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Production/insight/3/2/y/95659 Khatri/assets/"/>
    </mc:Choice>
  </mc:AlternateContent>
  <bookViews>
    <workbookView xWindow="0" yWindow="460" windowWidth="41200" windowHeight="15560" tabRatio="500"/>
  </bookViews>
  <sheets>
    <sheet name="Suppl Table 1" sheetId="1" r:id="rId1"/>
    <sheet name="Suppl Table 2" sheetId="2" r:id="rId2"/>
  </sheets>
  <definedNames>
    <definedName name="_xlnm._FilterDatabase" localSheetId="0" hidden="1">'Suppl Table 1'!$B$3:$Q$18</definedName>
    <definedName name="Z_95EF9437_A22D_554E_A19C_26DDE9E9C0CD_.wvu.Cols" localSheetId="0" hidden="1">'Suppl Table 1'!$E:$E,'Suppl Table 1'!$K:$K</definedName>
    <definedName name="Z_95EF9437_A22D_554E_A19C_26DDE9E9C0CD_.wvu.FilterData" localSheetId="0" hidden="1">'Suppl Table 1'!$B$3:$Q$18</definedName>
    <definedName name="Z_9728BD75_87DA_4D4B_83FC_DA1F3CCBDCBB_.wvu.Cols" localSheetId="0" hidden="1">'Suppl Table 1'!$E:$E,'Suppl Table 1'!$K:$K</definedName>
    <definedName name="Z_9728BD75_87DA_4D4B_83FC_DA1F3CCBDCBB_.wvu.FilterData" localSheetId="0" hidden="1">'Suppl Table 1'!$B$3:$Q$18</definedName>
  </definedNames>
  <calcPr calcId="150001" concurrentCalc="0"/>
  <customWorkbookViews>
    <customWorkbookView name="Microsoft Office User - Personal View" guid="{95EF9437-A22D-554E-A19C-26DDE9E9C0CD}" mergeInterval="0" personalView="1" windowWidth="2060" windowHeight="574" tabRatio="500" activeSheetId="1"/>
    <customWorkbookView name="Tej Azad - Personal View" guid="{9728BD75-87DA-4D4B-83FC-DA1F3CCBDCBB}" mergeInterval="0" personalView="1" windowWidth="1436" windowHeight="701" tabRatio="500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7" i="2" l="1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</calcChain>
</file>

<file path=xl/sharedStrings.xml><?xml version="1.0" encoding="utf-8"?>
<sst xmlns="http://schemas.openxmlformats.org/spreadsheetml/2006/main" count="203" uniqueCount="137">
  <si>
    <t>GSE</t>
  </si>
  <si>
    <t>Origin</t>
  </si>
  <si>
    <t>Year</t>
  </si>
  <si>
    <t>Platform</t>
  </si>
  <si>
    <t>PMID</t>
  </si>
  <si>
    <t>Total number of samples in a dataset</t>
  </si>
  <si>
    <t>GSE1563</t>
  </si>
  <si>
    <t>GSE21374</t>
  </si>
  <si>
    <t>GSE36059</t>
  </si>
  <si>
    <t>GSE50058</t>
  </si>
  <si>
    <t>Kidney</t>
  </si>
  <si>
    <t>GPL96</t>
  </si>
  <si>
    <t>GPL570</t>
  </si>
  <si>
    <t>Number of Samples per group (AR/STA/HC)</t>
  </si>
  <si>
    <t>7/15/9</t>
  </si>
  <si>
    <t>76/206</t>
  </si>
  <si>
    <t>122/289</t>
  </si>
  <si>
    <t>24/96</t>
  </si>
  <si>
    <t>43/58</t>
  </si>
  <si>
    <t>GSE25902</t>
  </si>
  <si>
    <t>GSE2596</t>
  </si>
  <si>
    <t>GSE4470</t>
  </si>
  <si>
    <t>GSE9377</t>
  </si>
  <si>
    <t>GSE9493</t>
  </si>
  <si>
    <t>Heart</t>
  </si>
  <si>
    <t>Lung</t>
  </si>
  <si>
    <t>Phenotype defintion</t>
  </si>
  <si>
    <t>15/23</t>
  </si>
  <si>
    <t>12/13</t>
  </si>
  <si>
    <t>18/9</t>
  </si>
  <si>
    <t>14/21</t>
  </si>
  <si>
    <t>Validation</t>
  </si>
  <si>
    <t>GPL1053</t>
  </si>
  <si>
    <t>GPL887</t>
  </si>
  <si>
    <t>GPL571</t>
  </si>
  <si>
    <t>ISHLT grading</t>
  </si>
  <si>
    <t>GSE47097</t>
  </si>
  <si>
    <t>GSE48581</t>
  </si>
  <si>
    <t>GSE50084</t>
  </si>
  <si>
    <t>GSE53605</t>
  </si>
  <si>
    <t>GSE76882</t>
  </si>
  <si>
    <r>
      <t>Banff ’97 grading</t>
    </r>
    <r>
      <rPr>
        <sz val="12"/>
        <color theme="1"/>
        <rFont val="Arial"/>
      </rPr>
      <t xml:space="preserve"> by </t>
    </r>
    <r>
      <rPr>
        <b/>
        <sz val="12"/>
        <color theme="1"/>
        <rFont val="Arial"/>
      </rPr>
      <t>two independent</t>
    </r>
    <r>
      <rPr>
        <sz val="12"/>
        <color theme="1"/>
        <rFont val="Arial"/>
      </rPr>
      <t xml:space="preserve"> pathologists</t>
    </r>
  </si>
  <si>
    <t>Center</t>
  </si>
  <si>
    <t>US-CA</t>
  </si>
  <si>
    <t>CA-AL</t>
  </si>
  <si>
    <t>US-MD</t>
  </si>
  <si>
    <r>
      <t>ISHLT grading</t>
    </r>
    <r>
      <rPr>
        <sz val="12"/>
        <color theme="1"/>
        <rFont val="Arial"/>
      </rPr>
      <t>; Includes surveillance biopsies, at AR biopsies, pre-Chagas and Chagas biopsies. We excluded any pre-Chagas and Chagas biopsies from our analysis.</t>
    </r>
  </si>
  <si>
    <t>US-MN</t>
  </si>
  <si>
    <t>Novartis</t>
  </si>
  <si>
    <t>Switzerland</t>
  </si>
  <si>
    <t>Leiden University Medical Center</t>
  </si>
  <si>
    <t>Netherlands</t>
  </si>
  <si>
    <t>Albert Einstein College of Medicine</t>
  </si>
  <si>
    <t>US-NY</t>
  </si>
  <si>
    <t>Virginia Commonwhealth university</t>
  </si>
  <si>
    <t>US-VA</t>
  </si>
  <si>
    <t>The Scripps Research Institute</t>
  </si>
  <si>
    <t>Discovery</t>
  </si>
  <si>
    <t>GPL6883</t>
  </si>
  <si>
    <t>23915426, 25377077</t>
  </si>
  <si>
    <t>GPL6244</t>
  </si>
  <si>
    <t>GPL13158</t>
  </si>
  <si>
    <t>Protocol</t>
  </si>
  <si>
    <t>cause</t>
  </si>
  <si>
    <t>AR, Pre-AR, STA, Pre-Chagas, Chagas,</t>
  </si>
  <si>
    <t>mixed</t>
  </si>
  <si>
    <t>ABMR,TCMR, mixed, Glomerulonephritis, Fibrosis</t>
  </si>
  <si>
    <t>protocol</t>
  </si>
  <si>
    <t>AR, AR+CAN, CAN, Borderline, STA</t>
  </si>
  <si>
    <t>AR, STA</t>
  </si>
  <si>
    <t>AR,STA</t>
  </si>
  <si>
    <t>AR, STA, ABMR, TCMR, Mixed</t>
  </si>
  <si>
    <t>AR,STA, CNIT, IF/TA</t>
  </si>
  <si>
    <t>validation</t>
  </si>
  <si>
    <t>mixed (see comment)</t>
  </si>
  <si>
    <t xml:space="preserve">Endomyocardial biopsies for rejection monitoring were routinely performed during the first 6 months after transplantation according to a standard schedule (weekly during the first month, every 15 days during the second month, and monthly thereafter). Additional biopsies were taken when rejection was suspected in any posttransplant period. Seventy-five percent of the biopsies comprising this study were performed within the first 3 months after transplantation and 90% within the first 6 months. </t>
  </si>
  <si>
    <r>
      <t xml:space="preserve">All biopsies were assessed using the updated </t>
    </r>
    <r>
      <rPr>
        <b/>
        <sz val="12"/>
        <color theme="1"/>
        <rFont val="Arial"/>
      </rPr>
      <t>Banff 07 criteria</t>
    </r>
    <r>
      <rPr>
        <sz val="12"/>
        <color theme="1"/>
        <rFont val="Arial"/>
      </rPr>
      <t xml:space="preserve">  by a pathologist who was blinded to the results of molecular studies. All biopsies had adequate cortical tissue for analysis by Banff criteria, with the exception of 2 biopsies that had no arteries.</t>
    </r>
  </si>
  <si>
    <r>
      <rPr>
        <b/>
        <sz val="12"/>
        <color theme="1"/>
        <rFont val="Arial"/>
      </rPr>
      <t>Banff grading</t>
    </r>
    <r>
      <rPr>
        <sz val="12"/>
        <color theme="1"/>
        <rFont val="Arial"/>
      </rPr>
      <t>; Contains kidney biopsies and peripheral blood lymphocytes samples; Only kidney biopsies were used in this manuscript; Contains biopsy samples from living donors, histologically confirmed AR, renal dysfunction without rejection, and protocol biopsies; We only used the histologically confirmed AR and transplanted normal biopsies for our study.</t>
    </r>
  </si>
  <si>
    <r>
      <t xml:space="preserve">Biopsies were classified using a modified </t>
    </r>
    <r>
      <rPr>
        <b/>
        <sz val="12"/>
        <color theme="1"/>
        <rFont val="Arial"/>
      </rPr>
      <t>Banff</t>
    </r>
    <r>
      <rPr>
        <sz val="12"/>
        <color theme="1"/>
        <rFont val="Arial"/>
      </rPr>
      <t xml:space="preserve"> </t>
    </r>
    <r>
      <rPr>
        <b/>
        <sz val="12"/>
        <color theme="1"/>
        <rFont val="Arial"/>
      </rPr>
      <t>classification</t>
    </r>
    <r>
      <rPr>
        <sz val="12"/>
        <color theme="1"/>
        <rFont val="Arial"/>
      </rPr>
      <t xml:space="preserve"> [24] including C4d negative ABMR and probable ABMR</t>
    </r>
  </si>
  <si>
    <t>AR, STA, Pre-R</t>
  </si>
  <si>
    <t>mixed (same as GSE2596)</t>
  </si>
  <si>
    <t>Rejection severity of all biopsy specimens was assessed on paraffin-embedded biopsy tissue according to Banff 2011 criteria</t>
  </si>
  <si>
    <t>Alberta Transplant Applied Genomics Center Reference Standard Classification: http://atagc.med.ualberta.ca/Research/Pages/default.aspx</t>
  </si>
  <si>
    <t>Banff histopathology scores</t>
  </si>
  <si>
    <t>Centralized histological evaluation was performed by two blinded pathologists using Banff 07 classification</t>
  </si>
  <si>
    <t>Mixed (114 surveillance, 120 for cause) 40 more samples in GEO than in the paper.</t>
  </si>
  <si>
    <t>Banff grading</t>
  </si>
  <si>
    <r>
      <t xml:space="preserve">Revised </t>
    </r>
    <r>
      <rPr>
        <b/>
        <sz val="12"/>
        <color theme="1"/>
        <rFont val="Arial"/>
      </rPr>
      <t>Banff 07 criteria</t>
    </r>
    <r>
      <rPr>
        <sz val="12"/>
        <color theme="1"/>
        <rFont val="Arial"/>
      </rPr>
      <t xml:space="preserve">; All biopsy samples were rescored semiquantitatively according to the revised Banff criteria for the severity of acute histological lesions </t>
    </r>
  </si>
  <si>
    <r>
      <t xml:space="preserve">ISHLT grading; </t>
    </r>
    <r>
      <rPr>
        <sz val="12"/>
        <color theme="1"/>
        <rFont val="Arial"/>
      </rPr>
      <t>Includes AR surveillance biopsies; Used additional stringent criteria for biopsy selection: (1) Absence of HLA-antibodies prior to transplant; (2) No rejection in the biopsy immediately prior to the biopsy used for the study; (3) No infection at the time of, and in the weeks before the biopsy was taken; (4) Absence of hemodynamic compromise at the time of biopsy.</t>
    </r>
  </si>
  <si>
    <t>GSE6095</t>
  </si>
  <si>
    <t>Discovery OR validation?</t>
  </si>
  <si>
    <t>Transplanted Organ</t>
  </si>
  <si>
    <t>Phenotypes</t>
  </si>
  <si>
    <t>AR, STA, HC</t>
  </si>
  <si>
    <t>Number of AR</t>
  </si>
  <si>
    <t>Number of STA</t>
  </si>
  <si>
    <t>For-cause or protocol?</t>
  </si>
  <si>
    <t>Scripps Research Institute</t>
  </si>
  <si>
    <t>University of Alberta</t>
  </si>
  <si>
    <t>Stanford University</t>
  </si>
  <si>
    <t>NIH/NIAID</t>
  </si>
  <si>
    <t>University of Minnesota</t>
  </si>
  <si>
    <t>Gene</t>
  </si>
  <si>
    <t>CXCL11</t>
  </si>
  <si>
    <t>CD86</t>
  </si>
  <si>
    <t>CCL19</t>
  </si>
  <si>
    <t>CCL5</t>
  </si>
  <si>
    <t>CCL4</t>
  </si>
  <si>
    <t>PTX3</t>
  </si>
  <si>
    <t>CCR7</t>
  </si>
  <si>
    <t>IL2RA</t>
  </si>
  <si>
    <t>CXCL16</t>
  </si>
  <si>
    <t>BCL2A1</t>
  </si>
  <si>
    <t>IL6</t>
  </si>
  <si>
    <t>SLC7A5</t>
  </si>
  <si>
    <t>TNF</t>
  </si>
  <si>
    <t>CCL15</t>
  </si>
  <si>
    <t>CCL8</t>
  </si>
  <si>
    <t>IL15RA</t>
  </si>
  <si>
    <t>IL7R</t>
  </si>
  <si>
    <t>IL15</t>
  </si>
  <si>
    <t>FAS</t>
  </si>
  <si>
    <t>NOS2</t>
  </si>
  <si>
    <t>CD40</t>
  </si>
  <si>
    <t>ORM1</t>
  </si>
  <si>
    <t>SPHK1</t>
  </si>
  <si>
    <t>HLA-DRB1</t>
  </si>
  <si>
    <t>CCL20</t>
  </si>
  <si>
    <t>lambda</t>
  </si>
  <si>
    <t>% deviation</t>
  </si>
  <si>
    <t>Num. of times up</t>
  </si>
  <si>
    <t>Num. of times down</t>
  </si>
  <si>
    <t>Difference</t>
  </si>
  <si>
    <t>Additional Notes</t>
  </si>
  <si>
    <t>Mixed (22 surveillance 10 clinically indicated)</t>
  </si>
  <si>
    <t>AR, ABNR, IF/TA, IF/TA+I, STA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</si>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</sst>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  <font>
      <sz val="12"/>
      <color rgb="FF000000"/>
      <name val="Arial"/>
    </font>
    <font>
      <sz val="12"/>
      <color rgb="FFFF0000"/>
      <name val="Arial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5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Border="1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 wrapText="1"/>
    </xf>
    <xf numFmtId="49" fontId="4" fillId="0" borderId="1" xfId="13" applyNumberFormat="1" applyFont="1" applyFill="1" applyBorder="1" applyAlignment="1">
      <alignment horizontal="center" vertical="center" wrapText="1"/>
    </xf>
    <xf numFmtId="0" fontId="4" fillId="0" borderId="0" xfId="1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/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2" xfId="0" applyFont="1" applyBorder="1"/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8" fillId="0" borderId="4" xfId="0" applyFont="1" applyBorder="1"/>
    <xf numFmtId="0" fontId="8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4" fillId="0" borderId="7" xfId="13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13" applyFont="1" applyFill="1" applyBorder="1" applyAlignment="1">
      <alignment horizontal="center" vertical="center" wrapText="1"/>
    </xf>
    <xf numFmtId="49" fontId="4" fillId="0" borderId="8" xfId="13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17" fontId="4" fillId="0" borderId="8" xfId="0" applyNumberFormat="1" applyFont="1" applyFill="1" applyBorder="1" applyAlignment="1">
      <alignment horizontal="center" vertical="center" wrapText="1"/>
    </xf>
    <xf numFmtId="0" fontId="5" fillId="0" borderId="8" xfId="13" applyFont="1" applyFill="1" applyBorder="1" applyAlignment="1">
      <alignment horizontal="center" vertical="center" wrapText="1" readingOrder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1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7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" xfId="13" quotePrefix="1" applyFont="1" applyFill="1" applyBorder="1" applyAlignment="1">
      <alignment horizontal="center" vertical="center" wrapText="1"/>
    </xf>
    <xf numFmtId="0" fontId="6" fillId="0" borderId="0" xfId="13" applyFont="1" applyFill="1" applyBorder="1" applyAlignment="1">
      <alignment horizontal="left"/>
    </xf>
  </cellXfs>
  <cellStyles count="14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Normal" xfId="0" builtinId="0"/>
    <cellStyle name="Normal 2" xfId="1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usernames" Target="revisions/userNames.xml"/><Relationship Id="rId8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revisions/_rels/revisionHeaders.xml.rels><?xml version="1.0" encoding="UTF-8" standalone="yes"?>
<Relationships xmlns="http://schemas.openxmlformats.org/package/2006/relationships"><Relationship Id="rId6" Type="http://schemas.openxmlformats.org/officeDocument/2006/relationships/revisionLog" Target="revisionLog6.xml"/><Relationship Id="rId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0055885-F231-1140-AEB5-2649371A9A1C}" diskRevisions="1" revisionId="13" version="2">
  <header guid="{ECC8B310-B95E-CF42-AA62-AC9460A9BFAF}" dateTime="2017-12-06T22:38:29" maxSheetId="3" userName="Tej Azad" r:id="rId6" minRId="10" maxRId="11">
    <sheetIdMap count="2">
      <sheetId val="1"/>
      <sheetId val="2"/>
    </sheetIdMap>
  </header>
  <header guid="{30055885-F231-1140-AEB5-2649371A9A1C}" dateTime="2018-02-26T14:09:27" maxSheetId="3" userName="Microsoft Office User" r:id="rId7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5EF9437-A22D-554E-A19C-26DDE9E9C0CD}" action="delete"/>
  <rdn rId="0" localSheetId="1" customView="1" name="Z_95EF9437_A22D_554E_A19C_26DDE9E9C0CD_.wvu.Cols" hidden="1" oldHidden="1">
    <formula>'Suppl Table 1'!$E:$E,'Suppl Table 1'!$K:$K</formula>
    <oldFormula>'Suppl Table 1'!$E:$E,'Suppl Table 1'!$K:$K</oldFormula>
  </rdn>
  <rdn rId="0" localSheetId="1" customView="1" name="Z_95EF9437_A22D_554E_A19C_26DDE9E9C0CD_.wvu.FilterData" hidden="1" oldHidden="1">
    <formula>'Suppl Table 1'!$B$3:$Q$18</formula>
    <oldFormula>'Suppl Table 1'!$B$3:$Q$18</oldFormula>
  </rdn>
  <rcv guid="{95EF9437-A22D-554E-A19C-26DDE9E9C0CD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2">
    <oc r="B1" t="inlineStr">
      <is>
        <t>Supplemental Table 2: Description of publicly available datasets</t>
      </is>
    </oc>
    <nc r="B1"/>
  </rcc>
  <rrc rId="11" sId="1" ref="A2:XFD2" action="deleteRow">
    <undo index="2" exp="area" ref3D="1" dr="$K$1:$K$1048576" dn="Z_95EF9437_A22D_554E_A19C_26DDE9E9C0CD_.wvu.Cols" sId="1"/>
    <undo index="1" exp="area" ref3D="1" dr="$E$1:$E$1048576" dn="Z_95EF9437_A22D_554E_A19C_26DDE9E9C0CD_.wvu.Cols" sId="1"/>
    <undo index="2" exp="area" ref3D="1" dr="$K$1:$K$1048576" dn="Z_9728BD75_87DA_4D4B_83FC_DA1F3CCBDCBB_.wvu.Cols" sId="1"/>
    <undo index="1" exp="area" ref3D="1" dr="$E$1:$E$1048576" dn="Z_9728BD75_87DA_4D4B_83FC_DA1F3CCBDCBB_.wvu.Cols" sId="1"/>
    <rfmt sheetId="1" xfDxf="1" sqref="A2:XFD2" start="0" length="0">
      <dxf>
        <font>
          <name val="Arial"/>
          <scheme val="none"/>
        </font>
      </dxf>
    </rfmt>
    <rcc rId="0" sId="1" dxf="1">
      <nc r="B2" t="inlineStr">
        <is>
          <t>Supplemental Table 1: Description of publicly available datasets</t>
        </is>
      </nc>
      <ndxf>
        <font>
          <b/>
          <name val="Arial"/>
          <scheme val="none"/>
        </font>
      </ndxf>
    </rcc>
    <rfmt sheetId="1" sqref="C2" start="0" length="0">
      <dxf>
        <font>
          <b/>
          <name val="Arial"/>
          <scheme val="none"/>
        </font>
      </dxf>
    </rfmt>
    <rfmt sheetId="1" sqref="D2" start="0" length="0">
      <dxf>
        <font>
          <b/>
          <name val="Arial"/>
          <scheme val="none"/>
        </font>
      </dxf>
    </rfmt>
    <rfmt sheetId="1" sqref="E2" start="0" length="0">
      <dxf>
        <font>
          <b/>
          <name val="Arial"/>
          <scheme val="none"/>
        </font>
      </dxf>
    </rfmt>
    <rfmt sheetId="1" sqref="F2" start="0" length="0">
      <dxf>
        <font>
          <b/>
          <name val="Arial"/>
          <scheme val="none"/>
        </font>
      </dxf>
    </rfmt>
    <rfmt sheetId="1" sqref="G2" start="0" length="0">
      <dxf>
        <font>
          <b/>
          <name val="Arial"/>
          <scheme val="none"/>
        </font>
      </dxf>
    </rfmt>
    <rfmt sheetId="1" sqref="H2" start="0" length="0">
      <dxf>
        <font>
          <b/>
          <name val="Arial"/>
          <scheme val="none"/>
        </font>
      </dxf>
    </rfmt>
    <rfmt sheetId="1" sqref="I2" start="0" length="0">
      <dxf>
        <font>
          <b/>
          <name val="Arial"/>
          <scheme val="none"/>
        </font>
      </dxf>
    </rfmt>
    <rfmt sheetId="1" sqref="J2" start="0" length="0">
      <dxf>
        <font>
          <b/>
          <name val="Arial"/>
          <scheme val="none"/>
        </font>
      </dxf>
    </rfmt>
    <rfmt sheetId="1" sqref="K2" start="0" length="0">
      <dxf>
        <font>
          <b/>
          <name val="Arial"/>
          <scheme val="none"/>
        </font>
      </dxf>
    </rfmt>
    <rfmt sheetId="1" sqref="L2" start="0" length="0">
      <dxf>
        <font>
          <b/>
          <name val="Arial"/>
          <scheme val="none"/>
        </font>
      </dxf>
    </rfmt>
    <rfmt sheetId="1" sqref="M2" start="0" length="0">
      <dxf>
        <font>
          <b/>
          <name val="Arial"/>
          <scheme val="none"/>
        </font>
      </dxf>
    </rfmt>
    <rfmt sheetId="1" sqref="N2" start="0" length="0">
      <dxf>
        <font>
          <b/>
          <name val="Arial"/>
          <scheme val="none"/>
        </font>
      </dxf>
    </rfmt>
    <rfmt sheetId="1" sqref="O2" start="0" length="0">
      <dxf>
        <font>
          <b/>
          <name val="Arial"/>
          <scheme val="none"/>
        </font>
      </dxf>
    </rfmt>
    <rfmt sheetId="1" sqref="P2" start="0" length="0">
      <dxf>
        <font>
          <b/>
          <name val="Arial"/>
          <scheme val="none"/>
        </font>
      </dxf>
    </rfmt>
    <rfmt sheetId="1" sqref="Q2" start="0" length="0">
      <dxf>
        <font>
          <b/>
          <name val="Arial"/>
          <scheme val="none"/>
        </font>
      </dxf>
    </rfmt>
    <rfmt sheetId="1" sqref="R2" start="0" length="0">
      <dxf>
        <alignment vertical="top" wrapText="1" readingOrder="0"/>
      </dxf>
    </rfmt>
  </rr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B2:R20"/>
  <sheetViews>
    <sheetView tabSelected="1" topLeftCell="A11" zoomScale="84" zoomScaleNormal="84" zoomScalePageLayoutView="84" workbookViewId="0">
      <selection activeCell="B21" sqref="B21:E21"/>
    </sheetView>
  </sheetViews>
  <sheetFormatPr baseColWidth="10" defaultRowHeight="16" x14ac:dyDescent="0.2"/>
  <cols>
    <col min="1" max="1" width="5.33203125" style="1" customWidth="1"/>
    <col min="2" max="2" width="11" style="1" bestFit="1" customWidth="1"/>
    <col min="3" max="3" width="16" style="1" customWidth="1"/>
    <col min="4" max="4" width="15.1640625" style="1" customWidth="1"/>
    <col min="5" max="5" width="48" style="1" hidden="1" customWidth="1"/>
    <col min="6" max="6" width="22.33203125" style="1" customWidth="1"/>
    <col min="7" max="7" width="20" style="1" customWidth="1"/>
    <col min="8" max="8" width="9.83203125" style="1" customWidth="1"/>
    <col min="9" max="9" width="9.5" style="1" customWidth="1"/>
    <col min="10" max="10" width="15" style="1" customWidth="1"/>
    <col min="11" max="11" width="42" style="1" hidden="1" customWidth="1"/>
    <col min="12" max="12" width="55.6640625" style="1" customWidth="1"/>
    <col min="13" max="13" width="15.6640625" style="1" customWidth="1"/>
    <col min="14" max="14" width="14.1640625" style="1" customWidth="1"/>
    <col min="15" max="15" width="12.83203125" style="1" bestFit="1" customWidth="1"/>
    <col min="16" max="16" width="16.33203125" style="1" bestFit="1" customWidth="1"/>
    <col min="17" max="17" width="13.5" style="1" bestFit="1" customWidth="1"/>
    <col min="18" max="18" width="64.33203125" style="7" customWidth="1"/>
    <col min="19" max="16384" width="10.83203125" style="1"/>
  </cols>
  <sheetData>
    <row r="2" spans="2:18" ht="36" customHeight="1" thickBot="1" x14ac:dyDescent="0.25"/>
    <row r="3" spans="2:18" s="2" customFormat="1" ht="36" customHeight="1" thickTop="1" thickBot="1" x14ac:dyDescent="0.25">
      <c r="B3" s="34" t="s">
        <v>0</v>
      </c>
      <c r="C3" s="34" t="s">
        <v>90</v>
      </c>
      <c r="D3" s="34" t="s">
        <v>91</v>
      </c>
      <c r="E3" s="34" t="s">
        <v>13</v>
      </c>
      <c r="F3" s="34" t="s">
        <v>5</v>
      </c>
      <c r="G3" s="34" t="s">
        <v>92</v>
      </c>
      <c r="H3" s="34" t="s">
        <v>94</v>
      </c>
      <c r="I3" s="34" t="s">
        <v>95</v>
      </c>
      <c r="J3" s="34" t="s">
        <v>96</v>
      </c>
      <c r="K3" s="34"/>
      <c r="L3" s="34" t="s">
        <v>26</v>
      </c>
      <c r="M3" s="34" t="s">
        <v>42</v>
      </c>
      <c r="N3" s="34" t="s">
        <v>1</v>
      </c>
      <c r="O3" s="34" t="s">
        <v>2</v>
      </c>
      <c r="P3" s="34" t="s">
        <v>3</v>
      </c>
      <c r="Q3" s="35" t="s">
        <v>4</v>
      </c>
      <c r="R3" s="34" t="s">
        <v>133</v>
      </c>
    </row>
    <row r="4" spans="2:18" ht="112" x14ac:dyDescent="0.2">
      <c r="B4" s="36" t="s">
        <v>6</v>
      </c>
      <c r="C4" s="37" t="s">
        <v>57</v>
      </c>
      <c r="D4" s="38" t="s">
        <v>10</v>
      </c>
      <c r="E4" s="39" t="s">
        <v>14</v>
      </c>
      <c r="F4" s="38">
        <v>31</v>
      </c>
      <c r="G4" s="38" t="s">
        <v>93</v>
      </c>
      <c r="H4" s="38">
        <v>5</v>
      </c>
      <c r="I4" s="38">
        <v>12</v>
      </c>
      <c r="J4" s="38" t="s">
        <v>62</v>
      </c>
      <c r="K4" s="38"/>
      <c r="L4" s="40" t="s">
        <v>77</v>
      </c>
      <c r="M4" s="41" t="s">
        <v>97</v>
      </c>
      <c r="N4" s="37" t="s">
        <v>43</v>
      </c>
      <c r="O4" s="42">
        <v>38169</v>
      </c>
      <c r="P4" s="38" t="s">
        <v>11</v>
      </c>
      <c r="Q4" s="43">
        <v>15307835</v>
      </c>
      <c r="R4" s="44"/>
    </row>
    <row r="5" spans="2:18" ht="80" x14ac:dyDescent="0.2">
      <c r="B5" s="45" t="s">
        <v>7</v>
      </c>
      <c r="C5" s="4" t="s">
        <v>57</v>
      </c>
      <c r="D5" s="11" t="s">
        <v>10</v>
      </c>
      <c r="E5" s="12" t="s">
        <v>15</v>
      </c>
      <c r="F5" s="11">
        <v>282</v>
      </c>
      <c r="G5" s="11" t="s">
        <v>69</v>
      </c>
      <c r="H5" s="11">
        <v>76</v>
      </c>
      <c r="I5" s="11">
        <v>206</v>
      </c>
      <c r="J5" s="11" t="s">
        <v>63</v>
      </c>
      <c r="K5" s="11"/>
      <c r="L5" s="14" t="s">
        <v>76</v>
      </c>
      <c r="M5" s="5" t="s">
        <v>98</v>
      </c>
      <c r="N5" s="4" t="s">
        <v>44</v>
      </c>
      <c r="O5" s="6">
        <v>40299</v>
      </c>
      <c r="P5" s="11" t="s">
        <v>12</v>
      </c>
      <c r="Q5" s="11">
        <v>20501945</v>
      </c>
      <c r="R5" s="46"/>
    </row>
    <row r="6" spans="2:18" ht="64" x14ac:dyDescent="0.2">
      <c r="B6" s="45" t="s">
        <v>8</v>
      </c>
      <c r="C6" s="4" t="s">
        <v>57</v>
      </c>
      <c r="D6" s="11" t="s">
        <v>10</v>
      </c>
      <c r="E6" s="12" t="s">
        <v>16</v>
      </c>
      <c r="F6" s="11">
        <v>411</v>
      </c>
      <c r="G6" s="11" t="s">
        <v>66</v>
      </c>
      <c r="H6" s="11">
        <v>122</v>
      </c>
      <c r="I6" s="11">
        <v>281</v>
      </c>
      <c r="J6" s="11" t="s">
        <v>63</v>
      </c>
      <c r="K6" s="4"/>
      <c r="L6" s="14" t="s">
        <v>78</v>
      </c>
      <c r="M6" s="5" t="s">
        <v>98</v>
      </c>
      <c r="N6" s="4" t="s">
        <v>44</v>
      </c>
      <c r="O6" s="6">
        <v>41306</v>
      </c>
      <c r="P6" s="11" t="s">
        <v>12</v>
      </c>
      <c r="Q6" s="11">
        <v>23356949</v>
      </c>
      <c r="R6" s="46"/>
    </row>
    <row r="7" spans="2:18" ht="32" x14ac:dyDescent="0.2">
      <c r="B7" s="45" t="s">
        <v>9</v>
      </c>
      <c r="C7" s="4" t="s">
        <v>57</v>
      </c>
      <c r="D7" s="11" t="s">
        <v>10</v>
      </c>
      <c r="E7" s="12" t="s">
        <v>18</v>
      </c>
      <c r="F7" s="11">
        <v>101</v>
      </c>
      <c r="G7" s="54" t="s">
        <v>136</v>
      </c>
      <c r="H7" s="11">
        <v>43</v>
      </c>
      <c r="I7" s="11">
        <v>58</v>
      </c>
      <c r="J7" s="11" t="s">
        <v>65</v>
      </c>
      <c r="K7" s="13"/>
      <c r="L7" s="54" t="s">
        <v>136</v>
      </c>
      <c r="M7" s="5" t="s">
        <v>99</v>
      </c>
      <c r="N7" s="4" t="s">
        <v>43</v>
      </c>
      <c r="O7" s="6">
        <v>41548</v>
      </c>
      <c r="P7" s="11" t="s">
        <v>12</v>
      </c>
      <c r="Q7" s="4">
        <v>24127489</v>
      </c>
      <c r="R7" s="47"/>
    </row>
    <row r="8" spans="2:18" ht="32" x14ac:dyDescent="0.2">
      <c r="B8" s="48" t="s">
        <v>23</v>
      </c>
      <c r="C8" s="4" t="s">
        <v>57</v>
      </c>
      <c r="D8" s="4" t="s">
        <v>10</v>
      </c>
      <c r="E8" s="8" t="s">
        <v>30</v>
      </c>
      <c r="F8" s="4">
        <v>67</v>
      </c>
      <c r="G8" s="4" t="s">
        <v>68</v>
      </c>
      <c r="H8" s="4">
        <v>17</v>
      </c>
      <c r="I8" s="4">
        <v>25</v>
      </c>
      <c r="J8" s="4" t="s">
        <v>63</v>
      </c>
      <c r="K8" s="10"/>
      <c r="L8" s="15" t="s">
        <v>41</v>
      </c>
      <c r="M8" s="5" t="s">
        <v>48</v>
      </c>
      <c r="N8" s="4" t="s">
        <v>49</v>
      </c>
      <c r="O8" s="6">
        <v>39845</v>
      </c>
      <c r="P8" s="4" t="s">
        <v>12</v>
      </c>
      <c r="Q8" s="4">
        <v>19017305</v>
      </c>
      <c r="R8" s="46"/>
    </row>
    <row r="9" spans="2:18" ht="48" x14ac:dyDescent="0.2">
      <c r="B9" s="48" t="s">
        <v>36</v>
      </c>
      <c r="C9" s="4" t="s">
        <v>57</v>
      </c>
      <c r="D9" s="4" t="s">
        <v>10</v>
      </c>
      <c r="E9" s="9"/>
      <c r="F9" s="4">
        <v>40</v>
      </c>
      <c r="G9" s="4" t="s">
        <v>70</v>
      </c>
      <c r="H9" s="4">
        <v>36</v>
      </c>
      <c r="I9" s="4">
        <v>4</v>
      </c>
      <c r="J9" s="4" t="s">
        <v>63</v>
      </c>
      <c r="K9" s="4"/>
      <c r="L9" s="14" t="s">
        <v>81</v>
      </c>
      <c r="M9" s="5" t="s">
        <v>50</v>
      </c>
      <c r="N9" s="4" t="s">
        <v>51</v>
      </c>
      <c r="O9" s="6">
        <v>41395</v>
      </c>
      <c r="P9" s="4" t="s">
        <v>58</v>
      </c>
      <c r="Q9" s="4">
        <v>23763497</v>
      </c>
      <c r="R9" s="46"/>
    </row>
    <row r="10" spans="2:18" ht="48" x14ac:dyDescent="0.2">
      <c r="B10" s="48" t="s">
        <v>37</v>
      </c>
      <c r="C10" s="4" t="s">
        <v>57</v>
      </c>
      <c r="D10" s="4" t="s">
        <v>10</v>
      </c>
      <c r="E10" s="9"/>
      <c r="F10" s="4">
        <v>306</v>
      </c>
      <c r="G10" s="4" t="s">
        <v>71</v>
      </c>
      <c r="H10" s="4">
        <v>78</v>
      </c>
      <c r="I10" s="4">
        <v>222</v>
      </c>
      <c r="J10" s="4" t="s">
        <v>63</v>
      </c>
      <c r="K10" s="4"/>
      <c r="L10" s="14" t="s">
        <v>82</v>
      </c>
      <c r="M10" s="5" t="s">
        <v>98</v>
      </c>
      <c r="N10" s="4" t="s">
        <v>44</v>
      </c>
      <c r="O10" s="6">
        <v>41518</v>
      </c>
      <c r="P10" s="4" t="s">
        <v>12</v>
      </c>
      <c r="Q10" s="4" t="s">
        <v>59</v>
      </c>
      <c r="R10" s="46"/>
    </row>
    <row r="11" spans="2:18" ht="48" x14ac:dyDescent="0.2">
      <c r="B11" s="48" t="s">
        <v>38</v>
      </c>
      <c r="C11" s="4" t="s">
        <v>57</v>
      </c>
      <c r="D11" s="4" t="s">
        <v>10</v>
      </c>
      <c r="E11" s="9"/>
      <c r="F11" s="4">
        <v>61</v>
      </c>
      <c r="G11" s="4" t="s">
        <v>69</v>
      </c>
      <c r="H11" s="4">
        <v>28</v>
      </c>
      <c r="I11" s="4">
        <v>33</v>
      </c>
      <c r="J11" s="4" t="s">
        <v>63</v>
      </c>
      <c r="K11" s="4"/>
      <c r="L11" s="14" t="s">
        <v>83</v>
      </c>
      <c r="M11" s="5" t="s">
        <v>52</v>
      </c>
      <c r="N11" s="4" t="s">
        <v>53</v>
      </c>
      <c r="O11" s="6">
        <v>41487</v>
      </c>
      <c r="P11" s="4" t="s">
        <v>60</v>
      </c>
      <c r="Q11" s="4">
        <v>26484130</v>
      </c>
      <c r="R11" s="46"/>
    </row>
    <row r="12" spans="2:18" ht="48" x14ac:dyDescent="0.2">
      <c r="B12" s="45" t="s">
        <v>19</v>
      </c>
      <c r="C12" s="4" t="s">
        <v>31</v>
      </c>
      <c r="D12" s="11" t="s">
        <v>10</v>
      </c>
      <c r="E12" s="12" t="s">
        <v>17</v>
      </c>
      <c r="F12" s="11">
        <v>120</v>
      </c>
      <c r="G12" s="54" t="s">
        <v>136</v>
      </c>
      <c r="H12" s="54" t="s">
        <v>136</v>
      </c>
      <c r="I12" s="54" t="s">
        <v>136</v>
      </c>
      <c r="J12" s="11" t="s">
        <v>62</v>
      </c>
      <c r="K12" s="11"/>
      <c r="L12" s="14" t="s">
        <v>87</v>
      </c>
      <c r="M12" s="5" t="s">
        <v>99</v>
      </c>
      <c r="N12" s="4" t="s">
        <v>43</v>
      </c>
      <c r="O12" s="6">
        <v>40878</v>
      </c>
      <c r="P12" s="11" t="s">
        <v>12</v>
      </c>
      <c r="Q12" s="11">
        <v>21881554</v>
      </c>
      <c r="R12" s="46"/>
    </row>
    <row r="13" spans="2:18" ht="128" x14ac:dyDescent="0.2">
      <c r="B13" s="48" t="s">
        <v>20</v>
      </c>
      <c r="C13" s="4" t="s">
        <v>31</v>
      </c>
      <c r="D13" s="4" t="s">
        <v>24</v>
      </c>
      <c r="E13" s="8" t="s">
        <v>27</v>
      </c>
      <c r="F13" s="4">
        <v>63</v>
      </c>
      <c r="G13" s="4" t="s">
        <v>64</v>
      </c>
      <c r="H13" s="4">
        <v>16</v>
      </c>
      <c r="I13" s="4">
        <v>27</v>
      </c>
      <c r="J13" s="4" t="s">
        <v>74</v>
      </c>
      <c r="K13" s="4"/>
      <c r="L13" s="15" t="s">
        <v>46</v>
      </c>
      <c r="M13" s="5" t="s">
        <v>100</v>
      </c>
      <c r="N13" s="4" t="s">
        <v>45</v>
      </c>
      <c r="O13" s="6">
        <v>38626</v>
      </c>
      <c r="P13" s="4" t="s">
        <v>32</v>
      </c>
      <c r="Q13" s="4">
        <v>16794196</v>
      </c>
      <c r="R13" s="46" t="s">
        <v>75</v>
      </c>
    </row>
    <row r="14" spans="2:18" ht="48" x14ac:dyDescent="0.2">
      <c r="B14" s="48" t="s">
        <v>21</v>
      </c>
      <c r="C14" s="4" t="s">
        <v>31</v>
      </c>
      <c r="D14" s="4" t="s">
        <v>24</v>
      </c>
      <c r="E14" s="8" t="s">
        <v>28</v>
      </c>
      <c r="F14" s="4">
        <v>25</v>
      </c>
      <c r="G14" s="4" t="s">
        <v>79</v>
      </c>
      <c r="H14" s="4">
        <v>12</v>
      </c>
      <c r="I14" s="4">
        <v>13</v>
      </c>
      <c r="J14" s="4" t="s">
        <v>80</v>
      </c>
      <c r="K14" s="4"/>
      <c r="L14" s="15" t="s">
        <v>46</v>
      </c>
      <c r="M14" s="5" t="s">
        <v>100</v>
      </c>
      <c r="N14" s="4" t="s">
        <v>45</v>
      </c>
      <c r="O14" s="6">
        <v>38777</v>
      </c>
      <c r="P14" s="4" t="s">
        <v>32</v>
      </c>
      <c r="Q14" s="4">
        <v>16794196</v>
      </c>
      <c r="R14" s="46"/>
    </row>
    <row r="15" spans="2:18" ht="112" x14ac:dyDescent="0.2">
      <c r="B15" s="48" t="s">
        <v>22</v>
      </c>
      <c r="C15" s="4" t="s">
        <v>31</v>
      </c>
      <c r="D15" s="4" t="s">
        <v>24</v>
      </c>
      <c r="E15" s="8" t="s">
        <v>29</v>
      </c>
      <c r="F15" s="4">
        <v>26</v>
      </c>
      <c r="G15" s="4" t="s">
        <v>69</v>
      </c>
      <c r="H15" s="4">
        <v>7</v>
      </c>
      <c r="I15" s="4">
        <v>19</v>
      </c>
      <c r="J15" s="4" t="s">
        <v>67</v>
      </c>
      <c r="K15" s="4"/>
      <c r="L15" s="15" t="s">
        <v>88</v>
      </c>
      <c r="M15" s="5" t="s">
        <v>99</v>
      </c>
      <c r="N15" s="4" t="s">
        <v>43</v>
      </c>
      <c r="O15" s="6">
        <v>39722</v>
      </c>
      <c r="P15" s="4" t="s">
        <v>33</v>
      </c>
      <c r="Q15" s="4">
        <v>21555702</v>
      </c>
      <c r="R15" s="46"/>
    </row>
    <row r="16" spans="2:18" ht="48" x14ac:dyDescent="0.2">
      <c r="B16" s="48" t="s">
        <v>39</v>
      </c>
      <c r="C16" s="4" t="s">
        <v>73</v>
      </c>
      <c r="D16" s="4" t="s">
        <v>10</v>
      </c>
      <c r="E16" s="9"/>
      <c r="F16" s="4">
        <v>55</v>
      </c>
      <c r="G16" s="4" t="s">
        <v>72</v>
      </c>
      <c r="H16" s="4">
        <v>13</v>
      </c>
      <c r="I16" s="4">
        <v>18</v>
      </c>
      <c r="J16" s="4" t="s">
        <v>67</v>
      </c>
      <c r="K16" s="4"/>
      <c r="L16" s="14" t="s">
        <v>84</v>
      </c>
      <c r="M16" s="5" t="s">
        <v>54</v>
      </c>
      <c r="N16" s="4" t="s">
        <v>55</v>
      </c>
      <c r="O16" s="6">
        <v>41791</v>
      </c>
      <c r="P16" s="4" t="s">
        <v>34</v>
      </c>
      <c r="Q16" s="4">
        <v>24698514</v>
      </c>
      <c r="R16" s="46"/>
    </row>
    <row r="17" spans="2:18" ht="64" x14ac:dyDescent="0.2">
      <c r="B17" s="48" t="s">
        <v>89</v>
      </c>
      <c r="C17" s="4" t="s">
        <v>31</v>
      </c>
      <c r="D17" s="4" t="s">
        <v>25</v>
      </c>
      <c r="E17" s="9"/>
      <c r="F17" s="4">
        <v>66</v>
      </c>
      <c r="G17" s="4" t="s">
        <v>70</v>
      </c>
      <c r="H17" s="4">
        <v>18</v>
      </c>
      <c r="I17" s="4">
        <v>14</v>
      </c>
      <c r="J17" s="4" t="s">
        <v>134</v>
      </c>
      <c r="K17" s="4"/>
      <c r="L17" s="4" t="s">
        <v>35</v>
      </c>
      <c r="M17" s="5" t="s">
        <v>101</v>
      </c>
      <c r="N17" s="4" t="s">
        <v>47</v>
      </c>
      <c r="O17" s="6">
        <v>42377</v>
      </c>
      <c r="P17" s="4" t="s">
        <v>11</v>
      </c>
      <c r="Q17" s="4">
        <v>18212627</v>
      </c>
      <c r="R17" s="46"/>
    </row>
    <row r="18" spans="2:18" ht="113" thickBot="1" x14ac:dyDescent="0.25">
      <c r="B18" s="49" t="s">
        <v>40</v>
      </c>
      <c r="C18" s="50" t="s">
        <v>73</v>
      </c>
      <c r="D18" s="50" t="s">
        <v>10</v>
      </c>
      <c r="E18" s="50"/>
      <c r="F18" s="50">
        <v>274</v>
      </c>
      <c r="G18" s="50" t="s">
        <v>135</v>
      </c>
      <c r="H18" s="50">
        <v>54</v>
      </c>
      <c r="I18" s="50">
        <v>99</v>
      </c>
      <c r="J18" s="50" t="s">
        <v>85</v>
      </c>
      <c r="K18" s="50"/>
      <c r="L18" s="50" t="s">
        <v>86</v>
      </c>
      <c r="M18" s="51" t="s">
        <v>56</v>
      </c>
      <c r="N18" s="50" t="s">
        <v>43</v>
      </c>
      <c r="O18" s="52">
        <v>42370</v>
      </c>
      <c r="P18" s="50" t="s">
        <v>61</v>
      </c>
      <c r="Q18" s="50">
        <v>26990570</v>
      </c>
      <c r="R18" s="53"/>
    </row>
    <row r="19" spans="2:18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8" x14ac:dyDescent="0.2">
      <c r="B20" s="55"/>
      <c r="C20" s="55"/>
      <c r="D20" s="55"/>
      <c r="E20" s="55"/>
    </row>
  </sheetData>
  <autoFilter ref="B3:Q18">
    <sortState ref="B5:U20">
      <sortCondition ref="C4:C20"/>
    </sortState>
  </autoFilter>
  <customSheetViews>
    <customSheetView guid="{95EF9437-A22D-554E-A19C-26DDE9E9C0CD}" scale="84" showAutoFilter="1" hiddenColumns="1" topLeftCell="A11">
      <selection activeCell="B21" sqref="B21:E21"/>
      <pageMargins left="0.75" right="0.75" top="1" bottom="1" header="0.5" footer="0.5"/>
      <pageSetup orientation="portrait" horizontalDpi="4294967292" verticalDpi="4294967292"/>
      <autoFilter ref="B3:Q18">
        <sortState ref="B5:U20">
          <sortCondition ref="C4:C20"/>
        </sortState>
      </autoFilter>
    </customSheetView>
    <customSheetView guid="{9728BD75-87DA-4D4B-83FC-DA1F3CCBDCBB}" scale="84" showAutoFilter="1" hiddenColumns="1">
      <selection activeCell="L6" sqref="L6"/>
      <pageMargins left="0.75" right="0.75" top="1" bottom="1" header="0.5" footer="0.5"/>
      <pageSetup orientation="portrait" horizontalDpi="4294967292" verticalDpi="4294967292"/>
      <autoFilter ref="B4:Q19">
        <sortState ref="B5:U20">
          <sortCondition ref="C4:C20"/>
        </sortState>
      </autoFilter>
    </customSheetView>
  </customSheetViews>
  <mergeCells count="1">
    <mergeCell ref="B20:E20"/>
  </mergeCells>
  <phoneticPr fontId="10" type="noConversion"/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B1:N30"/>
  <sheetViews>
    <sheetView zoomScale="116" zoomScaleNormal="160" zoomScalePageLayoutView="160" workbookViewId="0">
      <selection activeCell="F25" sqref="F25"/>
    </sheetView>
  </sheetViews>
  <sheetFormatPr baseColWidth="10" defaultRowHeight="16" x14ac:dyDescent="0.2"/>
  <cols>
    <col min="2" max="2" width="10.5" bestFit="1" customWidth="1"/>
    <col min="3" max="6" width="9.33203125" bestFit="1" customWidth="1"/>
    <col min="7" max="7" width="8.33203125" bestFit="1" customWidth="1"/>
    <col min="8" max="9" width="9.33203125" bestFit="1" customWidth="1"/>
    <col min="10" max="11" width="9.33203125" customWidth="1"/>
    <col min="12" max="12" width="15.5" bestFit="1" customWidth="1"/>
    <col min="13" max="13" width="18" bestFit="1" customWidth="1"/>
  </cols>
  <sheetData>
    <row r="1" spans="2:14" ht="17" thickBot="1" x14ac:dyDescent="0.25"/>
    <row r="2" spans="2:14" ht="17" thickBot="1" x14ac:dyDescent="0.25">
      <c r="B2" s="23" t="s">
        <v>102</v>
      </c>
      <c r="C2" s="23" t="s">
        <v>8</v>
      </c>
      <c r="D2" s="23" t="s">
        <v>7</v>
      </c>
      <c r="E2" s="23" t="s">
        <v>9</v>
      </c>
      <c r="F2" s="23" t="s">
        <v>19</v>
      </c>
      <c r="G2" s="23" t="s">
        <v>6</v>
      </c>
      <c r="H2" s="23" t="s">
        <v>38</v>
      </c>
      <c r="I2" s="23" t="s">
        <v>37</v>
      </c>
      <c r="J2" s="23" t="s">
        <v>23</v>
      </c>
      <c r="K2" s="31"/>
      <c r="L2" s="23" t="s">
        <v>130</v>
      </c>
      <c r="M2" s="23" t="s">
        <v>131</v>
      </c>
      <c r="N2" s="32" t="s">
        <v>132</v>
      </c>
    </row>
    <row r="3" spans="2:14" x14ac:dyDescent="0.2">
      <c r="B3" s="24" t="s">
        <v>103</v>
      </c>
      <c r="C3" s="17">
        <v>1</v>
      </c>
      <c r="D3" s="17">
        <v>1</v>
      </c>
      <c r="E3" s="17">
        <v>1</v>
      </c>
      <c r="F3" s="17">
        <v>1</v>
      </c>
      <c r="G3" s="17"/>
      <c r="H3" s="17">
        <v>1</v>
      </c>
      <c r="I3" s="17"/>
      <c r="J3" s="17"/>
      <c r="K3" s="17"/>
      <c r="L3" s="17">
        <v>5</v>
      </c>
      <c r="M3" s="17">
        <v>0</v>
      </c>
      <c r="N3" s="33">
        <f>ABS(L3-M3)</f>
        <v>5</v>
      </c>
    </row>
    <row r="4" spans="2:14" x14ac:dyDescent="0.2">
      <c r="B4" s="24" t="s">
        <v>104</v>
      </c>
      <c r="C4" s="17"/>
      <c r="D4" s="17">
        <v>1</v>
      </c>
      <c r="E4" s="17">
        <v>1</v>
      </c>
      <c r="F4" s="17"/>
      <c r="G4" s="17">
        <v>1</v>
      </c>
      <c r="H4" s="17">
        <v>1</v>
      </c>
      <c r="I4" s="17">
        <v>1</v>
      </c>
      <c r="J4" s="17"/>
      <c r="K4" s="17"/>
      <c r="L4" s="17">
        <v>5</v>
      </c>
      <c r="M4" s="17">
        <v>0</v>
      </c>
      <c r="N4" s="18">
        <f t="shared" ref="N4:N27" si="0">ABS(L4-M4)</f>
        <v>5</v>
      </c>
    </row>
    <row r="5" spans="2:14" x14ac:dyDescent="0.2">
      <c r="B5" s="24" t="s">
        <v>105</v>
      </c>
      <c r="C5" s="17">
        <v>-1</v>
      </c>
      <c r="D5" s="17">
        <v>-1</v>
      </c>
      <c r="E5" s="17">
        <v>-1</v>
      </c>
      <c r="F5" s="17"/>
      <c r="G5" s="17"/>
      <c r="H5" s="17">
        <v>-1</v>
      </c>
      <c r="I5" s="17"/>
      <c r="J5" s="17"/>
      <c r="K5" s="17"/>
      <c r="L5" s="18">
        <v>0</v>
      </c>
      <c r="M5" s="18">
        <v>4</v>
      </c>
      <c r="N5" s="18">
        <f t="shared" si="0"/>
        <v>4</v>
      </c>
    </row>
    <row r="6" spans="2:14" x14ac:dyDescent="0.2">
      <c r="B6" s="25" t="s">
        <v>106</v>
      </c>
      <c r="C6" s="19"/>
      <c r="D6" s="19">
        <v>1</v>
      </c>
      <c r="E6" s="19"/>
      <c r="F6" s="19">
        <v>1</v>
      </c>
      <c r="G6" s="19">
        <v>1</v>
      </c>
      <c r="H6" s="19">
        <v>-1</v>
      </c>
      <c r="I6" s="19">
        <v>1</v>
      </c>
      <c r="J6" s="19"/>
      <c r="K6" s="19"/>
      <c r="L6" s="19">
        <v>4</v>
      </c>
      <c r="M6" s="19">
        <v>1</v>
      </c>
      <c r="N6" s="20">
        <f t="shared" si="0"/>
        <v>3</v>
      </c>
    </row>
    <row r="7" spans="2:14" x14ac:dyDescent="0.2">
      <c r="B7" s="25" t="s">
        <v>107</v>
      </c>
      <c r="C7" s="19">
        <v>1</v>
      </c>
      <c r="D7" s="19">
        <v>1</v>
      </c>
      <c r="E7" s="19">
        <v>1</v>
      </c>
      <c r="F7" s="19"/>
      <c r="G7" s="19"/>
      <c r="H7" s="19"/>
      <c r="I7" s="19"/>
      <c r="J7" s="19"/>
      <c r="K7" s="19"/>
      <c r="L7" s="20">
        <v>3</v>
      </c>
      <c r="M7" s="20">
        <v>0</v>
      </c>
      <c r="N7" s="20">
        <f t="shared" si="0"/>
        <v>3</v>
      </c>
    </row>
    <row r="8" spans="2:14" x14ac:dyDescent="0.2">
      <c r="B8" s="25" t="s">
        <v>108</v>
      </c>
      <c r="C8" s="19">
        <v>1</v>
      </c>
      <c r="D8" s="19">
        <v>1</v>
      </c>
      <c r="E8" s="19">
        <v>1</v>
      </c>
      <c r="F8" s="19">
        <v>1</v>
      </c>
      <c r="G8" s="19"/>
      <c r="H8" s="19">
        <v>-1</v>
      </c>
      <c r="I8" s="19"/>
      <c r="J8" s="19"/>
      <c r="K8" s="19"/>
      <c r="L8" s="19">
        <v>4</v>
      </c>
      <c r="M8" s="19">
        <v>1</v>
      </c>
      <c r="N8" s="20">
        <f t="shared" si="0"/>
        <v>3</v>
      </c>
    </row>
    <row r="9" spans="2:14" x14ac:dyDescent="0.2">
      <c r="B9" s="26" t="s">
        <v>109</v>
      </c>
      <c r="C9" s="27"/>
      <c r="D9" s="27">
        <v>1</v>
      </c>
      <c r="E9" s="27"/>
      <c r="F9" s="27"/>
      <c r="G9" s="27">
        <v>1</v>
      </c>
      <c r="H9" s="27"/>
      <c r="I9" s="27">
        <v>1</v>
      </c>
      <c r="J9" s="27"/>
      <c r="K9" s="27"/>
      <c r="L9" s="20">
        <v>3</v>
      </c>
      <c r="M9" s="20">
        <v>0</v>
      </c>
      <c r="N9" s="20">
        <f t="shared" si="0"/>
        <v>3</v>
      </c>
    </row>
    <row r="10" spans="2:14" x14ac:dyDescent="0.2">
      <c r="B10" s="28" t="s">
        <v>110</v>
      </c>
      <c r="C10" s="21"/>
      <c r="D10" s="21">
        <v>1</v>
      </c>
      <c r="E10" s="21"/>
      <c r="F10" s="21"/>
      <c r="G10" s="21"/>
      <c r="H10" s="21"/>
      <c r="I10" s="21">
        <v>1</v>
      </c>
      <c r="J10" s="21"/>
      <c r="K10" s="21"/>
      <c r="L10" s="19">
        <v>2</v>
      </c>
      <c r="M10" s="20">
        <v>0</v>
      </c>
      <c r="N10" s="20">
        <f t="shared" si="0"/>
        <v>2</v>
      </c>
    </row>
    <row r="11" spans="2:14" x14ac:dyDescent="0.2">
      <c r="B11" s="28" t="s">
        <v>111</v>
      </c>
      <c r="C11" s="21">
        <v>-1</v>
      </c>
      <c r="D11" s="21"/>
      <c r="E11" s="21"/>
      <c r="F11" s="21">
        <v>-1</v>
      </c>
      <c r="G11" s="21"/>
      <c r="H11" s="21"/>
      <c r="I11" s="21"/>
      <c r="J11" s="21"/>
      <c r="K11" s="21"/>
      <c r="L11" s="20">
        <v>0</v>
      </c>
      <c r="M11" s="20">
        <v>2</v>
      </c>
      <c r="N11" s="20">
        <f t="shared" si="0"/>
        <v>2</v>
      </c>
    </row>
    <row r="12" spans="2:14" x14ac:dyDescent="0.2">
      <c r="B12" s="28" t="s">
        <v>112</v>
      </c>
      <c r="C12" s="21"/>
      <c r="D12" s="21"/>
      <c r="E12" s="21"/>
      <c r="F12" s="21">
        <v>-1</v>
      </c>
      <c r="G12" s="21">
        <v>1</v>
      </c>
      <c r="H12" s="21"/>
      <c r="I12" s="21"/>
      <c r="J12" s="21"/>
      <c r="K12" s="21"/>
      <c r="L12" s="19">
        <v>1</v>
      </c>
      <c r="M12" s="21">
        <v>1</v>
      </c>
      <c r="N12" s="20">
        <f t="shared" si="0"/>
        <v>0</v>
      </c>
    </row>
    <row r="13" spans="2:14" x14ac:dyDescent="0.2">
      <c r="B13" s="28" t="s">
        <v>113</v>
      </c>
      <c r="C13" s="21">
        <v>-1</v>
      </c>
      <c r="D13" s="21"/>
      <c r="E13" s="21"/>
      <c r="F13" s="21"/>
      <c r="G13" s="21"/>
      <c r="H13" s="21"/>
      <c r="I13" s="21">
        <v>1</v>
      </c>
      <c r="J13" s="21"/>
      <c r="K13" s="21"/>
      <c r="L13" s="20">
        <v>1</v>
      </c>
      <c r="M13" s="20">
        <v>1</v>
      </c>
      <c r="N13" s="20">
        <f t="shared" si="0"/>
        <v>0</v>
      </c>
    </row>
    <row r="14" spans="2:14" x14ac:dyDescent="0.2">
      <c r="B14" s="28" t="s">
        <v>114</v>
      </c>
      <c r="C14" s="21"/>
      <c r="D14" s="21"/>
      <c r="E14" s="21"/>
      <c r="F14" s="21"/>
      <c r="G14" s="21"/>
      <c r="H14" s="21"/>
      <c r="I14" s="21">
        <v>1</v>
      </c>
      <c r="J14" s="21"/>
      <c r="K14" s="21"/>
      <c r="L14" s="19">
        <v>1</v>
      </c>
      <c r="M14" s="20">
        <v>0</v>
      </c>
      <c r="N14" s="20">
        <f t="shared" si="0"/>
        <v>1</v>
      </c>
    </row>
    <row r="15" spans="2:14" x14ac:dyDescent="0.2">
      <c r="B15" s="28" t="s">
        <v>115</v>
      </c>
      <c r="C15" s="21"/>
      <c r="D15" s="21"/>
      <c r="E15" s="21"/>
      <c r="F15" s="21">
        <v>-1</v>
      </c>
      <c r="G15" s="21"/>
      <c r="H15" s="21"/>
      <c r="I15" s="21"/>
      <c r="J15" s="21">
        <v>1</v>
      </c>
      <c r="K15" s="21"/>
      <c r="L15" s="20">
        <v>1</v>
      </c>
      <c r="M15" s="20">
        <v>1</v>
      </c>
      <c r="N15" s="20">
        <f t="shared" si="0"/>
        <v>0</v>
      </c>
    </row>
    <row r="16" spans="2:14" x14ac:dyDescent="0.2">
      <c r="B16" s="28" t="s">
        <v>116</v>
      </c>
      <c r="C16" s="21"/>
      <c r="D16" s="21"/>
      <c r="E16" s="21"/>
      <c r="F16" s="21"/>
      <c r="G16" s="21">
        <v>-1</v>
      </c>
      <c r="H16" s="21"/>
      <c r="I16" s="21">
        <v>1</v>
      </c>
      <c r="J16" s="21"/>
      <c r="K16" s="21"/>
      <c r="L16" s="19">
        <v>1</v>
      </c>
      <c r="M16" s="21">
        <v>1</v>
      </c>
      <c r="N16" s="20">
        <f t="shared" si="0"/>
        <v>0</v>
      </c>
    </row>
    <row r="17" spans="2:14" x14ac:dyDescent="0.2">
      <c r="B17" s="28" t="s">
        <v>117</v>
      </c>
      <c r="C17" s="21"/>
      <c r="D17" s="21"/>
      <c r="E17" s="21"/>
      <c r="F17" s="21"/>
      <c r="G17" s="21">
        <v>-1</v>
      </c>
      <c r="H17" s="21"/>
      <c r="I17" s="21"/>
      <c r="J17" s="21"/>
      <c r="K17" s="21"/>
      <c r="L17" s="20">
        <v>0</v>
      </c>
      <c r="M17" s="20">
        <v>1</v>
      </c>
      <c r="N17" s="20">
        <f t="shared" si="0"/>
        <v>1</v>
      </c>
    </row>
    <row r="18" spans="2:14" x14ac:dyDescent="0.2">
      <c r="B18" s="28" t="s">
        <v>118</v>
      </c>
      <c r="C18" s="21"/>
      <c r="D18" s="21">
        <v>1</v>
      </c>
      <c r="E18" s="21"/>
      <c r="F18" s="21">
        <v>1</v>
      </c>
      <c r="G18" s="21">
        <v>-1</v>
      </c>
      <c r="H18" s="21">
        <v>1</v>
      </c>
      <c r="I18" s="21"/>
      <c r="J18" s="21">
        <v>1</v>
      </c>
      <c r="K18" s="21"/>
      <c r="L18" s="19">
        <v>4</v>
      </c>
      <c r="M18" s="21">
        <v>1</v>
      </c>
      <c r="N18" s="20">
        <f t="shared" si="0"/>
        <v>3</v>
      </c>
    </row>
    <row r="19" spans="2:14" x14ac:dyDescent="0.2">
      <c r="B19" s="28" t="s">
        <v>119</v>
      </c>
      <c r="C19" s="21"/>
      <c r="D19" s="21"/>
      <c r="E19" s="21"/>
      <c r="F19" s="21"/>
      <c r="G19" s="21"/>
      <c r="H19" s="21"/>
      <c r="I19" s="21"/>
      <c r="J19" s="21"/>
      <c r="K19" s="21"/>
      <c r="L19" s="20">
        <v>0</v>
      </c>
      <c r="M19" s="20">
        <v>0</v>
      </c>
      <c r="N19" s="20">
        <f t="shared" si="0"/>
        <v>0</v>
      </c>
    </row>
    <row r="20" spans="2:14" x14ac:dyDescent="0.2">
      <c r="B20" s="28" t="s">
        <v>120</v>
      </c>
      <c r="C20" s="21"/>
      <c r="D20" s="21"/>
      <c r="E20" s="21">
        <v>-1</v>
      </c>
      <c r="F20" s="21"/>
      <c r="G20" s="21"/>
      <c r="H20" s="21"/>
      <c r="I20" s="21">
        <v>1</v>
      </c>
      <c r="J20" s="21"/>
      <c r="K20" s="21"/>
      <c r="L20" s="20">
        <v>1</v>
      </c>
      <c r="M20" s="21">
        <v>1</v>
      </c>
      <c r="N20" s="20">
        <f t="shared" si="0"/>
        <v>0</v>
      </c>
    </row>
    <row r="21" spans="2:14" x14ac:dyDescent="0.2">
      <c r="B21" s="28" t="s">
        <v>121</v>
      </c>
      <c r="C21" s="21"/>
      <c r="D21" s="21"/>
      <c r="E21" s="21"/>
      <c r="F21" s="21">
        <v>1</v>
      </c>
      <c r="G21" s="21">
        <v>1</v>
      </c>
      <c r="H21" s="21"/>
      <c r="I21" s="21"/>
      <c r="J21" s="21"/>
      <c r="K21" s="21"/>
      <c r="L21" s="20">
        <v>2</v>
      </c>
      <c r="M21" s="20">
        <v>0</v>
      </c>
      <c r="N21" s="20">
        <f t="shared" si="0"/>
        <v>2</v>
      </c>
    </row>
    <row r="22" spans="2:14" x14ac:dyDescent="0.2">
      <c r="B22" s="28" t="s">
        <v>122</v>
      </c>
      <c r="C22" s="21">
        <v>-1</v>
      </c>
      <c r="D22" s="21"/>
      <c r="E22" s="21">
        <v>-1</v>
      </c>
      <c r="F22" s="21"/>
      <c r="G22" s="21"/>
      <c r="H22" s="21">
        <v>1</v>
      </c>
      <c r="I22" s="21">
        <v>1</v>
      </c>
      <c r="J22" s="21"/>
      <c r="K22" s="21"/>
      <c r="L22" s="21">
        <v>2</v>
      </c>
      <c r="M22" s="21">
        <v>2</v>
      </c>
      <c r="N22" s="20">
        <f t="shared" si="0"/>
        <v>0</v>
      </c>
    </row>
    <row r="23" spans="2:14" x14ac:dyDescent="0.2">
      <c r="B23" s="28" t="s">
        <v>123</v>
      </c>
      <c r="C23" s="21"/>
      <c r="D23" s="21"/>
      <c r="E23" s="21"/>
      <c r="F23" s="21">
        <v>1</v>
      </c>
      <c r="G23" s="21"/>
      <c r="H23" s="21">
        <v>-1</v>
      </c>
      <c r="I23" s="21"/>
      <c r="J23" s="21">
        <v>1</v>
      </c>
      <c r="K23" s="21"/>
      <c r="L23" s="20">
        <v>2</v>
      </c>
      <c r="M23" s="20">
        <v>1</v>
      </c>
      <c r="N23" s="20">
        <f t="shared" si="0"/>
        <v>1</v>
      </c>
    </row>
    <row r="24" spans="2:14" x14ac:dyDescent="0.2">
      <c r="B24" s="28" t="s">
        <v>124</v>
      </c>
      <c r="C24" s="21"/>
      <c r="D24" s="21"/>
      <c r="E24" s="21">
        <v>-1</v>
      </c>
      <c r="F24" s="21"/>
      <c r="G24" s="21">
        <v>1</v>
      </c>
      <c r="H24" s="21">
        <v>1</v>
      </c>
      <c r="I24" s="21"/>
      <c r="J24" s="21"/>
      <c r="K24" s="21"/>
      <c r="L24" s="21">
        <v>2</v>
      </c>
      <c r="M24" s="21">
        <v>1</v>
      </c>
      <c r="N24" s="20">
        <f t="shared" si="0"/>
        <v>1</v>
      </c>
    </row>
    <row r="25" spans="2:14" x14ac:dyDescent="0.2">
      <c r="B25" s="28" t="s">
        <v>125</v>
      </c>
      <c r="C25" s="21">
        <v>1</v>
      </c>
      <c r="D25" s="21">
        <v>-1</v>
      </c>
      <c r="E25" s="21"/>
      <c r="F25" s="21"/>
      <c r="G25" s="21"/>
      <c r="H25" s="21"/>
      <c r="I25" s="21"/>
      <c r="J25" s="21">
        <v>1</v>
      </c>
      <c r="K25" s="21"/>
      <c r="L25" s="20">
        <v>2</v>
      </c>
      <c r="M25" s="20">
        <v>1</v>
      </c>
      <c r="N25" s="20">
        <f t="shared" si="0"/>
        <v>1</v>
      </c>
    </row>
    <row r="26" spans="2:14" x14ac:dyDescent="0.2">
      <c r="B26" s="28" t="s">
        <v>126</v>
      </c>
      <c r="C26" s="21">
        <v>1</v>
      </c>
      <c r="D26" s="21">
        <v>1</v>
      </c>
      <c r="E26" s="21"/>
      <c r="F26" s="21"/>
      <c r="G26" s="21"/>
      <c r="H26" s="21"/>
      <c r="I26" s="21"/>
      <c r="J26" s="21">
        <v>1</v>
      </c>
      <c r="K26" s="21"/>
      <c r="L26" s="21">
        <v>3</v>
      </c>
      <c r="M26" s="20">
        <v>0</v>
      </c>
      <c r="N26" s="20">
        <f t="shared" si="0"/>
        <v>3</v>
      </c>
    </row>
    <row r="27" spans="2:14" ht="17" thickBot="1" x14ac:dyDescent="0.25">
      <c r="B27" s="29" t="s">
        <v>127</v>
      </c>
      <c r="C27" s="30"/>
      <c r="D27" s="30"/>
      <c r="E27" s="30">
        <v>-1</v>
      </c>
      <c r="F27" s="30"/>
      <c r="G27" s="30"/>
      <c r="H27" s="30"/>
      <c r="I27" s="30"/>
      <c r="J27" s="30"/>
      <c r="K27" s="21"/>
      <c r="L27" s="22">
        <v>0</v>
      </c>
      <c r="M27" s="22">
        <v>1</v>
      </c>
      <c r="N27" s="22">
        <f t="shared" si="0"/>
        <v>1</v>
      </c>
    </row>
    <row r="29" spans="2:14" x14ac:dyDescent="0.2">
      <c r="B29" s="16" t="s">
        <v>128</v>
      </c>
      <c r="C29">
        <v>1.6E-2</v>
      </c>
      <c r="D29">
        <v>0.02</v>
      </c>
      <c r="E29">
        <v>2.58E-2</v>
      </c>
      <c r="F29">
        <v>1.84E-2</v>
      </c>
      <c r="G29">
        <v>1.7999999999999999E-2</v>
      </c>
      <c r="H29">
        <v>3.4000000000000002E-2</v>
      </c>
      <c r="I29">
        <v>0.02</v>
      </c>
      <c r="J29">
        <v>0.06</v>
      </c>
    </row>
    <row r="30" spans="2:14" x14ac:dyDescent="0.2">
      <c r="B30" s="16" t="s">
        <v>129</v>
      </c>
      <c r="C30">
        <v>0.33989999999999998</v>
      </c>
      <c r="D30">
        <v>0.34429999999999999</v>
      </c>
      <c r="E30">
        <v>0.49130000000000001</v>
      </c>
      <c r="F30">
        <v>0.88829999999999998</v>
      </c>
      <c r="G30">
        <v>0.88</v>
      </c>
      <c r="H30">
        <v>0.59630000000000005</v>
      </c>
      <c r="I30">
        <v>0.2</v>
      </c>
      <c r="J30">
        <v>0.57869999999999999</v>
      </c>
    </row>
  </sheetData>
  <customSheetViews>
    <customSheetView guid="{95EF9437-A22D-554E-A19C-26DDE9E9C0CD}" scale="116">
      <selection activeCell="F25" sqref="F25"/>
      <pageMargins left="0.7" right="0.7" top="0.75" bottom="0.75" header="0.3" footer="0.3"/>
      <pageSetup orientation="portrait" horizontalDpi="0" verticalDpi="0"/>
    </customSheetView>
    <customSheetView guid="{9728BD75-87DA-4D4B-83FC-DA1F3CCBDCBB}" scale="116">
      <selection activeCell="F25" sqref="F25"/>
      <pageMargins left="0.7" right="0.7" top="0.75" bottom="0.75" header="0.3" footer="0.3"/>
      <pageSetup orientation="portrait" horizontalDpi="0" verticalDpi="0"/>
    </customSheetView>
  </customSheetViews>
  <phoneticPr fontId="10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 Table 1</vt:lpstr>
      <vt:lpstr>Suppl Table 2</vt:lpstr>
    </vt:vector>
  </TitlesOfParts>
  <Company>Stanford University</Company>
  <LinksUpToDate>false</LinksUpToDate>
  <SharedDoc>true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Andres Terre</dc:creator>
  <cp:lastModifiedBy>Microsoft Office User</cp:lastModifiedBy>
  <cp:lastPrinted>2018-02-26T19:07:37Z</cp:lastPrinted>
  <dcterms:created xsi:type="dcterms:W3CDTF">2014-11-07T05:58:40Z</dcterms:created>
  <dcterms:modified xsi:type="dcterms:W3CDTF">2018-02-26T19:09:27Z</dcterms:modified>
</cp:coreProperties>
</file>