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80" yWindow="-60" windowWidth="23320" windowHeight="14660" firstSheet="1" activeTab="1"/>
  </bookViews>
  <sheets>
    <sheet name="Clinical" sheetId="1" r:id="rId1"/>
    <sheet name="Primary-Metastasis Multiplets" sheetId="7" r:id="rId2"/>
    <sheet name="CCF for Subclonal Composition" sheetId="10" r:id="rId3"/>
  </sheets>
  <externalReferences>
    <externalReference r:id="rId4"/>
  </externalReferences>
  <definedNames>
    <definedName name="_xlnm._FilterDatabase" localSheetId="0" hidden="1">Clinical!$A$1:$AJ$146</definedName>
    <definedName name="_xlnm._FilterDatabase" localSheetId="1" hidden="1">'Primary-Metastasis Multiplets'!$A$1:$AH$20</definedName>
    <definedName name="CLIN_M_STAGE">[1]CMO_USE_ONLY!$AI$2:$AI$7</definedName>
    <definedName name="CLIN_N_STAGE">[1]CMO_USE_ONLY!$AJ$2:$AJ$7</definedName>
    <definedName name="ECOG_SCORE">[1]CMO_USE_ONLY!$Q$2:$Q$7</definedName>
    <definedName name="INITIAL_STAGE">[1]CMO_USE_ONLY!$S$2:$S$20</definedName>
    <definedName name="OS_STATUS">[1]CMO_USE_ONLY!$U$2:$U$3</definedName>
    <definedName name="PATH_T_STAGE">[1]CMO_USE_ONLY!$X$2:$X$16</definedName>
    <definedName name="SMOKER_1">[1]CMO_USE_ONLY!$O$2:$O$8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16" i="10"/>
  <c r="N16"/>
  <c r="M15"/>
  <c r="N15"/>
  <c r="M14"/>
  <c r="N14"/>
  <c r="M13"/>
  <c r="N13"/>
  <c r="N12"/>
  <c r="N11"/>
  <c r="N10"/>
  <c r="N9"/>
  <c r="N8"/>
  <c r="N7"/>
  <c r="N6"/>
  <c r="N5"/>
  <c r="N4"/>
  <c r="N3"/>
  <c r="N2"/>
  <c r="N25"/>
  <c r="N24"/>
  <c r="N23"/>
  <c r="N22"/>
  <c r="N21"/>
  <c r="N20"/>
  <c r="N19"/>
  <c r="N18"/>
  <c r="N17"/>
  <c r="P149" i="1"/>
  <c r="Q149"/>
  <c r="R149"/>
  <c r="S149"/>
  <c r="T149"/>
  <c r="U149"/>
  <c r="V149"/>
  <c r="W149"/>
  <c r="X149"/>
  <c r="Y149"/>
  <c r="Z149"/>
  <c r="AA149"/>
  <c r="AB149"/>
  <c r="AC149"/>
  <c r="AD149"/>
  <c r="AE149"/>
  <c r="AF149"/>
  <c r="O149"/>
</calcChain>
</file>

<file path=xl/sharedStrings.xml><?xml version="1.0" encoding="utf-8"?>
<sst xmlns="http://schemas.openxmlformats.org/spreadsheetml/2006/main" count="4846" uniqueCount="516">
  <si>
    <t>p.V317fs</t>
  </si>
  <si>
    <t>10_89720798</t>
  </si>
  <si>
    <t>P-0002987-T01-IM3</t>
  </si>
  <si>
    <t>Frame_Shift_Ins</t>
  </si>
  <si>
    <t>p.D92fs</t>
  </si>
  <si>
    <t>Missense_Mutation</t>
  </si>
  <si>
    <t>Frame_Shift_Del</t>
  </si>
  <si>
    <t>p.V321M</t>
  </si>
  <si>
    <t>1_156843535</t>
  </si>
  <si>
    <t>P-0002449-T01</t>
  </si>
  <si>
    <t>p.R273H</t>
  </si>
  <si>
    <t>17_7577120</t>
  </si>
  <si>
    <t>Silent</t>
  </si>
  <si>
    <t>p.N420N</t>
  </si>
  <si>
    <t>7_13935596</t>
  </si>
  <si>
    <t>P-0002449-T02</t>
  </si>
  <si>
    <t>p.R589H</t>
  </si>
  <si>
    <t>16_81944157</t>
  </si>
  <si>
    <t>s_JH_kich_060_T</t>
  </si>
  <si>
    <t>synonymous_SNV</t>
  </si>
  <si>
    <t>p.T1064T</t>
  </si>
  <si>
    <t>16_9858209</t>
  </si>
  <si>
    <t>JHkich60T</t>
  </si>
  <si>
    <t>GA</t>
  </si>
  <si>
    <t>p.R1440fs</t>
  </si>
  <si>
    <t>4_106193849</t>
  </si>
  <si>
    <t>P-0003003-T01</t>
  </si>
  <si>
    <t>CACGATCAATCAAA</t>
  </si>
  <si>
    <t>p.D839fs</t>
  </si>
  <si>
    <t>6_150001089</t>
  </si>
  <si>
    <t>p.C704F</t>
  </si>
  <si>
    <t>9_139409058</t>
  </si>
  <si>
    <t>Splice_Site</t>
  </si>
  <si>
    <t>c.96+1G&gt;A</t>
  </si>
  <si>
    <t>17_7579699</t>
  </si>
  <si>
    <t>p.M198K</t>
  </si>
  <si>
    <r>
      <t>TP53</t>
    </r>
    <r>
      <rPr>
        <b/>
        <sz val="10"/>
        <rFont val="Verdana"/>
      </rPr>
      <t xml:space="preserve"> Mutation</t>
    </r>
    <phoneticPr fontId="11" type="noConversion"/>
  </si>
  <si>
    <r>
      <t>PTEN</t>
    </r>
    <r>
      <rPr>
        <b/>
        <sz val="10"/>
        <rFont val="Verdana"/>
      </rPr>
      <t xml:space="preserve"> Mutation</t>
    </r>
    <phoneticPr fontId="11" type="noConversion"/>
  </si>
  <si>
    <t>N0</t>
  </si>
  <si>
    <t>T3</t>
  </si>
  <si>
    <t>IV</t>
  </si>
  <si>
    <t>JHCHR-5</t>
  </si>
  <si>
    <t>T3a</t>
  </si>
  <si>
    <t>JHCHR-6</t>
  </si>
  <si>
    <t>T1a</t>
  </si>
  <si>
    <t>JHCHR-7</t>
  </si>
  <si>
    <t>T3b</t>
  </si>
  <si>
    <t>LIVING</t>
  </si>
  <si>
    <t>Mayo</t>
  </si>
  <si>
    <t>ASIAN</t>
  </si>
  <si>
    <t>NX</t>
  </si>
  <si>
    <t>T2b</t>
  </si>
  <si>
    <t>T2a</t>
  </si>
  <si>
    <t>II</t>
  </si>
  <si>
    <t>UCLA</t>
  </si>
  <si>
    <t>NEVER</t>
  </si>
  <si>
    <t>DOC</t>
  </si>
  <si>
    <t>FORMER</t>
  </si>
  <si>
    <t>T1</t>
  </si>
  <si>
    <t>I</t>
  </si>
  <si>
    <t>CURRENT</t>
  </si>
  <si>
    <t>MSK</t>
  </si>
  <si>
    <t>T4</t>
  </si>
  <si>
    <t>Nx</t>
  </si>
  <si>
    <t>P-0000740</t>
  </si>
  <si>
    <t>OTHER</t>
  </si>
  <si>
    <t>P-0001642</t>
  </si>
  <si>
    <t>P-0001723</t>
  </si>
  <si>
    <t>P-0002825</t>
  </si>
  <si>
    <t>P-0002277</t>
  </si>
  <si>
    <t>P-0003962</t>
  </si>
  <si>
    <t>P-0002449</t>
  </si>
  <si>
    <t>P-0003003</t>
  </si>
  <si>
    <t>P-0003464</t>
  </si>
  <si>
    <t>P-0005004</t>
  </si>
  <si>
    <t>P-0005023</t>
  </si>
  <si>
    <t>P-0005394</t>
  </si>
  <si>
    <t>JH-nccRCC-001</t>
  </si>
  <si>
    <t>JH-nccRCC-004</t>
  </si>
  <si>
    <t>JH-nccRCC-019</t>
  </si>
  <si>
    <t>JH-nccRCC-020</t>
  </si>
  <si>
    <t>JH-nccRCC-033</t>
  </si>
  <si>
    <t>TCGA-KL-8323</t>
  </si>
  <si>
    <t>TCGA</t>
  </si>
  <si>
    <t>Patient 2</t>
  </si>
  <si>
    <t>23_39913622</t>
  </si>
  <si>
    <t>23_66766726</t>
  </si>
  <si>
    <t>3_12632534</t>
  </si>
  <si>
    <t>3_186504127</t>
  </si>
  <si>
    <t>3_187443225</t>
  </si>
  <si>
    <t>3_47079317</t>
  </si>
  <si>
    <t>3_49933032</t>
  </si>
  <si>
    <t>4_143159178</t>
  </si>
  <si>
    <t>4_187627569</t>
  </si>
  <si>
    <t>5_149456744</t>
  </si>
  <si>
    <t>5_56170771</t>
  </si>
  <si>
    <t>ASCC3</t>
  </si>
  <si>
    <t>6_100978659</t>
  </si>
  <si>
    <t>6_162475051</t>
  </si>
  <si>
    <t>6_33289417</t>
  </si>
  <si>
    <t>6_43741927</t>
  </si>
  <si>
    <t>7_148508661</t>
  </si>
  <si>
    <t>7_151970775</t>
  </si>
  <si>
    <t>MAD1L1</t>
  </si>
  <si>
    <t>7_2166595</t>
  </si>
  <si>
    <t>7_6029306</t>
  </si>
  <si>
    <t>8_117875331</t>
  </si>
  <si>
    <t>9_8389465</t>
  </si>
  <si>
    <t>9_8517747</t>
  </si>
  <si>
    <t>RNA</t>
  </si>
  <si>
    <t>MST1P2</t>
  </si>
  <si>
    <t>1_16975278</t>
  </si>
  <si>
    <t>SDHAP1</t>
  </si>
  <si>
    <t>3_195701338</t>
  </si>
  <si>
    <t>FLT1P1</t>
  </si>
  <si>
    <t>3_46184209</t>
  </si>
  <si>
    <t>FOXO1B</t>
  </si>
  <si>
    <t>5_180526257</t>
  </si>
  <si>
    <t>5_180527517</t>
  </si>
  <si>
    <t>15_90633757</t>
  </si>
  <si>
    <t>s_JH_kich_059_M1</t>
  </si>
  <si>
    <t>p.M2387V</t>
  </si>
  <si>
    <t>1_11174875</t>
  </si>
  <si>
    <t>JHkich59M1</t>
  </si>
  <si>
    <t>TTC</t>
  </si>
  <si>
    <t>p.R209fs</t>
  </si>
  <si>
    <t>17_7578221</t>
  </si>
  <si>
    <t>s_JH_kich_059_M2</t>
  </si>
  <si>
    <t>JHkich59M2</t>
  </si>
  <si>
    <t>Path.Stage</t>
  </si>
  <si>
    <t>Sample</t>
  </si>
  <si>
    <t>Chrom</t>
  </si>
  <si>
    <t>Start</t>
  </si>
  <si>
    <t>Ref</t>
  </si>
  <si>
    <t>Alt</t>
  </si>
  <si>
    <t>VariantClass</t>
  </si>
  <si>
    <t>Gene</t>
  </si>
  <si>
    <t>AA change</t>
  </si>
  <si>
    <t>T_TotalDepth</t>
  </si>
  <si>
    <t>T_RefCount</t>
  </si>
  <si>
    <t>T_AltCount</t>
  </si>
  <si>
    <t>T_AltFreq</t>
  </si>
  <si>
    <t>ccf</t>
  </si>
  <si>
    <t>chr_start</t>
  </si>
  <si>
    <t>chrom</t>
  </si>
  <si>
    <t>tcn.em</t>
  </si>
  <si>
    <t>lcn.em</t>
  </si>
  <si>
    <t>start</t>
  </si>
  <si>
    <t>end</t>
  </si>
  <si>
    <t>purity</t>
  </si>
  <si>
    <t>ploidy</t>
  </si>
  <si>
    <t>facets.samp</t>
  </si>
  <si>
    <t>s_JH_nccRCC_004_T1</t>
  </si>
  <si>
    <t>A</t>
  </si>
  <si>
    <t>C</t>
  </si>
  <si>
    <t>nonsynonymous_SNV</t>
  </si>
  <si>
    <t>p.T131P</t>
  </si>
  <si>
    <t>10_89692907</t>
  </si>
  <si>
    <t>nccRCC04T1</t>
  </si>
  <si>
    <t>GT</t>
  </si>
  <si>
    <t>G</t>
  </si>
  <si>
    <t>frameshift_deletion</t>
  </si>
  <si>
    <t>p.N310fs</t>
  </si>
  <si>
    <t>17_7576916</t>
  </si>
  <si>
    <t>s_JH_nccRCC_004_T2</t>
  </si>
  <si>
    <t>T</t>
  </si>
  <si>
    <t>TGAAA</t>
  </si>
  <si>
    <t>frameshift_insertion</t>
  </si>
  <si>
    <t>p.F90fs</t>
  </si>
  <si>
    <t>10_89692786</t>
  </si>
  <si>
    <t>nccRCC04T2</t>
  </si>
  <si>
    <t>p.R130Q</t>
  </si>
  <si>
    <t>10_89692905</t>
  </si>
  <si>
    <t>GTACT</t>
  </si>
  <si>
    <t>JH-kich-030-T</t>
  </si>
  <si>
    <t>JH-kich-031-T</t>
  </si>
  <si>
    <t>JH-kich-032-T</t>
  </si>
  <si>
    <t>JH-kich-033-T</t>
  </si>
  <si>
    <t>JH-kich-034-T</t>
  </si>
  <si>
    <t>JH-kich-035-T</t>
  </si>
  <si>
    <t>JH-kich-036-T</t>
  </si>
  <si>
    <t>JH-kich-037-T</t>
  </si>
  <si>
    <t>JH-kich-038-T</t>
  </si>
  <si>
    <t>JH-kich-040-T</t>
  </si>
  <si>
    <t>TCGA-KN-8425</t>
  </si>
  <si>
    <t>TCGA-KN-8431</t>
  </si>
  <si>
    <t>TCGA-KN-8434</t>
  </si>
  <si>
    <t>TCGA-KN-8435</t>
  </si>
  <si>
    <t>TCGA-KN-8436</t>
  </si>
  <si>
    <t>TCGA-KN-8437</t>
  </si>
  <si>
    <t>TCGA-KO-8403</t>
  </si>
  <si>
    <t>TCGA-KO-8405</t>
  </si>
  <si>
    <t>TCGA-KO-8406</t>
  </si>
  <si>
    <t>TCGA-KO-8407</t>
  </si>
  <si>
    <t>TCGA-KO-8409</t>
  </si>
  <si>
    <t>TCGA-KO-8410</t>
  </si>
  <si>
    <t>TCGA-KO-8411</t>
  </si>
  <si>
    <t>TCGA-KO-8413</t>
  </si>
  <si>
    <t>TCGA-KO-8414</t>
  </si>
  <si>
    <t>TCGA-KO-8415</t>
  </si>
  <si>
    <t>TCGA-KO-8416</t>
  </si>
  <si>
    <t>Metastatic</t>
  </si>
  <si>
    <t>New Status</t>
  </si>
  <si>
    <t>TP53 Mutation Status</t>
  </si>
  <si>
    <t>No</t>
  </si>
  <si>
    <t>Chr 17 LOH Status</t>
  </si>
  <si>
    <t>Sequencing platform</t>
  </si>
  <si>
    <t>OncoScan</t>
  </si>
  <si>
    <t>FACETS</t>
  </si>
  <si>
    <t>FISH</t>
  </si>
  <si>
    <t>ICD Status</t>
  </si>
  <si>
    <t>clinical data</t>
  </si>
  <si>
    <t>TCGA-KL-8334</t>
  </si>
  <si>
    <t>TCGA-KL-8335</t>
  </si>
  <si>
    <t>TCGA-KL-8337</t>
  </si>
  <si>
    <t>10_89711975</t>
  </si>
  <si>
    <t>P-0002825-T01</t>
  </si>
  <si>
    <t>CTAGG</t>
  </si>
  <si>
    <t>p.S261fs</t>
  </si>
  <si>
    <t>17_7577499</t>
  </si>
  <si>
    <t>IGR</t>
  </si>
  <si>
    <t>Unknown</t>
  </si>
  <si>
    <t>1_181819202</t>
  </si>
  <si>
    <t>P-0002825-T02</t>
  </si>
  <si>
    <t>10_99804304</t>
  </si>
  <si>
    <t>2_49394650</t>
  </si>
  <si>
    <t>4_190093165</t>
  </si>
  <si>
    <t>4_65763615</t>
  </si>
  <si>
    <t>5_34487873</t>
  </si>
  <si>
    <t>Intron</t>
  </si>
  <si>
    <t>1_17371128</t>
  </si>
  <si>
    <t>10_104378978</t>
  </si>
  <si>
    <t>10_114886568</t>
  </si>
  <si>
    <t>10_114919610</t>
  </si>
  <si>
    <t>10_43610335</t>
  </si>
  <si>
    <t>10_89653888</t>
  </si>
  <si>
    <t>12_12021375</t>
  </si>
  <si>
    <t>12_12021376</t>
  </si>
  <si>
    <t>12_133257929</t>
  </si>
  <si>
    <t>12_46285934</t>
  </si>
  <si>
    <t>12_57860293</t>
  </si>
  <si>
    <t>RP11-541G9.1</t>
  </si>
  <si>
    <t>12_97487817</t>
  </si>
  <si>
    <t>16_2213800</t>
  </si>
  <si>
    <t>16_3824471</t>
  </si>
  <si>
    <t>16_89882449</t>
  </si>
  <si>
    <t>17_37676080</t>
  </si>
  <si>
    <t>18_48575593</t>
  </si>
  <si>
    <t>19_11113690</t>
  </si>
  <si>
    <t>19_1624036</t>
  </si>
  <si>
    <t>19_2164334</t>
  </si>
  <si>
    <t>19_45855055</t>
  </si>
  <si>
    <t>NF1P8</t>
  </si>
  <si>
    <t>2_131950767</t>
  </si>
  <si>
    <t>2_48033272</t>
  </si>
  <si>
    <t>20_41514690</t>
  </si>
  <si>
    <t>20_41514691</t>
  </si>
  <si>
    <t>Death from RCC</t>
  </si>
  <si>
    <t>Patient ID</t>
  </si>
  <si>
    <t>Sample ID</t>
  </si>
  <si>
    <t>Bone</t>
  </si>
  <si>
    <t>Pelvic mass</t>
  </si>
  <si>
    <t>JH-kich-001-T</t>
  </si>
  <si>
    <t>JH-kich-002-T</t>
  </si>
  <si>
    <t>JH-kich-003-T</t>
  </si>
  <si>
    <t>JH-kich-004-T</t>
  </si>
  <si>
    <t>JH-kich-005-T</t>
  </si>
  <si>
    <t>JH-kich-007-T</t>
  </si>
  <si>
    <t>JH-kich-008-T</t>
  </si>
  <si>
    <t>JH-kich-009-T</t>
  </si>
  <si>
    <t>JH-kich-010-T</t>
  </si>
  <si>
    <t>JH-kich-011-T</t>
  </si>
  <si>
    <t>JH-kich-012-T</t>
  </si>
  <si>
    <t>JH-kich-013-T</t>
  </si>
  <si>
    <t>JH-kich-014-T</t>
  </si>
  <si>
    <t>sarcomatoid</t>
  </si>
  <si>
    <t>eosinophilic</t>
  </si>
  <si>
    <t>JHCHR-3</t>
  </si>
  <si>
    <t>MALE</t>
  </si>
  <si>
    <t>WHITE</t>
  </si>
  <si>
    <t>NA</t>
  </si>
  <si>
    <t>M0</t>
  </si>
  <si>
    <t>N1</t>
  </si>
  <si>
    <t>T2</t>
  </si>
  <si>
    <t>III</t>
  </si>
  <si>
    <t>DECEASED</t>
  </si>
  <si>
    <t>YES</t>
  </si>
  <si>
    <t>NO</t>
  </si>
  <si>
    <t>JHCHR-4</t>
  </si>
  <si>
    <t>FEMALE</t>
  </si>
  <si>
    <t>M1</t>
  </si>
  <si>
    <t>SDHB</t>
  </si>
  <si>
    <t>SETD2</t>
  </si>
  <si>
    <t>SMAD4</t>
  </si>
  <si>
    <t>SMARCA4</t>
  </si>
  <si>
    <t>PTPRD</t>
  </si>
  <si>
    <t>PTPRT</t>
  </si>
  <si>
    <t>RAD21</t>
  </si>
  <si>
    <t>RAF1</t>
  </si>
  <si>
    <t>VEGFA</t>
  </si>
  <si>
    <t>PARK2</t>
  </si>
  <si>
    <t>POLE</t>
  </si>
  <si>
    <t>MSH6</t>
  </si>
  <si>
    <t>MST1R</t>
  </si>
  <si>
    <t>RET</t>
  </si>
  <si>
    <t>NTRK1</t>
  </si>
  <si>
    <t>LATS1</t>
  </si>
  <si>
    <t>MAP3K1</t>
  </si>
  <si>
    <t>PLCG2</t>
  </si>
  <si>
    <t>PMS2</t>
  </si>
  <si>
    <t>IDH2</t>
  </si>
  <si>
    <t>INPP4B</t>
  </si>
  <si>
    <t>FANCA</t>
  </si>
  <si>
    <t>DOT1L</t>
  </si>
  <si>
    <t>EIF4A2</t>
  </si>
  <si>
    <t>ETV1</t>
  </si>
  <si>
    <t>ETV6</t>
  </si>
  <si>
    <t>EZH2</t>
  </si>
  <si>
    <t>CDK12</t>
  </si>
  <si>
    <t>GLI1</t>
  </si>
  <si>
    <t>GRIN2A</t>
  </si>
  <si>
    <t>ARID2</t>
  </si>
  <si>
    <t>BCL6</t>
  </si>
  <si>
    <t>BCOR</t>
  </si>
  <si>
    <t>ERCC2</t>
  </si>
  <si>
    <t>JH-kich-059-M2</t>
  </si>
  <si>
    <t>JH-nccRCC-004-T2</t>
  </si>
  <si>
    <t>JH-nccRCC-004-T1</t>
  </si>
  <si>
    <t>P-0003962-T02-IM5</t>
  </si>
  <si>
    <t>P-0003962-T03-IM5</t>
  </si>
  <si>
    <t>P-0003003-T01-IM3</t>
  </si>
  <si>
    <t>P-0003003_JH-kich-060</t>
  </si>
  <si>
    <t>P-0002987-T01</t>
  </si>
  <si>
    <t>P-0002825-T01-IM3</t>
  </si>
  <si>
    <t>P-0002825-T02-IM5</t>
  </si>
  <si>
    <t>P-0002449-T01-IM3</t>
  </si>
  <si>
    <t>P-0002449-T02-IM5</t>
  </si>
  <si>
    <t>P-0001642-T01-IM3</t>
  </si>
  <si>
    <t>P-0001642-T02-IM5</t>
  </si>
  <si>
    <t>P-0001642-T03-IM5</t>
  </si>
  <si>
    <t>TCGA</t>
    <phoneticPr fontId="11" type="noConversion"/>
  </si>
  <si>
    <t>MX</t>
    <phoneticPr fontId="11" type="noConversion"/>
  </si>
  <si>
    <t>NO</t>
    <phoneticPr fontId="11" type="noConversion"/>
  </si>
  <si>
    <t>NO</t>
    <phoneticPr fontId="11" type="noConversion"/>
  </si>
  <si>
    <t>NA</t>
    <phoneticPr fontId="11" type="noConversion"/>
  </si>
  <si>
    <t>eosinophilic</t>
    <phoneticPr fontId="11" type="noConversion"/>
  </si>
  <si>
    <t>JH-kich-023-T</t>
  </si>
  <si>
    <t>TCGA-KN-8432</t>
  </si>
  <si>
    <t>TCGA-KM-8441</t>
  </si>
  <si>
    <t>TCGA-KM-8439</t>
  </si>
  <si>
    <t>available</t>
  </si>
  <si>
    <t>days_to_last_followup</t>
  </si>
  <si>
    <t>JH-kich-058</t>
  </si>
  <si>
    <t>JH-kich-059</t>
  </si>
  <si>
    <t>ID</t>
  </si>
  <si>
    <t>CREBBP</t>
  </si>
  <si>
    <t>CSF1R</t>
  </si>
  <si>
    <t>Patient 4</t>
    <phoneticPr fontId="11" type="noConversion"/>
  </si>
  <si>
    <t>NO</t>
    <phoneticPr fontId="11" type="noConversion"/>
  </si>
  <si>
    <t>YES</t>
    <phoneticPr fontId="11" type="noConversion"/>
  </si>
  <si>
    <t>NO</t>
    <phoneticPr fontId="11" type="noConversion"/>
  </si>
  <si>
    <t>TCGA-KO-8417</t>
  </si>
  <si>
    <t xml:space="preserve">YES </t>
  </si>
  <si>
    <t>Platform</t>
  </si>
  <si>
    <t>Tissue source</t>
  </si>
  <si>
    <t>Metastasis</t>
  </si>
  <si>
    <t>TP53</t>
  </si>
  <si>
    <t>PTEN</t>
  </si>
  <si>
    <t>NOTCH1</t>
  </si>
  <si>
    <t>KMT2C</t>
  </si>
  <si>
    <t>FAT1</t>
  </si>
  <si>
    <t>MTOR</t>
  </si>
  <si>
    <t>WGS</t>
  </si>
  <si>
    <t>Lung</t>
  </si>
  <si>
    <t>Lymph node</t>
  </si>
  <si>
    <t>IMPACT 341</t>
  </si>
  <si>
    <t>IMPACT 410</t>
  </si>
  <si>
    <t>Liver</t>
  </si>
  <si>
    <t>WES</t>
  </si>
  <si>
    <t>WES/WGS</t>
  </si>
  <si>
    <t>Race</t>
  </si>
  <si>
    <t>Smoking status</t>
  </si>
  <si>
    <t>Path.Size (cm)</t>
  </si>
  <si>
    <t>Path. M</t>
  </si>
  <si>
    <t>Path.N</t>
  </si>
  <si>
    <t>Path.T</t>
  </si>
  <si>
    <t>TCGA-KN-8426</t>
  </si>
  <si>
    <t>TCGA-KN-8427</t>
  </si>
  <si>
    <t>TCGA-KN-8428</t>
  </si>
  <si>
    <t>TCGA-KN-8429</t>
  </si>
  <si>
    <t>TCGA-KO-8404</t>
  </si>
  <si>
    <t>TCGA-KO-8408</t>
  </si>
  <si>
    <t>TCGA-KL-8324</t>
  </si>
  <si>
    <t>TCGA-KL-8325</t>
  </si>
  <si>
    <t>TCGA-KL-8326</t>
  </si>
  <si>
    <t>TCGA-KL-8327</t>
  </si>
  <si>
    <t>T1b</t>
  </si>
  <si>
    <t>TCGA-KL-8328</t>
  </si>
  <si>
    <t>TCGA-KL-8329</t>
  </si>
  <si>
    <t>TCGA-KL-8330</t>
  </si>
  <si>
    <t>BLACK OR AFRICAN AMERICAN</t>
  </si>
  <si>
    <t>TCGA-KL-8331</t>
  </si>
  <si>
    <t>TCGA-KL-8332</t>
  </si>
  <si>
    <t>TCGA-KL-8333</t>
  </si>
  <si>
    <t>JH-kich-019-T</t>
  </si>
  <si>
    <t>JH-kich-020-T</t>
  </si>
  <si>
    <t>JH-kich-021-T</t>
  </si>
  <si>
    <t>JH-kich-022-T</t>
  </si>
  <si>
    <t>JH-kich-024-T</t>
  </si>
  <si>
    <t>JH-kich-025-T</t>
  </si>
  <si>
    <t>JH-kich-026-T</t>
  </si>
  <si>
    <t>JH-kich-027-T</t>
  </si>
  <si>
    <t>JH-kich-028-T</t>
  </si>
  <si>
    <t>JH-kich-029-T</t>
  </si>
  <si>
    <t>DAXX</t>
  </si>
  <si>
    <t>AR</t>
  </si>
  <si>
    <t>no clinical data</t>
  </si>
  <si>
    <t>JH-kich-039-T</t>
  </si>
  <si>
    <t>JH-kich-042-T</t>
  </si>
  <si>
    <t>JH-kich-043-T</t>
  </si>
  <si>
    <t>JH-kich-045-T</t>
  </si>
  <si>
    <t>JH-kich-046-T</t>
  </si>
  <si>
    <t>JH-kich-048-T</t>
  </si>
  <si>
    <t>JH-kich-051-T</t>
  </si>
  <si>
    <t>JH-kich-053-T</t>
  </si>
  <si>
    <t>JH-kich-054-T</t>
  </si>
  <si>
    <t>JH-kich-055-T</t>
  </si>
  <si>
    <t>JH-kich-016-T</t>
  </si>
  <si>
    <t>JH-kich-015-T</t>
  </si>
  <si>
    <t>JH-kich-017-T</t>
  </si>
  <si>
    <t>JH-kich-018-T</t>
  </si>
  <si>
    <t>TCGA-KN-8430</t>
  </si>
  <si>
    <t>JH-kich-041-T</t>
  </si>
  <si>
    <t>JH-kich-047-T</t>
  </si>
  <si>
    <t>JH-kich-049-T</t>
  </si>
  <si>
    <t>JH-kich-050-T</t>
  </si>
  <si>
    <t>JH-kich-052-T</t>
  </si>
  <si>
    <t>JH-kich-056-T</t>
  </si>
  <si>
    <t>JH-kich-057-T</t>
  </si>
  <si>
    <t>JH-kich-058-M</t>
  </si>
  <si>
    <t>JH-kich-058-P</t>
  </si>
  <si>
    <t>JH-kich-059-P</t>
  </si>
  <si>
    <t>JH-kich-059-M1</t>
  </si>
  <si>
    <t>TCGA-KL-8336</t>
  </si>
  <si>
    <t>N2</t>
  </si>
  <si>
    <t>TCGA-KL-8339</t>
  </si>
  <si>
    <t>Eosinophilic</t>
  </si>
  <si>
    <t>TCGA-KL-8341</t>
  </si>
  <si>
    <t>TCGA-KL-8343</t>
  </si>
  <si>
    <t>TCGA-KM-8438</t>
  </si>
  <si>
    <t>MX</t>
  </si>
  <si>
    <t>Patient 1</t>
    <phoneticPr fontId="11" type="noConversion"/>
  </si>
  <si>
    <t>P-0002449</t>
    <phoneticPr fontId="11" type="noConversion"/>
  </si>
  <si>
    <t>NO</t>
    <phoneticPr fontId="11" type="noConversion"/>
  </si>
  <si>
    <t>YES</t>
    <phoneticPr fontId="11" type="noConversion"/>
  </si>
  <si>
    <t>Primary</t>
    <phoneticPr fontId="11" type="noConversion"/>
  </si>
  <si>
    <t>NO</t>
    <phoneticPr fontId="11" type="noConversion"/>
  </si>
  <si>
    <t>Patient 3</t>
    <phoneticPr fontId="11" type="noConversion"/>
  </si>
  <si>
    <t>Patient 4</t>
    <phoneticPr fontId="11" type="noConversion"/>
  </si>
  <si>
    <t>YES</t>
    <phoneticPr fontId="11" type="noConversion"/>
  </si>
  <si>
    <t>Patient 5</t>
    <phoneticPr fontId="11" type="noConversion"/>
  </si>
  <si>
    <t>IMPACT 410</t>
    <phoneticPr fontId="11" type="noConversion"/>
  </si>
  <si>
    <t>Patient 6</t>
    <phoneticPr fontId="11" type="noConversion"/>
  </si>
  <si>
    <t>MSK</t>
    <phoneticPr fontId="11" type="noConversion"/>
  </si>
  <si>
    <t>Patient 7</t>
    <phoneticPr fontId="11" type="noConversion"/>
  </si>
  <si>
    <t>NO</t>
    <phoneticPr fontId="11" type="noConversion"/>
  </si>
  <si>
    <t>Patient 8</t>
    <phoneticPr fontId="11" type="noConversion"/>
  </si>
  <si>
    <t>Patient 1</t>
    <phoneticPr fontId="11" type="noConversion"/>
  </si>
  <si>
    <t>Patient 3</t>
    <phoneticPr fontId="11" type="noConversion"/>
  </si>
  <si>
    <t>Patient 5</t>
    <phoneticPr fontId="11" type="noConversion"/>
  </si>
  <si>
    <t>TCGA-KL-8338</t>
  </si>
  <si>
    <t>TCGA-KL-8340</t>
  </si>
  <si>
    <t>TCGA-KL-8342</t>
  </si>
  <si>
    <t>TCGA-KL-8344</t>
  </si>
  <si>
    <t>TCGA-KL-8345</t>
  </si>
  <si>
    <t>TCGA-KL-8346</t>
  </si>
  <si>
    <t>TCGA-KM-8440</t>
  </si>
  <si>
    <t>TCGA-KM-8442</t>
  </si>
  <si>
    <t>TCGA-KM-8443</t>
  </si>
  <si>
    <t>TCGA-KM-8476</t>
  </si>
  <si>
    <t>TCGA-KM-8477</t>
  </si>
  <si>
    <t>TCGA-KM-8639</t>
  </si>
  <si>
    <t>TCGA-KN-8418</t>
  </si>
  <si>
    <t>TCGA-KN-8419</t>
  </si>
  <si>
    <t>TCGA-KN-8421</t>
  </si>
  <si>
    <t>TCGA-KN-8422</t>
  </si>
  <si>
    <t>TCGA-KN-8423</t>
  </si>
  <si>
    <t>TCGA-KN-8424</t>
  </si>
  <si>
    <t>available</t>
    <phoneticPr fontId="11" type="noConversion"/>
  </si>
  <si>
    <t>available</t>
    <phoneticPr fontId="11" type="noConversion"/>
  </si>
  <si>
    <t>available</t>
    <phoneticPr fontId="11" type="noConversion"/>
  </si>
  <si>
    <t>TCGA-KN-8433</t>
  </si>
  <si>
    <t>FEMALE</t>
    <phoneticPr fontId="11" type="noConversion"/>
  </si>
  <si>
    <t>Cohort</t>
  </si>
  <si>
    <t>Status</t>
  </si>
  <si>
    <t>Date of DX</t>
  </si>
  <si>
    <t>Date of SX</t>
  </si>
  <si>
    <t>sex</t>
  </si>
  <si>
    <t>Age</t>
  </si>
  <si>
    <t>BMI</t>
  </si>
  <si>
    <t>ECOG</t>
  </si>
  <si>
    <t>vital_status</t>
  </si>
  <si>
    <t>days_to_death</t>
  </si>
  <si>
    <t>new_tumor_event_after_initial_treatment</t>
  </si>
  <si>
    <t>days_to_new_tumor_event_after_initial_treatment</t>
  </si>
  <si>
    <t>Included statistical analysis</t>
    <phoneticPr fontId="11" type="noConversion"/>
  </si>
  <si>
    <t>YES</t>
    <phoneticPr fontId="11" type="noConversion"/>
  </si>
  <si>
    <t>NO</t>
    <phoneticPr fontId="11" type="noConversion"/>
  </si>
  <si>
    <t>NO</t>
    <phoneticPr fontId="11" type="noConversion"/>
  </si>
  <si>
    <t>Ploidy</t>
  </si>
  <si>
    <t>PTEN Status</t>
  </si>
  <si>
    <t>SUFU</t>
  </si>
  <si>
    <t>TCF3</t>
  </si>
  <si>
    <t>TCF7L2</t>
  </si>
  <si>
    <t>TET2</t>
  </si>
  <si>
    <t>TRAF7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</si>
</sst>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4">
    <font>
      <sz val="11"/>
      <color theme="1"/>
      <name val="Calibri"/>
      <family val="2"/>
      <scheme val="minor"/>
    </font>
    <font>
      <b/>
      <i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1"/>
      <color theme="1"/>
      <name val="Calibri"/>
      <family val="2"/>
      <scheme val="minor"/>
    </font>
    <font>
      <sz val="10"/>
      <name val="Verdana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indexed="1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0"/>
      <color indexed="8"/>
      <name val="Verdana"/>
    </font>
    <font>
      <b/>
      <sz val="10"/>
      <color indexed="8"/>
      <name val="Verdana"/>
    </font>
    <font>
      <sz val="10"/>
      <color indexed="10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155">
    <xf numFmtId="0" fontId="0" fillId="0" borderId="0" xfId="0"/>
    <xf numFmtId="0" fontId="8" fillId="0" borderId="0" xfId="1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/>
    <xf numFmtId="2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3" fillId="4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4" borderId="1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165" fontId="22" fillId="0" borderId="2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1" fillId="3" borderId="6" xfId="0" applyFont="1" applyFill="1" applyBorder="1" applyAlignment="1">
      <alignment horizontal="left" vertical="center"/>
    </xf>
    <xf numFmtId="165" fontId="21" fillId="3" borderId="0" xfId="0" applyNumberFormat="1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8" xfId="0" applyFont="1" applyFill="1" applyBorder="1" applyAlignment="1">
      <alignment horizontal="left" vertical="center"/>
    </xf>
    <xf numFmtId="165" fontId="21" fillId="3" borderId="1" xfId="0" applyNumberFormat="1" applyFont="1" applyFill="1" applyBorder="1" applyAlignment="1">
      <alignment horizontal="left" vertical="center"/>
    </xf>
    <xf numFmtId="0" fontId="21" fillId="3" borderId="9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3" xfId="0" applyNumberFormat="1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165" fontId="21" fillId="0" borderId="1" xfId="0" applyNumberFormat="1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 wrapText="1"/>
    </xf>
    <xf numFmtId="165" fontId="21" fillId="3" borderId="3" xfId="0" applyNumberFormat="1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5" fontId="21" fillId="0" borderId="0" xfId="0" applyNumberFormat="1" applyFont="1" applyFill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casuscej/AppData/Local/Microsoft/Windows/Temporary%20Internet%20Files/Content.Outlook/5T376VJW/chRCC%20excel%20clinical/01192016_cbio_clinical_database_chRCC%20-%20JC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rrelative_Data"/>
      <sheetName val="TimelineEvents"/>
      <sheetName val="Follow-up Calculator"/>
      <sheetName val="CMO_USE_ONL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O2" t="str">
            <v>NEVER</v>
          </cell>
          <cell r="Q2">
            <v>0</v>
          </cell>
          <cell r="S2">
            <v>0</v>
          </cell>
          <cell r="U2" t="str">
            <v>ALIVE</v>
          </cell>
          <cell r="X2" t="str">
            <v>NA</v>
          </cell>
          <cell r="AI2" t="str">
            <v>M0</v>
          </cell>
          <cell r="AJ2" t="str">
            <v>N0</v>
          </cell>
        </row>
        <row r="3">
          <cell r="O3" t="str">
            <v>FORMER (&gt;10 pack years)</v>
          </cell>
          <cell r="Q3">
            <v>1</v>
          </cell>
          <cell r="S3" t="str">
            <v>I</v>
          </cell>
          <cell r="U3" t="str">
            <v>DEAD</v>
          </cell>
          <cell r="X3" t="str">
            <v>pT0</v>
          </cell>
          <cell r="AI3" t="str">
            <v>M1</v>
          </cell>
          <cell r="AJ3" t="str">
            <v>N1</v>
          </cell>
        </row>
        <row r="4">
          <cell r="O4" t="str">
            <v>FORMER (&lt;10 pack years)</v>
          </cell>
          <cell r="Q4">
            <v>2</v>
          </cell>
          <cell r="S4" t="str">
            <v>IA</v>
          </cell>
          <cell r="X4" t="str">
            <v>pT1</v>
          </cell>
          <cell r="AI4" t="str">
            <v>M2</v>
          </cell>
          <cell r="AJ4" t="str">
            <v>N2</v>
          </cell>
        </row>
        <row r="5">
          <cell r="O5" t="str">
            <v>ACTIVE ( &gt;10 pack years)</v>
          </cell>
          <cell r="Q5">
            <v>3</v>
          </cell>
          <cell r="S5" t="str">
            <v>IA1</v>
          </cell>
          <cell r="X5" t="str">
            <v>pT2</v>
          </cell>
          <cell r="AI5" t="str">
            <v>M3</v>
          </cell>
          <cell r="AJ5" t="str">
            <v>N3</v>
          </cell>
        </row>
        <row r="6">
          <cell r="O6" t="str">
            <v>ACTIVE ( &lt;10 pack years)</v>
          </cell>
          <cell r="Q6">
            <v>4</v>
          </cell>
          <cell r="S6" t="str">
            <v>IA2</v>
          </cell>
          <cell r="X6" t="str">
            <v>pT3</v>
          </cell>
          <cell r="AI6" t="str">
            <v>Mx</v>
          </cell>
          <cell r="AJ6" t="str">
            <v>Nx</v>
          </cell>
        </row>
        <row r="7">
          <cell r="O7" t="str">
            <v>CURRENT (unknown pack years)</v>
          </cell>
          <cell r="Q7">
            <v>5</v>
          </cell>
          <cell r="S7" t="str">
            <v>IB</v>
          </cell>
          <cell r="X7" t="str">
            <v>pT4</v>
          </cell>
          <cell r="AI7" t="str">
            <v>NA</v>
          </cell>
          <cell r="AJ7" t="str">
            <v>NA</v>
          </cell>
        </row>
        <row r="8">
          <cell r="O8" t="str">
            <v>FORMER (unknown pack years)</v>
          </cell>
          <cell r="S8" t="str">
            <v>IB1</v>
          </cell>
          <cell r="X8" t="str">
            <v>T0</v>
          </cell>
        </row>
        <row r="9">
          <cell r="S9" t="str">
            <v>IB2</v>
          </cell>
          <cell r="X9" t="str">
            <v>T1</v>
          </cell>
        </row>
        <row r="10">
          <cell r="S10" t="str">
            <v>II</v>
          </cell>
          <cell r="X10" t="str">
            <v>T2</v>
          </cell>
        </row>
        <row r="11">
          <cell r="S11" t="str">
            <v>IIA</v>
          </cell>
          <cell r="X11" t="str">
            <v>T3</v>
          </cell>
        </row>
        <row r="12">
          <cell r="S12" t="str">
            <v>IIB</v>
          </cell>
          <cell r="X12" t="str">
            <v>pTa</v>
          </cell>
        </row>
        <row r="13">
          <cell r="S13" t="str">
            <v>III</v>
          </cell>
          <cell r="X13" t="str">
            <v>pTis</v>
          </cell>
        </row>
        <row r="14">
          <cell r="S14" t="str">
            <v>IIIA</v>
          </cell>
          <cell r="X14" t="str">
            <v>Tis</v>
          </cell>
        </row>
        <row r="15">
          <cell r="S15" t="str">
            <v>IIIB</v>
          </cell>
          <cell r="X15" t="str">
            <v>Ta/CIS</v>
          </cell>
        </row>
        <row r="16">
          <cell r="S16" t="str">
            <v>IIIC</v>
          </cell>
          <cell r="X16" t="str">
            <v>Ta/T1/Tis</v>
          </cell>
        </row>
        <row r="17">
          <cell r="S17" t="str">
            <v>IIIC1</v>
          </cell>
        </row>
        <row r="18">
          <cell r="S18" t="str">
            <v>IIIC2</v>
          </cell>
        </row>
        <row r="19">
          <cell r="S19" t="str">
            <v>IVA</v>
          </cell>
        </row>
        <row r="20">
          <cell r="S20" t="str">
            <v>IVB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filterMode="1" enableFormatConditionsCalculation="0"/>
  <dimension ref="A1:AJ149"/>
  <sheetViews>
    <sheetView workbookViewId="0">
      <pane xSplit="1" ySplit="1" topLeftCell="K2" activePane="bottomRight" state="frozen"/>
      <selection pane="topRight"/>
      <selection pane="bottomLeft" activeCell="A2" sqref="A2"/>
      <selection pane="bottomRight" activeCell="AD1" sqref="AD1:AD1048576"/>
    </sheetView>
  </sheetViews>
  <sheetFormatPr baseColWidth="10" defaultColWidth="8.1640625" defaultRowHeight="14"/>
  <cols>
    <col min="1" max="1" width="14.33203125" style="68" bestFit="1" customWidth="1"/>
    <col min="2" max="2" width="8.1640625" style="20"/>
    <col min="3" max="3" width="15.5" style="4" customWidth="1"/>
    <col min="4" max="4" width="24.33203125" style="61" customWidth="1"/>
    <col min="5" max="7" width="8.1640625" style="61"/>
    <col min="8" max="8" width="8.1640625" style="4"/>
    <col min="9" max="9" width="8.1640625" style="61"/>
    <col min="10" max="10" width="14.6640625" style="61" customWidth="1"/>
    <col min="11" max="12" width="8.1640625" style="61"/>
    <col min="13" max="13" width="10.6640625" style="20" customWidth="1"/>
    <col min="14" max="14" width="14.5" style="20" customWidth="1"/>
    <col min="15" max="16" width="8.1640625" style="20"/>
    <col min="17" max="17" width="8.1640625" style="49"/>
    <col min="18" max="18" width="8.1640625" style="38"/>
    <col min="19" max="19" width="18.83203125" style="20" customWidth="1"/>
    <col min="20" max="26" width="8.1640625" style="20"/>
    <col min="27" max="28" width="8.1640625" style="49"/>
    <col min="29" max="16384" width="8.1640625" style="20"/>
  </cols>
  <sheetData>
    <row r="1" spans="1:36" s="70" customFormat="1">
      <c r="A1" s="83" t="s">
        <v>258</v>
      </c>
      <c r="B1" s="70" t="s">
        <v>493</v>
      </c>
      <c r="C1" s="70" t="s">
        <v>202</v>
      </c>
      <c r="D1" s="71" t="s">
        <v>206</v>
      </c>
      <c r="E1" s="71" t="s">
        <v>207</v>
      </c>
      <c r="F1" s="71" t="s">
        <v>208</v>
      </c>
      <c r="G1" s="71" t="s">
        <v>209</v>
      </c>
      <c r="H1" s="70" t="s">
        <v>210</v>
      </c>
      <c r="I1" s="71" t="s">
        <v>205</v>
      </c>
      <c r="J1" s="71" t="s">
        <v>203</v>
      </c>
      <c r="K1" s="71" t="s">
        <v>510</v>
      </c>
      <c r="L1" s="71" t="s">
        <v>509</v>
      </c>
      <c r="M1" s="72" t="s">
        <v>495</v>
      </c>
      <c r="N1" s="72" t="s">
        <v>496</v>
      </c>
      <c r="O1" s="70" t="s">
        <v>497</v>
      </c>
      <c r="P1" s="70" t="s">
        <v>380</v>
      </c>
      <c r="Q1" s="73" t="s">
        <v>498</v>
      </c>
      <c r="R1" s="74" t="s">
        <v>499</v>
      </c>
      <c r="S1" s="70" t="s">
        <v>381</v>
      </c>
      <c r="T1" s="70" t="s">
        <v>382</v>
      </c>
      <c r="U1" s="70" t="s">
        <v>383</v>
      </c>
      <c r="V1" s="70" t="s">
        <v>384</v>
      </c>
      <c r="W1" s="70" t="s">
        <v>385</v>
      </c>
      <c r="X1" s="70" t="s">
        <v>129</v>
      </c>
      <c r="Y1" s="70" t="s">
        <v>500</v>
      </c>
      <c r="Z1" s="70" t="s">
        <v>501</v>
      </c>
      <c r="AA1" s="73" t="s">
        <v>502</v>
      </c>
      <c r="AB1" s="73" t="s">
        <v>351</v>
      </c>
      <c r="AC1" s="70" t="s">
        <v>503</v>
      </c>
      <c r="AD1" s="70" t="s">
        <v>504</v>
      </c>
      <c r="AE1" s="70" t="s">
        <v>257</v>
      </c>
      <c r="AF1" s="70" t="s">
        <v>275</v>
      </c>
      <c r="AG1" s="70" t="s">
        <v>276</v>
      </c>
      <c r="AH1" s="75" t="s">
        <v>211</v>
      </c>
      <c r="AI1" s="75" t="s">
        <v>505</v>
      </c>
    </row>
    <row r="2" spans="1:36" s="43" customFormat="1" hidden="1">
      <c r="A2" s="1" t="s">
        <v>277</v>
      </c>
      <c r="B2" s="20" t="s">
        <v>61</v>
      </c>
      <c r="C2" s="39" t="s">
        <v>201</v>
      </c>
      <c r="D2" s="24" t="s">
        <v>372</v>
      </c>
      <c r="E2" s="69" t="s">
        <v>287</v>
      </c>
      <c r="F2" s="69" t="s">
        <v>287</v>
      </c>
      <c r="G2" s="69" t="s">
        <v>287</v>
      </c>
      <c r="H2" s="20" t="s">
        <v>286</v>
      </c>
      <c r="I2" s="61" t="s">
        <v>286</v>
      </c>
      <c r="J2" s="61" t="s">
        <v>287</v>
      </c>
      <c r="K2" s="69" t="s">
        <v>287</v>
      </c>
      <c r="L2" s="61">
        <v>3.51</v>
      </c>
      <c r="M2" s="42"/>
      <c r="N2" s="2">
        <v>34989</v>
      </c>
      <c r="O2" s="20" t="s">
        <v>278</v>
      </c>
      <c r="P2" s="20" t="s">
        <v>279</v>
      </c>
      <c r="Q2" s="6">
        <v>76</v>
      </c>
      <c r="R2" s="8">
        <v>31</v>
      </c>
      <c r="S2" s="20" t="s">
        <v>280</v>
      </c>
      <c r="T2" s="20">
        <v>13</v>
      </c>
      <c r="U2" s="20" t="s">
        <v>281</v>
      </c>
      <c r="V2" s="20" t="s">
        <v>282</v>
      </c>
      <c r="W2" s="20" t="s">
        <v>283</v>
      </c>
      <c r="X2" s="20" t="s">
        <v>284</v>
      </c>
      <c r="Y2" s="20">
        <v>0</v>
      </c>
      <c r="Z2" s="20" t="s">
        <v>285</v>
      </c>
      <c r="AA2" s="49">
        <v>2110</v>
      </c>
      <c r="AB2" s="49"/>
      <c r="AC2" s="20" t="s">
        <v>286</v>
      </c>
      <c r="AD2" s="49">
        <v>1493</v>
      </c>
      <c r="AE2" s="20" t="s">
        <v>286</v>
      </c>
      <c r="AF2" s="20" t="s">
        <v>286</v>
      </c>
      <c r="AG2" s="20" t="s">
        <v>287</v>
      </c>
      <c r="AH2" s="20" t="s">
        <v>488</v>
      </c>
      <c r="AI2" s="43" t="s">
        <v>506</v>
      </c>
    </row>
    <row r="3" spans="1:36" s="43" customFormat="1" hidden="1">
      <c r="A3" s="1" t="s">
        <v>288</v>
      </c>
      <c r="B3" s="20" t="s">
        <v>61</v>
      </c>
      <c r="C3" s="39" t="s">
        <v>201</v>
      </c>
      <c r="D3" s="24" t="s">
        <v>372</v>
      </c>
      <c r="E3" s="69" t="s">
        <v>287</v>
      </c>
      <c r="F3" s="69" t="s">
        <v>287</v>
      </c>
      <c r="G3" s="69" t="s">
        <v>287</v>
      </c>
      <c r="H3" s="4" t="s">
        <v>286</v>
      </c>
      <c r="I3" s="61" t="s">
        <v>286</v>
      </c>
      <c r="J3" s="61" t="s">
        <v>286</v>
      </c>
      <c r="K3" s="69" t="s">
        <v>287</v>
      </c>
      <c r="L3" s="61">
        <v>3.55</v>
      </c>
      <c r="M3" s="42"/>
      <c r="N3" s="2">
        <v>39986</v>
      </c>
      <c r="O3" s="20" t="s">
        <v>289</v>
      </c>
      <c r="P3" s="20" t="s">
        <v>279</v>
      </c>
      <c r="Q3" s="6">
        <v>66</v>
      </c>
      <c r="R3" s="8">
        <v>28</v>
      </c>
      <c r="S3" s="20" t="s">
        <v>280</v>
      </c>
      <c r="T3" s="20">
        <v>3.5</v>
      </c>
      <c r="U3" s="20" t="s">
        <v>290</v>
      </c>
      <c r="V3" s="20" t="s">
        <v>38</v>
      </c>
      <c r="W3" s="20" t="s">
        <v>39</v>
      </c>
      <c r="X3" s="20" t="s">
        <v>40</v>
      </c>
      <c r="Y3" s="20">
        <v>0</v>
      </c>
      <c r="Z3" s="20" t="s">
        <v>285</v>
      </c>
      <c r="AA3" s="49">
        <v>1591</v>
      </c>
      <c r="AB3" s="49"/>
      <c r="AC3" s="20" t="s">
        <v>286</v>
      </c>
      <c r="AD3" s="49">
        <v>1</v>
      </c>
      <c r="AE3" s="20" t="s">
        <v>286</v>
      </c>
      <c r="AF3" s="20" t="s">
        <v>287</v>
      </c>
      <c r="AG3" s="20" t="s">
        <v>287</v>
      </c>
      <c r="AH3" s="20" t="s">
        <v>488</v>
      </c>
      <c r="AI3" s="43" t="s">
        <v>506</v>
      </c>
    </row>
    <row r="4" spans="1:36" s="43" customFormat="1" hidden="1">
      <c r="A4" s="1" t="s">
        <v>41</v>
      </c>
      <c r="B4" s="20" t="s">
        <v>61</v>
      </c>
      <c r="C4" s="39" t="s">
        <v>201</v>
      </c>
      <c r="D4" s="24" t="s">
        <v>372</v>
      </c>
      <c r="E4" s="69" t="s">
        <v>287</v>
      </c>
      <c r="F4" s="69" t="s">
        <v>287</v>
      </c>
      <c r="G4" s="69" t="s">
        <v>287</v>
      </c>
      <c r="H4" s="4" t="s">
        <v>287</v>
      </c>
      <c r="I4" s="61" t="s">
        <v>286</v>
      </c>
      <c r="J4" s="61" t="s">
        <v>286</v>
      </c>
      <c r="K4" s="69" t="s">
        <v>287</v>
      </c>
      <c r="L4" s="61">
        <v>1.85</v>
      </c>
      <c r="M4" s="42"/>
      <c r="N4" s="2">
        <v>37606</v>
      </c>
      <c r="O4" s="20" t="s">
        <v>278</v>
      </c>
      <c r="P4" s="20" t="s">
        <v>279</v>
      </c>
      <c r="Q4" s="6">
        <v>56</v>
      </c>
      <c r="R4" s="8">
        <v>34</v>
      </c>
      <c r="S4" s="20" t="s">
        <v>280</v>
      </c>
      <c r="T4" s="20">
        <v>12</v>
      </c>
      <c r="U4" s="20" t="s">
        <v>290</v>
      </c>
      <c r="V4" s="20" t="s">
        <v>282</v>
      </c>
      <c r="W4" s="20" t="s">
        <v>42</v>
      </c>
      <c r="X4" s="20" t="s">
        <v>40</v>
      </c>
      <c r="Y4" s="20">
        <v>1</v>
      </c>
      <c r="Z4" s="20" t="s">
        <v>285</v>
      </c>
      <c r="AA4" s="49">
        <v>4175</v>
      </c>
      <c r="AB4" s="49"/>
      <c r="AC4" s="20" t="s">
        <v>286</v>
      </c>
      <c r="AD4" s="49">
        <v>887</v>
      </c>
      <c r="AE4" s="20" t="s">
        <v>286</v>
      </c>
      <c r="AF4" s="20" t="s">
        <v>287</v>
      </c>
      <c r="AG4" s="20" t="s">
        <v>287</v>
      </c>
      <c r="AH4" s="20" t="s">
        <v>488</v>
      </c>
      <c r="AI4" s="43" t="s">
        <v>506</v>
      </c>
    </row>
    <row r="5" spans="1:36" s="43" customFormat="1" hidden="1">
      <c r="A5" s="1" t="s">
        <v>43</v>
      </c>
      <c r="B5" s="20" t="s">
        <v>61</v>
      </c>
      <c r="C5" s="39" t="s">
        <v>201</v>
      </c>
      <c r="D5" s="24" t="s">
        <v>372</v>
      </c>
      <c r="E5" s="69" t="s">
        <v>287</v>
      </c>
      <c r="F5" s="69" t="s">
        <v>287</v>
      </c>
      <c r="G5" s="69" t="s">
        <v>287</v>
      </c>
      <c r="H5" s="4" t="s">
        <v>286</v>
      </c>
      <c r="I5" s="61" t="s">
        <v>286</v>
      </c>
      <c r="J5" s="61" t="s">
        <v>287</v>
      </c>
      <c r="K5" s="69" t="s">
        <v>287</v>
      </c>
      <c r="L5" s="61">
        <v>2.4900000000000002</v>
      </c>
      <c r="M5" s="42"/>
      <c r="N5" s="2">
        <v>37014</v>
      </c>
      <c r="O5" s="20" t="s">
        <v>289</v>
      </c>
      <c r="P5" s="20" t="s">
        <v>279</v>
      </c>
      <c r="Q5" s="6">
        <v>38</v>
      </c>
      <c r="R5" s="8">
        <v>24</v>
      </c>
      <c r="S5" s="20" t="s">
        <v>280</v>
      </c>
      <c r="T5" s="20">
        <v>3.5</v>
      </c>
      <c r="U5" s="20" t="s">
        <v>281</v>
      </c>
      <c r="V5" s="20" t="s">
        <v>282</v>
      </c>
      <c r="W5" s="20" t="s">
        <v>44</v>
      </c>
      <c r="X5" s="20" t="s">
        <v>284</v>
      </c>
      <c r="Y5" s="20">
        <v>0</v>
      </c>
      <c r="Z5" s="20" t="s">
        <v>280</v>
      </c>
      <c r="AA5" s="49"/>
      <c r="AB5" s="49">
        <v>3729</v>
      </c>
      <c r="AC5" s="20" t="s">
        <v>286</v>
      </c>
      <c r="AD5" s="49">
        <v>704</v>
      </c>
      <c r="AE5" s="20"/>
      <c r="AF5" s="20" t="s">
        <v>287</v>
      </c>
      <c r="AG5" s="20" t="s">
        <v>287</v>
      </c>
      <c r="AH5" s="20" t="s">
        <v>488</v>
      </c>
      <c r="AI5" s="43" t="s">
        <v>507</v>
      </c>
    </row>
    <row r="6" spans="1:36" s="43" customFormat="1" hidden="1">
      <c r="A6" s="1" t="s">
        <v>45</v>
      </c>
      <c r="B6" s="20" t="s">
        <v>61</v>
      </c>
      <c r="C6" s="39" t="s">
        <v>201</v>
      </c>
      <c r="D6" s="24" t="s">
        <v>372</v>
      </c>
      <c r="E6" s="69" t="s">
        <v>287</v>
      </c>
      <c r="F6" s="69" t="s">
        <v>287</v>
      </c>
      <c r="G6" s="69" t="s">
        <v>287</v>
      </c>
      <c r="H6" s="4" t="s">
        <v>286</v>
      </c>
      <c r="I6" s="61" t="s">
        <v>286</v>
      </c>
      <c r="J6" s="61" t="s">
        <v>286</v>
      </c>
      <c r="K6" s="69" t="s">
        <v>287</v>
      </c>
      <c r="L6" s="61">
        <v>2.65</v>
      </c>
      <c r="M6" s="42"/>
      <c r="N6" s="2">
        <v>40045</v>
      </c>
      <c r="O6" s="20" t="s">
        <v>278</v>
      </c>
      <c r="P6" s="20" t="s">
        <v>279</v>
      </c>
      <c r="Q6" s="6">
        <v>59</v>
      </c>
      <c r="R6" s="8" t="s">
        <v>280</v>
      </c>
      <c r="S6" s="20" t="s">
        <v>280</v>
      </c>
      <c r="T6" s="20">
        <v>12.3</v>
      </c>
      <c r="U6" s="20" t="s">
        <v>290</v>
      </c>
      <c r="V6" s="20" t="s">
        <v>282</v>
      </c>
      <c r="W6" s="20" t="s">
        <v>46</v>
      </c>
      <c r="X6" s="20" t="s">
        <v>40</v>
      </c>
      <c r="Y6" s="20">
        <v>0</v>
      </c>
      <c r="Z6" s="20" t="s">
        <v>285</v>
      </c>
      <c r="AA6" s="49">
        <v>381</v>
      </c>
      <c r="AB6" s="49"/>
      <c r="AC6" s="20" t="s">
        <v>286</v>
      </c>
      <c r="AD6" s="49">
        <v>1</v>
      </c>
      <c r="AE6" s="20" t="s">
        <v>286</v>
      </c>
      <c r="AF6" s="20" t="s">
        <v>286</v>
      </c>
      <c r="AG6" s="20" t="s">
        <v>287</v>
      </c>
      <c r="AH6" s="20" t="s">
        <v>488</v>
      </c>
      <c r="AI6" s="43" t="s">
        <v>506</v>
      </c>
    </row>
    <row r="7" spans="1:36" s="43" customFormat="1" hidden="1">
      <c r="A7" s="50" t="s">
        <v>262</v>
      </c>
      <c r="B7" s="4" t="s">
        <v>48</v>
      </c>
      <c r="C7" s="39" t="s">
        <v>201</v>
      </c>
      <c r="D7" s="24" t="s">
        <v>375</v>
      </c>
      <c r="E7" s="69" t="s">
        <v>287</v>
      </c>
      <c r="F7" s="69" t="s">
        <v>286</v>
      </c>
      <c r="G7" s="69" t="s">
        <v>287</v>
      </c>
      <c r="H7" s="33" t="s">
        <v>287</v>
      </c>
      <c r="I7" s="58" t="s">
        <v>286</v>
      </c>
      <c r="J7" s="58" t="s">
        <v>286</v>
      </c>
      <c r="K7" s="69" t="s">
        <v>287</v>
      </c>
      <c r="L7" s="77">
        <v>1.62520604847748</v>
      </c>
      <c r="M7" s="33"/>
      <c r="N7" s="20">
        <v>1999</v>
      </c>
      <c r="O7" s="20" t="s">
        <v>278</v>
      </c>
      <c r="P7" s="20" t="s">
        <v>280</v>
      </c>
      <c r="Q7" s="10">
        <v>72</v>
      </c>
      <c r="R7" s="11">
        <v>31.2</v>
      </c>
      <c r="S7" s="20" t="s">
        <v>280</v>
      </c>
      <c r="T7" s="20">
        <v>10.5</v>
      </c>
      <c r="U7" s="20" t="s">
        <v>290</v>
      </c>
      <c r="V7" s="20" t="s">
        <v>38</v>
      </c>
      <c r="W7" s="20" t="s">
        <v>46</v>
      </c>
      <c r="X7" s="20" t="s">
        <v>40</v>
      </c>
      <c r="Y7" s="20">
        <v>0</v>
      </c>
      <c r="Z7" s="20" t="s">
        <v>285</v>
      </c>
      <c r="AA7" s="49">
        <v>722</v>
      </c>
      <c r="AB7" s="49"/>
      <c r="AC7" s="20" t="s">
        <v>286</v>
      </c>
      <c r="AD7" s="49">
        <v>127</v>
      </c>
      <c r="AE7" s="20" t="s">
        <v>362</v>
      </c>
      <c r="AF7" s="20" t="s">
        <v>287</v>
      </c>
      <c r="AG7" s="20" t="s">
        <v>287</v>
      </c>
      <c r="AH7" s="20" t="s">
        <v>488</v>
      </c>
      <c r="AI7" s="43" t="s">
        <v>506</v>
      </c>
      <c r="AJ7" s="85"/>
    </row>
    <row r="8" spans="1:36" s="43" customFormat="1" hidden="1">
      <c r="A8" s="50" t="s">
        <v>263</v>
      </c>
      <c r="B8" s="4" t="s">
        <v>48</v>
      </c>
      <c r="C8" s="39" t="s">
        <v>201</v>
      </c>
      <c r="D8" s="24" t="s">
        <v>375</v>
      </c>
      <c r="E8" s="69" t="s">
        <v>287</v>
      </c>
      <c r="F8" s="69" t="s">
        <v>286</v>
      </c>
      <c r="G8" s="69" t="s">
        <v>287</v>
      </c>
      <c r="H8" s="33" t="s">
        <v>287</v>
      </c>
      <c r="I8" s="58" t="s">
        <v>286</v>
      </c>
      <c r="J8" s="58" t="s">
        <v>286</v>
      </c>
      <c r="K8" s="69" t="s">
        <v>287</v>
      </c>
      <c r="L8" s="77">
        <v>1.6972114455899101</v>
      </c>
      <c r="M8" s="32"/>
      <c r="N8" s="20">
        <v>1997</v>
      </c>
      <c r="O8" s="20" t="s">
        <v>289</v>
      </c>
      <c r="P8" s="20" t="s">
        <v>49</v>
      </c>
      <c r="Q8" s="10">
        <v>49</v>
      </c>
      <c r="R8" s="11">
        <v>35.200000000000003</v>
      </c>
      <c r="S8" s="20" t="s">
        <v>280</v>
      </c>
      <c r="T8" s="20">
        <v>13</v>
      </c>
      <c r="U8" s="20" t="s">
        <v>281</v>
      </c>
      <c r="V8" s="20" t="s">
        <v>50</v>
      </c>
      <c r="W8" s="20" t="s">
        <v>42</v>
      </c>
      <c r="X8" s="20" t="s">
        <v>284</v>
      </c>
      <c r="Y8" s="20">
        <v>0</v>
      </c>
      <c r="Z8" s="20" t="s">
        <v>47</v>
      </c>
      <c r="AA8" s="49"/>
      <c r="AB8" s="49">
        <v>235</v>
      </c>
      <c r="AC8" s="20" t="s">
        <v>286</v>
      </c>
      <c r="AD8" s="49">
        <v>204</v>
      </c>
      <c r="AE8" s="20"/>
      <c r="AF8" s="20" t="s">
        <v>286</v>
      </c>
      <c r="AG8" s="20" t="s">
        <v>287</v>
      </c>
      <c r="AH8" s="20" t="s">
        <v>488</v>
      </c>
      <c r="AI8" s="43" t="s">
        <v>506</v>
      </c>
      <c r="AJ8" s="85"/>
    </row>
    <row r="9" spans="1:36" s="43" customFormat="1" hidden="1">
      <c r="A9" s="50" t="s">
        <v>264</v>
      </c>
      <c r="B9" s="4" t="s">
        <v>48</v>
      </c>
      <c r="C9" s="39" t="s">
        <v>201</v>
      </c>
      <c r="D9" s="24" t="s">
        <v>375</v>
      </c>
      <c r="E9" s="69" t="s">
        <v>287</v>
      </c>
      <c r="F9" s="69" t="s">
        <v>286</v>
      </c>
      <c r="G9" s="69" t="s">
        <v>287</v>
      </c>
      <c r="H9" s="67" t="s">
        <v>354</v>
      </c>
      <c r="I9" s="58" t="s">
        <v>286</v>
      </c>
      <c r="J9" s="58" t="s">
        <v>287</v>
      </c>
      <c r="K9" s="69" t="s">
        <v>287</v>
      </c>
      <c r="L9" s="77">
        <v>1.6440437759496001</v>
      </c>
      <c r="M9" s="63"/>
      <c r="N9" s="20">
        <v>2000</v>
      </c>
      <c r="O9" s="20" t="s">
        <v>278</v>
      </c>
      <c r="P9" s="20" t="s">
        <v>280</v>
      </c>
      <c r="Q9" s="10">
        <v>55</v>
      </c>
      <c r="R9" s="11">
        <v>39.4</v>
      </c>
      <c r="S9" s="20" t="s">
        <v>280</v>
      </c>
      <c r="T9" s="20">
        <v>14</v>
      </c>
      <c r="U9" s="20" t="s">
        <v>281</v>
      </c>
      <c r="V9" s="20" t="s">
        <v>50</v>
      </c>
      <c r="W9" s="20" t="s">
        <v>42</v>
      </c>
      <c r="X9" s="20" t="s">
        <v>284</v>
      </c>
      <c r="Y9" s="20">
        <v>0</v>
      </c>
      <c r="Z9" s="20" t="s">
        <v>285</v>
      </c>
      <c r="AA9" s="49">
        <v>450</v>
      </c>
      <c r="AB9" s="49"/>
      <c r="AC9" s="20" t="s">
        <v>286</v>
      </c>
      <c r="AD9" s="49">
        <v>258</v>
      </c>
      <c r="AE9" s="20" t="s">
        <v>362</v>
      </c>
      <c r="AF9" s="20" t="s">
        <v>287</v>
      </c>
      <c r="AG9" s="20" t="s">
        <v>287</v>
      </c>
      <c r="AH9" s="20" t="s">
        <v>488</v>
      </c>
      <c r="AI9" s="43" t="s">
        <v>506</v>
      </c>
      <c r="AJ9" s="85"/>
    </row>
    <row r="10" spans="1:36" s="43" customFormat="1" hidden="1">
      <c r="A10" s="50" t="s">
        <v>265</v>
      </c>
      <c r="B10" s="4" t="s">
        <v>48</v>
      </c>
      <c r="C10" s="39" t="s">
        <v>201</v>
      </c>
      <c r="D10" s="24" t="s">
        <v>375</v>
      </c>
      <c r="E10" s="69" t="s">
        <v>287</v>
      </c>
      <c r="F10" s="69" t="s">
        <v>286</v>
      </c>
      <c r="G10" s="69" t="s">
        <v>287</v>
      </c>
      <c r="H10" s="33" t="s">
        <v>287</v>
      </c>
      <c r="I10" s="58" t="s">
        <v>286</v>
      </c>
      <c r="J10" s="58" t="s">
        <v>286</v>
      </c>
      <c r="K10" s="69" t="s">
        <v>286</v>
      </c>
      <c r="L10" s="77">
        <v>1.6182251515931101</v>
      </c>
      <c r="M10" s="32"/>
      <c r="N10" s="20">
        <v>2000</v>
      </c>
      <c r="O10" s="20" t="s">
        <v>289</v>
      </c>
      <c r="P10" s="20" t="s">
        <v>280</v>
      </c>
      <c r="Q10" s="10">
        <v>41</v>
      </c>
      <c r="R10" s="11" t="s">
        <v>280</v>
      </c>
      <c r="S10" s="20" t="s">
        <v>280</v>
      </c>
      <c r="T10" s="20">
        <v>21</v>
      </c>
      <c r="U10" s="20" t="s">
        <v>281</v>
      </c>
      <c r="V10" s="20" t="s">
        <v>282</v>
      </c>
      <c r="W10" s="20" t="s">
        <v>51</v>
      </c>
      <c r="X10" s="20" t="s">
        <v>284</v>
      </c>
      <c r="Y10" s="20">
        <v>0</v>
      </c>
      <c r="Z10" s="20" t="s">
        <v>285</v>
      </c>
      <c r="AA10" s="49">
        <v>610</v>
      </c>
      <c r="AB10" s="49"/>
      <c r="AC10" s="20" t="s">
        <v>286</v>
      </c>
      <c r="AD10" s="49">
        <v>276</v>
      </c>
      <c r="AE10" s="20" t="s">
        <v>362</v>
      </c>
      <c r="AF10" s="20" t="s">
        <v>287</v>
      </c>
      <c r="AG10" s="20" t="s">
        <v>287</v>
      </c>
      <c r="AH10" s="20" t="s">
        <v>488</v>
      </c>
      <c r="AI10" s="43" t="s">
        <v>506</v>
      </c>
      <c r="AJ10" s="85"/>
    </row>
    <row r="11" spans="1:36" s="43" customFormat="1" hidden="1">
      <c r="A11" s="50" t="s">
        <v>266</v>
      </c>
      <c r="B11" s="4" t="s">
        <v>48</v>
      </c>
      <c r="C11" s="39" t="s">
        <v>201</v>
      </c>
      <c r="D11" s="24" t="s">
        <v>375</v>
      </c>
      <c r="E11" s="69" t="s">
        <v>287</v>
      </c>
      <c r="F11" s="69" t="s">
        <v>286</v>
      </c>
      <c r="G11" s="69" t="s">
        <v>287</v>
      </c>
      <c r="H11" s="33" t="s">
        <v>287</v>
      </c>
      <c r="I11" s="58" t="s">
        <v>286</v>
      </c>
      <c r="J11" s="58" t="s">
        <v>286</v>
      </c>
      <c r="K11" s="69" t="s">
        <v>287</v>
      </c>
      <c r="L11" s="77">
        <v>1.47449973842615</v>
      </c>
      <c r="M11" s="33"/>
      <c r="N11" s="20">
        <v>2001</v>
      </c>
      <c r="O11" s="20" t="s">
        <v>278</v>
      </c>
      <c r="P11" s="20" t="s">
        <v>280</v>
      </c>
      <c r="Q11" s="10">
        <v>82</v>
      </c>
      <c r="R11" s="11">
        <v>26.2</v>
      </c>
      <c r="S11" s="20" t="s">
        <v>280</v>
      </c>
      <c r="T11" s="20">
        <v>14</v>
      </c>
      <c r="U11" s="20" t="s">
        <v>290</v>
      </c>
      <c r="V11" s="20" t="s">
        <v>50</v>
      </c>
      <c r="W11" s="20" t="s">
        <v>51</v>
      </c>
      <c r="X11" s="20" t="s">
        <v>40</v>
      </c>
      <c r="Y11" s="20">
        <v>0</v>
      </c>
      <c r="Z11" s="20" t="s">
        <v>285</v>
      </c>
      <c r="AA11" s="49">
        <v>248</v>
      </c>
      <c r="AB11" s="49"/>
      <c r="AC11" s="20" t="s">
        <v>286</v>
      </c>
      <c r="AD11" s="49">
        <v>148</v>
      </c>
      <c r="AE11" s="20" t="s">
        <v>362</v>
      </c>
      <c r="AF11" s="20" t="s">
        <v>286</v>
      </c>
      <c r="AG11" s="20" t="s">
        <v>287</v>
      </c>
      <c r="AH11" s="20" t="s">
        <v>488</v>
      </c>
      <c r="AI11" s="43" t="s">
        <v>506</v>
      </c>
      <c r="AJ11" s="85"/>
    </row>
    <row r="12" spans="1:36" s="43" customFormat="1" hidden="1">
      <c r="A12" s="50" t="s">
        <v>267</v>
      </c>
      <c r="B12" s="4" t="s">
        <v>48</v>
      </c>
      <c r="C12" s="39" t="s">
        <v>201</v>
      </c>
      <c r="D12" s="24" t="s">
        <v>375</v>
      </c>
      <c r="E12" s="69" t="s">
        <v>287</v>
      </c>
      <c r="F12" s="69" t="s">
        <v>286</v>
      </c>
      <c r="G12" s="69" t="s">
        <v>287</v>
      </c>
      <c r="H12" s="33" t="s">
        <v>287</v>
      </c>
      <c r="I12" s="58" t="s">
        <v>286</v>
      </c>
      <c r="J12" s="58" t="s">
        <v>286</v>
      </c>
      <c r="K12" s="69" t="s">
        <v>286</v>
      </c>
      <c r="L12" s="77">
        <v>1.47988818382498</v>
      </c>
      <c r="M12" s="32"/>
      <c r="N12" s="20">
        <v>2007</v>
      </c>
      <c r="O12" s="20" t="s">
        <v>289</v>
      </c>
      <c r="P12" s="20" t="s">
        <v>279</v>
      </c>
      <c r="Q12" s="10">
        <v>53</v>
      </c>
      <c r="R12" s="11">
        <v>21.9</v>
      </c>
      <c r="S12" s="20" t="s">
        <v>280</v>
      </c>
      <c r="T12" s="20">
        <v>12</v>
      </c>
      <c r="U12" s="20" t="s">
        <v>281</v>
      </c>
      <c r="V12" s="20" t="s">
        <v>38</v>
      </c>
      <c r="W12" s="20" t="s">
        <v>42</v>
      </c>
      <c r="X12" s="20" t="s">
        <v>284</v>
      </c>
      <c r="Y12" s="20">
        <v>0</v>
      </c>
      <c r="Z12" s="20" t="s">
        <v>47</v>
      </c>
      <c r="AA12" s="49"/>
      <c r="AB12" s="49">
        <v>2568</v>
      </c>
      <c r="AC12" s="20" t="s">
        <v>286</v>
      </c>
      <c r="AD12" s="49">
        <v>147</v>
      </c>
      <c r="AE12" s="20"/>
      <c r="AF12" s="20" t="s">
        <v>286</v>
      </c>
      <c r="AG12" s="20" t="s">
        <v>287</v>
      </c>
      <c r="AH12" s="20" t="s">
        <v>488</v>
      </c>
      <c r="AI12" s="43" t="s">
        <v>506</v>
      </c>
      <c r="AJ12" s="85"/>
    </row>
    <row r="13" spans="1:36" s="43" customFormat="1" hidden="1">
      <c r="A13" s="50" t="s">
        <v>268</v>
      </c>
      <c r="B13" s="4" t="s">
        <v>48</v>
      </c>
      <c r="C13" s="39" t="s">
        <v>201</v>
      </c>
      <c r="D13" s="24" t="s">
        <v>375</v>
      </c>
      <c r="E13" s="69" t="s">
        <v>287</v>
      </c>
      <c r="F13" s="69" t="s">
        <v>286</v>
      </c>
      <c r="G13" s="69" t="s">
        <v>287</v>
      </c>
      <c r="H13" s="33" t="s">
        <v>287</v>
      </c>
      <c r="I13" s="58" t="s">
        <v>286</v>
      </c>
      <c r="J13" s="58" t="s">
        <v>286</v>
      </c>
      <c r="K13" s="69" t="s">
        <v>286</v>
      </c>
      <c r="L13" s="77">
        <v>1.5677394708001799</v>
      </c>
      <c r="M13" s="32"/>
      <c r="N13" s="20">
        <v>2008</v>
      </c>
      <c r="O13" s="20" t="s">
        <v>278</v>
      </c>
      <c r="P13" s="20" t="s">
        <v>279</v>
      </c>
      <c r="Q13" s="10">
        <v>67</v>
      </c>
      <c r="R13" s="11">
        <v>24.3</v>
      </c>
      <c r="S13" s="20" t="s">
        <v>280</v>
      </c>
      <c r="T13" s="20">
        <v>8.5</v>
      </c>
      <c r="U13" s="20" t="s">
        <v>281</v>
      </c>
      <c r="V13" s="20" t="s">
        <v>50</v>
      </c>
      <c r="W13" s="20" t="s">
        <v>52</v>
      </c>
      <c r="X13" s="20" t="s">
        <v>53</v>
      </c>
      <c r="Y13" s="20">
        <v>0</v>
      </c>
      <c r="Z13" s="20" t="s">
        <v>47</v>
      </c>
      <c r="AA13" s="49"/>
      <c r="AB13" s="49">
        <v>2261</v>
      </c>
      <c r="AC13" s="20" t="s">
        <v>286</v>
      </c>
      <c r="AD13" s="49">
        <v>190</v>
      </c>
      <c r="AE13" s="20"/>
      <c r="AF13" s="20" t="s">
        <v>287</v>
      </c>
      <c r="AG13" s="20" t="s">
        <v>287</v>
      </c>
      <c r="AH13" s="20" t="s">
        <v>488</v>
      </c>
      <c r="AI13" s="43" t="s">
        <v>506</v>
      </c>
      <c r="AJ13" s="85"/>
    </row>
    <row r="14" spans="1:36" s="18" customFormat="1" hidden="1">
      <c r="A14" s="3" t="s">
        <v>269</v>
      </c>
      <c r="B14" s="4" t="s">
        <v>54</v>
      </c>
      <c r="C14" s="39" t="s">
        <v>354</v>
      </c>
      <c r="D14" s="24" t="s">
        <v>375</v>
      </c>
      <c r="E14" s="69" t="s">
        <v>287</v>
      </c>
      <c r="F14" s="69" t="s">
        <v>286</v>
      </c>
      <c r="G14" s="69" t="s">
        <v>287</v>
      </c>
      <c r="H14" s="33" t="s">
        <v>287</v>
      </c>
      <c r="I14" s="58" t="s">
        <v>204</v>
      </c>
      <c r="J14" s="58" t="s">
        <v>287</v>
      </c>
      <c r="K14" s="69" t="s">
        <v>287</v>
      </c>
      <c r="L14" s="77">
        <v>1.8341683116998</v>
      </c>
      <c r="M14" s="33"/>
      <c r="N14" s="12">
        <v>37412</v>
      </c>
      <c r="O14" s="26" t="s">
        <v>278</v>
      </c>
      <c r="P14" s="26" t="s">
        <v>280</v>
      </c>
      <c r="Q14" s="13">
        <v>78.413698630136992</v>
      </c>
      <c r="R14" s="14">
        <v>21.8</v>
      </c>
      <c r="S14" s="26" t="s">
        <v>55</v>
      </c>
      <c r="T14" s="26">
        <v>18</v>
      </c>
      <c r="U14" s="26" t="s">
        <v>281</v>
      </c>
      <c r="V14" s="26" t="s">
        <v>38</v>
      </c>
      <c r="W14" s="26" t="s">
        <v>39</v>
      </c>
      <c r="X14" s="26" t="s">
        <v>284</v>
      </c>
      <c r="Y14" s="26">
        <v>0</v>
      </c>
      <c r="Z14" s="18" t="s">
        <v>285</v>
      </c>
      <c r="AA14" s="27">
        <v>1194</v>
      </c>
      <c r="AB14" s="27"/>
      <c r="AC14" s="26" t="s">
        <v>287</v>
      </c>
      <c r="AD14" s="27"/>
      <c r="AE14" s="26" t="s">
        <v>56</v>
      </c>
      <c r="AF14" s="26" t="s">
        <v>287</v>
      </c>
      <c r="AG14" s="26" t="s">
        <v>276</v>
      </c>
      <c r="AH14" s="26" t="s">
        <v>488</v>
      </c>
      <c r="AI14" s="43" t="s">
        <v>507</v>
      </c>
      <c r="AJ14" s="85"/>
    </row>
    <row r="15" spans="1:36" s="18" customFormat="1">
      <c r="A15" s="68" t="s">
        <v>270</v>
      </c>
      <c r="B15" s="4" t="s">
        <v>54</v>
      </c>
      <c r="C15" s="39" t="s">
        <v>354</v>
      </c>
      <c r="D15" s="24" t="s">
        <v>375</v>
      </c>
      <c r="E15" s="69" t="s">
        <v>286</v>
      </c>
      <c r="F15" s="69" t="s">
        <v>286</v>
      </c>
      <c r="G15" s="69" t="s">
        <v>287</v>
      </c>
      <c r="H15" s="33" t="s">
        <v>287</v>
      </c>
      <c r="I15" s="58" t="s">
        <v>286</v>
      </c>
      <c r="J15" s="58" t="s">
        <v>287</v>
      </c>
      <c r="K15" s="69" t="s">
        <v>287</v>
      </c>
      <c r="L15" s="77">
        <v>1.64752763324519</v>
      </c>
      <c r="M15" s="32"/>
      <c r="N15" s="12">
        <v>37494</v>
      </c>
      <c r="O15" s="26" t="s">
        <v>289</v>
      </c>
      <c r="P15" s="26" t="s">
        <v>280</v>
      </c>
      <c r="Q15" s="13">
        <v>53.536986301369865</v>
      </c>
      <c r="R15" s="14">
        <v>40.299999999999997</v>
      </c>
      <c r="S15" s="26" t="s">
        <v>55</v>
      </c>
      <c r="T15" s="26">
        <v>15</v>
      </c>
      <c r="U15" s="26" t="s">
        <v>281</v>
      </c>
      <c r="V15" s="26" t="s">
        <v>38</v>
      </c>
      <c r="W15" s="26" t="s">
        <v>39</v>
      </c>
      <c r="X15" s="26" t="s">
        <v>284</v>
      </c>
      <c r="Y15" s="26">
        <v>0</v>
      </c>
      <c r="Z15" s="18" t="s">
        <v>47</v>
      </c>
      <c r="AA15" s="27"/>
      <c r="AB15" s="27">
        <v>2804</v>
      </c>
      <c r="AC15" s="26" t="s">
        <v>287</v>
      </c>
      <c r="AD15" s="27"/>
      <c r="AE15" s="26"/>
      <c r="AF15" s="26" t="s">
        <v>286</v>
      </c>
      <c r="AG15" s="26" t="s">
        <v>276</v>
      </c>
      <c r="AH15" s="26" t="s">
        <v>488</v>
      </c>
      <c r="AI15" s="43" t="s">
        <v>507</v>
      </c>
      <c r="AJ15" s="85"/>
    </row>
    <row r="16" spans="1:36" s="43" customFormat="1" hidden="1">
      <c r="A16" s="3" t="s">
        <v>271</v>
      </c>
      <c r="B16" s="4" t="s">
        <v>54</v>
      </c>
      <c r="C16" s="39" t="s">
        <v>201</v>
      </c>
      <c r="D16" s="24" t="s">
        <v>375</v>
      </c>
      <c r="E16" s="69" t="s">
        <v>287</v>
      </c>
      <c r="F16" s="69" t="s">
        <v>286</v>
      </c>
      <c r="G16" s="69" t="s">
        <v>287</v>
      </c>
      <c r="H16" s="33" t="s">
        <v>354</v>
      </c>
      <c r="I16" s="58" t="s">
        <v>286</v>
      </c>
      <c r="J16" s="58" t="s">
        <v>287</v>
      </c>
      <c r="K16" s="69" t="s">
        <v>287</v>
      </c>
      <c r="L16" s="78">
        <v>3.81</v>
      </c>
      <c r="M16" s="64"/>
      <c r="N16" s="12">
        <v>37601</v>
      </c>
      <c r="O16" s="20" t="s">
        <v>278</v>
      </c>
      <c r="P16" s="20" t="s">
        <v>280</v>
      </c>
      <c r="Q16" s="13">
        <v>74.164383561643831</v>
      </c>
      <c r="R16" s="14" t="s">
        <v>280</v>
      </c>
      <c r="S16" s="20" t="s">
        <v>57</v>
      </c>
      <c r="T16" s="20">
        <v>2.5</v>
      </c>
      <c r="U16" s="20" t="s">
        <v>290</v>
      </c>
      <c r="V16" s="20" t="s">
        <v>38</v>
      </c>
      <c r="W16" s="20" t="s">
        <v>58</v>
      </c>
      <c r="X16" s="20" t="s">
        <v>40</v>
      </c>
      <c r="Y16" s="20">
        <v>1</v>
      </c>
      <c r="Z16" s="20" t="s">
        <v>285</v>
      </c>
      <c r="AA16" s="49">
        <v>36</v>
      </c>
      <c r="AB16" s="49"/>
      <c r="AC16" s="20" t="s">
        <v>286</v>
      </c>
      <c r="AD16" s="49">
        <v>30.42</v>
      </c>
      <c r="AE16" s="20" t="s">
        <v>286</v>
      </c>
      <c r="AF16" s="20" t="s">
        <v>287</v>
      </c>
      <c r="AG16" s="20" t="s">
        <v>287</v>
      </c>
      <c r="AH16" s="20" t="s">
        <v>488</v>
      </c>
      <c r="AI16" s="43" t="s">
        <v>506</v>
      </c>
      <c r="AJ16" s="85"/>
    </row>
    <row r="17" spans="1:36" s="18" customFormat="1" hidden="1">
      <c r="A17" s="3" t="s">
        <v>272</v>
      </c>
      <c r="B17" s="4" t="s">
        <v>54</v>
      </c>
      <c r="C17" s="39" t="s">
        <v>354</v>
      </c>
      <c r="D17" s="24" t="s">
        <v>375</v>
      </c>
      <c r="E17" s="69" t="s">
        <v>287</v>
      </c>
      <c r="F17" s="69" t="s">
        <v>286</v>
      </c>
      <c r="G17" s="69" t="s">
        <v>287</v>
      </c>
      <c r="H17" s="33" t="s">
        <v>287</v>
      </c>
      <c r="I17" s="58" t="s">
        <v>286</v>
      </c>
      <c r="J17" s="58" t="s">
        <v>287</v>
      </c>
      <c r="K17" s="69" t="s">
        <v>287</v>
      </c>
      <c r="L17" s="77">
        <v>1.71893355470667</v>
      </c>
      <c r="M17" s="32"/>
      <c r="N17" s="12">
        <v>37659</v>
      </c>
      <c r="O17" s="26" t="s">
        <v>289</v>
      </c>
      <c r="P17" s="26" t="s">
        <v>280</v>
      </c>
      <c r="Q17" s="13">
        <v>51.386301369863013</v>
      </c>
      <c r="R17" s="14">
        <v>30.6</v>
      </c>
      <c r="S17" s="26" t="s">
        <v>55</v>
      </c>
      <c r="T17" s="26">
        <v>4.5</v>
      </c>
      <c r="U17" s="26" t="s">
        <v>281</v>
      </c>
      <c r="V17" s="26" t="s">
        <v>50</v>
      </c>
      <c r="W17" s="26" t="s">
        <v>58</v>
      </c>
      <c r="X17" s="26" t="s">
        <v>59</v>
      </c>
      <c r="Y17" s="26">
        <v>0</v>
      </c>
      <c r="Z17" s="18" t="s">
        <v>47</v>
      </c>
      <c r="AA17" s="27"/>
      <c r="AB17" s="27">
        <v>2266</v>
      </c>
      <c r="AC17" s="26" t="s">
        <v>287</v>
      </c>
      <c r="AD17" s="27"/>
      <c r="AE17" s="26"/>
      <c r="AF17" s="26" t="s">
        <v>287</v>
      </c>
      <c r="AG17" s="26" t="s">
        <v>287</v>
      </c>
      <c r="AH17" s="26" t="s">
        <v>488</v>
      </c>
      <c r="AI17" s="43" t="s">
        <v>507</v>
      </c>
      <c r="AJ17" s="85"/>
    </row>
    <row r="18" spans="1:36" s="18" customFormat="1" hidden="1">
      <c r="A18" s="3" t="s">
        <v>273</v>
      </c>
      <c r="B18" s="4" t="s">
        <v>54</v>
      </c>
      <c r="C18" s="39" t="s">
        <v>354</v>
      </c>
      <c r="D18" s="24" t="s">
        <v>375</v>
      </c>
      <c r="E18" s="69" t="s">
        <v>287</v>
      </c>
      <c r="F18" s="69" t="s">
        <v>286</v>
      </c>
      <c r="G18" s="69" t="s">
        <v>287</v>
      </c>
      <c r="H18" s="33" t="s">
        <v>287</v>
      </c>
      <c r="I18" s="58" t="s">
        <v>286</v>
      </c>
      <c r="J18" s="58" t="s">
        <v>286</v>
      </c>
      <c r="K18" s="69" t="s">
        <v>287</v>
      </c>
      <c r="L18" s="77">
        <v>1.29096696194717</v>
      </c>
      <c r="M18" s="32"/>
      <c r="N18" s="12">
        <v>38126</v>
      </c>
      <c r="O18" s="26" t="s">
        <v>278</v>
      </c>
      <c r="P18" s="26" t="s">
        <v>280</v>
      </c>
      <c r="Q18" s="13">
        <v>62.11780821917808</v>
      </c>
      <c r="R18" s="14">
        <v>31.6</v>
      </c>
      <c r="S18" s="26" t="s">
        <v>55</v>
      </c>
      <c r="T18" s="26">
        <v>4.0999999999999996</v>
      </c>
      <c r="U18" s="26" t="s">
        <v>281</v>
      </c>
      <c r="V18" s="26" t="s">
        <v>38</v>
      </c>
      <c r="W18" s="26" t="s">
        <v>39</v>
      </c>
      <c r="X18" s="26" t="s">
        <v>284</v>
      </c>
      <c r="Y18" s="26">
        <v>0</v>
      </c>
      <c r="Z18" s="18" t="s">
        <v>47</v>
      </c>
      <c r="AA18" s="27"/>
      <c r="AB18" s="27">
        <v>1627</v>
      </c>
      <c r="AC18" s="26" t="s">
        <v>287</v>
      </c>
      <c r="AD18" s="27"/>
      <c r="AE18" s="26"/>
      <c r="AF18" s="26" t="s">
        <v>287</v>
      </c>
      <c r="AG18" s="26" t="s">
        <v>276</v>
      </c>
      <c r="AH18" s="26" t="s">
        <v>488</v>
      </c>
      <c r="AI18" s="43" t="s">
        <v>507</v>
      </c>
      <c r="AJ18" s="85"/>
    </row>
    <row r="19" spans="1:36" s="18" customFormat="1" hidden="1">
      <c r="A19" s="68" t="s">
        <v>274</v>
      </c>
      <c r="B19" s="4" t="s">
        <v>54</v>
      </c>
      <c r="C19" s="39" t="s">
        <v>354</v>
      </c>
      <c r="D19" s="24" t="s">
        <v>375</v>
      </c>
      <c r="E19" s="69" t="s">
        <v>286</v>
      </c>
      <c r="F19" s="69" t="s">
        <v>286</v>
      </c>
      <c r="G19" s="69" t="s">
        <v>287</v>
      </c>
      <c r="H19" s="33" t="s">
        <v>287</v>
      </c>
      <c r="I19" s="58" t="s">
        <v>286</v>
      </c>
      <c r="J19" s="58" t="s">
        <v>286</v>
      </c>
      <c r="K19" s="69" t="s">
        <v>287</v>
      </c>
      <c r="L19" s="77">
        <v>1.5615468201922</v>
      </c>
      <c r="M19" s="32"/>
      <c r="N19" s="12">
        <v>38271</v>
      </c>
      <c r="O19" s="26" t="s">
        <v>278</v>
      </c>
      <c r="P19" s="26" t="s">
        <v>280</v>
      </c>
      <c r="Q19" s="13">
        <v>48.375342465753427</v>
      </c>
      <c r="R19" s="14" t="s">
        <v>280</v>
      </c>
      <c r="S19" s="26" t="s">
        <v>55</v>
      </c>
      <c r="T19" s="26">
        <v>14</v>
      </c>
      <c r="U19" s="26" t="s">
        <v>281</v>
      </c>
      <c r="V19" s="26" t="s">
        <v>38</v>
      </c>
      <c r="W19" s="26" t="s">
        <v>283</v>
      </c>
      <c r="X19" s="26" t="s">
        <v>53</v>
      </c>
      <c r="Y19" s="26">
        <v>0</v>
      </c>
      <c r="Z19" s="18" t="s">
        <v>47</v>
      </c>
      <c r="AA19" s="27"/>
      <c r="AB19" s="27">
        <v>1696</v>
      </c>
      <c r="AC19" s="26" t="s">
        <v>287</v>
      </c>
      <c r="AD19" s="27"/>
      <c r="AE19" s="26"/>
      <c r="AF19" s="26" t="s">
        <v>287</v>
      </c>
      <c r="AG19" s="26" t="s">
        <v>287</v>
      </c>
      <c r="AH19" s="26" t="s">
        <v>488</v>
      </c>
      <c r="AI19" s="43" t="s">
        <v>507</v>
      </c>
      <c r="AJ19" s="85"/>
    </row>
    <row r="20" spans="1:36" s="18" customFormat="1" hidden="1">
      <c r="A20" s="3" t="s">
        <v>428</v>
      </c>
      <c r="B20" s="4" t="s">
        <v>54</v>
      </c>
      <c r="C20" s="39" t="s">
        <v>354</v>
      </c>
      <c r="D20" s="24" t="s">
        <v>375</v>
      </c>
      <c r="E20" s="69" t="s">
        <v>287</v>
      </c>
      <c r="F20" s="69" t="s">
        <v>286</v>
      </c>
      <c r="G20" s="69" t="s">
        <v>287</v>
      </c>
      <c r="H20" s="33" t="s">
        <v>287</v>
      </c>
      <c r="I20" s="58" t="s">
        <v>286</v>
      </c>
      <c r="J20" s="58" t="s">
        <v>287</v>
      </c>
      <c r="K20" s="69" t="s">
        <v>287</v>
      </c>
      <c r="L20" s="77">
        <v>1.75</v>
      </c>
      <c r="M20" s="32"/>
      <c r="N20" s="12">
        <v>38308</v>
      </c>
      <c r="O20" s="26" t="s">
        <v>278</v>
      </c>
      <c r="P20" s="26" t="s">
        <v>280</v>
      </c>
      <c r="Q20" s="13">
        <v>56.917808219178085</v>
      </c>
      <c r="R20" s="14">
        <v>30.6</v>
      </c>
      <c r="S20" s="26" t="s">
        <v>57</v>
      </c>
      <c r="T20" s="26">
        <v>3</v>
      </c>
      <c r="U20" s="26" t="s">
        <v>281</v>
      </c>
      <c r="V20" s="26" t="s">
        <v>50</v>
      </c>
      <c r="W20" s="26" t="s">
        <v>58</v>
      </c>
      <c r="X20" s="26" t="s">
        <v>59</v>
      </c>
      <c r="Y20" s="26">
        <v>0</v>
      </c>
      <c r="Z20" s="18" t="s">
        <v>47</v>
      </c>
      <c r="AA20" s="27"/>
      <c r="AB20" s="27">
        <v>1679</v>
      </c>
      <c r="AC20" s="26" t="s">
        <v>287</v>
      </c>
      <c r="AD20" s="27"/>
      <c r="AE20" s="26"/>
      <c r="AF20" s="26" t="s">
        <v>287</v>
      </c>
      <c r="AG20" s="26" t="s">
        <v>287</v>
      </c>
      <c r="AH20" s="26" t="s">
        <v>488</v>
      </c>
      <c r="AI20" s="43" t="s">
        <v>507</v>
      </c>
      <c r="AJ20" s="85"/>
    </row>
    <row r="21" spans="1:36" s="26" customFormat="1" hidden="1">
      <c r="A21" s="24" t="s">
        <v>427</v>
      </c>
      <c r="B21" s="26" t="s">
        <v>54</v>
      </c>
      <c r="C21" s="39" t="s">
        <v>354</v>
      </c>
      <c r="D21" s="24" t="s">
        <v>375</v>
      </c>
      <c r="E21" s="69" t="s">
        <v>287</v>
      </c>
      <c r="F21" s="69" t="s">
        <v>286</v>
      </c>
      <c r="G21" s="69" t="s">
        <v>287</v>
      </c>
      <c r="H21" s="67" t="s">
        <v>354</v>
      </c>
      <c r="I21" s="58" t="s">
        <v>286</v>
      </c>
      <c r="J21" s="58" t="s">
        <v>286</v>
      </c>
      <c r="K21" s="69" t="s">
        <v>286</v>
      </c>
      <c r="L21" s="77">
        <v>3.3</v>
      </c>
      <c r="M21" s="63"/>
      <c r="N21" s="20" t="s">
        <v>280</v>
      </c>
      <c r="O21" s="26" t="s">
        <v>280</v>
      </c>
      <c r="P21" s="26" t="s">
        <v>280</v>
      </c>
      <c r="Q21" s="27" t="s">
        <v>280</v>
      </c>
      <c r="R21" s="28" t="s">
        <v>280</v>
      </c>
      <c r="S21" s="26" t="s">
        <v>280</v>
      </c>
      <c r="T21" s="26" t="s">
        <v>280</v>
      </c>
      <c r="U21" s="26" t="s">
        <v>280</v>
      </c>
      <c r="V21" s="26" t="s">
        <v>280</v>
      </c>
      <c r="W21" s="26" t="s">
        <v>280</v>
      </c>
      <c r="X21" s="26" t="s">
        <v>280</v>
      </c>
      <c r="Y21" s="26" t="s">
        <v>280</v>
      </c>
      <c r="Z21" s="26" t="s">
        <v>280</v>
      </c>
      <c r="AA21" s="27" t="s">
        <v>280</v>
      </c>
      <c r="AB21" s="27" t="s">
        <v>280</v>
      </c>
      <c r="AC21" s="26" t="s">
        <v>280</v>
      </c>
      <c r="AD21" s="26" t="s">
        <v>280</v>
      </c>
      <c r="AE21" s="26" t="s">
        <v>280</v>
      </c>
      <c r="AF21" s="26" t="s">
        <v>280</v>
      </c>
      <c r="AG21" s="26" t="s">
        <v>280</v>
      </c>
      <c r="AH21" s="26" t="s">
        <v>416</v>
      </c>
      <c r="AI21" s="43" t="s">
        <v>507</v>
      </c>
      <c r="AJ21" s="85"/>
    </row>
    <row r="22" spans="1:36" s="18" customFormat="1" hidden="1">
      <c r="A22" s="3" t="s">
        <v>429</v>
      </c>
      <c r="B22" s="4" t="s">
        <v>54</v>
      </c>
      <c r="C22" s="39" t="s">
        <v>354</v>
      </c>
      <c r="D22" s="24" t="s">
        <v>375</v>
      </c>
      <c r="E22" s="69" t="s">
        <v>287</v>
      </c>
      <c r="F22" s="69" t="s">
        <v>286</v>
      </c>
      <c r="G22" s="69" t="s">
        <v>287</v>
      </c>
      <c r="H22" s="33" t="s">
        <v>287</v>
      </c>
      <c r="I22" s="58" t="s">
        <v>287</v>
      </c>
      <c r="J22" s="58" t="s">
        <v>287</v>
      </c>
      <c r="K22" s="69" t="s">
        <v>287</v>
      </c>
      <c r="L22" s="77">
        <v>2.0699999999999998</v>
      </c>
      <c r="M22" s="32"/>
      <c r="N22" s="12">
        <v>38426</v>
      </c>
      <c r="O22" s="26" t="s">
        <v>278</v>
      </c>
      <c r="P22" s="26" t="s">
        <v>280</v>
      </c>
      <c r="Q22" s="13">
        <v>48.745205479452054</v>
      </c>
      <c r="R22" s="14">
        <v>23.1</v>
      </c>
      <c r="S22" s="26" t="s">
        <v>55</v>
      </c>
      <c r="T22" s="26">
        <v>9</v>
      </c>
      <c r="U22" s="26" t="s">
        <v>281</v>
      </c>
      <c r="V22" s="26" t="s">
        <v>50</v>
      </c>
      <c r="W22" s="26" t="s">
        <v>283</v>
      </c>
      <c r="X22" s="26" t="s">
        <v>53</v>
      </c>
      <c r="Y22" s="26">
        <v>0</v>
      </c>
      <c r="Z22" s="18" t="s">
        <v>47</v>
      </c>
      <c r="AA22" s="27"/>
      <c r="AB22" s="27">
        <v>1327</v>
      </c>
      <c r="AC22" s="26" t="s">
        <v>287</v>
      </c>
      <c r="AD22" s="27"/>
      <c r="AE22" s="26"/>
      <c r="AF22" s="26" t="s">
        <v>287</v>
      </c>
      <c r="AG22" s="26" t="s">
        <v>276</v>
      </c>
      <c r="AH22" s="26" t="s">
        <v>488</v>
      </c>
      <c r="AI22" s="43" t="s">
        <v>507</v>
      </c>
      <c r="AJ22" s="85"/>
    </row>
    <row r="23" spans="1:36" s="18" customFormat="1" hidden="1">
      <c r="A23" s="3" t="s">
        <v>430</v>
      </c>
      <c r="B23" s="4" t="s">
        <v>54</v>
      </c>
      <c r="C23" s="39" t="s">
        <v>354</v>
      </c>
      <c r="D23" s="24" t="s">
        <v>375</v>
      </c>
      <c r="E23" s="69" t="s">
        <v>287</v>
      </c>
      <c r="F23" s="69" t="s">
        <v>286</v>
      </c>
      <c r="G23" s="69" t="s">
        <v>287</v>
      </c>
      <c r="H23" s="33" t="s">
        <v>287</v>
      </c>
      <c r="I23" s="58" t="s">
        <v>286</v>
      </c>
      <c r="J23" s="58" t="s">
        <v>287</v>
      </c>
      <c r="K23" s="69" t="s">
        <v>287</v>
      </c>
      <c r="L23" s="77">
        <v>1.6612294324914001</v>
      </c>
      <c r="M23" s="65"/>
      <c r="N23" s="12">
        <v>38475</v>
      </c>
      <c r="O23" s="26" t="s">
        <v>278</v>
      </c>
      <c r="P23" s="26" t="s">
        <v>280</v>
      </c>
      <c r="Q23" s="13">
        <v>54.791780821917811</v>
      </c>
      <c r="R23" s="14">
        <v>35.9</v>
      </c>
      <c r="S23" s="26" t="s">
        <v>57</v>
      </c>
      <c r="T23" s="26">
        <v>10</v>
      </c>
      <c r="U23" s="26" t="s">
        <v>281</v>
      </c>
      <c r="V23" s="26" t="s">
        <v>50</v>
      </c>
      <c r="W23" s="26" t="s">
        <v>283</v>
      </c>
      <c r="X23" s="26" t="s">
        <v>53</v>
      </c>
      <c r="Y23" s="26">
        <v>0</v>
      </c>
      <c r="Z23" s="18" t="s">
        <v>47</v>
      </c>
      <c r="AA23" s="27"/>
      <c r="AB23" s="27">
        <v>1521</v>
      </c>
      <c r="AC23" s="26" t="s">
        <v>287</v>
      </c>
      <c r="AD23" s="27"/>
      <c r="AE23" s="26"/>
      <c r="AF23" s="26" t="s">
        <v>287</v>
      </c>
      <c r="AG23" s="26" t="s">
        <v>276</v>
      </c>
      <c r="AH23" s="26" t="s">
        <v>488</v>
      </c>
      <c r="AI23" s="43" t="s">
        <v>507</v>
      </c>
      <c r="AJ23" s="85"/>
    </row>
    <row r="24" spans="1:36" s="43" customFormat="1" hidden="1">
      <c r="A24" s="3" t="s">
        <v>404</v>
      </c>
      <c r="B24" s="4" t="s">
        <v>54</v>
      </c>
      <c r="C24" s="39" t="s">
        <v>201</v>
      </c>
      <c r="D24" s="24" t="s">
        <v>375</v>
      </c>
      <c r="E24" s="69" t="s">
        <v>287</v>
      </c>
      <c r="F24" s="69" t="s">
        <v>286</v>
      </c>
      <c r="G24" s="69" t="s">
        <v>287</v>
      </c>
      <c r="H24" s="67" t="s">
        <v>354</v>
      </c>
      <c r="I24" s="58" t="s">
        <v>286</v>
      </c>
      <c r="J24" s="58" t="s">
        <v>287</v>
      </c>
      <c r="K24" s="69" t="s">
        <v>287</v>
      </c>
      <c r="L24" s="77">
        <v>1.4755751366957299</v>
      </c>
      <c r="M24" s="63"/>
      <c r="N24" s="12">
        <v>38520</v>
      </c>
      <c r="O24" s="20" t="s">
        <v>289</v>
      </c>
      <c r="P24" s="20" t="s">
        <v>280</v>
      </c>
      <c r="Q24" s="13">
        <v>70.654794520547952</v>
      </c>
      <c r="R24" s="14">
        <v>26.3</v>
      </c>
      <c r="S24" s="20" t="s">
        <v>60</v>
      </c>
      <c r="T24" s="20">
        <v>14.4</v>
      </c>
      <c r="U24" s="20" t="s">
        <v>281</v>
      </c>
      <c r="V24" s="20" t="s">
        <v>38</v>
      </c>
      <c r="W24" s="20" t="s">
        <v>283</v>
      </c>
      <c r="X24" s="20" t="s">
        <v>53</v>
      </c>
      <c r="Y24" s="20">
        <v>0</v>
      </c>
      <c r="Z24" s="20" t="s">
        <v>47</v>
      </c>
      <c r="AA24" s="49"/>
      <c r="AB24" s="49">
        <v>1993</v>
      </c>
      <c r="AC24" s="20" t="s">
        <v>286</v>
      </c>
      <c r="AD24" s="49">
        <v>1558.518</v>
      </c>
      <c r="AE24" s="20"/>
      <c r="AF24" s="20" t="s">
        <v>287</v>
      </c>
      <c r="AG24" s="20" t="s">
        <v>276</v>
      </c>
      <c r="AH24" s="20" t="s">
        <v>488</v>
      </c>
      <c r="AI24" s="43" t="s">
        <v>506</v>
      </c>
      <c r="AJ24" s="85"/>
    </row>
    <row r="25" spans="1:36" s="18" customFormat="1" hidden="1">
      <c r="A25" s="3" t="s">
        <v>405</v>
      </c>
      <c r="B25" s="4" t="s">
        <v>54</v>
      </c>
      <c r="C25" s="39" t="s">
        <v>354</v>
      </c>
      <c r="D25" s="24" t="s">
        <v>375</v>
      </c>
      <c r="E25" s="69" t="s">
        <v>287</v>
      </c>
      <c r="F25" s="69" t="s">
        <v>286</v>
      </c>
      <c r="G25" s="69" t="s">
        <v>287</v>
      </c>
      <c r="H25" s="33" t="s">
        <v>287</v>
      </c>
      <c r="I25" s="58" t="s">
        <v>286</v>
      </c>
      <c r="J25" s="58" t="s">
        <v>287</v>
      </c>
      <c r="K25" s="69" t="s">
        <v>287</v>
      </c>
      <c r="L25" s="77">
        <v>1.89</v>
      </c>
      <c r="M25" s="32"/>
      <c r="N25" s="12">
        <v>38574</v>
      </c>
      <c r="O25" s="26" t="s">
        <v>278</v>
      </c>
      <c r="P25" s="26" t="s">
        <v>280</v>
      </c>
      <c r="Q25" s="13">
        <v>77.008219178082186</v>
      </c>
      <c r="R25" s="14">
        <v>24.7</v>
      </c>
      <c r="S25" s="26" t="s">
        <v>55</v>
      </c>
      <c r="T25" s="26">
        <v>12.2</v>
      </c>
      <c r="U25" s="26" t="s">
        <v>281</v>
      </c>
      <c r="V25" s="26" t="s">
        <v>50</v>
      </c>
      <c r="W25" s="26" t="s">
        <v>283</v>
      </c>
      <c r="X25" s="26" t="s">
        <v>53</v>
      </c>
      <c r="Y25" s="26" t="s">
        <v>280</v>
      </c>
      <c r="Z25" s="18" t="s">
        <v>47</v>
      </c>
      <c r="AA25" s="27"/>
      <c r="AB25" s="27">
        <v>1839</v>
      </c>
      <c r="AC25" s="26" t="s">
        <v>287</v>
      </c>
      <c r="AD25" s="27"/>
      <c r="AE25" s="26"/>
      <c r="AF25" s="26" t="s">
        <v>287</v>
      </c>
      <c r="AG25" s="26" t="s">
        <v>287</v>
      </c>
      <c r="AH25" s="26" t="s">
        <v>488</v>
      </c>
      <c r="AI25" s="43" t="s">
        <v>507</v>
      </c>
      <c r="AJ25" s="85"/>
    </row>
    <row r="26" spans="1:36" s="18" customFormat="1" hidden="1">
      <c r="A26" s="3" t="s">
        <v>406</v>
      </c>
      <c r="B26" s="4" t="s">
        <v>54</v>
      </c>
      <c r="C26" s="39" t="s">
        <v>354</v>
      </c>
      <c r="D26" s="24" t="s">
        <v>375</v>
      </c>
      <c r="E26" s="69" t="s">
        <v>287</v>
      </c>
      <c r="F26" s="69" t="s">
        <v>286</v>
      </c>
      <c r="G26" s="69" t="s">
        <v>287</v>
      </c>
      <c r="H26" s="33" t="s">
        <v>287</v>
      </c>
      <c r="I26" s="58" t="s">
        <v>286</v>
      </c>
      <c r="J26" s="58" t="s">
        <v>286</v>
      </c>
      <c r="K26" s="69" t="s">
        <v>287</v>
      </c>
      <c r="L26" s="77">
        <v>1.4963587635662401</v>
      </c>
      <c r="M26" s="32"/>
      <c r="N26" s="12">
        <v>38615</v>
      </c>
      <c r="O26" s="26" t="s">
        <v>278</v>
      </c>
      <c r="P26" s="26" t="s">
        <v>280</v>
      </c>
      <c r="Q26" s="13">
        <v>42.802739726027397</v>
      </c>
      <c r="R26" s="14">
        <v>30</v>
      </c>
      <c r="S26" s="26" t="s">
        <v>60</v>
      </c>
      <c r="T26" s="26">
        <v>10.5</v>
      </c>
      <c r="U26" s="26" t="s">
        <v>281</v>
      </c>
      <c r="V26" s="26" t="s">
        <v>38</v>
      </c>
      <c r="W26" s="26" t="s">
        <v>283</v>
      </c>
      <c r="X26" s="26" t="s">
        <v>53</v>
      </c>
      <c r="Y26" s="26">
        <v>0</v>
      </c>
      <c r="Z26" s="18" t="s">
        <v>47</v>
      </c>
      <c r="AA26" s="27"/>
      <c r="AB26" s="27">
        <v>1402</v>
      </c>
      <c r="AC26" s="26" t="s">
        <v>287</v>
      </c>
      <c r="AD26" s="27"/>
      <c r="AE26" s="26"/>
      <c r="AF26" s="26" t="s">
        <v>287</v>
      </c>
      <c r="AG26" s="26" t="s">
        <v>287</v>
      </c>
      <c r="AH26" s="26" t="s">
        <v>488</v>
      </c>
      <c r="AI26" s="43" t="s">
        <v>507</v>
      </c>
      <c r="AJ26" s="85"/>
    </row>
    <row r="27" spans="1:36" s="18" customFormat="1" hidden="1">
      <c r="A27" s="3" t="s">
        <v>407</v>
      </c>
      <c r="B27" s="4" t="s">
        <v>54</v>
      </c>
      <c r="C27" s="39" t="s">
        <v>354</v>
      </c>
      <c r="D27" s="24" t="s">
        <v>375</v>
      </c>
      <c r="E27" s="69" t="s">
        <v>287</v>
      </c>
      <c r="F27" s="69" t="s">
        <v>286</v>
      </c>
      <c r="G27" s="69" t="s">
        <v>287</v>
      </c>
      <c r="H27" s="33" t="s">
        <v>354</v>
      </c>
      <c r="I27" s="58" t="s">
        <v>287</v>
      </c>
      <c r="J27" s="58" t="s">
        <v>287</v>
      </c>
      <c r="K27" s="69" t="s">
        <v>287</v>
      </c>
      <c r="L27" s="77">
        <v>1.8482414932515701</v>
      </c>
      <c r="M27" s="64"/>
      <c r="N27" s="12">
        <v>38642</v>
      </c>
      <c r="O27" s="26" t="s">
        <v>278</v>
      </c>
      <c r="P27" s="26" t="s">
        <v>280</v>
      </c>
      <c r="Q27" s="13">
        <v>75.942465753424656</v>
      </c>
      <c r="R27" s="14">
        <v>25.9</v>
      </c>
      <c r="S27" s="26" t="s">
        <v>280</v>
      </c>
      <c r="T27" s="26">
        <v>3.9</v>
      </c>
      <c r="U27" s="26" t="s">
        <v>281</v>
      </c>
      <c r="V27" s="26" t="s">
        <v>50</v>
      </c>
      <c r="W27" s="26" t="s">
        <v>58</v>
      </c>
      <c r="X27" s="26" t="s">
        <v>59</v>
      </c>
      <c r="Y27" s="26">
        <v>0</v>
      </c>
      <c r="Z27" s="18" t="s">
        <v>285</v>
      </c>
      <c r="AA27" s="27">
        <v>835</v>
      </c>
      <c r="AB27" s="27"/>
      <c r="AC27" s="26" t="s">
        <v>287</v>
      </c>
      <c r="AD27" s="27"/>
      <c r="AE27" s="26" t="s">
        <v>280</v>
      </c>
      <c r="AF27" s="26" t="s">
        <v>287</v>
      </c>
      <c r="AG27" s="26" t="s">
        <v>276</v>
      </c>
      <c r="AH27" s="26" t="s">
        <v>488</v>
      </c>
      <c r="AI27" s="43" t="s">
        <v>507</v>
      </c>
      <c r="AJ27" s="85"/>
    </row>
    <row r="28" spans="1:36" s="26" customFormat="1" hidden="1">
      <c r="A28" s="24" t="s">
        <v>346</v>
      </c>
      <c r="B28" s="26" t="s">
        <v>54</v>
      </c>
      <c r="C28" s="39" t="s">
        <v>354</v>
      </c>
      <c r="D28" s="24" t="s">
        <v>375</v>
      </c>
      <c r="E28" s="69" t="s">
        <v>287</v>
      </c>
      <c r="F28" s="69" t="s">
        <v>286</v>
      </c>
      <c r="G28" s="69" t="s">
        <v>287</v>
      </c>
      <c r="H28" s="4" t="s">
        <v>287</v>
      </c>
      <c r="I28" s="58" t="s">
        <v>286</v>
      </c>
      <c r="J28" s="58" t="s">
        <v>287</v>
      </c>
      <c r="K28" s="69" t="s">
        <v>287</v>
      </c>
      <c r="L28" s="80">
        <v>1.9</v>
      </c>
      <c r="M28" s="20"/>
      <c r="N28" s="20" t="s">
        <v>280</v>
      </c>
      <c r="O28" s="26" t="s">
        <v>280</v>
      </c>
      <c r="P28" s="26" t="s">
        <v>280</v>
      </c>
      <c r="Q28" s="27" t="s">
        <v>280</v>
      </c>
      <c r="R28" s="28" t="s">
        <v>280</v>
      </c>
      <c r="S28" s="26" t="s">
        <v>280</v>
      </c>
      <c r="T28" s="26" t="s">
        <v>280</v>
      </c>
      <c r="U28" s="26" t="s">
        <v>280</v>
      </c>
      <c r="V28" s="26" t="s">
        <v>280</v>
      </c>
      <c r="W28" s="26" t="s">
        <v>280</v>
      </c>
      <c r="X28" s="26" t="s">
        <v>280</v>
      </c>
      <c r="Y28" s="26" t="s">
        <v>280</v>
      </c>
      <c r="Z28" s="26" t="s">
        <v>280</v>
      </c>
      <c r="AA28" s="27" t="s">
        <v>280</v>
      </c>
      <c r="AB28" s="27" t="s">
        <v>280</v>
      </c>
      <c r="AC28" s="26" t="s">
        <v>280</v>
      </c>
      <c r="AD28" s="26" t="s">
        <v>280</v>
      </c>
      <c r="AE28" s="26" t="s">
        <v>280</v>
      </c>
      <c r="AF28" s="26" t="s">
        <v>280</v>
      </c>
      <c r="AG28" s="26" t="s">
        <v>280</v>
      </c>
      <c r="AH28" s="26" t="s">
        <v>416</v>
      </c>
      <c r="AI28" s="43" t="s">
        <v>507</v>
      </c>
      <c r="AJ28" s="85"/>
    </row>
    <row r="29" spans="1:36" s="18" customFormat="1" hidden="1">
      <c r="A29" s="3" t="s">
        <v>408</v>
      </c>
      <c r="B29" s="4" t="s">
        <v>54</v>
      </c>
      <c r="C29" s="39" t="s">
        <v>354</v>
      </c>
      <c r="D29" s="24" t="s">
        <v>375</v>
      </c>
      <c r="E29" s="69" t="s">
        <v>287</v>
      </c>
      <c r="F29" s="69" t="s">
        <v>286</v>
      </c>
      <c r="G29" s="69" t="s">
        <v>287</v>
      </c>
      <c r="H29" s="33" t="s">
        <v>354</v>
      </c>
      <c r="I29" s="58" t="s">
        <v>354</v>
      </c>
      <c r="J29" s="58" t="s">
        <v>287</v>
      </c>
      <c r="K29" s="69" t="s">
        <v>287</v>
      </c>
      <c r="L29" s="77">
        <v>2.76</v>
      </c>
      <c r="M29" s="64"/>
      <c r="N29" s="12">
        <v>38674</v>
      </c>
      <c r="O29" s="26" t="s">
        <v>289</v>
      </c>
      <c r="P29" s="26" t="s">
        <v>280</v>
      </c>
      <c r="Q29" s="13">
        <v>47.364383561643834</v>
      </c>
      <c r="R29" s="14">
        <v>25</v>
      </c>
      <c r="S29" s="26" t="s">
        <v>55</v>
      </c>
      <c r="T29" s="26">
        <v>4.2</v>
      </c>
      <c r="U29" s="26" t="s">
        <v>281</v>
      </c>
      <c r="V29" s="26" t="s">
        <v>38</v>
      </c>
      <c r="W29" s="26" t="s">
        <v>58</v>
      </c>
      <c r="X29" s="26" t="s">
        <v>59</v>
      </c>
      <c r="Y29" s="26">
        <v>0</v>
      </c>
      <c r="Z29" s="18" t="s">
        <v>47</v>
      </c>
      <c r="AA29" s="27"/>
      <c r="AB29" s="27">
        <v>1446</v>
      </c>
      <c r="AC29" s="26" t="s">
        <v>287</v>
      </c>
      <c r="AD29" s="27"/>
      <c r="AE29" s="26"/>
      <c r="AF29" s="26" t="s">
        <v>287</v>
      </c>
      <c r="AG29" s="26" t="s">
        <v>276</v>
      </c>
      <c r="AH29" s="26" t="s">
        <v>488</v>
      </c>
      <c r="AI29" s="43" t="s">
        <v>507</v>
      </c>
      <c r="AJ29" s="85"/>
    </row>
    <row r="30" spans="1:36" s="18" customFormat="1" hidden="1">
      <c r="A30" s="3" t="s">
        <v>409</v>
      </c>
      <c r="B30" s="4" t="s">
        <v>54</v>
      </c>
      <c r="C30" s="39" t="s">
        <v>354</v>
      </c>
      <c r="D30" s="24" t="s">
        <v>375</v>
      </c>
      <c r="E30" s="69" t="s">
        <v>287</v>
      </c>
      <c r="F30" s="69" t="s">
        <v>286</v>
      </c>
      <c r="G30" s="69" t="s">
        <v>287</v>
      </c>
      <c r="H30" s="33" t="s">
        <v>287</v>
      </c>
      <c r="I30" s="58" t="s">
        <v>287</v>
      </c>
      <c r="J30" s="58" t="s">
        <v>287</v>
      </c>
      <c r="K30" s="69" t="s">
        <v>287</v>
      </c>
      <c r="L30" s="77">
        <v>1.93897086917896</v>
      </c>
      <c r="M30" s="33"/>
      <c r="N30" s="12">
        <v>38789</v>
      </c>
      <c r="O30" s="26" t="s">
        <v>289</v>
      </c>
      <c r="P30" s="26" t="s">
        <v>280</v>
      </c>
      <c r="Q30" s="13">
        <v>53.052054794520551</v>
      </c>
      <c r="R30" s="14">
        <v>26.6</v>
      </c>
      <c r="S30" s="26" t="s">
        <v>55</v>
      </c>
      <c r="T30" s="26">
        <v>5.5</v>
      </c>
      <c r="U30" s="26" t="s">
        <v>281</v>
      </c>
      <c r="V30" s="26" t="s">
        <v>38</v>
      </c>
      <c r="W30" s="26" t="s">
        <v>58</v>
      </c>
      <c r="X30" s="26" t="s">
        <v>59</v>
      </c>
      <c r="Y30" s="26">
        <v>0</v>
      </c>
      <c r="Z30" s="18" t="s">
        <v>47</v>
      </c>
      <c r="AA30" s="27"/>
      <c r="AB30" s="27">
        <v>1376</v>
      </c>
      <c r="AC30" s="26" t="s">
        <v>287</v>
      </c>
      <c r="AD30" s="27"/>
      <c r="AE30" s="26"/>
      <c r="AF30" s="26" t="s">
        <v>287</v>
      </c>
      <c r="AG30" s="26" t="s">
        <v>276</v>
      </c>
      <c r="AH30" s="26" t="s">
        <v>488</v>
      </c>
      <c r="AI30" s="43" t="s">
        <v>507</v>
      </c>
      <c r="AJ30" s="85"/>
    </row>
    <row r="31" spans="1:36" s="18" customFormat="1" hidden="1">
      <c r="A31" s="3" t="s">
        <v>410</v>
      </c>
      <c r="B31" s="4" t="s">
        <v>54</v>
      </c>
      <c r="C31" s="39" t="s">
        <v>354</v>
      </c>
      <c r="D31" s="24" t="s">
        <v>375</v>
      </c>
      <c r="E31" s="69" t="s">
        <v>287</v>
      </c>
      <c r="F31" s="69" t="s">
        <v>286</v>
      </c>
      <c r="G31" s="69" t="s">
        <v>287</v>
      </c>
      <c r="H31" s="33" t="s">
        <v>354</v>
      </c>
      <c r="I31" s="58" t="s">
        <v>286</v>
      </c>
      <c r="J31" s="58" t="s">
        <v>287</v>
      </c>
      <c r="K31" s="69" t="s">
        <v>287</v>
      </c>
      <c r="L31" s="77">
        <v>2.97</v>
      </c>
      <c r="M31" s="64"/>
      <c r="N31" s="12">
        <v>38915</v>
      </c>
      <c r="O31" s="26" t="s">
        <v>278</v>
      </c>
      <c r="P31" s="26" t="s">
        <v>280</v>
      </c>
      <c r="Q31" s="13">
        <v>63.063013698630137</v>
      </c>
      <c r="R31" s="14">
        <v>30.7</v>
      </c>
      <c r="S31" s="26" t="s">
        <v>55</v>
      </c>
      <c r="T31" s="26">
        <v>5</v>
      </c>
      <c r="U31" s="26" t="s">
        <v>281</v>
      </c>
      <c r="V31" s="26" t="s">
        <v>38</v>
      </c>
      <c r="W31" s="26" t="s">
        <v>58</v>
      </c>
      <c r="X31" s="26" t="s">
        <v>59</v>
      </c>
      <c r="Y31" s="26">
        <v>0</v>
      </c>
      <c r="Z31" s="18" t="s">
        <v>47</v>
      </c>
      <c r="AA31" s="27"/>
      <c r="AB31" s="27">
        <v>812</v>
      </c>
      <c r="AC31" s="26" t="s">
        <v>287</v>
      </c>
      <c r="AD31" s="27"/>
      <c r="AE31" s="26"/>
      <c r="AF31" s="26" t="s">
        <v>287</v>
      </c>
      <c r="AG31" s="26" t="s">
        <v>287</v>
      </c>
      <c r="AH31" s="26" t="s">
        <v>488</v>
      </c>
      <c r="AI31" s="43" t="s">
        <v>507</v>
      </c>
      <c r="AJ31" s="85"/>
    </row>
    <row r="32" spans="1:36" s="18" customFormat="1" hidden="1">
      <c r="A32" s="3" t="s">
        <v>411</v>
      </c>
      <c r="B32" s="4" t="s">
        <v>54</v>
      </c>
      <c r="C32" s="39" t="s">
        <v>354</v>
      </c>
      <c r="D32" s="24" t="s">
        <v>375</v>
      </c>
      <c r="E32" s="69" t="s">
        <v>287</v>
      </c>
      <c r="F32" s="69" t="s">
        <v>286</v>
      </c>
      <c r="G32" s="69" t="s">
        <v>287</v>
      </c>
      <c r="H32" s="67" t="s">
        <v>354</v>
      </c>
      <c r="I32" s="58" t="s">
        <v>286</v>
      </c>
      <c r="J32" s="58" t="s">
        <v>287</v>
      </c>
      <c r="K32" s="69" t="s">
        <v>287</v>
      </c>
      <c r="L32" s="77">
        <v>2.59</v>
      </c>
      <c r="M32" s="63"/>
      <c r="N32" s="12">
        <v>38924</v>
      </c>
      <c r="O32" s="26" t="s">
        <v>278</v>
      </c>
      <c r="P32" s="26" t="s">
        <v>280</v>
      </c>
      <c r="Q32" s="13">
        <v>31.613698630136987</v>
      </c>
      <c r="R32" s="14">
        <v>35</v>
      </c>
      <c r="S32" s="26" t="s">
        <v>55</v>
      </c>
      <c r="T32" s="26">
        <v>5.9</v>
      </c>
      <c r="U32" s="26" t="s">
        <v>281</v>
      </c>
      <c r="V32" s="26" t="s">
        <v>38</v>
      </c>
      <c r="W32" s="26" t="s">
        <v>58</v>
      </c>
      <c r="X32" s="26" t="s">
        <v>59</v>
      </c>
      <c r="Y32" s="26">
        <v>1</v>
      </c>
      <c r="Z32" s="18" t="s">
        <v>47</v>
      </c>
      <c r="AA32" s="27"/>
      <c r="AB32" s="27">
        <v>829</v>
      </c>
      <c r="AC32" s="26" t="s">
        <v>287</v>
      </c>
      <c r="AD32" s="27"/>
      <c r="AE32" s="26"/>
      <c r="AF32" s="26" t="s">
        <v>287</v>
      </c>
      <c r="AG32" s="26" t="s">
        <v>287</v>
      </c>
      <c r="AH32" s="26" t="s">
        <v>488</v>
      </c>
      <c r="AI32" s="43" t="s">
        <v>507</v>
      </c>
      <c r="AJ32" s="85"/>
    </row>
    <row r="33" spans="1:36" s="18" customFormat="1" hidden="1">
      <c r="A33" s="3" t="s">
        <v>412</v>
      </c>
      <c r="B33" s="4" t="s">
        <v>54</v>
      </c>
      <c r="C33" s="39" t="s">
        <v>354</v>
      </c>
      <c r="D33" s="24" t="s">
        <v>375</v>
      </c>
      <c r="E33" s="69" t="s">
        <v>287</v>
      </c>
      <c r="F33" s="69" t="s">
        <v>286</v>
      </c>
      <c r="G33" s="69" t="s">
        <v>287</v>
      </c>
      <c r="H33" s="33" t="s">
        <v>287</v>
      </c>
      <c r="I33" s="58" t="s">
        <v>286</v>
      </c>
      <c r="J33" s="58" t="s">
        <v>287</v>
      </c>
      <c r="K33" s="69" t="s">
        <v>287</v>
      </c>
      <c r="L33" s="77">
        <v>1.52</v>
      </c>
      <c r="M33" s="32"/>
      <c r="N33" s="12">
        <v>38999</v>
      </c>
      <c r="O33" s="26" t="s">
        <v>278</v>
      </c>
      <c r="P33" s="26" t="s">
        <v>280</v>
      </c>
      <c r="Q33" s="13">
        <v>42.183561643835617</v>
      </c>
      <c r="R33" s="14">
        <v>30.3</v>
      </c>
      <c r="S33" s="26" t="s">
        <v>60</v>
      </c>
      <c r="T33" s="26">
        <v>3.2</v>
      </c>
      <c r="U33" s="26" t="s">
        <v>281</v>
      </c>
      <c r="V33" s="26" t="s">
        <v>38</v>
      </c>
      <c r="W33" s="26" t="s">
        <v>58</v>
      </c>
      <c r="X33" s="26" t="s">
        <v>59</v>
      </c>
      <c r="Y33" s="26">
        <v>0</v>
      </c>
      <c r="Z33" s="18" t="s">
        <v>47</v>
      </c>
      <c r="AA33" s="27"/>
      <c r="AB33" s="27">
        <v>823</v>
      </c>
      <c r="AC33" s="26" t="s">
        <v>287</v>
      </c>
      <c r="AD33" s="27"/>
      <c r="AE33" s="26"/>
      <c r="AF33" s="26" t="s">
        <v>287</v>
      </c>
      <c r="AG33" s="26" t="s">
        <v>276</v>
      </c>
      <c r="AH33" s="26" t="s">
        <v>488</v>
      </c>
      <c r="AI33" s="43" t="s">
        <v>507</v>
      </c>
      <c r="AJ33" s="85"/>
    </row>
    <row r="34" spans="1:36" s="18" customFormat="1" hidden="1">
      <c r="A34" s="15" t="s">
        <v>413</v>
      </c>
      <c r="B34" s="4" t="s">
        <v>54</v>
      </c>
      <c r="C34" s="39" t="s">
        <v>354</v>
      </c>
      <c r="D34" s="24" t="s">
        <v>375</v>
      </c>
      <c r="E34" s="69" t="s">
        <v>287</v>
      </c>
      <c r="F34" s="69" t="s">
        <v>286</v>
      </c>
      <c r="G34" s="69" t="s">
        <v>287</v>
      </c>
      <c r="H34" s="33" t="s">
        <v>287</v>
      </c>
      <c r="I34" s="58" t="s">
        <v>286</v>
      </c>
      <c r="J34" s="58" t="s">
        <v>286</v>
      </c>
      <c r="K34" s="69" t="s">
        <v>287</v>
      </c>
      <c r="L34" s="77">
        <v>1.72</v>
      </c>
      <c r="M34" s="32"/>
      <c r="N34" s="12">
        <v>39035</v>
      </c>
      <c r="O34" s="26" t="s">
        <v>278</v>
      </c>
      <c r="P34" s="26" t="s">
        <v>280</v>
      </c>
      <c r="Q34" s="13">
        <v>40.934246575342463</v>
      </c>
      <c r="R34" s="14">
        <v>37.799999999999997</v>
      </c>
      <c r="S34" s="26" t="s">
        <v>55</v>
      </c>
      <c r="T34" s="26">
        <v>1.2</v>
      </c>
      <c r="U34" s="26" t="s">
        <v>281</v>
      </c>
      <c r="V34" s="26" t="s">
        <v>38</v>
      </c>
      <c r="W34" s="26" t="s">
        <v>58</v>
      </c>
      <c r="X34" s="26" t="s">
        <v>59</v>
      </c>
      <c r="Y34" s="26">
        <v>0</v>
      </c>
      <c r="Z34" s="18" t="s">
        <v>47</v>
      </c>
      <c r="AA34" s="27"/>
      <c r="AB34" s="27">
        <v>718</v>
      </c>
      <c r="AC34" s="26" t="s">
        <v>287</v>
      </c>
      <c r="AD34" s="27"/>
      <c r="AE34" s="26"/>
      <c r="AF34" s="26" t="s">
        <v>287</v>
      </c>
      <c r="AG34" s="26" t="s">
        <v>287</v>
      </c>
      <c r="AH34" s="26" t="s">
        <v>488</v>
      </c>
      <c r="AI34" s="43" t="s">
        <v>507</v>
      </c>
      <c r="AJ34" s="85"/>
    </row>
    <row r="35" spans="1:36" s="18" customFormat="1" hidden="1">
      <c r="A35" s="3" t="s">
        <v>174</v>
      </c>
      <c r="B35" s="4" t="s">
        <v>54</v>
      </c>
      <c r="C35" s="39" t="s">
        <v>354</v>
      </c>
      <c r="D35" s="24" t="s">
        <v>375</v>
      </c>
      <c r="E35" s="69" t="s">
        <v>287</v>
      </c>
      <c r="F35" s="69" t="s">
        <v>286</v>
      </c>
      <c r="G35" s="69" t="s">
        <v>287</v>
      </c>
      <c r="H35" s="33" t="s">
        <v>287</v>
      </c>
      <c r="I35" s="58" t="s">
        <v>286</v>
      </c>
      <c r="J35" s="58" t="s">
        <v>286</v>
      </c>
      <c r="K35" s="69" t="s">
        <v>287</v>
      </c>
      <c r="L35" s="77">
        <v>1.75</v>
      </c>
      <c r="M35" s="32"/>
      <c r="N35" s="12">
        <v>39092</v>
      </c>
      <c r="O35" s="26" t="s">
        <v>289</v>
      </c>
      <c r="P35" s="26" t="s">
        <v>280</v>
      </c>
      <c r="Q35" s="13">
        <v>46.073972602739723</v>
      </c>
      <c r="R35" s="14">
        <v>24.3</v>
      </c>
      <c r="S35" s="26" t="s">
        <v>57</v>
      </c>
      <c r="T35" s="26">
        <v>7</v>
      </c>
      <c r="U35" s="26" t="s">
        <v>281</v>
      </c>
      <c r="V35" s="26" t="s">
        <v>38</v>
      </c>
      <c r="W35" s="26" t="s">
        <v>58</v>
      </c>
      <c r="X35" s="26" t="s">
        <v>59</v>
      </c>
      <c r="Y35" s="26">
        <v>1</v>
      </c>
      <c r="Z35" s="18" t="s">
        <v>47</v>
      </c>
      <c r="AA35" s="27"/>
      <c r="AB35" s="27">
        <v>1076</v>
      </c>
      <c r="AC35" s="26" t="s">
        <v>287</v>
      </c>
      <c r="AD35" s="27"/>
      <c r="AE35" s="26"/>
      <c r="AF35" s="26" t="s">
        <v>287</v>
      </c>
      <c r="AG35" s="26" t="s">
        <v>276</v>
      </c>
      <c r="AH35" s="26" t="s">
        <v>488</v>
      </c>
      <c r="AI35" s="43" t="s">
        <v>507</v>
      </c>
      <c r="AJ35" s="85"/>
    </row>
    <row r="36" spans="1:36" s="18" customFormat="1" hidden="1">
      <c r="A36" s="4" t="s">
        <v>175</v>
      </c>
      <c r="B36" s="4" t="s">
        <v>54</v>
      </c>
      <c r="C36" s="39" t="s">
        <v>354</v>
      </c>
      <c r="D36" s="24" t="s">
        <v>375</v>
      </c>
      <c r="E36" s="69" t="s">
        <v>287</v>
      </c>
      <c r="F36" s="69" t="s">
        <v>286</v>
      </c>
      <c r="G36" s="69" t="s">
        <v>287</v>
      </c>
      <c r="H36" s="33" t="s">
        <v>287</v>
      </c>
      <c r="I36" s="58" t="s">
        <v>287</v>
      </c>
      <c r="J36" s="58" t="s">
        <v>287</v>
      </c>
      <c r="K36" s="69" t="s">
        <v>287</v>
      </c>
      <c r="L36" s="77">
        <v>1.9846253847861099</v>
      </c>
      <c r="M36" s="32"/>
      <c r="N36" s="9">
        <v>39134</v>
      </c>
      <c r="O36" s="26" t="s">
        <v>289</v>
      </c>
      <c r="P36" s="26" t="s">
        <v>280</v>
      </c>
      <c r="Q36" s="10">
        <v>80.295890410958904</v>
      </c>
      <c r="R36" s="11">
        <v>35.200000000000003</v>
      </c>
      <c r="S36" s="26" t="s">
        <v>55</v>
      </c>
      <c r="T36" s="26">
        <v>7.4</v>
      </c>
      <c r="U36" s="26" t="s">
        <v>281</v>
      </c>
      <c r="V36" s="26" t="s">
        <v>38</v>
      </c>
      <c r="W36" s="26" t="s">
        <v>39</v>
      </c>
      <c r="X36" s="26" t="s">
        <v>284</v>
      </c>
      <c r="Y36" s="26">
        <v>0</v>
      </c>
      <c r="Z36" s="18" t="s">
        <v>47</v>
      </c>
      <c r="AA36" s="27"/>
      <c r="AB36" s="27">
        <v>1167</v>
      </c>
      <c r="AC36" s="26" t="s">
        <v>287</v>
      </c>
      <c r="AD36" s="27"/>
      <c r="AE36" s="26"/>
      <c r="AF36" s="26" t="s">
        <v>287</v>
      </c>
      <c r="AG36" s="26" t="s">
        <v>287</v>
      </c>
      <c r="AH36" s="26" t="s">
        <v>488</v>
      </c>
      <c r="AI36" s="43" t="s">
        <v>507</v>
      </c>
      <c r="AJ36" s="85"/>
    </row>
    <row r="37" spans="1:36" s="18" customFormat="1" hidden="1">
      <c r="A37" s="4" t="s">
        <v>176</v>
      </c>
      <c r="B37" s="4" t="s">
        <v>54</v>
      </c>
      <c r="C37" s="39" t="s">
        <v>354</v>
      </c>
      <c r="D37" s="24" t="s">
        <v>375</v>
      </c>
      <c r="E37" s="69" t="s">
        <v>287</v>
      </c>
      <c r="F37" s="69" t="s">
        <v>286</v>
      </c>
      <c r="G37" s="69" t="s">
        <v>287</v>
      </c>
      <c r="H37" s="4" t="s">
        <v>354</v>
      </c>
      <c r="I37" s="58" t="s">
        <v>287</v>
      </c>
      <c r="J37" s="58" t="s">
        <v>287</v>
      </c>
      <c r="K37" s="69" t="s">
        <v>287</v>
      </c>
      <c r="L37" s="82">
        <v>2.62</v>
      </c>
      <c r="M37" s="62"/>
      <c r="N37" s="9">
        <v>39177</v>
      </c>
      <c r="O37" s="26" t="s">
        <v>289</v>
      </c>
      <c r="P37" s="26" t="s">
        <v>280</v>
      </c>
      <c r="Q37" s="10">
        <v>84.676712328767124</v>
      </c>
      <c r="R37" s="38" t="s">
        <v>280</v>
      </c>
      <c r="S37" s="26" t="s">
        <v>57</v>
      </c>
      <c r="T37" s="26">
        <v>5.8</v>
      </c>
      <c r="U37" s="26" t="s">
        <v>281</v>
      </c>
      <c r="V37" s="26" t="s">
        <v>38</v>
      </c>
      <c r="W37" s="26" t="s">
        <v>58</v>
      </c>
      <c r="X37" s="26" t="s">
        <v>59</v>
      </c>
      <c r="Y37" s="26">
        <v>0</v>
      </c>
      <c r="Z37" s="18" t="s">
        <v>47</v>
      </c>
      <c r="AA37" s="27"/>
      <c r="AB37" s="27">
        <v>950</v>
      </c>
      <c r="AC37" s="26" t="s">
        <v>287</v>
      </c>
      <c r="AD37" s="27"/>
      <c r="AE37" s="26"/>
      <c r="AF37" s="26" t="s">
        <v>287</v>
      </c>
      <c r="AG37" s="26" t="s">
        <v>287</v>
      </c>
      <c r="AH37" s="26" t="s">
        <v>488</v>
      </c>
      <c r="AI37" s="43" t="s">
        <v>507</v>
      </c>
      <c r="AJ37" s="85"/>
    </row>
    <row r="38" spans="1:36" s="18" customFormat="1" hidden="1">
      <c r="A38" s="4" t="s">
        <v>177</v>
      </c>
      <c r="B38" s="4" t="s">
        <v>54</v>
      </c>
      <c r="C38" s="39" t="s">
        <v>354</v>
      </c>
      <c r="D38" s="24" t="s">
        <v>375</v>
      </c>
      <c r="E38" s="69" t="s">
        <v>287</v>
      </c>
      <c r="F38" s="69" t="s">
        <v>286</v>
      </c>
      <c r="G38" s="69" t="s">
        <v>287</v>
      </c>
      <c r="H38" s="33" t="s">
        <v>287</v>
      </c>
      <c r="I38" s="58" t="s">
        <v>286</v>
      </c>
      <c r="J38" s="58" t="s">
        <v>286</v>
      </c>
      <c r="K38" s="69" t="s">
        <v>287</v>
      </c>
      <c r="L38" s="78">
        <v>1.6494650530613899</v>
      </c>
      <c r="M38" s="33"/>
      <c r="N38" s="9">
        <v>39231</v>
      </c>
      <c r="O38" s="26" t="s">
        <v>278</v>
      </c>
      <c r="P38" s="26" t="s">
        <v>280</v>
      </c>
      <c r="Q38" s="10">
        <v>47.668493150684931</v>
      </c>
      <c r="R38" s="11">
        <v>26.2</v>
      </c>
      <c r="S38" s="26" t="s">
        <v>55</v>
      </c>
      <c r="T38" s="26">
        <v>21.5</v>
      </c>
      <c r="U38" s="26" t="s">
        <v>281</v>
      </c>
      <c r="V38" s="26" t="s">
        <v>38</v>
      </c>
      <c r="W38" s="26" t="s">
        <v>283</v>
      </c>
      <c r="X38" s="26" t="s">
        <v>53</v>
      </c>
      <c r="Y38" s="26">
        <v>0</v>
      </c>
      <c r="Z38" s="18" t="s">
        <v>47</v>
      </c>
      <c r="AA38" s="27"/>
      <c r="AB38" s="27">
        <v>1032</v>
      </c>
      <c r="AC38" s="26" t="s">
        <v>287</v>
      </c>
      <c r="AD38" s="27"/>
      <c r="AE38" s="26"/>
      <c r="AF38" s="26" t="s">
        <v>287</v>
      </c>
      <c r="AG38" s="26" t="s">
        <v>287</v>
      </c>
      <c r="AH38" s="26" t="s">
        <v>488</v>
      </c>
      <c r="AI38" s="43" t="s">
        <v>507</v>
      </c>
      <c r="AJ38" s="85"/>
    </row>
    <row r="39" spans="1:36" s="18" customFormat="1" hidden="1">
      <c r="A39" s="4" t="s">
        <v>178</v>
      </c>
      <c r="B39" s="4" t="s">
        <v>54</v>
      </c>
      <c r="C39" s="39" t="s">
        <v>354</v>
      </c>
      <c r="D39" s="24" t="s">
        <v>375</v>
      </c>
      <c r="E39" s="69" t="s">
        <v>287</v>
      </c>
      <c r="F39" s="69" t="s">
        <v>286</v>
      </c>
      <c r="G39" s="69" t="s">
        <v>287</v>
      </c>
      <c r="H39" s="33" t="s">
        <v>286</v>
      </c>
      <c r="I39" s="58" t="s">
        <v>287</v>
      </c>
      <c r="J39" s="58" t="s">
        <v>287</v>
      </c>
      <c r="K39" s="69" t="s">
        <v>287</v>
      </c>
      <c r="L39" s="77">
        <v>2.5361711120150399</v>
      </c>
      <c r="M39" s="66"/>
      <c r="N39" s="9">
        <v>39100</v>
      </c>
      <c r="O39" s="26" t="s">
        <v>278</v>
      </c>
      <c r="P39" s="26" t="s">
        <v>280</v>
      </c>
      <c r="Q39" s="10">
        <v>53.649315068493152</v>
      </c>
      <c r="R39" s="11">
        <v>21.8</v>
      </c>
      <c r="S39" s="26" t="s">
        <v>55</v>
      </c>
      <c r="T39" s="26">
        <v>18.600000000000001</v>
      </c>
      <c r="U39" s="26" t="s">
        <v>281</v>
      </c>
      <c r="V39" s="26" t="s">
        <v>38</v>
      </c>
      <c r="W39" s="26" t="s">
        <v>283</v>
      </c>
      <c r="X39" s="26" t="s">
        <v>53</v>
      </c>
      <c r="Y39" s="26">
        <v>0</v>
      </c>
      <c r="Z39" s="18" t="s">
        <v>47</v>
      </c>
      <c r="AA39" s="27"/>
      <c r="AB39" s="27">
        <v>653</v>
      </c>
      <c r="AC39" s="26" t="s">
        <v>287</v>
      </c>
      <c r="AD39" s="27"/>
      <c r="AE39" s="26"/>
      <c r="AF39" s="26" t="s">
        <v>287</v>
      </c>
      <c r="AG39" s="26" t="s">
        <v>287</v>
      </c>
      <c r="AH39" s="26" t="s">
        <v>488</v>
      </c>
      <c r="AI39" s="43" t="s">
        <v>507</v>
      </c>
      <c r="AJ39" s="85"/>
    </row>
    <row r="40" spans="1:36" s="43" customFormat="1" hidden="1">
      <c r="A40" s="4" t="s">
        <v>179</v>
      </c>
      <c r="B40" s="4" t="s">
        <v>54</v>
      </c>
      <c r="C40" s="39" t="s">
        <v>201</v>
      </c>
      <c r="D40" s="24" t="s">
        <v>375</v>
      </c>
      <c r="E40" s="69" t="s">
        <v>287</v>
      </c>
      <c r="F40" s="69" t="s">
        <v>286</v>
      </c>
      <c r="G40" s="69" t="s">
        <v>287</v>
      </c>
      <c r="H40" s="33" t="s">
        <v>354</v>
      </c>
      <c r="I40" s="58" t="s">
        <v>354</v>
      </c>
      <c r="J40" s="58" t="s">
        <v>287</v>
      </c>
      <c r="K40" s="69" t="s">
        <v>287</v>
      </c>
      <c r="L40" s="78">
        <v>2</v>
      </c>
      <c r="M40" s="64"/>
      <c r="N40" s="9">
        <v>39364</v>
      </c>
      <c r="O40" s="20" t="s">
        <v>289</v>
      </c>
      <c r="P40" s="20" t="s">
        <v>280</v>
      </c>
      <c r="Q40" s="10">
        <v>53.410958904109592</v>
      </c>
      <c r="R40" s="11">
        <v>22</v>
      </c>
      <c r="S40" s="20" t="s">
        <v>55</v>
      </c>
      <c r="T40" s="20">
        <v>8</v>
      </c>
      <c r="U40" s="20" t="s">
        <v>290</v>
      </c>
      <c r="V40" s="20" t="s">
        <v>38</v>
      </c>
      <c r="W40" s="20" t="s">
        <v>39</v>
      </c>
      <c r="X40" s="20" t="s">
        <v>40</v>
      </c>
      <c r="Y40" s="20">
        <v>0</v>
      </c>
      <c r="Z40" s="20" t="s">
        <v>285</v>
      </c>
      <c r="AA40" s="49">
        <v>419</v>
      </c>
      <c r="AB40" s="49"/>
      <c r="AC40" s="20" t="s">
        <v>286</v>
      </c>
      <c r="AD40" s="49">
        <v>125</v>
      </c>
      <c r="AE40" s="20" t="s">
        <v>286</v>
      </c>
      <c r="AF40" s="20" t="s">
        <v>287</v>
      </c>
      <c r="AG40" s="20" t="s">
        <v>287</v>
      </c>
      <c r="AH40" s="20" t="s">
        <v>488</v>
      </c>
      <c r="AI40" s="43" t="s">
        <v>506</v>
      </c>
      <c r="AJ40" s="85"/>
    </row>
    <row r="41" spans="1:36" s="43" customFormat="1" hidden="1">
      <c r="A41" s="4" t="s">
        <v>180</v>
      </c>
      <c r="B41" s="4" t="s">
        <v>54</v>
      </c>
      <c r="C41" s="39" t="s">
        <v>201</v>
      </c>
      <c r="D41" s="24" t="s">
        <v>375</v>
      </c>
      <c r="E41" s="69" t="s">
        <v>287</v>
      </c>
      <c r="F41" s="69" t="s">
        <v>286</v>
      </c>
      <c r="G41" s="69" t="s">
        <v>287</v>
      </c>
      <c r="H41" s="33" t="s">
        <v>287</v>
      </c>
      <c r="I41" s="58" t="s">
        <v>286</v>
      </c>
      <c r="J41" s="58" t="s">
        <v>286</v>
      </c>
      <c r="K41" s="69" t="s">
        <v>286</v>
      </c>
      <c r="L41" s="77">
        <v>1.5239654079526399</v>
      </c>
      <c r="M41" s="32"/>
      <c r="N41" s="9">
        <v>39427</v>
      </c>
      <c r="O41" s="20" t="s">
        <v>289</v>
      </c>
      <c r="P41" s="20" t="s">
        <v>280</v>
      </c>
      <c r="Q41" s="10">
        <v>49.287671232876711</v>
      </c>
      <c r="R41" s="38" t="s">
        <v>280</v>
      </c>
      <c r="S41" s="20" t="s">
        <v>55</v>
      </c>
      <c r="T41" s="20">
        <v>15</v>
      </c>
      <c r="U41" s="20" t="s">
        <v>281</v>
      </c>
      <c r="V41" s="20" t="s">
        <v>282</v>
      </c>
      <c r="W41" s="20" t="s">
        <v>39</v>
      </c>
      <c r="X41" s="20" t="s">
        <v>284</v>
      </c>
      <c r="Y41" s="20">
        <v>0</v>
      </c>
      <c r="Z41" s="20" t="s">
        <v>285</v>
      </c>
      <c r="AA41" s="49">
        <v>484</v>
      </c>
      <c r="AB41" s="49"/>
      <c r="AC41" s="20" t="s">
        <v>286</v>
      </c>
      <c r="AD41" s="49">
        <v>286.96200000000005</v>
      </c>
      <c r="AE41" s="20" t="s">
        <v>286</v>
      </c>
      <c r="AF41" s="20" t="s">
        <v>287</v>
      </c>
      <c r="AG41" s="20" t="s">
        <v>287</v>
      </c>
      <c r="AH41" s="20" t="s">
        <v>488</v>
      </c>
      <c r="AI41" s="43" t="s">
        <v>506</v>
      </c>
      <c r="AJ41" s="85"/>
    </row>
    <row r="42" spans="1:36" s="18" customFormat="1" hidden="1">
      <c r="A42" s="4" t="s">
        <v>181</v>
      </c>
      <c r="B42" s="4" t="s">
        <v>54</v>
      </c>
      <c r="C42" s="39" t="s">
        <v>354</v>
      </c>
      <c r="D42" s="24" t="s">
        <v>375</v>
      </c>
      <c r="E42" s="69" t="s">
        <v>287</v>
      </c>
      <c r="F42" s="69" t="s">
        <v>286</v>
      </c>
      <c r="G42" s="69" t="s">
        <v>287</v>
      </c>
      <c r="H42" s="33" t="s">
        <v>287</v>
      </c>
      <c r="I42" s="58" t="s">
        <v>286</v>
      </c>
      <c r="J42" s="58" t="s">
        <v>287</v>
      </c>
      <c r="K42" s="69" t="s">
        <v>287</v>
      </c>
      <c r="L42" s="77">
        <v>1.42217249277404</v>
      </c>
      <c r="M42" s="32"/>
      <c r="N42" s="9">
        <v>39489</v>
      </c>
      <c r="O42" s="26" t="s">
        <v>289</v>
      </c>
      <c r="P42" s="26" t="s">
        <v>280</v>
      </c>
      <c r="Q42" s="10">
        <v>69.830136986301369</v>
      </c>
      <c r="R42" s="11">
        <v>26.9</v>
      </c>
      <c r="S42" s="26" t="s">
        <v>55</v>
      </c>
      <c r="T42" s="26">
        <v>7.3</v>
      </c>
      <c r="U42" s="26" t="s">
        <v>281</v>
      </c>
      <c r="V42" s="26" t="s">
        <v>38</v>
      </c>
      <c r="W42" s="26" t="s">
        <v>283</v>
      </c>
      <c r="X42" s="26" t="s">
        <v>53</v>
      </c>
      <c r="Y42" s="26">
        <v>0</v>
      </c>
      <c r="Z42" s="18" t="s">
        <v>47</v>
      </c>
      <c r="AA42" s="27"/>
      <c r="AB42" s="27">
        <v>868</v>
      </c>
      <c r="AC42" s="26" t="s">
        <v>287</v>
      </c>
      <c r="AD42" s="27"/>
      <c r="AE42" s="26"/>
      <c r="AF42" s="26" t="s">
        <v>287</v>
      </c>
      <c r="AG42" s="26" t="s">
        <v>287</v>
      </c>
      <c r="AH42" s="26" t="s">
        <v>488</v>
      </c>
      <c r="AI42" s="43" t="s">
        <v>507</v>
      </c>
      <c r="AJ42" s="85"/>
    </row>
    <row r="43" spans="1:36" s="18" customFormat="1" hidden="1">
      <c r="A43" s="4" t="s">
        <v>182</v>
      </c>
      <c r="B43" s="4" t="s">
        <v>54</v>
      </c>
      <c r="C43" s="39" t="s">
        <v>354</v>
      </c>
      <c r="D43" s="24" t="s">
        <v>375</v>
      </c>
      <c r="E43" s="69" t="s">
        <v>287</v>
      </c>
      <c r="F43" s="69" t="s">
        <v>286</v>
      </c>
      <c r="G43" s="69" t="s">
        <v>287</v>
      </c>
      <c r="H43" s="33" t="s">
        <v>287</v>
      </c>
      <c r="I43" s="58" t="s">
        <v>286</v>
      </c>
      <c r="J43" s="58" t="s">
        <v>287</v>
      </c>
      <c r="K43" s="69" t="s">
        <v>287</v>
      </c>
      <c r="L43" s="77">
        <v>1.77914940125634</v>
      </c>
      <c r="M43" s="32"/>
      <c r="N43" s="9">
        <v>39539</v>
      </c>
      <c r="O43" s="26" t="s">
        <v>278</v>
      </c>
      <c r="P43" s="26" t="s">
        <v>280</v>
      </c>
      <c r="Q43" s="10">
        <v>47.454794520547942</v>
      </c>
      <c r="R43" s="11">
        <v>26.3</v>
      </c>
      <c r="S43" s="26" t="s">
        <v>55</v>
      </c>
      <c r="T43" s="26">
        <v>11</v>
      </c>
      <c r="U43" s="26" t="s">
        <v>281</v>
      </c>
      <c r="V43" s="26" t="s">
        <v>38</v>
      </c>
      <c r="W43" s="26" t="s">
        <v>283</v>
      </c>
      <c r="X43" s="26" t="s">
        <v>53</v>
      </c>
      <c r="Y43" s="26">
        <v>0</v>
      </c>
      <c r="Z43" s="18" t="s">
        <v>47</v>
      </c>
      <c r="AA43" s="27"/>
      <c r="AB43" s="27">
        <v>876</v>
      </c>
      <c r="AC43" s="26" t="s">
        <v>287</v>
      </c>
      <c r="AD43" s="27"/>
      <c r="AE43" s="26"/>
      <c r="AF43" s="26" t="s">
        <v>287</v>
      </c>
      <c r="AG43" s="26" t="s">
        <v>276</v>
      </c>
      <c r="AH43" s="26" t="s">
        <v>488</v>
      </c>
      <c r="AI43" s="43" t="s">
        <v>507</v>
      </c>
    </row>
    <row r="44" spans="1:36" s="26" customFormat="1" hidden="1">
      <c r="A44" s="20" t="s">
        <v>417</v>
      </c>
      <c r="B44" s="26" t="s">
        <v>54</v>
      </c>
      <c r="C44" s="39" t="s">
        <v>354</v>
      </c>
      <c r="D44" s="24" t="s">
        <v>375</v>
      </c>
      <c r="E44" s="69" t="s">
        <v>287</v>
      </c>
      <c r="F44" s="69" t="s">
        <v>286</v>
      </c>
      <c r="G44" s="69" t="s">
        <v>287</v>
      </c>
      <c r="H44" s="33" t="s">
        <v>287</v>
      </c>
      <c r="I44" s="58" t="s">
        <v>287</v>
      </c>
      <c r="J44" s="58" t="s">
        <v>287</v>
      </c>
      <c r="K44" s="69" t="s">
        <v>287</v>
      </c>
      <c r="L44" s="77">
        <v>1.8367623522127301</v>
      </c>
      <c r="M44" s="32"/>
      <c r="N44" s="34">
        <v>39548</v>
      </c>
      <c r="O44" s="26" t="s">
        <v>289</v>
      </c>
      <c r="P44" s="26" t="s">
        <v>280</v>
      </c>
      <c r="Q44" s="27">
        <v>68.5</v>
      </c>
      <c r="R44" s="28">
        <v>32.700000000000003</v>
      </c>
      <c r="S44" s="26" t="s">
        <v>55</v>
      </c>
      <c r="T44" s="26">
        <v>2.1</v>
      </c>
      <c r="U44" s="26" t="s">
        <v>281</v>
      </c>
      <c r="V44" s="26" t="s">
        <v>50</v>
      </c>
      <c r="W44" s="26" t="s">
        <v>42</v>
      </c>
      <c r="X44" s="26" t="s">
        <v>284</v>
      </c>
      <c r="Y44" s="26">
        <v>0</v>
      </c>
      <c r="Z44" s="26" t="s">
        <v>47</v>
      </c>
      <c r="AA44" s="27"/>
      <c r="AB44" s="27">
        <v>435</v>
      </c>
      <c r="AC44" s="26" t="s">
        <v>280</v>
      </c>
      <c r="AD44" s="26" t="s">
        <v>280</v>
      </c>
      <c r="AF44" s="26" t="s">
        <v>287</v>
      </c>
      <c r="AG44" s="26" t="s">
        <v>287</v>
      </c>
      <c r="AH44" s="26" t="s">
        <v>350</v>
      </c>
      <c r="AI44" s="43" t="s">
        <v>507</v>
      </c>
    </row>
    <row r="45" spans="1:36" s="43" customFormat="1" hidden="1">
      <c r="A45" s="4" t="s">
        <v>183</v>
      </c>
      <c r="B45" s="4" t="s">
        <v>54</v>
      </c>
      <c r="C45" s="39" t="s">
        <v>201</v>
      </c>
      <c r="D45" s="24" t="s">
        <v>375</v>
      </c>
      <c r="E45" s="69" t="s">
        <v>287</v>
      </c>
      <c r="F45" s="69" t="s">
        <v>286</v>
      </c>
      <c r="G45" s="69" t="s">
        <v>287</v>
      </c>
      <c r="H45" s="33" t="s">
        <v>287</v>
      </c>
      <c r="I45" s="58" t="s">
        <v>286</v>
      </c>
      <c r="J45" s="58" t="s">
        <v>287</v>
      </c>
      <c r="K45" s="69" t="s">
        <v>286</v>
      </c>
      <c r="L45" s="77">
        <v>1.5717260847806001</v>
      </c>
      <c r="M45" s="32"/>
      <c r="N45" s="9">
        <v>39617</v>
      </c>
      <c r="O45" s="20" t="s">
        <v>289</v>
      </c>
      <c r="P45" s="20" t="s">
        <v>280</v>
      </c>
      <c r="Q45" s="10">
        <v>58.961643835616435</v>
      </c>
      <c r="R45" s="11">
        <v>25.8</v>
      </c>
      <c r="S45" s="20" t="s">
        <v>57</v>
      </c>
      <c r="T45" s="20">
        <v>16.8</v>
      </c>
      <c r="U45" s="20" t="s">
        <v>281</v>
      </c>
      <c r="V45" s="20" t="s">
        <v>38</v>
      </c>
      <c r="W45" s="20" t="s">
        <v>39</v>
      </c>
      <c r="X45" s="20" t="s">
        <v>284</v>
      </c>
      <c r="Y45" s="20">
        <v>0</v>
      </c>
      <c r="Z45" s="20" t="s">
        <v>47</v>
      </c>
      <c r="AA45" s="49"/>
      <c r="AB45" s="49">
        <v>395</v>
      </c>
      <c r="AC45" s="20" t="s">
        <v>287</v>
      </c>
      <c r="AD45" s="49">
        <v>390</v>
      </c>
      <c r="AE45" s="20"/>
      <c r="AF45" s="20" t="s">
        <v>287</v>
      </c>
      <c r="AG45" s="20" t="s">
        <v>287</v>
      </c>
      <c r="AH45" s="20" t="s">
        <v>488</v>
      </c>
      <c r="AI45" s="43" t="s">
        <v>506</v>
      </c>
    </row>
    <row r="46" spans="1:36" s="43" customFormat="1" hidden="1">
      <c r="A46" s="50" t="s">
        <v>432</v>
      </c>
      <c r="B46" s="4" t="s">
        <v>54</v>
      </c>
      <c r="C46" s="39" t="s">
        <v>201</v>
      </c>
      <c r="D46" s="24" t="s">
        <v>375</v>
      </c>
      <c r="E46" s="69" t="s">
        <v>287</v>
      </c>
      <c r="F46" s="69" t="s">
        <v>286</v>
      </c>
      <c r="G46" s="69" t="s">
        <v>287</v>
      </c>
      <c r="H46" s="4" t="s">
        <v>287</v>
      </c>
      <c r="I46" s="58" t="s">
        <v>286</v>
      </c>
      <c r="J46" s="58" t="s">
        <v>286</v>
      </c>
      <c r="K46" s="69" t="s">
        <v>287</v>
      </c>
      <c r="L46" s="80">
        <v>1.54</v>
      </c>
      <c r="M46" s="20"/>
      <c r="N46" s="9">
        <v>39792</v>
      </c>
      <c r="O46" s="20" t="s">
        <v>278</v>
      </c>
      <c r="P46" s="20" t="s">
        <v>280</v>
      </c>
      <c r="Q46" s="10">
        <v>68.599999999999994</v>
      </c>
      <c r="R46" s="11">
        <v>23.6</v>
      </c>
      <c r="S46" s="20" t="s">
        <v>57</v>
      </c>
      <c r="T46" s="20">
        <v>16</v>
      </c>
      <c r="U46" s="20" t="s">
        <v>290</v>
      </c>
      <c r="V46" s="20" t="s">
        <v>38</v>
      </c>
      <c r="W46" s="20" t="s">
        <v>39</v>
      </c>
      <c r="X46" s="20" t="s">
        <v>40</v>
      </c>
      <c r="Y46" s="20"/>
      <c r="Z46" s="20" t="s">
        <v>285</v>
      </c>
      <c r="AA46" s="49">
        <v>7</v>
      </c>
      <c r="AB46" s="49"/>
      <c r="AC46" s="20" t="s">
        <v>286</v>
      </c>
      <c r="AD46" s="49">
        <v>7</v>
      </c>
      <c r="AE46" s="20" t="s">
        <v>286</v>
      </c>
      <c r="AF46" s="20" t="s">
        <v>287</v>
      </c>
      <c r="AG46" s="20" t="s">
        <v>287</v>
      </c>
      <c r="AH46" s="20" t="s">
        <v>488</v>
      </c>
      <c r="AI46" s="43" t="s">
        <v>506</v>
      </c>
    </row>
    <row r="47" spans="1:36" s="26" customFormat="1" hidden="1">
      <c r="A47" s="25" t="s">
        <v>418</v>
      </c>
      <c r="B47" s="26" t="s">
        <v>54</v>
      </c>
      <c r="C47" s="39" t="s">
        <v>354</v>
      </c>
      <c r="D47" s="24" t="s">
        <v>375</v>
      </c>
      <c r="E47" s="69" t="s">
        <v>287</v>
      </c>
      <c r="F47" s="69" t="s">
        <v>286</v>
      </c>
      <c r="G47" s="69" t="s">
        <v>287</v>
      </c>
      <c r="H47" s="33" t="s">
        <v>287</v>
      </c>
      <c r="I47" s="58" t="s">
        <v>286</v>
      </c>
      <c r="J47" s="58" t="s">
        <v>287</v>
      </c>
      <c r="K47" s="69" t="s">
        <v>286</v>
      </c>
      <c r="L47" s="77">
        <v>1.6262491092054101</v>
      </c>
      <c r="M47" s="32"/>
      <c r="N47" s="34">
        <v>39955</v>
      </c>
      <c r="O47" s="26" t="s">
        <v>278</v>
      </c>
      <c r="P47" s="26" t="s">
        <v>280</v>
      </c>
      <c r="Q47" s="27">
        <v>48.8</v>
      </c>
      <c r="R47" s="28">
        <v>28.1</v>
      </c>
      <c r="S47" s="26" t="s">
        <v>57</v>
      </c>
      <c r="T47" s="26">
        <v>4.3</v>
      </c>
      <c r="U47" s="26" t="s">
        <v>281</v>
      </c>
      <c r="V47" s="26" t="s">
        <v>63</v>
      </c>
      <c r="W47" s="26" t="s">
        <v>396</v>
      </c>
      <c r="X47" s="26" t="s">
        <v>59</v>
      </c>
      <c r="Y47" s="26">
        <v>0</v>
      </c>
      <c r="Z47" s="26" t="s">
        <v>47</v>
      </c>
      <c r="AA47" s="27"/>
      <c r="AB47" s="27">
        <v>19</v>
      </c>
      <c r="AC47" s="26" t="s">
        <v>280</v>
      </c>
      <c r="AD47" s="26" t="s">
        <v>280</v>
      </c>
      <c r="AF47" s="26" t="s">
        <v>287</v>
      </c>
      <c r="AG47" s="26" t="s">
        <v>287</v>
      </c>
      <c r="AH47" s="26" t="s">
        <v>350</v>
      </c>
      <c r="AI47" s="43" t="s">
        <v>507</v>
      </c>
    </row>
    <row r="48" spans="1:36" s="26" customFormat="1" hidden="1">
      <c r="A48" s="25" t="s">
        <v>419</v>
      </c>
      <c r="B48" s="26" t="s">
        <v>54</v>
      </c>
      <c r="C48" s="39" t="s">
        <v>354</v>
      </c>
      <c r="D48" s="24" t="s">
        <v>375</v>
      </c>
      <c r="E48" s="69" t="s">
        <v>287</v>
      </c>
      <c r="F48" s="69" t="s">
        <v>286</v>
      </c>
      <c r="G48" s="69" t="s">
        <v>287</v>
      </c>
      <c r="H48" s="33" t="s">
        <v>287</v>
      </c>
      <c r="I48" s="58" t="s">
        <v>286</v>
      </c>
      <c r="J48" s="58" t="s">
        <v>287</v>
      </c>
      <c r="K48" s="69" t="s">
        <v>287</v>
      </c>
      <c r="L48" s="80">
        <v>1.7</v>
      </c>
      <c r="M48" s="32"/>
      <c r="N48" s="34">
        <v>40004</v>
      </c>
      <c r="O48" s="26" t="s">
        <v>278</v>
      </c>
      <c r="P48" s="26" t="s">
        <v>280</v>
      </c>
      <c r="Q48" s="27">
        <v>54.9</v>
      </c>
      <c r="R48" s="28">
        <v>29.6</v>
      </c>
      <c r="S48" s="26" t="s">
        <v>55</v>
      </c>
      <c r="T48" s="26">
        <v>6</v>
      </c>
      <c r="U48" s="26" t="s">
        <v>281</v>
      </c>
      <c r="V48" s="26" t="s">
        <v>38</v>
      </c>
      <c r="W48" s="26" t="s">
        <v>396</v>
      </c>
      <c r="X48" s="26" t="s">
        <v>59</v>
      </c>
      <c r="Y48" s="26">
        <v>0</v>
      </c>
      <c r="Z48" s="26" t="s">
        <v>47</v>
      </c>
      <c r="AA48" s="27"/>
      <c r="AB48" s="27">
        <v>37</v>
      </c>
      <c r="AC48" s="26" t="s">
        <v>280</v>
      </c>
      <c r="AD48" s="26" t="s">
        <v>280</v>
      </c>
      <c r="AF48" s="26" t="s">
        <v>287</v>
      </c>
      <c r="AG48" s="26" t="s">
        <v>287</v>
      </c>
      <c r="AH48" s="26" t="s">
        <v>350</v>
      </c>
      <c r="AI48" s="43" t="s">
        <v>507</v>
      </c>
    </row>
    <row r="49" spans="1:35" s="26" customFormat="1" hidden="1">
      <c r="A49" s="25" t="s">
        <v>420</v>
      </c>
      <c r="B49" s="26" t="s">
        <v>54</v>
      </c>
      <c r="C49" s="39" t="s">
        <v>354</v>
      </c>
      <c r="D49" s="24" t="s">
        <v>375</v>
      </c>
      <c r="E49" s="69" t="s">
        <v>287</v>
      </c>
      <c r="F49" s="69" t="s">
        <v>286</v>
      </c>
      <c r="G49" s="69" t="s">
        <v>287</v>
      </c>
      <c r="H49" s="33" t="s">
        <v>287</v>
      </c>
      <c r="I49" s="58" t="s">
        <v>286</v>
      </c>
      <c r="J49" s="58" t="s">
        <v>287</v>
      </c>
      <c r="K49" s="69" t="s">
        <v>287</v>
      </c>
      <c r="L49" s="77">
        <v>1.6277389780259499</v>
      </c>
      <c r="M49" s="32"/>
      <c r="N49" s="34">
        <v>40135</v>
      </c>
      <c r="O49" s="26" t="s">
        <v>289</v>
      </c>
      <c r="P49" s="26" t="s">
        <v>280</v>
      </c>
      <c r="Q49" s="27">
        <v>56</v>
      </c>
      <c r="R49" s="28">
        <v>18.7</v>
      </c>
      <c r="S49" s="26" t="s">
        <v>280</v>
      </c>
      <c r="T49" s="26">
        <v>5</v>
      </c>
      <c r="U49" s="26" t="s">
        <v>281</v>
      </c>
      <c r="V49" s="26" t="s">
        <v>38</v>
      </c>
      <c r="W49" s="26" t="s">
        <v>396</v>
      </c>
      <c r="X49" s="26" t="s">
        <v>59</v>
      </c>
      <c r="Y49" s="26">
        <v>0</v>
      </c>
      <c r="Z49" s="26" t="s">
        <v>47</v>
      </c>
      <c r="AA49" s="27"/>
      <c r="AB49" s="27">
        <v>180</v>
      </c>
      <c r="AC49" s="26" t="s">
        <v>280</v>
      </c>
      <c r="AD49" s="26" t="s">
        <v>280</v>
      </c>
      <c r="AF49" s="26" t="s">
        <v>287</v>
      </c>
      <c r="AG49" s="26" t="s">
        <v>287</v>
      </c>
      <c r="AH49" s="26" t="s">
        <v>350</v>
      </c>
      <c r="AI49" s="43" t="s">
        <v>507</v>
      </c>
    </row>
    <row r="50" spans="1:35" s="26" customFormat="1" hidden="1">
      <c r="A50" s="25" t="s">
        <v>421</v>
      </c>
      <c r="B50" s="26" t="s">
        <v>54</v>
      </c>
      <c r="C50" s="39" t="s">
        <v>354</v>
      </c>
      <c r="D50" s="24" t="s">
        <v>375</v>
      </c>
      <c r="E50" s="69" t="s">
        <v>287</v>
      </c>
      <c r="F50" s="69" t="s">
        <v>286</v>
      </c>
      <c r="G50" s="69" t="s">
        <v>287</v>
      </c>
      <c r="H50" s="33" t="s">
        <v>287</v>
      </c>
      <c r="I50" s="58" t="s">
        <v>287</v>
      </c>
      <c r="J50" s="58" t="s">
        <v>287</v>
      </c>
      <c r="K50" s="69" t="s">
        <v>287</v>
      </c>
      <c r="L50" s="80">
        <v>1.87</v>
      </c>
      <c r="M50" s="32"/>
      <c r="N50" s="20" t="s">
        <v>280</v>
      </c>
      <c r="O50" s="27" t="s">
        <v>280</v>
      </c>
      <c r="P50" s="26" t="s">
        <v>280</v>
      </c>
      <c r="Q50" s="27" t="s">
        <v>280</v>
      </c>
      <c r="R50" s="26" t="s">
        <v>280</v>
      </c>
      <c r="S50" s="26" t="s">
        <v>280</v>
      </c>
      <c r="T50" s="27" t="s">
        <v>280</v>
      </c>
      <c r="U50" s="26" t="s">
        <v>280</v>
      </c>
      <c r="V50" s="26" t="s">
        <v>280</v>
      </c>
      <c r="W50" s="27" t="s">
        <v>280</v>
      </c>
      <c r="X50" s="26" t="s">
        <v>280</v>
      </c>
      <c r="Y50" s="26" t="s">
        <v>280</v>
      </c>
      <c r="Z50" s="26" t="s">
        <v>280</v>
      </c>
      <c r="AA50" s="26" t="s">
        <v>280</v>
      </c>
      <c r="AB50" s="27" t="s">
        <v>280</v>
      </c>
      <c r="AC50" s="26" t="s">
        <v>280</v>
      </c>
      <c r="AD50" s="26" t="s">
        <v>280</v>
      </c>
      <c r="AE50" s="27" t="s">
        <v>280</v>
      </c>
      <c r="AF50" s="26" t="s">
        <v>280</v>
      </c>
      <c r="AG50" s="26" t="s">
        <v>280</v>
      </c>
      <c r="AH50" s="26" t="s">
        <v>416</v>
      </c>
      <c r="AI50" s="43" t="s">
        <v>507</v>
      </c>
    </row>
    <row r="51" spans="1:35" s="43" customFormat="1" hidden="1">
      <c r="A51" s="4" t="s">
        <v>433</v>
      </c>
      <c r="B51" s="4" t="s">
        <v>54</v>
      </c>
      <c r="C51" s="39" t="s">
        <v>201</v>
      </c>
      <c r="D51" s="24" t="s">
        <v>375</v>
      </c>
      <c r="E51" s="69" t="s">
        <v>287</v>
      </c>
      <c r="F51" s="69" t="s">
        <v>286</v>
      </c>
      <c r="G51" s="69" t="s">
        <v>287</v>
      </c>
      <c r="H51" s="33" t="s">
        <v>286</v>
      </c>
      <c r="I51" s="58" t="s">
        <v>286</v>
      </c>
      <c r="J51" s="58" t="s">
        <v>286</v>
      </c>
      <c r="K51" s="69" t="s">
        <v>287</v>
      </c>
      <c r="L51" s="77">
        <v>2.81007940667127</v>
      </c>
      <c r="M51" s="66"/>
      <c r="N51" s="9">
        <v>40198</v>
      </c>
      <c r="O51" s="20" t="s">
        <v>289</v>
      </c>
      <c r="P51" s="20" t="s">
        <v>280</v>
      </c>
      <c r="Q51" s="10">
        <v>51.871232876712327</v>
      </c>
      <c r="R51" s="38" t="s">
        <v>280</v>
      </c>
      <c r="S51" s="20" t="s">
        <v>55</v>
      </c>
      <c r="T51" s="20">
        <v>13.6</v>
      </c>
      <c r="U51" s="20" t="s">
        <v>290</v>
      </c>
      <c r="V51" s="20" t="s">
        <v>50</v>
      </c>
      <c r="W51" s="20" t="s">
        <v>39</v>
      </c>
      <c r="X51" s="20" t="s">
        <v>40</v>
      </c>
      <c r="Y51" s="20">
        <v>0</v>
      </c>
      <c r="Z51" s="20" t="s">
        <v>285</v>
      </c>
      <c r="AA51" s="49">
        <v>40</v>
      </c>
      <c r="AB51" s="49"/>
      <c r="AC51" s="20" t="s">
        <v>286</v>
      </c>
      <c r="AD51" s="49">
        <v>30.42</v>
      </c>
      <c r="AE51" s="20" t="s">
        <v>286</v>
      </c>
      <c r="AF51" s="20" t="s">
        <v>287</v>
      </c>
      <c r="AG51" s="20" t="s">
        <v>287</v>
      </c>
      <c r="AH51" s="20" t="s">
        <v>488</v>
      </c>
      <c r="AI51" s="43" t="s">
        <v>506</v>
      </c>
    </row>
    <row r="52" spans="1:35" s="26" customFormat="1" hidden="1">
      <c r="A52" s="25" t="s">
        <v>422</v>
      </c>
      <c r="B52" s="26" t="s">
        <v>54</v>
      </c>
      <c r="C52" s="39" t="s">
        <v>354</v>
      </c>
      <c r="D52" s="24" t="s">
        <v>375</v>
      </c>
      <c r="E52" s="69" t="s">
        <v>287</v>
      </c>
      <c r="F52" s="69" t="s">
        <v>286</v>
      </c>
      <c r="G52" s="69" t="s">
        <v>287</v>
      </c>
      <c r="H52" s="33" t="s">
        <v>287</v>
      </c>
      <c r="I52" s="58" t="s">
        <v>286</v>
      </c>
      <c r="J52" s="58" t="s">
        <v>286</v>
      </c>
      <c r="K52" s="69" t="s">
        <v>286</v>
      </c>
      <c r="L52" s="77">
        <v>1.6516407382312199</v>
      </c>
      <c r="M52" s="32"/>
      <c r="N52" s="34">
        <v>40291</v>
      </c>
      <c r="O52" s="26" t="s">
        <v>278</v>
      </c>
      <c r="P52" s="26" t="s">
        <v>280</v>
      </c>
      <c r="Q52" s="27">
        <v>49.7</v>
      </c>
      <c r="R52" s="28">
        <v>16.100000000000001</v>
      </c>
      <c r="S52" s="26" t="s">
        <v>55</v>
      </c>
      <c r="T52" s="26">
        <v>2.5</v>
      </c>
      <c r="U52" s="26" t="s">
        <v>281</v>
      </c>
      <c r="V52" s="26" t="s">
        <v>50</v>
      </c>
      <c r="W52" s="26" t="s">
        <v>44</v>
      </c>
      <c r="X52" s="26" t="s">
        <v>59</v>
      </c>
      <c r="Y52" s="26">
        <v>0</v>
      </c>
      <c r="Z52" s="26" t="s">
        <v>47</v>
      </c>
      <c r="AA52" s="27"/>
      <c r="AB52" s="27">
        <v>370</v>
      </c>
      <c r="AC52" s="26" t="s">
        <v>280</v>
      </c>
      <c r="AD52" s="26" t="s">
        <v>280</v>
      </c>
      <c r="AF52" s="26" t="s">
        <v>287</v>
      </c>
      <c r="AG52" s="26" t="s">
        <v>287</v>
      </c>
      <c r="AH52" s="26" t="s">
        <v>350</v>
      </c>
      <c r="AI52" s="43" t="s">
        <v>507</v>
      </c>
    </row>
    <row r="53" spans="1:35" s="43" customFormat="1" hidden="1">
      <c r="A53" s="50" t="s">
        <v>434</v>
      </c>
      <c r="B53" s="4" t="s">
        <v>54</v>
      </c>
      <c r="C53" s="39" t="s">
        <v>201</v>
      </c>
      <c r="D53" s="24" t="s">
        <v>375</v>
      </c>
      <c r="E53" s="69" t="s">
        <v>287</v>
      </c>
      <c r="F53" s="69" t="s">
        <v>286</v>
      </c>
      <c r="G53" s="69" t="s">
        <v>287</v>
      </c>
      <c r="H53" s="33" t="s">
        <v>287</v>
      </c>
      <c r="I53" s="58" t="s">
        <v>286</v>
      </c>
      <c r="J53" s="58" t="s">
        <v>287</v>
      </c>
      <c r="K53" s="69" t="s">
        <v>287</v>
      </c>
      <c r="L53" s="77">
        <v>1.61916607975117</v>
      </c>
      <c r="M53" s="32"/>
      <c r="N53" s="9">
        <v>40338</v>
      </c>
      <c r="O53" s="20" t="s">
        <v>278</v>
      </c>
      <c r="P53" s="20" t="s">
        <v>280</v>
      </c>
      <c r="Q53" s="10">
        <v>60.2</v>
      </c>
      <c r="R53" s="11">
        <v>33.9</v>
      </c>
      <c r="S53" s="20" t="s">
        <v>55</v>
      </c>
      <c r="T53" s="20">
        <v>29</v>
      </c>
      <c r="U53" s="20" t="s">
        <v>281</v>
      </c>
      <c r="V53" s="20" t="s">
        <v>50</v>
      </c>
      <c r="W53" s="20" t="s">
        <v>283</v>
      </c>
      <c r="X53" s="20" t="s">
        <v>53</v>
      </c>
      <c r="Y53" s="20">
        <v>0</v>
      </c>
      <c r="Z53" s="20" t="s">
        <v>47</v>
      </c>
      <c r="AA53" s="49"/>
      <c r="AB53" s="49">
        <v>1836</v>
      </c>
      <c r="AC53" s="20" t="s">
        <v>286</v>
      </c>
      <c r="AD53" s="49">
        <v>1665</v>
      </c>
      <c r="AE53" s="20"/>
      <c r="AF53" s="20" t="s">
        <v>287</v>
      </c>
      <c r="AG53" s="20" t="s">
        <v>287</v>
      </c>
      <c r="AH53" s="20" t="s">
        <v>488</v>
      </c>
      <c r="AI53" s="43" t="s">
        <v>506</v>
      </c>
    </row>
    <row r="54" spans="1:35" s="18" customFormat="1" hidden="1">
      <c r="A54" s="19" t="s">
        <v>435</v>
      </c>
      <c r="B54" s="4" t="s">
        <v>54</v>
      </c>
      <c r="C54" s="39" t="s">
        <v>354</v>
      </c>
      <c r="D54" s="24" t="s">
        <v>375</v>
      </c>
      <c r="E54" s="69" t="s">
        <v>287</v>
      </c>
      <c r="F54" s="69" t="s">
        <v>286</v>
      </c>
      <c r="G54" s="69" t="s">
        <v>287</v>
      </c>
      <c r="H54" s="33" t="s">
        <v>287</v>
      </c>
      <c r="I54" s="58" t="s">
        <v>286</v>
      </c>
      <c r="J54" s="58" t="s">
        <v>287</v>
      </c>
      <c r="K54" s="69" t="s">
        <v>287</v>
      </c>
      <c r="L54" s="80">
        <v>1.57</v>
      </c>
      <c r="M54" s="32"/>
      <c r="N54" s="45">
        <v>2010</v>
      </c>
      <c r="O54" s="26" t="s">
        <v>278</v>
      </c>
      <c r="P54" s="26" t="s">
        <v>280</v>
      </c>
      <c r="Q54" s="10">
        <v>66.8</v>
      </c>
      <c r="R54" s="11">
        <v>26.8</v>
      </c>
      <c r="S54" s="26" t="s">
        <v>280</v>
      </c>
      <c r="T54" s="26">
        <v>3.3</v>
      </c>
      <c r="U54" s="26" t="s">
        <v>281</v>
      </c>
      <c r="V54" s="26" t="s">
        <v>50</v>
      </c>
      <c r="W54" s="26" t="s">
        <v>58</v>
      </c>
      <c r="X54" s="26" t="s">
        <v>59</v>
      </c>
      <c r="Y54" s="26">
        <v>0</v>
      </c>
      <c r="Z54" s="18" t="s">
        <v>47</v>
      </c>
      <c r="AA54" s="27"/>
      <c r="AB54" s="27">
        <v>1744</v>
      </c>
      <c r="AC54" s="26" t="s">
        <v>287</v>
      </c>
      <c r="AD54" s="27"/>
      <c r="AE54" s="26"/>
      <c r="AF54" s="26" t="s">
        <v>287</v>
      </c>
      <c r="AG54" s="26" t="s">
        <v>287</v>
      </c>
      <c r="AH54" s="26" t="s">
        <v>488</v>
      </c>
      <c r="AI54" s="43" t="s">
        <v>507</v>
      </c>
    </row>
    <row r="55" spans="1:35" s="26" customFormat="1" hidden="1">
      <c r="A55" s="25" t="s">
        <v>423</v>
      </c>
      <c r="B55" s="26" t="s">
        <v>54</v>
      </c>
      <c r="C55" s="39" t="s">
        <v>354</v>
      </c>
      <c r="D55" s="24" t="s">
        <v>375</v>
      </c>
      <c r="E55" s="69" t="s">
        <v>287</v>
      </c>
      <c r="F55" s="69" t="s">
        <v>286</v>
      </c>
      <c r="G55" s="69" t="s">
        <v>287</v>
      </c>
      <c r="H55" s="33" t="s">
        <v>287</v>
      </c>
      <c r="I55" s="58" t="s">
        <v>286</v>
      </c>
      <c r="J55" s="58" t="s">
        <v>287</v>
      </c>
      <c r="K55" s="69" t="s">
        <v>287</v>
      </c>
      <c r="L55" s="77">
        <v>1.39728491038971</v>
      </c>
      <c r="M55" s="32"/>
      <c r="N55" s="34">
        <v>40977</v>
      </c>
      <c r="O55" s="26" t="s">
        <v>278</v>
      </c>
      <c r="P55" s="26" t="s">
        <v>280</v>
      </c>
      <c r="Q55" s="27">
        <v>56.6</v>
      </c>
      <c r="R55" s="28">
        <v>29.8</v>
      </c>
      <c r="S55" s="26" t="s">
        <v>55</v>
      </c>
      <c r="T55" s="26">
        <v>2.5</v>
      </c>
      <c r="U55" s="26" t="s">
        <v>281</v>
      </c>
      <c r="V55" s="26" t="s">
        <v>50</v>
      </c>
      <c r="W55" s="26" t="s">
        <v>42</v>
      </c>
      <c r="X55" s="26" t="s">
        <v>284</v>
      </c>
      <c r="Y55" s="26">
        <v>0</v>
      </c>
      <c r="Z55" s="26" t="s">
        <v>47</v>
      </c>
      <c r="AA55" s="27"/>
      <c r="AB55" s="27">
        <v>526</v>
      </c>
      <c r="AC55" s="26" t="s">
        <v>280</v>
      </c>
      <c r="AD55" s="26" t="s">
        <v>280</v>
      </c>
      <c r="AF55" s="26" t="s">
        <v>287</v>
      </c>
      <c r="AG55" s="26" t="s">
        <v>287</v>
      </c>
      <c r="AH55" s="26" t="s">
        <v>350</v>
      </c>
      <c r="AI55" s="43" t="s">
        <v>507</v>
      </c>
    </row>
    <row r="56" spans="1:35" s="18" customFormat="1" hidden="1">
      <c r="A56" s="19" t="s">
        <v>436</v>
      </c>
      <c r="B56" s="4" t="s">
        <v>54</v>
      </c>
      <c r="C56" s="39" t="s">
        <v>354</v>
      </c>
      <c r="D56" s="24" t="s">
        <v>375</v>
      </c>
      <c r="E56" s="69" t="s">
        <v>287</v>
      </c>
      <c r="F56" s="69" t="s">
        <v>286</v>
      </c>
      <c r="G56" s="69" t="s">
        <v>287</v>
      </c>
      <c r="H56" s="33" t="s">
        <v>286</v>
      </c>
      <c r="I56" s="58" t="s">
        <v>287</v>
      </c>
      <c r="J56" s="58" t="s">
        <v>287</v>
      </c>
      <c r="K56" s="69" t="s">
        <v>287</v>
      </c>
      <c r="L56" s="77">
        <v>2.6418528193381499</v>
      </c>
      <c r="M56" s="66"/>
      <c r="N56" s="45">
        <v>2011</v>
      </c>
      <c r="O56" s="26" t="s">
        <v>278</v>
      </c>
      <c r="P56" s="26" t="s">
        <v>280</v>
      </c>
      <c r="Q56" s="7">
        <v>65.37534246575342</v>
      </c>
      <c r="R56" s="5">
        <v>24</v>
      </c>
      <c r="S56" s="26" t="s">
        <v>280</v>
      </c>
      <c r="T56" s="26">
        <v>2.5</v>
      </c>
      <c r="U56" s="26" t="s">
        <v>281</v>
      </c>
      <c r="V56" s="26" t="s">
        <v>50</v>
      </c>
      <c r="W56" s="26" t="s">
        <v>58</v>
      </c>
      <c r="X56" s="26" t="s">
        <v>59</v>
      </c>
      <c r="Y56" s="26">
        <v>0</v>
      </c>
      <c r="Z56" s="18" t="s">
        <v>47</v>
      </c>
      <c r="AA56" s="27"/>
      <c r="AB56" s="27">
        <v>1082.75</v>
      </c>
      <c r="AC56" s="26" t="s">
        <v>287</v>
      </c>
      <c r="AD56" s="27"/>
      <c r="AE56" s="26"/>
      <c r="AF56" s="26" t="s">
        <v>287</v>
      </c>
      <c r="AG56" s="26" t="s">
        <v>287</v>
      </c>
      <c r="AH56" s="26" t="s">
        <v>488</v>
      </c>
      <c r="AI56" s="43" t="s">
        <v>507</v>
      </c>
    </row>
    <row r="57" spans="1:35" s="26" customFormat="1" hidden="1">
      <c r="A57" s="25" t="s">
        <v>424</v>
      </c>
      <c r="B57" s="26" t="s">
        <v>54</v>
      </c>
      <c r="C57" s="39" t="s">
        <v>354</v>
      </c>
      <c r="D57" s="24" t="s">
        <v>375</v>
      </c>
      <c r="E57" s="69" t="s">
        <v>287</v>
      </c>
      <c r="F57" s="69" t="s">
        <v>286</v>
      </c>
      <c r="G57" s="69" t="s">
        <v>287</v>
      </c>
      <c r="H57" s="33" t="s">
        <v>287</v>
      </c>
      <c r="I57" s="58" t="s">
        <v>286</v>
      </c>
      <c r="J57" s="58" t="s">
        <v>287</v>
      </c>
      <c r="K57" s="69" t="s">
        <v>287</v>
      </c>
      <c r="L57" s="80">
        <v>1.81</v>
      </c>
      <c r="M57" s="32"/>
      <c r="N57" s="34">
        <v>40567</v>
      </c>
      <c r="O57" s="26" t="s">
        <v>289</v>
      </c>
      <c r="P57" s="26" t="s">
        <v>280</v>
      </c>
      <c r="Q57" s="27">
        <v>29</v>
      </c>
      <c r="R57" s="28">
        <v>37.5</v>
      </c>
      <c r="S57" s="26" t="s">
        <v>55</v>
      </c>
      <c r="T57" s="26">
        <v>4.3</v>
      </c>
      <c r="U57" s="26" t="s">
        <v>281</v>
      </c>
      <c r="V57" s="26" t="s">
        <v>50</v>
      </c>
      <c r="W57" s="26" t="s">
        <v>396</v>
      </c>
      <c r="X57" s="26" t="s">
        <v>59</v>
      </c>
      <c r="Y57" s="26">
        <v>0</v>
      </c>
      <c r="Z57" s="26" t="s">
        <v>47</v>
      </c>
      <c r="AA57" s="27"/>
      <c r="AB57" s="27">
        <v>85</v>
      </c>
      <c r="AC57" s="26" t="s">
        <v>280</v>
      </c>
      <c r="AD57" s="26" t="s">
        <v>280</v>
      </c>
      <c r="AF57" s="26" t="s">
        <v>287</v>
      </c>
      <c r="AG57" s="26" t="s">
        <v>287</v>
      </c>
      <c r="AH57" s="26" t="s">
        <v>350</v>
      </c>
      <c r="AI57" s="43" t="s">
        <v>507</v>
      </c>
    </row>
    <row r="58" spans="1:35" s="26" customFormat="1" hidden="1">
      <c r="A58" s="25" t="s">
        <v>425</v>
      </c>
      <c r="B58" s="26" t="s">
        <v>54</v>
      </c>
      <c r="C58" s="39" t="s">
        <v>354</v>
      </c>
      <c r="D58" s="24" t="s">
        <v>375</v>
      </c>
      <c r="E58" s="69" t="s">
        <v>287</v>
      </c>
      <c r="F58" s="69" t="s">
        <v>286</v>
      </c>
      <c r="G58" s="69" t="s">
        <v>287</v>
      </c>
      <c r="H58" s="33" t="s">
        <v>286</v>
      </c>
      <c r="I58" s="58" t="s">
        <v>286</v>
      </c>
      <c r="J58" s="58" t="s">
        <v>287</v>
      </c>
      <c r="K58" s="69" t="s">
        <v>287</v>
      </c>
      <c r="L58" s="77">
        <v>3.2461136513564299</v>
      </c>
      <c r="M58" s="66"/>
      <c r="N58" s="34">
        <v>40751</v>
      </c>
      <c r="O58" s="26" t="s">
        <v>278</v>
      </c>
      <c r="P58" s="26" t="s">
        <v>280</v>
      </c>
      <c r="Q58" s="27">
        <v>45.7</v>
      </c>
      <c r="R58" s="28">
        <v>30.6</v>
      </c>
      <c r="S58" s="26" t="s">
        <v>280</v>
      </c>
      <c r="T58" s="26">
        <v>5.5</v>
      </c>
      <c r="U58" s="26" t="s">
        <v>281</v>
      </c>
      <c r="V58" s="26" t="s">
        <v>50</v>
      </c>
      <c r="W58" s="26" t="s">
        <v>396</v>
      </c>
      <c r="X58" s="26" t="s">
        <v>59</v>
      </c>
      <c r="Y58" s="26">
        <v>0</v>
      </c>
      <c r="Z58" s="26" t="s">
        <v>47</v>
      </c>
      <c r="AA58" s="27"/>
      <c r="AB58" s="27">
        <v>113</v>
      </c>
      <c r="AC58" s="26" t="s">
        <v>280</v>
      </c>
      <c r="AD58" s="26" t="s">
        <v>280</v>
      </c>
      <c r="AF58" s="26" t="s">
        <v>287</v>
      </c>
      <c r="AG58" s="26" t="s">
        <v>287</v>
      </c>
      <c r="AH58" s="26" t="s">
        <v>350</v>
      </c>
      <c r="AI58" s="43" t="s">
        <v>507</v>
      </c>
    </row>
    <row r="59" spans="1:35" s="26" customFormat="1" hidden="1">
      <c r="A59" s="25" t="s">
        <v>426</v>
      </c>
      <c r="B59" s="26" t="s">
        <v>54</v>
      </c>
      <c r="C59" s="39" t="s">
        <v>354</v>
      </c>
      <c r="D59" s="24" t="s">
        <v>375</v>
      </c>
      <c r="E59" s="69" t="s">
        <v>287</v>
      </c>
      <c r="F59" s="69" t="s">
        <v>286</v>
      </c>
      <c r="G59" s="69" t="s">
        <v>287</v>
      </c>
      <c r="H59" s="4" t="s">
        <v>287</v>
      </c>
      <c r="I59" s="58" t="s">
        <v>286</v>
      </c>
      <c r="J59" s="58" t="s">
        <v>286</v>
      </c>
      <c r="K59" s="69" t="s">
        <v>287</v>
      </c>
      <c r="L59" s="80">
        <v>1.71</v>
      </c>
      <c r="M59" s="20"/>
      <c r="N59" s="34">
        <v>40869</v>
      </c>
      <c r="O59" s="26" t="s">
        <v>289</v>
      </c>
      <c r="P59" s="26" t="s">
        <v>280</v>
      </c>
      <c r="Q59" s="27">
        <v>57.1</v>
      </c>
      <c r="R59" s="28">
        <v>31.2</v>
      </c>
      <c r="S59" s="26" t="s">
        <v>55</v>
      </c>
      <c r="T59" s="26">
        <v>3.4</v>
      </c>
      <c r="U59" s="26" t="s">
        <v>281</v>
      </c>
      <c r="V59" s="26" t="s">
        <v>50</v>
      </c>
      <c r="W59" s="26" t="s">
        <v>44</v>
      </c>
      <c r="X59" s="26" t="s">
        <v>59</v>
      </c>
      <c r="Y59" s="26">
        <v>0</v>
      </c>
      <c r="Z59" s="26" t="s">
        <v>47</v>
      </c>
      <c r="AA59" s="27"/>
      <c r="AB59" s="27">
        <v>468</v>
      </c>
      <c r="AC59" s="26" t="s">
        <v>280</v>
      </c>
      <c r="AD59" s="26" t="s">
        <v>280</v>
      </c>
      <c r="AF59" s="26" t="s">
        <v>287</v>
      </c>
      <c r="AG59" s="26" t="s">
        <v>287</v>
      </c>
      <c r="AH59" s="26" t="s">
        <v>350</v>
      </c>
      <c r="AI59" s="43" t="s">
        <v>507</v>
      </c>
    </row>
    <row r="60" spans="1:35" s="18" customFormat="1" hidden="1">
      <c r="A60" s="19" t="s">
        <v>437</v>
      </c>
      <c r="B60" s="4" t="s">
        <v>54</v>
      </c>
      <c r="C60" s="39" t="s">
        <v>354</v>
      </c>
      <c r="D60" s="24" t="s">
        <v>375</v>
      </c>
      <c r="E60" s="69" t="s">
        <v>287</v>
      </c>
      <c r="F60" s="69" t="s">
        <v>286</v>
      </c>
      <c r="G60" s="69" t="s">
        <v>287</v>
      </c>
      <c r="H60" s="4" t="s">
        <v>287</v>
      </c>
      <c r="I60" s="58" t="s">
        <v>286</v>
      </c>
      <c r="J60" s="58" t="s">
        <v>286</v>
      </c>
      <c r="K60" s="69" t="s">
        <v>287</v>
      </c>
      <c r="L60" s="80">
        <v>1.64</v>
      </c>
      <c r="M60" s="20"/>
      <c r="N60" s="45">
        <v>2011</v>
      </c>
      <c r="O60" s="26" t="s">
        <v>278</v>
      </c>
      <c r="P60" s="26" t="s">
        <v>280</v>
      </c>
      <c r="Q60" s="7">
        <v>65.260273972602747</v>
      </c>
      <c r="R60" s="5">
        <v>24.3</v>
      </c>
      <c r="S60" s="26" t="s">
        <v>55</v>
      </c>
      <c r="T60" s="26">
        <v>6.2</v>
      </c>
      <c r="U60" s="26" t="s">
        <v>281</v>
      </c>
      <c r="V60" s="26" t="s">
        <v>50</v>
      </c>
      <c r="W60" s="26" t="s">
        <v>58</v>
      </c>
      <c r="X60" s="26" t="s">
        <v>59</v>
      </c>
      <c r="Y60" s="26">
        <v>0</v>
      </c>
      <c r="Z60" s="18" t="s">
        <v>47</v>
      </c>
      <c r="AA60" s="27"/>
      <c r="AB60" s="27">
        <v>1304</v>
      </c>
      <c r="AC60" s="26" t="s">
        <v>287</v>
      </c>
      <c r="AD60" s="27"/>
      <c r="AE60" s="26"/>
      <c r="AF60" s="26" t="s">
        <v>287</v>
      </c>
      <c r="AG60" s="26" t="s">
        <v>287</v>
      </c>
      <c r="AH60" s="26" t="s">
        <v>488</v>
      </c>
      <c r="AI60" s="43" t="s">
        <v>507</v>
      </c>
    </row>
    <row r="61" spans="1:35" s="18" customFormat="1" hidden="1">
      <c r="A61" s="19" t="s">
        <v>438</v>
      </c>
      <c r="B61" s="4" t="s">
        <v>54</v>
      </c>
      <c r="C61" s="39" t="s">
        <v>354</v>
      </c>
      <c r="D61" s="24" t="s">
        <v>375</v>
      </c>
      <c r="E61" s="69" t="s">
        <v>287</v>
      </c>
      <c r="F61" s="69" t="s">
        <v>286</v>
      </c>
      <c r="G61" s="69" t="s">
        <v>287</v>
      </c>
      <c r="H61" s="4" t="s">
        <v>287</v>
      </c>
      <c r="I61" s="58" t="s">
        <v>287</v>
      </c>
      <c r="J61" s="58" t="s">
        <v>287</v>
      </c>
      <c r="K61" s="69" t="s">
        <v>287</v>
      </c>
      <c r="L61" s="80">
        <v>1.93</v>
      </c>
      <c r="M61" s="20"/>
      <c r="N61" s="45">
        <v>2012</v>
      </c>
      <c r="O61" s="26" t="s">
        <v>289</v>
      </c>
      <c r="P61" s="26" t="s">
        <v>280</v>
      </c>
      <c r="Q61" s="7">
        <v>86.249315068493146</v>
      </c>
      <c r="R61" s="5">
        <v>24</v>
      </c>
      <c r="S61" s="26" t="s">
        <v>55</v>
      </c>
      <c r="T61" s="26">
        <v>8.5</v>
      </c>
      <c r="U61" s="26" t="s">
        <v>281</v>
      </c>
      <c r="V61" s="26" t="s">
        <v>50</v>
      </c>
      <c r="W61" s="26" t="s">
        <v>39</v>
      </c>
      <c r="X61" s="26" t="s">
        <v>284</v>
      </c>
      <c r="Y61" s="26">
        <v>0</v>
      </c>
      <c r="Z61" s="18" t="s">
        <v>47</v>
      </c>
      <c r="AA61" s="27"/>
      <c r="AB61" s="27">
        <v>866</v>
      </c>
      <c r="AC61" s="26" t="s">
        <v>287</v>
      </c>
      <c r="AD61" s="27"/>
      <c r="AE61" s="26"/>
      <c r="AF61" s="26" t="s">
        <v>287</v>
      </c>
      <c r="AG61" s="26" t="s">
        <v>287</v>
      </c>
      <c r="AH61" s="26" t="s">
        <v>488</v>
      </c>
      <c r="AI61" s="43" t="s">
        <v>507</v>
      </c>
    </row>
    <row r="62" spans="1:35" s="43" customFormat="1" hidden="1">
      <c r="A62" s="84" t="s">
        <v>352</v>
      </c>
      <c r="B62" s="4" t="s">
        <v>61</v>
      </c>
      <c r="C62" s="39" t="s">
        <v>201</v>
      </c>
      <c r="D62" s="24" t="s">
        <v>376</v>
      </c>
      <c r="E62" s="69" t="s">
        <v>286</v>
      </c>
      <c r="F62" s="69" t="s">
        <v>286</v>
      </c>
      <c r="G62" s="69" t="s">
        <v>286</v>
      </c>
      <c r="H62" s="33" t="s">
        <v>286</v>
      </c>
      <c r="I62" s="58" t="s">
        <v>286</v>
      </c>
      <c r="J62" s="58" t="s">
        <v>286</v>
      </c>
      <c r="K62" s="69" t="s">
        <v>286</v>
      </c>
      <c r="L62" s="77">
        <v>2.81</v>
      </c>
      <c r="M62" s="66"/>
      <c r="N62" s="45">
        <v>2012</v>
      </c>
      <c r="O62" s="20" t="s">
        <v>289</v>
      </c>
      <c r="P62" s="20" t="s">
        <v>279</v>
      </c>
      <c r="Q62" s="10">
        <v>46</v>
      </c>
      <c r="R62" s="11">
        <v>17.5</v>
      </c>
      <c r="S62" s="20" t="s">
        <v>55</v>
      </c>
      <c r="T62" s="20">
        <v>10</v>
      </c>
      <c r="U62" s="20" t="s">
        <v>290</v>
      </c>
      <c r="V62" s="20" t="s">
        <v>38</v>
      </c>
      <c r="W62" s="20" t="s">
        <v>62</v>
      </c>
      <c r="X62" s="20" t="s">
        <v>40</v>
      </c>
      <c r="Y62" s="20">
        <v>0</v>
      </c>
      <c r="Z62" s="20" t="s">
        <v>285</v>
      </c>
      <c r="AA62" s="49">
        <v>478</v>
      </c>
      <c r="AB62" s="49"/>
      <c r="AC62" s="20" t="s">
        <v>286</v>
      </c>
      <c r="AD62" s="49">
        <v>1</v>
      </c>
      <c r="AE62" s="20" t="s">
        <v>362</v>
      </c>
      <c r="AF62" s="20" t="s">
        <v>286</v>
      </c>
      <c r="AG62" s="20" t="s">
        <v>287</v>
      </c>
      <c r="AH62" s="20" t="s">
        <v>488</v>
      </c>
      <c r="AI62" s="43" t="s">
        <v>506</v>
      </c>
    </row>
    <row r="63" spans="1:35" s="43" customFormat="1" hidden="1">
      <c r="A63" s="84" t="s">
        <v>353</v>
      </c>
      <c r="B63" s="4" t="s">
        <v>61</v>
      </c>
      <c r="C63" s="39" t="s">
        <v>201</v>
      </c>
      <c r="D63" s="26" t="s">
        <v>376</v>
      </c>
      <c r="E63" s="69" t="s">
        <v>286</v>
      </c>
      <c r="F63" s="69" t="s">
        <v>286</v>
      </c>
      <c r="G63" s="69" t="s">
        <v>286</v>
      </c>
      <c r="H63" s="4" t="s">
        <v>287</v>
      </c>
      <c r="I63" s="58" t="s">
        <v>286</v>
      </c>
      <c r="J63" s="58" t="s">
        <v>287</v>
      </c>
      <c r="K63" s="69" t="s">
        <v>287</v>
      </c>
      <c r="L63" s="77">
        <v>1.61062418273173</v>
      </c>
      <c r="M63" s="20"/>
      <c r="N63" s="45">
        <v>1999</v>
      </c>
      <c r="O63" s="20" t="s">
        <v>289</v>
      </c>
      <c r="P63" s="20" t="s">
        <v>279</v>
      </c>
      <c r="Q63" s="10">
        <v>53</v>
      </c>
      <c r="R63" s="11">
        <v>28.7</v>
      </c>
      <c r="S63" s="20" t="s">
        <v>55</v>
      </c>
      <c r="T63" s="20">
        <v>12</v>
      </c>
      <c r="U63" s="20" t="s">
        <v>281</v>
      </c>
      <c r="V63" s="20" t="s">
        <v>63</v>
      </c>
      <c r="W63" s="20" t="s">
        <v>39</v>
      </c>
      <c r="X63" s="20" t="s">
        <v>284</v>
      </c>
      <c r="Y63" s="20">
        <v>0</v>
      </c>
      <c r="Z63" s="20" t="s">
        <v>285</v>
      </c>
      <c r="AA63" s="49">
        <v>5328</v>
      </c>
      <c r="AB63" s="49"/>
      <c r="AC63" s="20" t="s">
        <v>286</v>
      </c>
      <c r="AD63" s="49">
        <v>2257</v>
      </c>
      <c r="AE63" s="20" t="s">
        <v>362</v>
      </c>
      <c r="AF63" s="20" t="s">
        <v>287</v>
      </c>
      <c r="AG63" s="20" t="s">
        <v>276</v>
      </c>
      <c r="AH63" s="20" t="s">
        <v>488</v>
      </c>
      <c r="AI63" s="43" t="s">
        <v>506</v>
      </c>
    </row>
    <row r="64" spans="1:35" s="43" customFormat="1" hidden="1">
      <c r="A64" s="4" t="s">
        <v>77</v>
      </c>
      <c r="B64" s="4" t="s">
        <v>61</v>
      </c>
      <c r="C64" s="39" t="s">
        <v>201</v>
      </c>
      <c r="D64" s="24" t="s">
        <v>375</v>
      </c>
      <c r="E64" s="69" t="s">
        <v>287</v>
      </c>
      <c r="F64" s="69" t="s">
        <v>286</v>
      </c>
      <c r="G64" s="69" t="s">
        <v>287</v>
      </c>
      <c r="H64" s="4" t="s">
        <v>287</v>
      </c>
      <c r="I64" s="58" t="s">
        <v>286</v>
      </c>
      <c r="J64" s="58" t="s">
        <v>287</v>
      </c>
      <c r="K64" s="69" t="s">
        <v>287</v>
      </c>
      <c r="L64" s="77">
        <v>1.54</v>
      </c>
      <c r="N64" s="46">
        <v>1997</v>
      </c>
      <c r="O64" s="20" t="s">
        <v>278</v>
      </c>
      <c r="P64" s="20" t="s">
        <v>279</v>
      </c>
      <c r="Q64" s="51">
        <v>43</v>
      </c>
      <c r="R64" s="52">
        <v>27.4</v>
      </c>
      <c r="S64" s="20" t="s">
        <v>55</v>
      </c>
      <c r="T64" s="20">
        <v>6</v>
      </c>
      <c r="U64" s="20" t="s">
        <v>281</v>
      </c>
      <c r="V64" s="20" t="s">
        <v>38</v>
      </c>
      <c r="W64" s="20" t="s">
        <v>283</v>
      </c>
      <c r="X64" s="20" t="s">
        <v>53</v>
      </c>
      <c r="Y64" s="20">
        <v>0</v>
      </c>
      <c r="Z64" s="20" t="s">
        <v>47</v>
      </c>
      <c r="AA64" s="49"/>
      <c r="AB64" s="49">
        <v>6578.8499999999995</v>
      </c>
      <c r="AC64" s="20" t="s">
        <v>286</v>
      </c>
      <c r="AD64" s="49">
        <v>3539.0166666666664</v>
      </c>
      <c r="AE64" s="20"/>
      <c r="AF64" s="20" t="s">
        <v>287</v>
      </c>
      <c r="AG64" s="20" t="s">
        <v>287</v>
      </c>
      <c r="AH64" s="20" t="s">
        <v>488</v>
      </c>
      <c r="AI64" s="43" t="s">
        <v>506</v>
      </c>
    </row>
    <row r="65" spans="1:35" s="43" customFormat="1" hidden="1">
      <c r="A65" s="4" t="s">
        <v>78</v>
      </c>
      <c r="B65" s="4" t="s">
        <v>61</v>
      </c>
      <c r="C65" s="39" t="s">
        <v>201</v>
      </c>
      <c r="D65" s="24" t="s">
        <v>375</v>
      </c>
      <c r="E65" s="69" t="s">
        <v>287</v>
      </c>
      <c r="F65" s="69" t="s">
        <v>286</v>
      </c>
      <c r="G65" s="69" t="s">
        <v>287</v>
      </c>
      <c r="H65" s="4" t="s">
        <v>287</v>
      </c>
      <c r="I65" s="58" t="s">
        <v>286</v>
      </c>
      <c r="J65" s="58" t="s">
        <v>286</v>
      </c>
      <c r="K65" s="69" t="s">
        <v>286</v>
      </c>
      <c r="L65" s="81">
        <v>1.5</v>
      </c>
      <c r="N65" s="46">
        <v>2004</v>
      </c>
      <c r="O65" s="20" t="s">
        <v>289</v>
      </c>
      <c r="P65" s="20" t="s">
        <v>279</v>
      </c>
      <c r="Q65" s="51">
        <v>53</v>
      </c>
      <c r="R65" s="52">
        <v>26.1</v>
      </c>
      <c r="S65" s="20" t="s">
        <v>55</v>
      </c>
      <c r="T65" s="20">
        <v>10</v>
      </c>
      <c r="U65" s="20" t="s">
        <v>281</v>
      </c>
      <c r="V65" s="20" t="s">
        <v>38</v>
      </c>
      <c r="W65" s="20" t="s">
        <v>283</v>
      </c>
      <c r="X65" s="20" t="s">
        <v>53</v>
      </c>
      <c r="Y65" s="20">
        <v>0</v>
      </c>
      <c r="Z65" s="20" t="s">
        <v>47</v>
      </c>
      <c r="AA65" s="49"/>
      <c r="AB65" s="49">
        <v>3815.5499999999997</v>
      </c>
      <c r="AC65" s="20" t="s">
        <v>286</v>
      </c>
      <c r="AD65" s="49">
        <v>1511.7833333333335</v>
      </c>
      <c r="AE65" s="20"/>
      <c r="AF65" s="20" t="s">
        <v>287</v>
      </c>
      <c r="AG65" s="20" t="s">
        <v>287</v>
      </c>
      <c r="AH65" s="20" t="s">
        <v>488</v>
      </c>
      <c r="AI65" s="43" t="s">
        <v>506</v>
      </c>
    </row>
    <row r="66" spans="1:35" s="43" customFormat="1" hidden="1">
      <c r="A66" s="56" t="s">
        <v>79</v>
      </c>
      <c r="B66" s="4" t="s">
        <v>61</v>
      </c>
      <c r="C66" s="39" t="s">
        <v>201</v>
      </c>
      <c r="D66" s="24" t="s">
        <v>375</v>
      </c>
      <c r="E66" s="69" t="s">
        <v>286</v>
      </c>
      <c r="F66" s="69" t="s">
        <v>286</v>
      </c>
      <c r="G66" s="69" t="s">
        <v>286</v>
      </c>
      <c r="H66" s="33" t="s">
        <v>286</v>
      </c>
      <c r="I66" s="58" t="s">
        <v>286</v>
      </c>
      <c r="J66" s="58" t="s">
        <v>286</v>
      </c>
      <c r="K66" s="69" t="s">
        <v>287</v>
      </c>
      <c r="L66" s="80">
        <v>2.5299999999999998</v>
      </c>
      <c r="N66" s="46">
        <v>2012</v>
      </c>
      <c r="O66" s="20" t="s">
        <v>278</v>
      </c>
      <c r="P66" s="20" t="s">
        <v>279</v>
      </c>
      <c r="Q66" s="51">
        <v>55</v>
      </c>
      <c r="R66" s="11">
        <v>28.5</v>
      </c>
      <c r="S66" s="20" t="s">
        <v>55</v>
      </c>
      <c r="T66" s="20">
        <v>12.6</v>
      </c>
      <c r="U66" s="20" t="s">
        <v>290</v>
      </c>
      <c r="V66" s="20" t="s">
        <v>50</v>
      </c>
      <c r="W66" s="20" t="s">
        <v>62</v>
      </c>
      <c r="X66" s="20" t="s">
        <v>40</v>
      </c>
      <c r="Y66" s="20">
        <v>0</v>
      </c>
      <c r="Z66" s="20" t="s">
        <v>285</v>
      </c>
      <c r="AA66" s="49">
        <v>222.65</v>
      </c>
      <c r="AB66" s="49"/>
      <c r="AC66" s="20" t="s">
        <v>286</v>
      </c>
      <c r="AD66" s="49">
        <v>21.349999999999998</v>
      </c>
      <c r="AE66" s="20" t="s">
        <v>286</v>
      </c>
      <c r="AF66" s="20" t="s">
        <v>286</v>
      </c>
      <c r="AG66" s="20" t="s">
        <v>287</v>
      </c>
      <c r="AH66" s="20" t="s">
        <v>488</v>
      </c>
      <c r="AI66" s="43" t="s">
        <v>506</v>
      </c>
    </row>
    <row r="67" spans="1:35" s="43" customFormat="1" hidden="1">
      <c r="A67" s="4" t="s">
        <v>80</v>
      </c>
      <c r="B67" s="4" t="s">
        <v>61</v>
      </c>
      <c r="C67" s="39" t="s">
        <v>201</v>
      </c>
      <c r="D67" s="24" t="s">
        <v>375</v>
      </c>
      <c r="E67" s="69" t="s">
        <v>287</v>
      </c>
      <c r="F67" s="69" t="s">
        <v>286</v>
      </c>
      <c r="G67" s="69" t="s">
        <v>287</v>
      </c>
      <c r="H67" s="33" t="s">
        <v>286</v>
      </c>
      <c r="I67" s="58" t="s">
        <v>286</v>
      </c>
      <c r="J67" s="58" t="s">
        <v>286</v>
      </c>
      <c r="K67" s="69" t="s">
        <v>287</v>
      </c>
      <c r="L67" s="78">
        <v>4.34</v>
      </c>
      <c r="N67" s="47">
        <v>2011</v>
      </c>
      <c r="O67" s="20" t="s">
        <v>289</v>
      </c>
      <c r="P67" s="20" t="s">
        <v>279</v>
      </c>
      <c r="Q67" s="51">
        <v>65</v>
      </c>
      <c r="R67" s="52">
        <v>32.200000000000003</v>
      </c>
      <c r="S67" s="20" t="s">
        <v>280</v>
      </c>
      <c r="T67" s="20">
        <v>11</v>
      </c>
      <c r="U67" s="20" t="s">
        <v>290</v>
      </c>
      <c r="V67" s="20" t="s">
        <v>50</v>
      </c>
      <c r="W67" s="20" t="s">
        <v>62</v>
      </c>
      <c r="X67" s="20" t="s">
        <v>40</v>
      </c>
      <c r="Y67" s="20">
        <v>1</v>
      </c>
      <c r="Z67" s="20" t="s">
        <v>285</v>
      </c>
      <c r="AA67" s="49">
        <v>317.2</v>
      </c>
      <c r="AB67" s="49"/>
      <c r="AC67" s="20" t="s">
        <v>286</v>
      </c>
      <c r="AD67" s="49">
        <v>1.0166666666666666</v>
      </c>
      <c r="AE67" s="20" t="s">
        <v>286</v>
      </c>
      <c r="AF67" s="20" t="s">
        <v>286</v>
      </c>
      <c r="AG67" s="20" t="s">
        <v>287</v>
      </c>
      <c r="AH67" s="20" t="s">
        <v>488</v>
      </c>
      <c r="AI67" s="43" t="s">
        <v>506</v>
      </c>
    </row>
    <row r="68" spans="1:35" s="43" customFormat="1" hidden="1">
      <c r="A68" s="4" t="s">
        <v>81</v>
      </c>
      <c r="B68" s="4" t="s">
        <v>61</v>
      </c>
      <c r="C68" s="39" t="s">
        <v>201</v>
      </c>
      <c r="D68" s="24" t="s">
        <v>375</v>
      </c>
      <c r="E68" s="69" t="s">
        <v>287</v>
      </c>
      <c r="F68" s="69" t="s">
        <v>286</v>
      </c>
      <c r="G68" s="69" t="s">
        <v>287</v>
      </c>
      <c r="H68" s="4" t="s">
        <v>287</v>
      </c>
      <c r="I68" s="58" t="s">
        <v>286</v>
      </c>
      <c r="J68" s="58" t="s">
        <v>287</v>
      </c>
      <c r="K68" s="69" t="s">
        <v>287</v>
      </c>
      <c r="L68" s="78">
        <v>3.98</v>
      </c>
      <c r="N68" s="46">
        <v>2002</v>
      </c>
      <c r="O68" s="20" t="s">
        <v>278</v>
      </c>
      <c r="P68" s="20" t="s">
        <v>279</v>
      </c>
      <c r="Q68" s="51">
        <v>42</v>
      </c>
      <c r="R68" s="52">
        <v>28.2</v>
      </c>
      <c r="S68" s="20" t="s">
        <v>280</v>
      </c>
      <c r="T68" s="20">
        <v>10</v>
      </c>
      <c r="U68" s="20" t="s">
        <v>281</v>
      </c>
      <c r="V68" s="20" t="s">
        <v>38</v>
      </c>
      <c r="W68" s="20" t="s">
        <v>39</v>
      </c>
      <c r="X68" s="20" t="s">
        <v>284</v>
      </c>
      <c r="Y68" s="20">
        <v>0</v>
      </c>
      <c r="Z68" s="20" t="s">
        <v>285</v>
      </c>
      <c r="AA68" s="49">
        <v>4584.1500000000005</v>
      </c>
      <c r="AB68" s="49"/>
      <c r="AC68" s="20" t="s">
        <v>286</v>
      </c>
      <c r="AD68" s="49">
        <v>3743.3666666666668</v>
      </c>
      <c r="AE68" s="20" t="s">
        <v>286</v>
      </c>
      <c r="AF68" s="20" t="s">
        <v>287</v>
      </c>
      <c r="AG68" s="20" t="s">
        <v>276</v>
      </c>
      <c r="AH68" s="20" t="s">
        <v>488</v>
      </c>
      <c r="AI68" s="43" t="s">
        <v>506</v>
      </c>
    </row>
    <row r="69" spans="1:35" s="43" customFormat="1" hidden="1">
      <c r="A69" s="4" t="s">
        <v>64</v>
      </c>
      <c r="B69" s="4" t="s">
        <v>61</v>
      </c>
      <c r="C69" s="39" t="s">
        <v>201</v>
      </c>
      <c r="D69" s="24" t="s">
        <v>375</v>
      </c>
      <c r="E69" s="69" t="s">
        <v>287</v>
      </c>
      <c r="F69" s="69" t="s">
        <v>286</v>
      </c>
      <c r="G69" s="69" t="s">
        <v>287</v>
      </c>
      <c r="H69" s="4" t="s">
        <v>286</v>
      </c>
      <c r="I69" s="58" t="s">
        <v>286</v>
      </c>
      <c r="J69" s="58" t="s">
        <v>286</v>
      </c>
      <c r="K69" s="69" t="s">
        <v>286</v>
      </c>
      <c r="L69" s="77">
        <v>3.3177866772029998</v>
      </c>
      <c r="M69" s="44"/>
      <c r="N69" s="48">
        <v>2014</v>
      </c>
      <c r="O69" s="20" t="s">
        <v>289</v>
      </c>
      <c r="P69" s="20" t="s">
        <v>65</v>
      </c>
      <c r="Q69" s="10">
        <v>67</v>
      </c>
      <c r="R69" s="53">
        <v>31.8</v>
      </c>
      <c r="S69" s="20" t="s">
        <v>60</v>
      </c>
      <c r="T69" s="20">
        <v>12.9</v>
      </c>
      <c r="U69" s="20" t="s">
        <v>290</v>
      </c>
      <c r="V69" s="20" t="s">
        <v>282</v>
      </c>
      <c r="W69" s="20" t="s">
        <v>39</v>
      </c>
      <c r="X69" s="20" t="s">
        <v>40</v>
      </c>
      <c r="Y69" s="54">
        <v>0</v>
      </c>
      <c r="Z69" s="20" t="s">
        <v>47</v>
      </c>
      <c r="AA69" s="49"/>
      <c r="AB69" s="49">
        <v>454.45</v>
      </c>
      <c r="AC69" s="20" t="s">
        <v>286</v>
      </c>
      <c r="AD69" s="49">
        <v>1</v>
      </c>
      <c r="AE69" s="20"/>
      <c r="AF69" s="20" t="s">
        <v>287</v>
      </c>
      <c r="AG69" s="20" t="s">
        <v>287</v>
      </c>
      <c r="AH69" s="20" t="s">
        <v>488</v>
      </c>
      <c r="AI69" s="43" t="s">
        <v>506</v>
      </c>
    </row>
    <row r="70" spans="1:35" s="43" customFormat="1" hidden="1">
      <c r="A70" s="56" t="s">
        <v>66</v>
      </c>
      <c r="B70" s="4" t="s">
        <v>61</v>
      </c>
      <c r="C70" s="39" t="s">
        <v>201</v>
      </c>
      <c r="D70" s="24" t="s">
        <v>376</v>
      </c>
      <c r="E70" s="69" t="s">
        <v>286</v>
      </c>
      <c r="F70" s="69" t="s">
        <v>286</v>
      </c>
      <c r="G70" s="69" t="s">
        <v>286</v>
      </c>
      <c r="H70" s="68" t="s">
        <v>354</v>
      </c>
      <c r="I70" s="58" t="s">
        <v>286</v>
      </c>
      <c r="J70" s="58" t="s">
        <v>287</v>
      </c>
      <c r="K70" s="69" t="s">
        <v>286</v>
      </c>
      <c r="L70" s="78">
        <v>2.91722309975165</v>
      </c>
      <c r="M70" s="48">
        <v>2010</v>
      </c>
      <c r="N70" s="4"/>
      <c r="O70" s="20" t="s">
        <v>289</v>
      </c>
      <c r="P70" s="20" t="s">
        <v>49</v>
      </c>
      <c r="Q70" s="10">
        <v>59</v>
      </c>
      <c r="R70" s="53">
        <v>21</v>
      </c>
      <c r="S70" s="20" t="s">
        <v>55</v>
      </c>
      <c r="T70" s="20" t="s">
        <v>280</v>
      </c>
      <c r="U70" s="20" t="s">
        <v>290</v>
      </c>
      <c r="V70" s="20" t="s">
        <v>280</v>
      </c>
      <c r="W70" s="20" t="s">
        <v>280</v>
      </c>
      <c r="X70" s="20" t="s">
        <v>40</v>
      </c>
      <c r="Y70" s="20">
        <v>1</v>
      </c>
      <c r="Z70" s="20" t="s">
        <v>285</v>
      </c>
      <c r="AA70" s="49">
        <v>1738.5</v>
      </c>
      <c r="AB70" s="49"/>
      <c r="AC70" s="20" t="s">
        <v>286</v>
      </c>
      <c r="AD70" s="49">
        <v>1</v>
      </c>
      <c r="AE70" s="20" t="s">
        <v>286</v>
      </c>
      <c r="AF70" s="20" t="s">
        <v>287</v>
      </c>
      <c r="AG70" s="20" t="s">
        <v>287</v>
      </c>
      <c r="AH70" s="20" t="s">
        <v>488</v>
      </c>
      <c r="AI70" s="43" t="s">
        <v>506</v>
      </c>
    </row>
    <row r="71" spans="1:35" s="43" customFormat="1" hidden="1">
      <c r="A71" s="56" t="s">
        <v>67</v>
      </c>
      <c r="B71" s="4" t="s">
        <v>61</v>
      </c>
      <c r="C71" s="39" t="s">
        <v>201</v>
      </c>
      <c r="D71" s="24" t="s">
        <v>375</v>
      </c>
      <c r="E71" s="69" t="s">
        <v>359</v>
      </c>
      <c r="F71" s="69" t="s">
        <v>286</v>
      </c>
      <c r="G71" s="69" t="s">
        <v>286</v>
      </c>
      <c r="H71" s="4" t="s">
        <v>286</v>
      </c>
      <c r="I71" s="58" t="s">
        <v>286</v>
      </c>
      <c r="J71" s="58" t="s">
        <v>286</v>
      </c>
      <c r="K71" s="69" t="s">
        <v>286</v>
      </c>
      <c r="L71" s="78">
        <v>1.9122134204557499</v>
      </c>
      <c r="M71" s="44"/>
      <c r="N71" s="48">
        <v>2014</v>
      </c>
      <c r="O71" s="20" t="s">
        <v>278</v>
      </c>
      <c r="P71" s="20" t="s">
        <v>279</v>
      </c>
      <c r="Q71" s="10">
        <v>58</v>
      </c>
      <c r="R71" s="53" t="s">
        <v>280</v>
      </c>
      <c r="S71" s="20" t="s">
        <v>60</v>
      </c>
      <c r="T71" s="20">
        <v>10.5</v>
      </c>
      <c r="U71" s="20" t="s">
        <v>290</v>
      </c>
      <c r="V71" s="20" t="s">
        <v>50</v>
      </c>
      <c r="W71" s="20" t="s">
        <v>62</v>
      </c>
      <c r="X71" s="20" t="s">
        <v>40</v>
      </c>
      <c r="Y71" s="20">
        <v>0</v>
      </c>
      <c r="Z71" s="20" t="s">
        <v>47</v>
      </c>
      <c r="AA71" s="49"/>
      <c r="AB71" s="49">
        <v>51.85</v>
      </c>
      <c r="AC71" s="20" t="s">
        <v>286</v>
      </c>
      <c r="AD71" s="49">
        <v>1</v>
      </c>
      <c r="AE71" s="20"/>
      <c r="AF71" s="20" t="s">
        <v>286</v>
      </c>
      <c r="AG71" s="20" t="s">
        <v>287</v>
      </c>
      <c r="AH71" s="20" t="s">
        <v>488</v>
      </c>
      <c r="AI71" s="43" t="s">
        <v>506</v>
      </c>
    </row>
    <row r="72" spans="1:35" s="18" customFormat="1" hidden="1">
      <c r="A72" s="16" t="s">
        <v>69</v>
      </c>
      <c r="B72" s="16" t="s">
        <v>61</v>
      </c>
      <c r="C72" s="39" t="s">
        <v>354</v>
      </c>
      <c r="D72" s="24" t="s">
        <v>375</v>
      </c>
      <c r="E72" s="69" t="s">
        <v>287</v>
      </c>
      <c r="F72" s="69" t="s">
        <v>286</v>
      </c>
      <c r="G72" s="69" t="s">
        <v>287</v>
      </c>
      <c r="H72" s="4" t="s">
        <v>287</v>
      </c>
      <c r="I72" s="58" t="s">
        <v>286</v>
      </c>
      <c r="J72" s="58" t="s">
        <v>287</v>
      </c>
      <c r="K72" s="69" t="s">
        <v>287</v>
      </c>
      <c r="L72" s="77">
        <v>1.75517507357226</v>
      </c>
      <c r="M72" s="44"/>
      <c r="N72" s="45">
        <v>2014</v>
      </c>
      <c r="O72" s="26" t="s">
        <v>278</v>
      </c>
      <c r="P72" s="26" t="s">
        <v>279</v>
      </c>
      <c r="Q72" s="7">
        <v>52</v>
      </c>
      <c r="R72" s="22">
        <v>24</v>
      </c>
      <c r="S72" s="26" t="s">
        <v>280</v>
      </c>
      <c r="T72" s="26">
        <v>4</v>
      </c>
      <c r="U72" s="26" t="s">
        <v>281</v>
      </c>
      <c r="V72" s="26" t="s">
        <v>50</v>
      </c>
      <c r="W72" s="26" t="s">
        <v>39</v>
      </c>
      <c r="X72" s="26" t="s">
        <v>284</v>
      </c>
      <c r="Y72" s="26">
        <v>0</v>
      </c>
      <c r="Z72" s="26" t="s">
        <v>280</v>
      </c>
      <c r="AA72" s="27"/>
      <c r="AB72" s="27" t="s">
        <v>280</v>
      </c>
      <c r="AC72" s="26" t="s">
        <v>286</v>
      </c>
      <c r="AD72" s="27" t="s">
        <v>280</v>
      </c>
      <c r="AE72" s="26"/>
      <c r="AF72" s="26" t="s">
        <v>287</v>
      </c>
      <c r="AG72" s="26" t="s">
        <v>287</v>
      </c>
      <c r="AH72" s="26" t="s">
        <v>488</v>
      </c>
      <c r="AI72" s="43" t="s">
        <v>507</v>
      </c>
    </row>
    <row r="73" spans="1:35" s="43" customFormat="1" hidden="1">
      <c r="A73" s="4" t="s">
        <v>71</v>
      </c>
      <c r="B73" s="4" t="s">
        <v>61</v>
      </c>
      <c r="C73" s="39" t="s">
        <v>201</v>
      </c>
      <c r="D73" s="24" t="s">
        <v>375</v>
      </c>
      <c r="E73" s="69" t="s">
        <v>287</v>
      </c>
      <c r="F73" s="69" t="s">
        <v>286</v>
      </c>
      <c r="G73" s="69" t="s">
        <v>287</v>
      </c>
      <c r="H73" s="4" t="s">
        <v>287</v>
      </c>
      <c r="I73" s="58" t="s">
        <v>286</v>
      </c>
      <c r="J73" s="58" t="s">
        <v>286</v>
      </c>
      <c r="K73" s="69" t="s">
        <v>287</v>
      </c>
      <c r="L73" s="77">
        <v>1.70107156304861</v>
      </c>
      <c r="M73" s="44"/>
      <c r="N73" s="48">
        <v>2012</v>
      </c>
      <c r="O73" s="20" t="s">
        <v>289</v>
      </c>
      <c r="P73" s="20" t="s">
        <v>279</v>
      </c>
      <c r="Q73" s="10">
        <v>45</v>
      </c>
      <c r="R73" s="53">
        <v>28</v>
      </c>
      <c r="S73" s="20" t="s">
        <v>280</v>
      </c>
      <c r="T73" s="20">
        <v>17</v>
      </c>
      <c r="U73" s="20" t="s">
        <v>281</v>
      </c>
      <c r="V73" s="20" t="s">
        <v>38</v>
      </c>
      <c r="W73" s="20" t="s">
        <v>39</v>
      </c>
      <c r="X73" s="20" t="s">
        <v>284</v>
      </c>
      <c r="Y73" s="20">
        <v>0</v>
      </c>
      <c r="Z73" s="20" t="s">
        <v>47</v>
      </c>
      <c r="AA73" s="49"/>
      <c r="AB73" s="49">
        <v>744.19999999999993</v>
      </c>
      <c r="AC73" s="20" t="s">
        <v>286</v>
      </c>
      <c r="AD73" s="49">
        <v>326.34999999999997</v>
      </c>
      <c r="AE73" s="20"/>
      <c r="AF73" s="20" t="s">
        <v>287</v>
      </c>
      <c r="AG73" s="20" t="s">
        <v>287</v>
      </c>
      <c r="AH73" s="20" t="s">
        <v>488</v>
      </c>
      <c r="AI73" s="43" t="s">
        <v>506</v>
      </c>
    </row>
    <row r="74" spans="1:35" s="43" customFormat="1" hidden="1">
      <c r="A74" s="68" t="s">
        <v>68</v>
      </c>
      <c r="B74" s="4" t="s">
        <v>61</v>
      </c>
      <c r="C74" s="39" t="s">
        <v>201</v>
      </c>
      <c r="D74" s="24" t="s">
        <v>376</v>
      </c>
      <c r="E74" s="69" t="s">
        <v>286</v>
      </c>
      <c r="F74" s="69" t="s">
        <v>286</v>
      </c>
      <c r="G74" s="69" t="s">
        <v>360</v>
      </c>
      <c r="H74" s="68" t="s">
        <v>354</v>
      </c>
      <c r="I74" s="58" t="s">
        <v>286</v>
      </c>
      <c r="J74" s="58" t="s">
        <v>286</v>
      </c>
      <c r="K74" s="69" t="s">
        <v>286</v>
      </c>
      <c r="L74" s="78">
        <v>2.76909081149411</v>
      </c>
      <c r="M74" s="44"/>
      <c r="N74" s="48">
        <v>2014</v>
      </c>
      <c r="O74" s="20" t="s">
        <v>278</v>
      </c>
      <c r="P74" s="20" t="s">
        <v>279</v>
      </c>
      <c r="Q74" s="10">
        <v>52</v>
      </c>
      <c r="R74" s="48">
        <v>26.2</v>
      </c>
      <c r="S74" s="20" t="s">
        <v>60</v>
      </c>
      <c r="T74" s="20">
        <v>6</v>
      </c>
      <c r="U74" s="20" t="s">
        <v>281</v>
      </c>
      <c r="V74" s="20" t="s">
        <v>38</v>
      </c>
      <c r="W74" s="20" t="s">
        <v>39</v>
      </c>
      <c r="X74" s="20" t="s">
        <v>284</v>
      </c>
      <c r="Y74" s="20">
        <v>0</v>
      </c>
      <c r="Z74" s="20" t="s">
        <v>285</v>
      </c>
      <c r="AA74" s="49">
        <v>478.84999999999997</v>
      </c>
      <c r="AB74" s="49"/>
      <c r="AC74" s="20" t="s">
        <v>286</v>
      </c>
      <c r="AD74" s="49">
        <v>112.85000000000001</v>
      </c>
      <c r="AE74" s="20" t="s">
        <v>286</v>
      </c>
      <c r="AF74" s="20" t="s">
        <v>287</v>
      </c>
      <c r="AG74" s="20" t="s">
        <v>287</v>
      </c>
      <c r="AH74" s="20" t="s">
        <v>488</v>
      </c>
      <c r="AI74" s="43" t="s">
        <v>506</v>
      </c>
    </row>
    <row r="75" spans="1:35" s="44" customFormat="1" hidden="1">
      <c r="A75" s="56" t="s">
        <v>72</v>
      </c>
      <c r="B75" s="4" t="s">
        <v>61</v>
      </c>
      <c r="C75" s="39" t="s">
        <v>201</v>
      </c>
      <c r="D75" s="24" t="s">
        <v>376</v>
      </c>
      <c r="E75" s="69" t="s">
        <v>286</v>
      </c>
      <c r="F75" s="69" t="s">
        <v>286</v>
      </c>
      <c r="G75" s="69" t="s">
        <v>286</v>
      </c>
      <c r="H75" s="33" t="s">
        <v>287</v>
      </c>
      <c r="I75" s="58" t="s">
        <v>286</v>
      </c>
      <c r="J75" s="58" t="s">
        <v>286</v>
      </c>
      <c r="K75" s="69" t="s">
        <v>287</v>
      </c>
      <c r="L75" s="77">
        <v>1.5970011745911299</v>
      </c>
      <c r="N75" s="48">
        <v>2005</v>
      </c>
      <c r="O75" s="20" t="s">
        <v>278</v>
      </c>
      <c r="P75" s="20" t="s">
        <v>279</v>
      </c>
      <c r="Q75" s="10">
        <v>60</v>
      </c>
      <c r="R75" s="55" t="s">
        <v>280</v>
      </c>
      <c r="S75" s="20" t="s">
        <v>55</v>
      </c>
      <c r="T75" s="20">
        <v>11</v>
      </c>
      <c r="U75" s="20" t="s">
        <v>281</v>
      </c>
      <c r="V75" s="20" t="s">
        <v>38</v>
      </c>
      <c r="W75" s="20" t="s">
        <v>39</v>
      </c>
      <c r="X75" s="20" t="s">
        <v>284</v>
      </c>
      <c r="Y75" s="20">
        <v>0</v>
      </c>
      <c r="Z75" s="20" t="s">
        <v>47</v>
      </c>
      <c r="AA75" s="49"/>
      <c r="AB75" s="49">
        <v>3629.5</v>
      </c>
      <c r="AC75" s="20" t="s">
        <v>286</v>
      </c>
      <c r="AD75" s="49">
        <v>3507.5</v>
      </c>
      <c r="AE75" s="20"/>
      <c r="AF75" s="20" t="s">
        <v>287</v>
      </c>
      <c r="AG75" s="20" t="s">
        <v>287</v>
      </c>
      <c r="AH75" s="20" t="s">
        <v>488</v>
      </c>
      <c r="AI75" s="43" t="s">
        <v>506</v>
      </c>
    </row>
    <row r="76" spans="1:35" s="44" customFormat="1" hidden="1">
      <c r="A76" s="4" t="s">
        <v>73</v>
      </c>
      <c r="B76" s="4" t="s">
        <v>61</v>
      </c>
      <c r="C76" s="39" t="s">
        <v>201</v>
      </c>
      <c r="D76" s="24" t="s">
        <v>375</v>
      </c>
      <c r="E76" s="69" t="s">
        <v>287</v>
      </c>
      <c r="F76" s="69" t="s">
        <v>286</v>
      </c>
      <c r="G76" s="69" t="s">
        <v>287</v>
      </c>
      <c r="H76" s="4" t="s">
        <v>287</v>
      </c>
      <c r="I76" s="58" t="s">
        <v>286</v>
      </c>
      <c r="J76" s="58" t="s">
        <v>287</v>
      </c>
      <c r="K76" s="69" t="s">
        <v>287</v>
      </c>
      <c r="L76" s="77">
        <v>1.4278422531925801</v>
      </c>
      <c r="N76" s="48">
        <v>2013</v>
      </c>
      <c r="O76" s="20" t="s">
        <v>278</v>
      </c>
      <c r="P76" s="20" t="s">
        <v>49</v>
      </c>
      <c r="Q76" s="10">
        <v>71</v>
      </c>
      <c r="R76" s="38" t="s">
        <v>280</v>
      </c>
      <c r="S76" s="20" t="s">
        <v>57</v>
      </c>
      <c r="T76" s="20">
        <v>10</v>
      </c>
      <c r="U76" s="20" t="s">
        <v>281</v>
      </c>
      <c r="V76" s="20" t="s">
        <v>38</v>
      </c>
      <c r="W76" s="20" t="s">
        <v>39</v>
      </c>
      <c r="X76" s="20" t="s">
        <v>284</v>
      </c>
      <c r="Y76" s="20">
        <v>0</v>
      </c>
      <c r="Z76" s="20" t="s">
        <v>280</v>
      </c>
      <c r="AA76" s="49"/>
      <c r="AB76" s="49">
        <v>491.05000000000007</v>
      </c>
      <c r="AC76" s="20" t="s">
        <v>286</v>
      </c>
      <c r="AD76" s="49">
        <v>480.88333333333338</v>
      </c>
      <c r="AE76" s="20"/>
      <c r="AF76" s="20" t="s">
        <v>287</v>
      </c>
      <c r="AG76" s="20" t="s">
        <v>287</v>
      </c>
      <c r="AH76" s="20" t="s">
        <v>488</v>
      </c>
      <c r="AI76" s="43" t="s">
        <v>508</v>
      </c>
    </row>
    <row r="77" spans="1:35" s="43" customFormat="1" hidden="1">
      <c r="A77" s="68" t="s">
        <v>70</v>
      </c>
      <c r="B77" s="4" t="s">
        <v>61</v>
      </c>
      <c r="C77" s="39" t="s">
        <v>201</v>
      </c>
      <c r="D77" s="24" t="s">
        <v>375</v>
      </c>
      <c r="E77" s="69" t="s">
        <v>286</v>
      </c>
      <c r="F77" s="69" t="s">
        <v>286</v>
      </c>
      <c r="G77" s="69" t="s">
        <v>358</v>
      </c>
      <c r="H77" s="4" t="s">
        <v>287</v>
      </c>
      <c r="I77" s="58" t="s">
        <v>286</v>
      </c>
      <c r="J77" s="58" t="s">
        <v>287</v>
      </c>
      <c r="K77" s="69" t="s">
        <v>287</v>
      </c>
      <c r="L77" s="77">
        <v>1.60752310901221</v>
      </c>
      <c r="M77" s="44"/>
      <c r="N77" s="48">
        <v>2004</v>
      </c>
      <c r="O77" s="20" t="s">
        <v>278</v>
      </c>
      <c r="P77" s="20" t="s">
        <v>279</v>
      </c>
      <c r="Q77" s="10">
        <v>46</v>
      </c>
      <c r="R77" s="11" t="s">
        <v>280</v>
      </c>
      <c r="S77" s="20" t="s">
        <v>280</v>
      </c>
      <c r="T77" s="20">
        <v>19</v>
      </c>
      <c r="U77" s="20" t="s">
        <v>281</v>
      </c>
      <c r="V77" s="20" t="s">
        <v>282</v>
      </c>
      <c r="W77" s="20" t="s">
        <v>39</v>
      </c>
      <c r="X77" s="20" t="s">
        <v>284</v>
      </c>
      <c r="Y77" s="20">
        <v>0</v>
      </c>
      <c r="Z77" s="20" t="s">
        <v>47</v>
      </c>
      <c r="AA77" s="49"/>
      <c r="AB77" s="49">
        <v>4108.3499999999995</v>
      </c>
      <c r="AC77" s="20" t="s">
        <v>286</v>
      </c>
      <c r="AD77" s="49">
        <v>992.26666666666665</v>
      </c>
      <c r="AE77" s="20"/>
      <c r="AF77" s="20" t="s">
        <v>287</v>
      </c>
      <c r="AG77" s="20" t="s">
        <v>287</v>
      </c>
      <c r="AH77" s="20" t="s">
        <v>488</v>
      </c>
      <c r="AI77" s="43" t="s">
        <v>506</v>
      </c>
    </row>
    <row r="78" spans="1:35" s="43" customFormat="1" hidden="1">
      <c r="A78" s="56" t="s">
        <v>74</v>
      </c>
      <c r="B78" s="4" t="s">
        <v>61</v>
      </c>
      <c r="C78" s="39" t="s">
        <v>201</v>
      </c>
      <c r="D78" s="24" t="s">
        <v>375</v>
      </c>
      <c r="E78" s="69" t="s">
        <v>286</v>
      </c>
      <c r="F78" s="69" t="s">
        <v>286</v>
      </c>
      <c r="G78" s="69" t="s">
        <v>286</v>
      </c>
      <c r="H78" s="4" t="s">
        <v>287</v>
      </c>
      <c r="I78" s="58" t="s">
        <v>287</v>
      </c>
      <c r="J78" s="58" t="s">
        <v>287</v>
      </c>
      <c r="K78" s="69" t="s">
        <v>287</v>
      </c>
      <c r="L78" s="77">
        <v>2.1473873175489899</v>
      </c>
      <c r="M78" s="44"/>
      <c r="N78" s="48">
        <v>2011</v>
      </c>
      <c r="O78" s="20" t="s">
        <v>289</v>
      </c>
      <c r="P78" s="20" t="s">
        <v>279</v>
      </c>
      <c r="Q78" s="10">
        <v>67</v>
      </c>
      <c r="R78" s="38" t="s">
        <v>280</v>
      </c>
      <c r="S78" s="20" t="s">
        <v>55</v>
      </c>
      <c r="T78" s="20">
        <v>12</v>
      </c>
      <c r="U78" s="20" t="s">
        <v>281</v>
      </c>
      <c r="V78" s="20" t="s">
        <v>50</v>
      </c>
      <c r="W78" s="20" t="s">
        <v>39</v>
      </c>
      <c r="X78" s="20" t="s">
        <v>284</v>
      </c>
      <c r="Y78" s="20">
        <v>1</v>
      </c>
      <c r="Z78" s="20" t="s">
        <v>47</v>
      </c>
      <c r="AA78" s="49"/>
      <c r="AB78" s="49">
        <v>1421.3</v>
      </c>
      <c r="AC78" s="20" t="s">
        <v>286</v>
      </c>
      <c r="AD78" s="49">
        <v>1284.05</v>
      </c>
      <c r="AE78" s="20"/>
      <c r="AF78" s="20" t="s">
        <v>287</v>
      </c>
      <c r="AG78" s="20" t="s">
        <v>276</v>
      </c>
      <c r="AH78" s="20" t="s">
        <v>488</v>
      </c>
      <c r="AI78" s="43" t="s">
        <v>506</v>
      </c>
    </row>
    <row r="79" spans="1:35" s="43" customFormat="1" hidden="1">
      <c r="A79" s="4" t="s">
        <v>75</v>
      </c>
      <c r="B79" s="4" t="s">
        <v>61</v>
      </c>
      <c r="C79" s="39" t="s">
        <v>201</v>
      </c>
      <c r="D79" s="24" t="s">
        <v>375</v>
      </c>
      <c r="E79" s="69" t="s">
        <v>287</v>
      </c>
      <c r="F79" s="69" t="s">
        <v>286</v>
      </c>
      <c r="G79" s="69" t="s">
        <v>287</v>
      </c>
      <c r="H79" s="68" t="s">
        <v>354</v>
      </c>
      <c r="I79" s="58" t="s">
        <v>286</v>
      </c>
      <c r="J79" s="58" t="s">
        <v>286</v>
      </c>
      <c r="K79" s="69" t="s">
        <v>286</v>
      </c>
      <c r="L79" s="77">
        <v>1.7178280683556399</v>
      </c>
      <c r="M79" s="44"/>
      <c r="N79" s="48">
        <v>2012</v>
      </c>
      <c r="O79" s="20" t="s">
        <v>289</v>
      </c>
      <c r="P79" s="20" t="s">
        <v>279</v>
      </c>
      <c r="Q79" s="10">
        <v>53</v>
      </c>
      <c r="R79" s="38" t="s">
        <v>280</v>
      </c>
      <c r="S79" s="20" t="s">
        <v>55</v>
      </c>
      <c r="T79" s="20">
        <v>8</v>
      </c>
      <c r="U79" s="20" t="s">
        <v>281</v>
      </c>
      <c r="V79" s="20" t="s">
        <v>50</v>
      </c>
      <c r="W79" s="20" t="s">
        <v>283</v>
      </c>
      <c r="X79" s="20" t="s">
        <v>53</v>
      </c>
      <c r="Y79" s="20">
        <v>0</v>
      </c>
      <c r="Z79" s="20" t="s">
        <v>47</v>
      </c>
      <c r="AA79" s="49"/>
      <c r="AB79" s="49">
        <v>1201.7</v>
      </c>
      <c r="AC79" s="20" t="s">
        <v>286</v>
      </c>
      <c r="AD79" s="49">
        <v>945.5</v>
      </c>
      <c r="AE79" s="20"/>
      <c r="AF79" s="20" t="s">
        <v>287</v>
      </c>
      <c r="AG79" s="20" t="s">
        <v>287</v>
      </c>
      <c r="AH79" s="20" t="s">
        <v>488</v>
      </c>
      <c r="AI79" s="43" t="s">
        <v>506</v>
      </c>
    </row>
    <row r="80" spans="1:35" s="43" customFormat="1" hidden="1">
      <c r="A80" s="4" t="s">
        <v>76</v>
      </c>
      <c r="B80" s="4" t="s">
        <v>61</v>
      </c>
      <c r="C80" s="39" t="s">
        <v>201</v>
      </c>
      <c r="D80" s="24" t="s">
        <v>375</v>
      </c>
      <c r="E80" s="69" t="s">
        <v>287</v>
      </c>
      <c r="F80" s="69" t="s">
        <v>287</v>
      </c>
      <c r="G80" s="69" t="s">
        <v>287</v>
      </c>
      <c r="H80" s="4" t="s">
        <v>280</v>
      </c>
      <c r="I80" s="59" t="s">
        <v>280</v>
      </c>
      <c r="J80" s="59" t="s">
        <v>287</v>
      </c>
      <c r="K80" s="69" t="s">
        <v>287</v>
      </c>
      <c r="L80" s="79" t="s">
        <v>280</v>
      </c>
      <c r="M80" s="44"/>
      <c r="N80" s="45">
        <v>2010</v>
      </c>
      <c r="O80" s="20" t="s">
        <v>278</v>
      </c>
      <c r="P80" s="20" t="s">
        <v>279</v>
      </c>
      <c r="Q80" s="10">
        <v>39</v>
      </c>
      <c r="R80" s="11">
        <v>24.7</v>
      </c>
      <c r="S80" s="20" t="s">
        <v>57</v>
      </c>
      <c r="T80" s="20">
        <v>5.5</v>
      </c>
      <c r="U80" s="20" t="s">
        <v>281</v>
      </c>
      <c r="V80" s="20" t="s">
        <v>63</v>
      </c>
      <c r="W80" s="20" t="s">
        <v>58</v>
      </c>
      <c r="X80" s="20" t="s">
        <v>59</v>
      </c>
      <c r="Y80" s="20">
        <v>0</v>
      </c>
      <c r="Z80" s="20" t="s">
        <v>47</v>
      </c>
      <c r="AA80" s="49"/>
      <c r="AB80" s="49">
        <v>1845.25</v>
      </c>
      <c r="AC80" s="20" t="s">
        <v>286</v>
      </c>
      <c r="AD80" s="49">
        <v>710.65</v>
      </c>
      <c r="AE80" s="20"/>
      <c r="AF80" s="20" t="s">
        <v>287</v>
      </c>
      <c r="AG80" s="20" t="s">
        <v>287</v>
      </c>
      <c r="AH80" s="20" t="s">
        <v>488</v>
      </c>
      <c r="AI80" s="43" t="s">
        <v>506</v>
      </c>
    </row>
    <row r="81" spans="1:35" s="43" customFormat="1" hidden="1">
      <c r="A81" s="4" t="s">
        <v>82</v>
      </c>
      <c r="B81" s="4" t="s">
        <v>83</v>
      </c>
      <c r="C81" s="39" t="s">
        <v>201</v>
      </c>
      <c r="D81" s="24" t="s">
        <v>379</v>
      </c>
      <c r="E81" s="69" t="s">
        <v>287</v>
      </c>
      <c r="F81" s="69" t="s">
        <v>286</v>
      </c>
      <c r="G81" s="69" t="s">
        <v>287</v>
      </c>
      <c r="H81" s="33" t="s">
        <v>287</v>
      </c>
      <c r="I81" s="58" t="s">
        <v>286</v>
      </c>
      <c r="J81" s="58" t="s">
        <v>287</v>
      </c>
      <c r="K81" s="69" t="s">
        <v>286</v>
      </c>
      <c r="L81" s="77">
        <v>1.67424682769528</v>
      </c>
      <c r="M81" s="20">
        <v>2000</v>
      </c>
      <c r="N81" s="20"/>
      <c r="O81" s="20" t="s">
        <v>289</v>
      </c>
      <c r="P81" s="20" t="s">
        <v>279</v>
      </c>
      <c r="Q81" s="49">
        <v>57</v>
      </c>
      <c r="R81" s="38" t="s">
        <v>280</v>
      </c>
      <c r="S81" s="20" t="s">
        <v>55</v>
      </c>
      <c r="T81" s="56">
        <v>10.9</v>
      </c>
      <c r="U81" s="20" t="s">
        <v>281</v>
      </c>
      <c r="V81" s="20" t="s">
        <v>50</v>
      </c>
      <c r="W81" s="20" t="s">
        <v>46</v>
      </c>
      <c r="X81" s="20" t="s">
        <v>284</v>
      </c>
      <c r="Y81" s="20" t="s">
        <v>280</v>
      </c>
      <c r="Z81" s="20" t="s">
        <v>285</v>
      </c>
      <c r="AA81" s="49">
        <v>1158</v>
      </c>
      <c r="AB81" s="49"/>
      <c r="AC81" s="20" t="s">
        <v>286</v>
      </c>
      <c r="AD81" s="49">
        <v>761</v>
      </c>
      <c r="AE81" s="20"/>
      <c r="AF81" s="20" t="s">
        <v>280</v>
      </c>
      <c r="AG81" s="20" t="s">
        <v>287</v>
      </c>
      <c r="AH81" s="20" t="s">
        <v>488</v>
      </c>
      <c r="AI81" s="43" t="s">
        <v>506</v>
      </c>
    </row>
    <row r="82" spans="1:35" s="18" customFormat="1" hidden="1">
      <c r="A82" s="21" t="s">
        <v>392</v>
      </c>
      <c r="B82" s="4" t="s">
        <v>83</v>
      </c>
      <c r="C82" s="39" t="s">
        <v>354</v>
      </c>
      <c r="D82" s="24" t="s">
        <v>378</v>
      </c>
      <c r="E82" s="69" t="s">
        <v>287</v>
      </c>
      <c r="F82" s="69" t="s">
        <v>286</v>
      </c>
      <c r="G82" s="69" t="s">
        <v>287</v>
      </c>
      <c r="H82" s="33" t="s">
        <v>287</v>
      </c>
      <c r="I82" s="58" t="s">
        <v>286</v>
      </c>
      <c r="J82" s="58" t="s">
        <v>286</v>
      </c>
      <c r="K82" s="69" t="s">
        <v>287</v>
      </c>
      <c r="L82" s="77">
        <v>1.48417752588254</v>
      </c>
      <c r="M82" s="20">
        <v>2000</v>
      </c>
      <c r="N82" s="20"/>
      <c r="O82" s="26" t="s">
        <v>289</v>
      </c>
      <c r="P82" s="26" t="s">
        <v>279</v>
      </c>
      <c r="Q82" s="27">
        <v>67</v>
      </c>
      <c r="R82" s="38" t="s">
        <v>280</v>
      </c>
      <c r="S82" s="26" t="s">
        <v>280</v>
      </c>
      <c r="T82" s="36">
        <v>9.6999999999999993</v>
      </c>
      <c r="U82" s="26" t="s">
        <v>281</v>
      </c>
      <c r="V82" s="26" t="s">
        <v>50</v>
      </c>
      <c r="W82" s="26" t="s">
        <v>283</v>
      </c>
      <c r="X82" s="26" t="s">
        <v>53</v>
      </c>
      <c r="Y82" s="26" t="s">
        <v>280</v>
      </c>
      <c r="Z82" s="18" t="s">
        <v>47</v>
      </c>
      <c r="AA82" s="27"/>
      <c r="AB82" s="27">
        <v>4676</v>
      </c>
      <c r="AC82" s="26" t="s">
        <v>287</v>
      </c>
      <c r="AD82" s="26"/>
      <c r="AE82" s="26"/>
      <c r="AF82" s="26" t="s">
        <v>280</v>
      </c>
      <c r="AG82" s="26" t="s">
        <v>287</v>
      </c>
      <c r="AH82" s="26" t="s">
        <v>488</v>
      </c>
      <c r="AI82" s="43" t="s">
        <v>506</v>
      </c>
    </row>
    <row r="83" spans="1:35" s="18" customFormat="1" hidden="1">
      <c r="A83" s="21" t="s">
        <v>393</v>
      </c>
      <c r="B83" s="4" t="s">
        <v>83</v>
      </c>
      <c r="C83" s="39" t="s">
        <v>354</v>
      </c>
      <c r="D83" s="24" t="s">
        <v>379</v>
      </c>
      <c r="E83" s="69" t="s">
        <v>287</v>
      </c>
      <c r="F83" s="69" t="s">
        <v>286</v>
      </c>
      <c r="G83" s="69" t="s">
        <v>287</v>
      </c>
      <c r="H83" s="33" t="s">
        <v>287</v>
      </c>
      <c r="I83" s="58" t="s">
        <v>286</v>
      </c>
      <c r="J83" s="58" t="s">
        <v>287</v>
      </c>
      <c r="K83" s="69" t="s">
        <v>287</v>
      </c>
      <c r="L83" s="77">
        <v>1.6084381958448399</v>
      </c>
      <c r="M83" s="20">
        <v>2000</v>
      </c>
      <c r="N83" s="20"/>
      <c r="O83" s="26" t="s">
        <v>289</v>
      </c>
      <c r="P83" s="26" t="s">
        <v>279</v>
      </c>
      <c r="Q83" s="27">
        <v>56</v>
      </c>
      <c r="R83" s="38" t="s">
        <v>280</v>
      </c>
      <c r="S83" s="26" t="s">
        <v>280</v>
      </c>
      <c r="T83" s="36">
        <v>15.8</v>
      </c>
      <c r="U83" s="26" t="s">
        <v>281</v>
      </c>
      <c r="V83" s="26" t="s">
        <v>50</v>
      </c>
      <c r="W83" s="26" t="s">
        <v>283</v>
      </c>
      <c r="X83" s="26" t="s">
        <v>53</v>
      </c>
      <c r="Y83" s="26" t="s">
        <v>280</v>
      </c>
      <c r="Z83" s="18" t="s">
        <v>285</v>
      </c>
      <c r="AA83" s="27">
        <v>725</v>
      </c>
      <c r="AB83" s="27"/>
      <c r="AC83" s="26" t="s">
        <v>287</v>
      </c>
      <c r="AD83" s="26"/>
      <c r="AE83" s="26" t="s">
        <v>56</v>
      </c>
      <c r="AF83" s="26" t="s">
        <v>280</v>
      </c>
      <c r="AG83" s="26" t="s">
        <v>287</v>
      </c>
      <c r="AH83" s="26" t="s">
        <v>488</v>
      </c>
      <c r="AI83" s="43" t="s">
        <v>506</v>
      </c>
    </row>
    <row r="84" spans="1:35" s="18" customFormat="1" hidden="1">
      <c r="A84" s="21" t="s">
        <v>394</v>
      </c>
      <c r="B84" s="4" t="s">
        <v>83</v>
      </c>
      <c r="C84" s="39" t="s">
        <v>354</v>
      </c>
      <c r="D84" s="24" t="s">
        <v>379</v>
      </c>
      <c r="E84" s="69" t="s">
        <v>287</v>
      </c>
      <c r="F84" s="69" t="s">
        <v>286</v>
      </c>
      <c r="G84" s="69" t="s">
        <v>287</v>
      </c>
      <c r="H84" s="33" t="s">
        <v>287</v>
      </c>
      <c r="I84" s="58" t="s">
        <v>286</v>
      </c>
      <c r="J84" s="58" t="s">
        <v>287</v>
      </c>
      <c r="K84" s="69" t="s">
        <v>287</v>
      </c>
      <c r="L84" s="77">
        <v>1.9205154649185301</v>
      </c>
      <c r="M84" s="20">
        <v>2001</v>
      </c>
      <c r="N84" s="20"/>
      <c r="O84" s="26" t="s">
        <v>278</v>
      </c>
      <c r="P84" s="26" t="s">
        <v>279</v>
      </c>
      <c r="Q84" s="27">
        <v>69</v>
      </c>
      <c r="R84" s="38" t="s">
        <v>280</v>
      </c>
      <c r="S84" s="26" t="s">
        <v>55</v>
      </c>
      <c r="T84" s="36">
        <v>6.3</v>
      </c>
      <c r="U84" s="26" t="s">
        <v>281</v>
      </c>
      <c r="V84" s="26" t="s">
        <v>38</v>
      </c>
      <c r="W84" s="26" t="s">
        <v>42</v>
      </c>
      <c r="X84" s="26" t="s">
        <v>284</v>
      </c>
      <c r="Y84" s="26" t="s">
        <v>280</v>
      </c>
      <c r="Z84" s="18" t="s">
        <v>47</v>
      </c>
      <c r="AA84" s="27"/>
      <c r="AB84" s="27">
        <v>3322</v>
      </c>
      <c r="AC84" s="26" t="s">
        <v>287</v>
      </c>
      <c r="AD84" s="26"/>
      <c r="AE84" s="26"/>
      <c r="AF84" s="26" t="s">
        <v>280</v>
      </c>
      <c r="AG84" s="26" t="s">
        <v>446</v>
      </c>
      <c r="AH84" s="26" t="s">
        <v>488</v>
      </c>
      <c r="AI84" s="43" t="s">
        <v>506</v>
      </c>
    </row>
    <row r="85" spans="1:35" s="18" customFormat="1" hidden="1">
      <c r="A85" s="21" t="s">
        <v>395</v>
      </c>
      <c r="B85" s="4" t="s">
        <v>83</v>
      </c>
      <c r="C85" s="39" t="s">
        <v>354</v>
      </c>
      <c r="D85" s="24" t="s">
        <v>379</v>
      </c>
      <c r="E85" s="69" t="s">
        <v>287</v>
      </c>
      <c r="F85" s="69" t="s">
        <v>286</v>
      </c>
      <c r="G85" s="69" t="s">
        <v>287</v>
      </c>
      <c r="H85" s="33" t="s">
        <v>286</v>
      </c>
      <c r="I85" s="58" t="s">
        <v>286</v>
      </c>
      <c r="J85" s="58" t="s">
        <v>287</v>
      </c>
      <c r="K85" s="69" t="s">
        <v>287</v>
      </c>
      <c r="L85" s="77">
        <v>3.0231048414620001</v>
      </c>
      <c r="M85" s="20">
        <v>2001</v>
      </c>
      <c r="N85" s="20"/>
      <c r="O85" s="26" t="s">
        <v>289</v>
      </c>
      <c r="P85" s="26" t="s">
        <v>279</v>
      </c>
      <c r="Q85" s="27">
        <v>46</v>
      </c>
      <c r="R85" s="38" t="s">
        <v>280</v>
      </c>
      <c r="S85" s="26" t="s">
        <v>55</v>
      </c>
      <c r="T85" s="36">
        <v>5.2</v>
      </c>
      <c r="U85" s="26" t="s">
        <v>281</v>
      </c>
      <c r="V85" s="26" t="s">
        <v>38</v>
      </c>
      <c r="W85" s="26" t="s">
        <v>396</v>
      </c>
      <c r="X85" s="26" t="s">
        <v>59</v>
      </c>
      <c r="Y85" s="26" t="s">
        <v>280</v>
      </c>
      <c r="Z85" s="18" t="s">
        <v>47</v>
      </c>
      <c r="AA85" s="27"/>
      <c r="AB85" s="27">
        <v>4169</v>
      </c>
      <c r="AC85" s="26" t="s">
        <v>287</v>
      </c>
      <c r="AD85" s="26"/>
      <c r="AE85" s="26"/>
      <c r="AF85" s="26" t="s">
        <v>280</v>
      </c>
      <c r="AG85" s="26" t="s">
        <v>287</v>
      </c>
      <c r="AH85" s="26" t="s">
        <v>488</v>
      </c>
      <c r="AI85" s="43" t="s">
        <v>506</v>
      </c>
    </row>
    <row r="86" spans="1:35" s="18" customFormat="1" hidden="1">
      <c r="A86" s="21" t="s">
        <v>397</v>
      </c>
      <c r="B86" s="4" t="s">
        <v>83</v>
      </c>
      <c r="C86" s="39" t="s">
        <v>354</v>
      </c>
      <c r="D86" s="24" t="s">
        <v>379</v>
      </c>
      <c r="E86" s="69" t="s">
        <v>287</v>
      </c>
      <c r="F86" s="69" t="s">
        <v>286</v>
      </c>
      <c r="G86" s="69" t="s">
        <v>287</v>
      </c>
      <c r="H86" s="33" t="s">
        <v>287</v>
      </c>
      <c r="I86" s="58" t="s">
        <v>286</v>
      </c>
      <c r="J86" s="58" t="s">
        <v>287</v>
      </c>
      <c r="K86" s="69" t="s">
        <v>287</v>
      </c>
      <c r="L86" s="77">
        <v>1.5585157822664799</v>
      </c>
      <c r="M86" s="20">
        <v>2003</v>
      </c>
      <c r="N86" s="20"/>
      <c r="O86" s="26" t="s">
        <v>278</v>
      </c>
      <c r="P86" s="26" t="s">
        <v>279</v>
      </c>
      <c r="Q86" s="27">
        <v>60</v>
      </c>
      <c r="R86" s="38" t="s">
        <v>280</v>
      </c>
      <c r="S86" s="26" t="s">
        <v>55</v>
      </c>
      <c r="T86" s="36">
        <v>13.5</v>
      </c>
      <c r="U86" s="26" t="s">
        <v>281</v>
      </c>
      <c r="V86" s="26" t="s">
        <v>38</v>
      </c>
      <c r="W86" s="26" t="s">
        <v>51</v>
      </c>
      <c r="X86" s="26" t="s">
        <v>53</v>
      </c>
      <c r="Y86" s="26" t="s">
        <v>280</v>
      </c>
      <c r="Z86" s="18" t="s">
        <v>47</v>
      </c>
      <c r="AA86" s="27"/>
      <c r="AB86" s="27">
        <v>3127</v>
      </c>
      <c r="AC86" s="26" t="s">
        <v>287</v>
      </c>
      <c r="AD86" s="26"/>
      <c r="AE86" s="26"/>
      <c r="AF86" s="26" t="s">
        <v>280</v>
      </c>
      <c r="AG86" s="26" t="s">
        <v>287</v>
      </c>
      <c r="AH86" s="26" t="s">
        <v>488</v>
      </c>
      <c r="AI86" s="43" t="s">
        <v>506</v>
      </c>
    </row>
    <row r="87" spans="1:35" s="18" customFormat="1" hidden="1">
      <c r="A87" s="21" t="s">
        <v>398</v>
      </c>
      <c r="B87" s="4" t="s">
        <v>83</v>
      </c>
      <c r="C87" s="39" t="s">
        <v>354</v>
      </c>
      <c r="D87" s="24" t="s">
        <v>378</v>
      </c>
      <c r="E87" s="69" t="s">
        <v>287</v>
      </c>
      <c r="F87" s="69" t="s">
        <v>286</v>
      </c>
      <c r="G87" s="69" t="s">
        <v>287</v>
      </c>
      <c r="H87" s="33" t="s">
        <v>287</v>
      </c>
      <c r="I87" s="58" t="s">
        <v>286</v>
      </c>
      <c r="J87" s="58" t="s">
        <v>286</v>
      </c>
      <c r="K87" s="69" t="s">
        <v>286</v>
      </c>
      <c r="L87" s="77">
        <v>1.56529981939171</v>
      </c>
      <c r="M87" s="20">
        <v>2003</v>
      </c>
      <c r="N87" s="20"/>
      <c r="O87" s="26" t="s">
        <v>289</v>
      </c>
      <c r="P87" s="26" t="s">
        <v>49</v>
      </c>
      <c r="Q87" s="27">
        <v>57</v>
      </c>
      <c r="R87" s="38" t="s">
        <v>280</v>
      </c>
      <c r="S87" s="26" t="s">
        <v>55</v>
      </c>
      <c r="T87" s="36">
        <v>5.2</v>
      </c>
      <c r="U87" s="26" t="s">
        <v>281</v>
      </c>
      <c r="V87" s="26" t="s">
        <v>38</v>
      </c>
      <c r="W87" s="26" t="s">
        <v>396</v>
      </c>
      <c r="X87" s="26" t="s">
        <v>59</v>
      </c>
      <c r="Y87" s="26" t="s">
        <v>280</v>
      </c>
      <c r="Z87" s="18" t="s">
        <v>47</v>
      </c>
      <c r="AA87" s="27"/>
      <c r="AB87" s="27">
        <v>2752</v>
      </c>
      <c r="AC87" s="26" t="s">
        <v>287</v>
      </c>
      <c r="AD87" s="26"/>
      <c r="AE87" s="26"/>
      <c r="AF87" s="26" t="s">
        <v>280</v>
      </c>
      <c r="AG87" s="26" t="s">
        <v>287</v>
      </c>
      <c r="AH87" s="26" t="s">
        <v>488</v>
      </c>
      <c r="AI87" s="43" t="s">
        <v>506</v>
      </c>
    </row>
    <row r="88" spans="1:35" s="18" customFormat="1" hidden="1">
      <c r="A88" s="21" t="s">
        <v>399</v>
      </c>
      <c r="B88" s="4" t="s">
        <v>83</v>
      </c>
      <c r="C88" s="39" t="s">
        <v>354</v>
      </c>
      <c r="D88" s="24" t="s">
        <v>379</v>
      </c>
      <c r="E88" s="69" t="s">
        <v>287</v>
      </c>
      <c r="F88" s="69" t="s">
        <v>286</v>
      </c>
      <c r="G88" s="69" t="s">
        <v>287</v>
      </c>
      <c r="H88" s="33" t="s">
        <v>287</v>
      </c>
      <c r="I88" s="58" t="s">
        <v>286</v>
      </c>
      <c r="J88" s="58" t="s">
        <v>287</v>
      </c>
      <c r="K88" s="69" t="s">
        <v>287</v>
      </c>
      <c r="L88" s="77">
        <v>1.5100203915300701</v>
      </c>
      <c r="M88" s="20">
        <v>2003</v>
      </c>
      <c r="N88" s="20"/>
      <c r="O88" s="26" t="s">
        <v>289</v>
      </c>
      <c r="P88" s="26" t="s">
        <v>400</v>
      </c>
      <c r="Q88" s="27">
        <v>44</v>
      </c>
      <c r="R88" s="38" t="s">
        <v>280</v>
      </c>
      <c r="S88" s="26" t="s">
        <v>60</v>
      </c>
      <c r="T88" s="36">
        <v>18</v>
      </c>
      <c r="U88" s="26" t="s">
        <v>281</v>
      </c>
      <c r="V88" s="26" t="s">
        <v>38</v>
      </c>
      <c r="W88" s="26" t="s">
        <v>51</v>
      </c>
      <c r="X88" s="26" t="s">
        <v>53</v>
      </c>
      <c r="Y88" s="26" t="s">
        <v>280</v>
      </c>
      <c r="Z88" s="18" t="s">
        <v>47</v>
      </c>
      <c r="AA88" s="27"/>
      <c r="AB88" s="27">
        <v>3304</v>
      </c>
      <c r="AC88" s="26" t="s">
        <v>287</v>
      </c>
      <c r="AD88" s="26"/>
      <c r="AE88" s="26"/>
      <c r="AF88" s="26" t="s">
        <v>280</v>
      </c>
      <c r="AG88" s="26" t="s">
        <v>446</v>
      </c>
      <c r="AH88" s="26" t="s">
        <v>488</v>
      </c>
      <c r="AI88" s="43" t="s">
        <v>506</v>
      </c>
    </row>
    <row r="89" spans="1:35" s="18" customFormat="1" hidden="1">
      <c r="A89" s="21" t="s">
        <v>401</v>
      </c>
      <c r="B89" s="4" t="s">
        <v>83</v>
      </c>
      <c r="C89" s="39" t="s">
        <v>354</v>
      </c>
      <c r="D89" s="24" t="s">
        <v>379</v>
      </c>
      <c r="E89" s="69" t="s">
        <v>287</v>
      </c>
      <c r="F89" s="69" t="s">
        <v>286</v>
      </c>
      <c r="G89" s="69" t="s">
        <v>287</v>
      </c>
      <c r="H89" s="33" t="s">
        <v>287</v>
      </c>
      <c r="I89" s="58" t="s">
        <v>286</v>
      </c>
      <c r="J89" s="58" t="s">
        <v>287</v>
      </c>
      <c r="K89" s="69" t="s">
        <v>287</v>
      </c>
      <c r="L89" s="77">
        <v>1.5514216937501799</v>
      </c>
      <c r="M89" s="20">
        <v>2004</v>
      </c>
      <c r="N89" s="20"/>
      <c r="O89" s="26" t="s">
        <v>289</v>
      </c>
      <c r="P89" s="26" t="s">
        <v>279</v>
      </c>
      <c r="Q89" s="27">
        <v>48</v>
      </c>
      <c r="R89" s="38" t="s">
        <v>280</v>
      </c>
      <c r="S89" s="26" t="s">
        <v>55</v>
      </c>
      <c r="T89" s="36">
        <v>10</v>
      </c>
      <c r="U89" s="26" t="s">
        <v>281</v>
      </c>
      <c r="V89" s="26" t="s">
        <v>38</v>
      </c>
      <c r="W89" s="26" t="s">
        <v>283</v>
      </c>
      <c r="X89" s="26" t="s">
        <v>53</v>
      </c>
      <c r="Y89" s="26" t="s">
        <v>280</v>
      </c>
      <c r="Z89" s="18" t="s">
        <v>47</v>
      </c>
      <c r="AA89" s="27"/>
      <c r="AB89" s="27">
        <v>3010</v>
      </c>
      <c r="AC89" s="26" t="s">
        <v>287</v>
      </c>
      <c r="AD89" s="26"/>
      <c r="AE89" s="26"/>
      <c r="AF89" s="26" t="s">
        <v>280</v>
      </c>
      <c r="AG89" s="26" t="s">
        <v>287</v>
      </c>
      <c r="AH89" s="26" t="s">
        <v>488</v>
      </c>
      <c r="AI89" s="43" t="s">
        <v>506</v>
      </c>
    </row>
    <row r="90" spans="1:35" s="18" customFormat="1" hidden="1">
      <c r="A90" s="21" t="s">
        <v>402</v>
      </c>
      <c r="B90" s="4" t="s">
        <v>83</v>
      </c>
      <c r="C90" s="39" t="s">
        <v>354</v>
      </c>
      <c r="D90" s="24" t="s">
        <v>379</v>
      </c>
      <c r="E90" s="69" t="s">
        <v>287</v>
      </c>
      <c r="F90" s="69" t="s">
        <v>286</v>
      </c>
      <c r="G90" s="69" t="s">
        <v>287</v>
      </c>
      <c r="H90" s="33" t="s">
        <v>287</v>
      </c>
      <c r="I90" s="58" t="s">
        <v>286</v>
      </c>
      <c r="J90" s="58" t="s">
        <v>287</v>
      </c>
      <c r="K90" s="69" t="s">
        <v>287</v>
      </c>
      <c r="L90" s="77">
        <v>1.5311482572814401</v>
      </c>
      <c r="M90" s="20">
        <v>2004</v>
      </c>
      <c r="N90" s="20"/>
      <c r="O90" s="26" t="s">
        <v>278</v>
      </c>
      <c r="P90" s="26" t="s">
        <v>279</v>
      </c>
      <c r="Q90" s="27">
        <v>55</v>
      </c>
      <c r="R90" s="38" t="s">
        <v>280</v>
      </c>
      <c r="S90" s="26" t="s">
        <v>55</v>
      </c>
      <c r="T90" s="36">
        <v>6.8</v>
      </c>
      <c r="U90" s="26" t="s">
        <v>281</v>
      </c>
      <c r="V90" s="26" t="s">
        <v>38</v>
      </c>
      <c r="W90" s="26" t="s">
        <v>396</v>
      </c>
      <c r="X90" s="26" t="s">
        <v>59</v>
      </c>
      <c r="Y90" s="26" t="s">
        <v>280</v>
      </c>
      <c r="Z90" s="18" t="s">
        <v>47</v>
      </c>
      <c r="AA90" s="27"/>
      <c r="AB90" s="27">
        <v>2582</v>
      </c>
      <c r="AC90" s="26" t="s">
        <v>287</v>
      </c>
      <c r="AD90" s="26"/>
      <c r="AE90" s="26"/>
      <c r="AF90" s="26" t="s">
        <v>280</v>
      </c>
      <c r="AG90" s="26" t="s">
        <v>287</v>
      </c>
      <c r="AH90" s="26" t="s">
        <v>488</v>
      </c>
      <c r="AI90" s="43" t="s">
        <v>506</v>
      </c>
    </row>
    <row r="91" spans="1:35" s="18" customFormat="1" hidden="1">
      <c r="A91" s="21" t="s">
        <v>403</v>
      </c>
      <c r="B91" s="4" t="s">
        <v>83</v>
      </c>
      <c r="C91" s="39" t="s">
        <v>354</v>
      </c>
      <c r="D91" s="24" t="s">
        <v>379</v>
      </c>
      <c r="E91" s="69" t="s">
        <v>287</v>
      </c>
      <c r="F91" s="69" t="s">
        <v>286</v>
      </c>
      <c r="G91" s="69" t="s">
        <v>287</v>
      </c>
      <c r="H91" s="33" t="s">
        <v>287</v>
      </c>
      <c r="I91" s="58" t="s">
        <v>287</v>
      </c>
      <c r="J91" s="58" t="s">
        <v>287</v>
      </c>
      <c r="K91" s="69" t="s">
        <v>287</v>
      </c>
      <c r="L91" s="77">
        <v>1.7646862893339199</v>
      </c>
      <c r="M91" s="20">
        <v>2005</v>
      </c>
      <c r="N91" s="20"/>
      <c r="O91" s="26" t="s">
        <v>278</v>
      </c>
      <c r="P91" s="26" t="s">
        <v>279</v>
      </c>
      <c r="Q91" s="27">
        <v>69</v>
      </c>
      <c r="R91" s="38" t="s">
        <v>280</v>
      </c>
      <c r="S91" s="26" t="s">
        <v>55</v>
      </c>
      <c r="T91" s="36">
        <v>15.5</v>
      </c>
      <c r="U91" s="26" t="s">
        <v>281</v>
      </c>
      <c r="V91" s="26" t="s">
        <v>38</v>
      </c>
      <c r="W91" s="26" t="s">
        <v>283</v>
      </c>
      <c r="X91" s="26" t="s">
        <v>53</v>
      </c>
      <c r="Y91" s="26" t="s">
        <v>280</v>
      </c>
      <c r="Z91" s="18" t="s">
        <v>47</v>
      </c>
      <c r="AA91" s="27"/>
      <c r="AB91" s="27">
        <v>2991</v>
      </c>
      <c r="AC91" s="26" t="s">
        <v>287</v>
      </c>
      <c r="AD91" s="26"/>
      <c r="AE91" s="26"/>
      <c r="AF91" s="26" t="s">
        <v>280</v>
      </c>
      <c r="AG91" s="26" t="s">
        <v>287</v>
      </c>
      <c r="AH91" s="26" t="s">
        <v>488</v>
      </c>
      <c r="AI91" s="43" t="s">
        <v>506</v>
      </c>
    </row>
    <row r="92" spans="1:35" s="18" customFormat="1" hidden="1">
      <c r="A92" s="21" t="s">
        <v>212</v>
      </c>
      <c r="B92" s="4" t="s">
        <v>83</v>
      </c>
      <c r="C92" s="39" t="s">
        <v>354</v>
      </c>
      <c r="D92" s="24" t="s">
        <v>379</v>
      </c>
      <c r="E92" s="69" t="s">
        <v>287</v>
      </c>
      <c r="F92" s="69" t="s">
        <v>286</v>
      </c>
      <c r="G92" s="69" t="s">
        <v>287</v>
      </c>
      <c r="H92" s="33" t="s">
        <v>287</v>
      </c>
      <c r="I92" s="58" t="s">
        <v>286</v>
      </c>
      <c r="J92" s="58" t="s">
        <v>287</v>
      </c>
      <c r="K92" s="69" t="s">
        <v>287</v>
      </c>
      <c r="L92" s="77">
        <v>1.58105667148838</v>
      </c>
      <c r="M92" s="20">
        <v>2005</v>
      </c>
      <c r="N92" s="20"/>
      <c r="O92" s="26" t="s">
        <v>289</v>
      </c>
      <c r="P92" s="26" t="s">
        <v>279</v>
      </c>
      <c r="Q92" s="27">
        <v>37</v>
      </c>
      <c r="R92" s="38" t="s">
        <v>280</v>
      </c>
      <c r="S92" s="26" t="s">
        <v>55</v>
      </c>
      <c r="T92" s="36">
        <v>17.5</v>
      </c>
      <c r="U92" s="26" t="s">
        <v>281</v>
      </c>
      <c r="V92" s="26" t="s">
        <v>38</v>
      </c>
      <c r="W92" s="26" t="s">
        <v>42</v>
      </c>
      <c r="X92" s="26" t="s">
        <v>284</v>
      </c>
      <c r="Y92" s="26" t="s">
        <v>280</v>
      </c>
      <c r="Z92" s="18" t="s">
        <v>47</v>
      </c>
      <c r="AA92" s="27"/>
      <c r="AB92" s="27">
        <v>2949</v>
      </c>
      <c r="AC92" s="26" t="s">
        <v>287</v>
      </c>
      <c r="AD92" s="26"/>
      <c r="AE92" s="26"/>
      <c r="AF92" s="26" t="s">
        <v>280</v>
      </c>
      <c r="AG92" s="26" t="s">
        <v>287</v>
      </c>
      <c r="AH92" s="26" t="s">
        <v>488</v>
      </c>
      <c r="AI92" s="43" t="s">
        <v>506</v>
      </c>
    </row>
    <row r="93" spans="1:35" s="18" customFormat="1" hidden="1">
      <c r="A93" s="21" t="s">
        <v>213</v>
      </c>
      <c r="B93" s="4" t="s">
        <v>83</v>
      </c>
      <c r="C93" s="39" t="s">
        <v>354</v>
      </c>
      <c r="D93" s="24" t="s">
        <v>378</v>
      </c>
      <c r="E93" s="69" t="s">
        <v>287</v>
      </c>
      <c r="F93" s="69" t="s">
        <v>286</v>
      </c>
      <c r="G93" s="69" t="s">
        <v>287</v>
      </c>
      <c r="H93" s="33" t="s">
        <v>287</v>
      </c>
      <c r="I93" s="58" t="s">
        <v>286</v>
      </c>
      <c r="J93" s="58" t="s">
        <v>286</v>
      </c>
      <c r="K93" s="69" t="s">
        <v>287</v>
      </c>
      <c r="L93" s="77">
        <v>1.5681058434698101</v>
      </c>
      <c r="M93" s="20">
        <v>2005</v>
      </c>
      <c r="N93" s="20"/>
      <c r="O93" s="26" t="s">
        <v>278</v>
      </c>
      <c r="P93" s="26" t="s">
        <v>279</v>
      </c>
      <c r="Q93" s="27">
        <v>67</v>
      </c>
      <c r="R93" s="38" t="s">
        <v>280</v>
      </c>
      <c r="S93" s="26" t="s">
        <v>57</v>
      </c>
      <c r="T93" s="36">
        <v>13</v>
      </c>
      <c r="U93" s="26" t="s">
        <v>281</v>
      </c>
      <c r="V93" s="26" t="s">
        <v>38</v>
      </c>
      <c r="W93" s="26" t="s">
        <v>42</v>
      </c>
      <c r="X93" s="26" t="s">
        <v>284</v>
      </c>
      <c r="Y93" s="26" t="s">
        <v>280</v>
      </c>
      <c r="Z93" s="18" t="s">
        <v>47</v>
      </c>
      <c r="AA93" s="27"/>
      <c r="AB93" s="27">
        <v>2815</v>
      </c>
      <c r="AC93" s="26" t="s">
        <v>287</v>
      </c>
      <c r="AD93" s="26"/>
      <c r="AE93" s="26"/>
      <c r="AF93" s="26" t="s">
        <v>280</v>
      </c>
      <c r="AG93" s="26" t="s">
        <v>287</v>
      </c>
      <c r="AH93" s="26" t="s">
        <v>488</v>
      </c>
      <c r="AI93" s="43" t="s">
        <v>506</v>
      </c>
    </row>
    <row r="94" spans="1:35" s="43" customFormat="1" hidden="1">
      <c r="A94" s="4" t="s">
        <v>443</v>
      </c>
      <c r="B94" s="4" t="s">
        <v>83</v>
      </c>
      <c r="C94" s="39" t="s">
        <v>201</v>
      </c>
      <c r="D94" s="24" t="s">
        <v>378</v>
      </c>
      <c r="E94" s="69" t="s">
        <v>287</v>
      </c>
      <c r="F94" s="69" t="s">
        <v>286</v>
      </c>
      <c r="G94" s="69" t="s">
        <v>287</v>
      </c>
      <c r="H94" s="33" t="s">
        <v>287</v>
      </c>
      <c r="I94" s="58" t="s">
        <v>286</v>
      </c>
      <c r="J94" s="58" t="s">
        <v>286</v>
      </c>
      <c r="K94" s="69" t="s">
        <v>286</v>
      </c>
      <c r="L94" s="77">
        <v>1.4884445295045901</v>
      </c>
      <c r="M94" s="20">
        <v>2006</v>
      </c>
      <c r="N94" s="20"/>
      <c r="O94" s="20" t="s">
        <v>289</v>
      </c>
      <c r="P94" s="20" t="s">
        <v>279</v>
      </c>
      <c r="Q94" s="49">
        <v>51</v>
      </c>
      <c r="R94" s="38" t="s">
        <v>280</v>
      </c>
      <c r="S94" s="20" t="s">
        <v>55</v>
      </c>
      <c r="T94" s="56">
        <v>12</v>
      </c>
      <c r="U94" s="20" t="s">
        <v>281</v>
      </c>
      <c r="V94" s="20" t="s">
        <v>444</v>
      </c>
      <c r="W94" s="20" t="s">
        <v>46</v>
      </c>
      <c r="X94" s="20" t="s">
        <v>40</v>
      </c>
      <c r="Y94" s="20" t="s">
        <v>280</v>
      </c>
      <c r="Z94" s="20" t="s">
        <v>285</v>
      </c>
      <c r="AA94" s="49">
        <v>919</v>
      </c>
      <c r="AB94" s="49"/>
      <c r="AC94" s="20" t="s">
        <v>286</v>
      </c>
      <c r="AD94" s="49">
        <v>47</v>
      </c>
      <c r="AE94" s="20"/>
      <c r="AF94" s="20" t="s">
        <v>280</v>
      </c>
      <c r="AG94" s="20" t="s">
        <v>287</v>
      </c>
      <c r="AH94" s="20" t="s">
        <v>488</v>
      </c>
      <c r="AI94" s="43" t="s">
        <v>506</v>
      </c>
    </row>
    <row r="95" spans="1:35" s="18" customFormat="1" hidden="1">
      <c r="A95" s="21" t="s">
        <v>214</v>
      </c>
      <c r="B95" s="4" t="s">
        <v>83</v>
      </c>
      <c r="C95" s="39" t="s">
        <v>354</v>
      </c>
      <c r="D95" s="24" t="s">
        <v>379</v>
      </c>
      <c r="E95" s="69" t="s">
        <v>287</v>
      </c>
      <c r="F95" s="69" t="s">
        <v>286</v>
      </c>
      <c r="G95" s="69" t="s">
        <v>287</v>
      </c>
      <c r="H95" s="33" t="s">
        <v>287</v>
      </c>
      <c r="I95" s="58" t="s">
        <v>286</v>
      </c>
      <c r="J95" s="58" t="s">
        <v>287</v>
      </c>
      <c r="K95" s="69" t="s">
        <v>287</v>
      </c>
      <c r="L95" s="77">
        <v>1.6231789849620599</v>
      </c>
      <c r="M95" s="20">
        <v>2006</v>
      </c>
      <c r="N95" s="20"/>
      <c r="O95" s="26" t="s">
        <v>278</v>
      </c>
      <c r="P95" s="26" t="s">
        <v>400</v>
      </c>
      <c r="Q95" s="27">
        <v>26</v>
      </c>
      <c r="R95" s="38" t="s">
        <v>280</v>
      </c>
      <c r="S95" s="26" t="s">
        <v>55</v>
      </c>
      <c r="T95" s="36">
        <v>10.5</v>
      </c>
      <c r="U95" s="26" t="s">
        <v>281</v>
      </c>
      <c r="V95" s="26" t="s">
        <v>38</v>
      </c>
      <c r="W95" s="26" t="s">
        <v>283</v>
      </c>
      <c r="X95" s="26" t="s">
        <v>53</v>
      </c>
      <c r="Y95" s="26" t="s">
        <v>280</v>
      </c>
      <c r="Z95" s="18" t="s">
        <v>47</v>
      </c>
      <c r="AA95" s="27"/>
      <c r="AB95" s="27">
        <v>1364</v>
      </c>
      <c r="AC95" s="26" t="s">
        <v>287</v>
      </c>
      <c r="AD95" s="26"/>
      <c r="AE95" s="26"/>
      <c r="AF95" s="26" t="s">
        <v>280</v>
      </c>
      <c r="AG95" s="26" t="s">
        <v>287</v>
      </c>
      <c r="AH95" s="26" t="s">
        <v>488</v>
      </c>
      <c r="AI95" s="43" t="s">
        <v>506</v>
      </c>
    </row>
    <row r="96" spans="1:35" s="18" customFormat="1" hidden="1">
      <c r="A96" s="21" t="s">
        <v>470</v>
      </c>
      <c r="B96" s="4" t="s">
        <v>83</v>
      </c>
      <c r="C96" s="39" t="s">
        <v>354</v>
      </c>
      <c r="D96" s="24" t="s">
        <v>378</v>
      </c>
      <c r="E96" s="69" t="s">
        <v>287</v>
      </c>
      <c r="F96" s="69" t="s">
        <v>286</v>
      </c>
      <c r="G96" s="69" t="s">
        <v>287</v>
      </c>
      <c r="H96" s="33" t="s">
        <v>287</v>
      </c>
      <c r="I96" s="58" t="s">
        <v>286</v>
      </c>
      <c r="J96" s="58" t="s">
        <v>286</v>
      </c>
      <c r="K96" s="69" t="s">
        <v>287</v>
      </c>
      <c r="L96" s="77">
        <v>1.6191258714165899</v>
      </c>
      <c r="M96" s="20">
        <v>2006</v>
      </c>
      <c r="N96" s="20"/>
      <c r="O96" s="26" t="s">
        <v>278</v>
      </c>
      <c r="P96" s="26" t="s">
        <v>279</v>
      </c>
      <c r="Q96" s="27">
        <v>51</v>
      </c>
      <c r="R96" s="38" t="s">
        <v>280</v>
      </c>
      <c r="S96" s="26" t="s">
        <v>55</v>
      </c>
      <c r="T96" s="36">
        <v>12.5</v>
      </c>
      <c r="U96" s="26" t="s">
        <v>281</v>
      </c>
      <c r="V96" s="26" t="s">
        <v>38</v>
      </c>
      <c r="W96" s="26" t="s">
        <v>42</v>
      </c>
      <c r="X96" s="26" t="s">
        <v>284</v>
      </c>
      <c r="Y96" s="26" t="s">
        <v>280</v>
      </c>
      <c r="Z96" s="18" t="s">
        <v>47</v>
      </c>
      <c r="AA96" s="27"/>
      <c r="AB96" s="27">
        <v>2633</v>
      </c>
      <c r="AC96" s="26" t="s">
        <v>287</v>
      </c>
      <c r="AD96" s="26"/>
      <c r="AE96" s="26"/>
      <c r="AF96" s="26" t="s">
        <v>280</v>
      </c>
      <c r="AG96" s="26" t="s">
        <v>287</v>
      </c>
      <c r="AH96" s="26" t="s">
        <v>488</v>
      </c>
      <c r="AI96" s="43" t="s">
        <v>506</v>
      </c>
    </row>
    <row r="97" spans="1:35" s="43" customFormat="1" hidden="1">
      <c r="A97" s="4" t="s">
        <v>445</v>
      </c>
      <c r="B97" s="4" t="s">
        <v>83</v>
      </c>
      <c r="C97" s="39" t="s">
        <v>201</v>
      </c>
      <c r="D97" s="24" t="s">
        <v>378</v>
      </c>
      <c r="E97" s="69" t="s">
        <v>287</v>
      </c>
      <c r="F97" s="69" t="s">
        <v>286</v>
      </c>
      <c r="G97" s="69" t="s">
        <v>287</v>
      </c>
      <c r="H97" s="33" t="s">
        <v>286</v>
      </c>
      <c r="I97" s="58" t="s">
        <v>286</v>
      </c>
      <c r="J97" s="58" t="s">
        <v>286</v>
      </c>
      <c r="K97" s="69" t="s">
        <v>287</v>
      </c>
      <c r="L97" s="77">
        <v>3.19471540997269</v>
      </c>
      <c r="M97" s="20">
        <v>2006</v>
      </c>
      <c r="N97" s="20"/>
      <c r="O97" s="20" t="s">
        <v>278</v>
      </c>
      <c r="P97" s="20" t="s">
        <v>279</v>
      </c>
      <c r="Q97" s="49">
        <v>67</v>
      </c>
      <c r="R97" s="38" t="s">
        <v>280</v>
      </c>
      <c r="S97" s="20" t="s">
        <v>57</v>
      </c>
      <c r="T97" s="56">
        <v>13</v>
      </c>
      <c r="U97" s="20" t="s">
        <v>290</v>
      </c>
      <c r="V97" s="20" t="s">
        <v>282</v>
      </c>
      <c r="W97" s="20" t="s">
        <v>42</v>
      </c>
      <c r="X97" s="20" t="s">
        <v>40</v>
      </c>
      <c r="Y97" s="20" t="s">
        <v>280</v>
      </c>
      <c r="Z97" s="20" t="s">
        <v>285</v>
      </c>
      <c r="AA97" s="49">
        <v>854</v>
      </c>
      <c r="AB97" s="49"/>
      <c r="AC97" s="20" t="s">
        <v>286</v>
      </c>
      <c r="AD97" s="49">
        <v>63</v>
      </c>
      <c r="AE97" s="20"/>
      <c r="AF97" s="20" t="s">
        <v>280</v>
      </c>
      <c r="AG97" s="20" t="s">
        <v>446</v>
      </c>
      <c r="AH97" s="20" t="s">
        <v>488</v>
      </c>
      <c r="AI97" s="43" t="s">
        <v>506</v>
      </c>
    </row>
    <row r="98" spans="1:35" s="18" customFormat="1" hidden="1">
      <c r="A98" s="21" t="s">
        <v>471</v>
      </c>
      <c r="B98" s="4" t="s">
        <v>83</v>
      </c>
      <c r="C98" s="39" t="s">
        <v>354</v>
      </c>
      <c r="D98" s="24" t="s">
        <v>379</v>
      </c>
      <c r="E98" s="69" t="s">
        <v>287</v>
      </c>
      <c r="F98" s="69" t="s">
        <v>286</v>
      </c>
      <c r="G98" s="69" t="s">
        <v>287</v>
      </c>
      <c r="H98" s="33" t="s">
        <v>287</v>
      </c>
      <c r="I98" s="58" t="s">
        <v>286</v>
      </c>
      <c r="J98" s="58" t="s">
        <v>287</v>
      </c>
      <c r="K98" s="69" t="s">
        <v>287</v>
      </c>
      <c r="L98" s="77">
        <v>1.6426263495832001</v>
      </c>
      <c r="M98" s="20">
        <v>2006</v>
      </c>
      <c r="N98" s="20"/>
      <c r="O98" s="26" t="s">
        <v>278</v>
      </c>
      <c r="P98" s="26" t="s">
        <v>279</v>
      </c>
      <c r="Q98" s="27">
        <v>34</v>
      </c>
      <c r="R98" s="38" t="s">
        <v>280</v>
      </c>
      <c r="S98" s="26" t="s">
        <v>55</v>
      </c>
      <c r="T98" s="36">
        <v>9.5</v>
      </c>
      <c r="U98" s="26" t="s">
        <v>281</v>
      </c>
      <c r="V98" s="26" t="s">
        <v>38</v>
      </c>
      <c r="W98" s="26" t="s">
        <v>283</v>
      </c>
      <c r="X98" s="26" t="s">
        <v>53</v>
      </c>
      <c r="Y98" s="26" t="s">
        <v>280</v>
      </c>
      <c r="Z98" s="18" t="s">
        <v>47</v>
      </c>
      <c r="AA98" s="27"/>
      <c r="AB98" s="27">
        <v>2024</v>
      </c>
      <c r="AC98" s="26" t="s">
        <v>287</v>
      </c>
      <c r="AD98" s="26"/>
      <c r="AE98" s="26"/>
      <c r="AF98" s="26" t="s">
        <v>280</v>
      </c>
      <c r="AG98" s="26" t="s">
        <v>287</v>
      </c>
      <c r="AH98" s="26" t="s">
        <v>488</v>
      </c>
      <c r="AI98" s="43" t="s">
        <v>506</v>
      </c>
    </row>
    <row r="99" spans="1:35" s="43" customFormat="1" hidden="1">
      <c r="A99" s="4" t="s">
        <v>447</v>
      </c>
      <c r="B99" s="4" t="s">
        <v>83</v>
      </c>
      <c r="C99" s="39" t="s">
        <v>201</v>
      </c>
      <c r="D99" s="24" t="s">
        <v>379</v>
      </c>
      <c r="E99" s="69" t="s">
        <v>287</v>
      </c>
      <c r="F99" s="69" t="s">
        <v>286</v>
      </c>
      <c r="G99" s="69" t="s">
        <v>287</v>
      </c>
      <c r="H99" s="33" t="s">
        <v>286</v>
      </c>
      <c r="I99" s="58" t="s">
        <v>286</v>
      </c>
      <c r="J99" s="58" t="s">
        <v>286</v>
      </c>
      <c r="K99" s="69" t="s">
        <v>287</v>
      </c>
      <c r="L99" s="77">
        <v>3.1259443559068401</v>
      </c>
      <c r="M99" s="20">
        <v>2006</v>
      </c>
      <c r="N99" s="20"/>
      <c r="O99" s="20" t="s">
        <v>278</v>
      </c>
      <c r="P99" s="20" t="s">
        <v>49</v>
      </c>
      <c r="Q99" s="49">
        <v>41</v>
      </c>
      <c r="R99" s="38" t="s">
        <v>280</v>
      </c>
      <c r="S99" s="20" t="s">
        <v>57</v>
      </c>
      <c r="T99" s="56">
        <v>12.5</v>
      </c>
      <c r="U99" s="20" t="s">
        <v>281</v>
      </c>
      <c r="V99" s="20" t="s">
        <v>444</v>
      </c>
      <c r="W99" s="20" t="s">
        <v>46</v>
      </c>
      <c r="X99" s="20" t="s">
        <v>40</v>
      </c>
      <c r="Y99" s="20" t="s">
        <v>280</v>
      </c>
      <c r="Z99" s="20" t="s">
        <v>285</v>
      </c>
      <c r="AA99" s="49">
        <v>754</v>
      </c>
      <c r="AB99" s="49"/>
      <c r="AC99" s="20" t="s">
        <v>286</v>
      </c>
      <c r="AD99" s="49">
        <v>174</v>
      </c>
      <c r="AE99" s="20"/>
      <c r="AF99" s="20" t="s">
        <v>280</v>
      </c>
      <c r="AG99" s="20" t="s">
        <v>287</v>
      </c>
      <c r="AH99" s="20" t="s">
        <v>488</v>
      </c>
      <c r="AI99" s="43" t="s">
        <v>506</v>
      </c>
    </row>
    <row r="100" spans="1:35" s="18" customFormat="1" hidden="1">
      <c r="A100" s="21" t="s">
        <v>472</v>
      </c>
      <c r="B100" s="4" t="s">
        <v>83</v>
      </c>
      <c r="C100" s="39" t="s">
        <v>354</v>
      </c>
      <c r="D100" s="24" t="s">
        <v>379</v>
      </c>
      <c r="E100" s="69" t="s">
        <v>287</v>
      </c>
      <c r="F100" s="69" t="s">
        <v>286</v>
      </c>
      <c r="G100" s="69" t="s">
        <v>287</v>
      </c>
      <c r="H100" s="33" t="s">
        <v>287</v>
      </c>
      <c r="I100" s="58" t="s">
        <v>286</v>
      </c>
      <c r="J100" s="58" t="s">
        <v>287</v>
      </c>
      <c r="K100" s="69" t="s">
        <v>287</v>
      </c>
      <c r="L100" s="77">
        <v>1.59774432175118</v>
      </c>
      <c r="M100" s="20">
        <v>2006</v>
      </c>
      <c r="N100" s="20"/>
      <c r="O100" s="26" t="s">
        <v>289</v>
      </c>
      <c r="P100" s="26" t="s">
        <v>279</v>
      </c>
      <c r="Q100" s="27">
        <v>45</v>
      </c>
      <c r="R100" s="38" t="s">
        <v>280</v>
      </c>
      <c r="S100" s="26" t="s">
        <v>55</v>
      </c>
      <c r="T100" s="36">
        <v>14</v>
      </c>
      <c r="U100" s="26" t="s">
        <v>281</v>
      </c>
      <c r="V100" s="26" t="s">
        <v>38</v>
      </c>
      <c r="W100" s="26" t="s">
        <v>51</v>
      </c>
      <c r="X100" s="26" t="s">
        <v>53</v>
      </c>
      <c r="Y100" s="26" t="s">
        <v>280</v>
      </c>
      <c r="Z100" s="18" t="s">
        <v>47</v>
      </c>
      <c r="AA100" s="27"/>
      <c r="AB100" s="27">
        <v>2248</v>
      </c>
      <c r="AC100" s="26" t="s">
        <v>287</v>
      </c>
      <c r="AD100" s="26"/>
      <c r="AE100" s="26"/>
      <c r="AF100" s="26" t="s">
        <v>280</v>
      </c>
      <c r="AG100" s="26" t="s">
        <v>287</v>
      </c>
      <c r="AH100" s="26" t="s">
        <v>488</v>
      </c>
      <c r="AI100" s="43" t="s">
        <v>506</v>
      </c>
    </row>
    <row r="101" spans="1:35" s="43" customFormat="1" hidden="1">
      <c r="A101" s="20" t="s">
        <v>448</v>
      </c>
      <c r="B101" s="4" t="s">
        <v>83</v>
      </c>
      <c r="C101" s="39" t="s">
        <v>201</v>
      </c>
      <c r="D101" s="24" t="s">
        <v>379</v>
      </c>
      <c r="E101" s="69" t="s">
        <v>287</v>
      </c>
      <c r="F101" s="69" t="s">
        <v>286</v>
      </c>
      <c r="G101" s="69" t="s">
        <v>287</v>
      </c>
      <c r="H101" s="33" t="s">
        <v>287</v>
      </c>
      <c r="I101" s="58" t="s">
        <v>287</v>
      </c>
      <c r="J101" s="58" t="s">
        <v>287</v>
      </c>
      <c r="K101" s="69" t="s">
        <v>287</v>
      </c>
      <c r="L101" s="77">
        <v>1.8957915817256199</v>
      </c>
      <c r="M101" s="20">
        <v>2007</v>
      </c>
      <c r="N101" s="20"/>
      <c r="O101" s="20" t="s">
        <v>278</v>
      </c>
      <c r="P101" s="20" t="s">
        <v>279</v>
      </c>
      <c r="Q101" s="49">
        <v>72</v>
      </c>
      <c r="R101" s="38" t="s">
        <v>280</v>
      </c>
      <c r="S101" s="20" t="s">
        <v>55</v>
      </c>
      <c r="T101" s="56">
        <v>6.5</v>
      </c>
      <c r="U101" s="20" t="s">
        <v>281</v>
      </c>
      <c r="V101" s="20" t="s">
        <v>38</v>
      </c>
      <c r="W101" s="20" t="s">
        <v>39</v>
      </c>
      <c r="X101" s="20" t="s">
        <v>284</v>
      </c>
      <c r="Y101" s="20" t="s">
        <v>280</v>
      </c>
      <c r="Z101" s="20" t="s">
        <v>285</v>
      </c>
      <c r="AA101" s="49">
        <v>2172</v>
      </c>
      <c r="AC101" s="20" t="s">
        <v>286</v>
      </c>
      <c r="AD101" s="49" t="s">
        <v>280</v>
      </c>
      <c r="AE101" s="20"/>
      <c r="AF101" s="20" t="s">
        <v>280</v>
      </c>
      <c r="AG101" s="20" t="s">
        <v>446</v>
      </c>
      <c r="AH101" s="20" t="s">
        <v>488</v>
      </c>
      <c r="AI101" s="43" t="s">
        <v>506</v>
      </c>
    </row>
    <row r="102" spans="1:35" s="18" customFormat="1" hidden="1">
      <c r="A102" s="21" t="s">
        <v>473</v>
      </c>
      <c r="B102" s="4" t="s">
        <v>83</v>
      </c>
      <c r="C102" s="39" t="s">
        <v>354</v>
      </c>
      <c r="D102" s="24" t="s">
        <v>379</v>
      </c>
      <c r="E102" s="69" t="s">
        <v>287</v>
      </c>
      <c r="F102" s="69" t="s">
        <v>286</v>
      </c>
      <c r="G102" s="69" t="s">
        <v>287</v>
      </c>
      <c r="H102" s="33" t="s">
        <v>287</v>
      </c>
      <c r="I102" s="58" t="s">
        <v>287</v>
      </c>
      <c r="J102" s="58" t="s">
        <v>287</v>
      </c>
      <c r="K102" s="69" t="s">
        <v>287</v>
      </c>
      <c r="L102" s="77">
        <v>1.8350910682750701</v>
      </c>
      <c r="M102" s="20">
        <v>2007</v>
      </c>
      <c r="N102" s="20"/>
      <c r="O102" s="26" t="s">
        <v>278</v>
      </c>
      <c r="P102" s="26" t="s">
        <v>279</v>
      </c>
      <c r="Q102" s="27">
        <v>51</v>
      </c>
      <c r="R102" s="38" t="s">
        <v>280</v>
      </c>
      <c r="S102" s="26" t="s">
        <v>55</v>
      </c>
      <c r="T102" s="36">
        <v>8.5</v>
      </c>
      <c r="U102" s="26" t="s">
        <v>281</v>
      </c>
      <c r="V102" s="26" t="s">
        <v>38</v>
      </c>
      <c r="W102" s="26" t="s">
        <v>42</v>
      </c>
      <c r="X102" s="26" t="s">
        <v>284</v>
      </c>
      <c r="Y102" s="26" t="s">
        <v>280</v>
      </c>
      <c r="Z102" s="18" t="s">
        <v>47</v>
      </c>
      <c r="AA102" s="27"/>
      <c r="AB102" s="27">
        <v>876</v>
      </c>
      <c r="AC102" s="26" t="s">
        <v>287</v>
      </c>
      <c r="AD102" s="26"/>
      <c r="AE102" s="26"/>
      <c r="AF102" s="26" t="s">
        <v>280</v>
      </c>
      <c r="AG102" s="26" t="s">
        <v>446</v>
      </c>
      <c r="AH102" s="26" t="s">
        <v>488</v>
      </c>
      <c r="AI102" s="43" t="s">
        <v>506</v>
      </c>
    </row>
    <row r="103" spans="1:35" s="18" customFormat="1" hidden="1">
      <c r="A103" s="21" t="s">
        <v>474</v>
      </c>
      <c r="B103" s="4" t="s">
        <v>83</v>
      </c>
      <c r="C103" s="39" t="s">
        <v>354</v>
      </c>
      <c r="D103" s="24" t="s">
        <v>378</v>
      </c>
      <c r="E103" s="69" t="s">
        <v>287</v>
      </c>
      <c r="F103" s="69" t="s">
        <v>286</v>
      </c>
      <c r="G103" s="69" t="s">
        <v>287</v>
      </c>
      <c r="H103" s="33" t="s">
        <v>287</v>
      </c>
      <c r="I103" s="58" t="s">
        <v>286</v>
      </c>
      <c r="J103" s="58" t="s">
        <v>287</v>
      </c>
      <c r="K103" s="69" t="s">
        <v>286</v>
      </c>
      <c r="L103" s="77">
        <v>1.5909493417732801</v>
      </c>
      <c r="M103" s="20">
        <v>2008</v>
      </c>
      <c r="N103" s="20"/>
      <c r="O103" s="26" t="s">
        <v>278</v>
      </c>
      <c r="P103" s="26" t="s">
        <v>279</v>
      </c>
      <c r="Q103" s="27">
        <v>75</v>
      </c>
      <c r="R103" s="38" t="s">
        <v>280</v>
      </c>
      <c r="S103" s="26" t="s">
        <v>57</v>
      </c>
      <c r="T103" s="36">
        <v>3.2</v>
      </c>
      <c r="U103" s="26" t="s">
        <v>281</v>
      </c>
      <c r="V103" s="26" t="s">
        <v>38</v>
      </c>
      <c r="W103" s="26" t="s">
        <v>42</v>
      </c>
      <c r="X103" s="26" t="s">
        <v>284</v>
      </c>
      <c r="Y103" s="26" t="s">
        <v>280</v>
      </c>
      <c r="Z103" s="18" t="s">
        <v>47</v>
      </c>
      <c r="AA103" s="27"/>
      <c r="AB103" s="27">
        <v>1665</v>
      </c>
      <c r="AC103" s="26" t="s">
        <v>287</v>
      </c>
      <c r="AD103" s="26"/>
      <c r="AE103" s="26"/>
      <c r="AF103" s="26" t="s">
        <v>280</v>
      </c>
      <c r="AG103" s="26" t="s">
        <v>287</v>
      </c>
      <c r="AH103" s="26" t="s">
        <v>488</v>
      </c>
      <c r="AI103" s="43" t="s">
        <v>506</v>
      </c>
    </row>
    <row r="104" spans="1:35" s="18" customFormat="1" hidden="1">
      <c r="A104" s="21" t="s">
        <v>475</v>
      </c>
      <c r="B104" s="4" t="s">
        <v>83</v>
      </c>
      <c r="C104" s="39" t="s">
        <v>354</v>
      </c>
      <c r="D104" s="24" t="s">
        <v>379</v>
      </c>
      <c r="E104" s="69" t="s">
        <v>287</v>
      </c>
      <c r="F104" s="69" t="s">
        <v>286</v>
      </c>
      <c r="G104" s="69" t="s">
        <v>287</v>
      </c>
      <c r="H104" s="33" t="s">
        <v>287</v>
      </c>
      <c r="I104" s="58" t="s">
        <v>286</v>
      </c>
      <c r="J104" s="58" t="s">
        <v>287</v>
      </c>
      <c r="K104" s="69" t="s">
        <v>287</v>
      </c>
      <c r="L104" s="77">
        <v>1.5038066516841699</v>
      </c>
      <c r="M104" s="20">
        <v>2008</v>
      </c>
      <c r="N104" s="20"/>
      <c r="O104" s="26" t="s">
        <v>278</v>
      </c>
      <c r="P104" s="26" t="s">
        <v>279</v>
      </c>
      <c r="Q104" s="27">
        <v>62</v>
      </c>
      <c r="R104" s="38" t="s">
        <v>280</v>
      </c>
      <c r="S104" s="26" t="s">
        <v>55</v>
      </c>
      <c r="T104" s="36">
        <v>11</v>
      </c>
      <c r="U104" s="26" t="s">
        <v>281</v>
      </c>
      <c r="V104" s="26" t="s">
        <v>38</v>
      </c>
      <c r="W104" s="26" t="s">
        <v>51</v>
      </c>
      <c r="X104" s="26" t="s">
        <v>53</v>
      </c>
      <c r="Y104" s="26" t="s">
        <v>280</v>
      </c>
      <c r="Z104" s="18" t="s">
        <v>47</v>
      </c>
      <c r="AA104" s="27"/>
      <c r="AB104" s="27">
        <v>1897</v>
      </c>
      <c r="AC104" s="26" t="s">
        <v>287</v>
      </c>
      <c r="AD104" s="26"/>
      <c r="AE104" s="26"/>
      <c r="AF104" s="26" t="s">
        <v>280</v>
      </c>
      <c r="AG104" s="26" t="s">
        <v>287</v>
      </c>
      <c r="AH104" s="26" t="s">
        <v>488</v>
      </c>
      <c r="AI104" s="43" t="s">
        <v>506</v>
      </c>
    </row>
    <row r="105" spans="1:35" s="43" customFormat="1" hidden="1">
      <c r="A105" s="4" t="s">
        <v>449</v>
      </c>
      <c r="B105" s="4" t="s">
        <v>83</v>
      </c>
      <c r="C105" s="39" t="s">
        <v>201</v>
      </c>
      <c r="D105" s="24" t="s">
        <v>379</v>
      </c>
      <c r="E105" s="69" t="s">
        <v>287</v>
      </c>
      <c r="F105" s="69" t="s">
        <v>286</v>
      </c>
      <c r="G105" s="69" t="s">
        <v>287</v>
      </c>
      <c r="H105" s="33" t="s">
        <v>286</v>
      </c>
      <c r="I105" s="58" t="s">
        <v>286</v>
      </c>
      <c r="J105" s="58" t="s">
        <v>287</v>
      </c>
      <c r="K105" s="69" t="s">
        <v>287</v>
      </c>
      <c r="L105" s="77">
        <v>3.0297595813767702</v>
      </c>
      <c r="M105" s="20">
        <v>2000</v>
      </c>
      <c r="N105" s="20"/>
      <c r="O105" s="20" t="s">
        <v>289</v>
      </c>
      <c r="P105" s="20" t="s">
        <v>279</v>
      </c>
      <c r="Q105" s="49">
        <v>45</v>
      </c>
      <c r="R105" s="38" t="s">
        <v>280</v>
      </c>
      <c r="S105" s="20" t="s">
        <v>55</v>
      </c>
      <c r="T105" s="56">
        <v>20</v>
      </c>
      <c r="U105" s="20" t="s">
        <v>450</v>
      </c>
      <c r="V105" s="20" t="s">
        <v>38</v>
      </c>
      <c r="W105" s="20" t="s">
        <v>51</v>
      </c>
      <c r="X105" s="20" t="s">
        <v>53</v>
      </c>
      <c r="Y105" s="20">
        <v>1</v>
      </c>
      <c r="Z105" s="20" t="s">
        <v>47</v>
      </c>
      <c r="AA105" s="49"/>
      <c r="AB105" s="49">
        <v>4622</v>
      </c>
      <c r="AC105" s="20" t="s">
        <v>286</v>
      </c>
      <c r="AD105" s="49">
        <v>2316</v>
      </c>
      <c r="AE105" s="20"/>
      <c r="AF105" s="20" t="s">
        <v>286</v>
      </c>
      <c r="AG105" s="20" t="s">
        <v>287</v>
      </c>
      <c r="AH105" s="20" t="s">
        <v>488</v>
      </c>
      <c r="AI105" s="43" t="s">
        <v>506</v>
      </c>
    </row>
    <row r="106" spans="1:35" s="26" customFormat="1" hidden="1">
      <c r="A106" s="24" t="s">
        <v>349</v>
      </c>
      <c r="B106" s="24" t="s">
        <v>340</v>
      </c>
      <c r="C106" s="39" t="s">
        <v>354</v>
      </c>
      <c r="D106" s="24" t="s">
        <v>379</v>
      </c>
      <c r="E106" s="69" t="s">
        <v>287</v>
      </c>
      <c r="F106" s="69" t="s">
        <v>286</v>
      </c>
      <c r="G106" s="69" t="s">
        <v>287</v>
      </c>
      <c r="H106" s="33" t="s">
        <v>287</v>
      </c>
      <c r="I106" s="58" t="s">
        <v>287</v>
      </c>
      <c r="J106" s="58" t="s">
        <v>287</v>
      </c>
      <c r="K106" s="69" t="s">
        <v>287</v>
      </c>
      <c r="L106" s="80">
        <v>2.0299999999999998</v>
      </c>
      <c r="M106" s="20">
        <v>2011</v>
      </c>
      <c r="N106" s="32"/>
      <c r="O106" s="29" t="s">
        <v>278</v>
      </c>
      <c r="P106" s="17" t="s">
        <v>279</v>
      </c>
      <c r="Q106" s="29">
        <v>31</v>
      </c>
      <c r="R106" s="38" t="s">
        <v>280</v>
      </c>
      <c r="S106" s="26" t="s">
        <v>55</v>
      </c>
      <c r="T106" s="26">
        <v>4.8</v>
      </c>
      <c r="U106" s="24" t="s">
        <v>341</v>
      </c>
      <c r="V106" s="26" t="s">
        <v>50</v>
      </c>
      <c r="W106" s="29" t="s">
        <v>396</v>
      </c>
      <c r="X106" s="24" t="s">
        <v>59</v>
      </c>
      <c r="Y106" s="31">
        <v>1</v>
      </c>
      <c r="Z106" s="17" t="s">
        <v>47</v>
      </c>
      <c r="AA106" s="27"/>
      <c r="AB106" s="30">
        <v>708</v>
      </c>
      <c r="AC106" s="26" t="s">
        <v>287</v>
      </c>
      <c r="AF106" s="26" t="s">
        <v>287</v>
      </c>
      <c r="AG106" s="26" t="s">
        <v>345</v>
      </c>
      <c r="AH106" s="26" t="s">
        <v>350</v>
      </c>
      <c r="AI106" s="43" t="s">
        <v>506</v>
      </c>
    </row>
    <row r="107" spans="1:35" s="18" customFormat="1" hidden="1">
      <c r="A107" s="21" t="s">
        <v>476</v>
      </c>
      <c r="B107" s="4" t="s">
        <v>83</v>
      </c>
      <c r="C107" s="39" t="s">
        <v>354</v>
      </c>
      <c r="D107" s="24" t="s">
        <v>379</v>
      </c>
      <c r="E107" s="69" t="s">
        <v>287</v>
      </c>
      <c r="F107" s="69" t="s">
        <v>286</v>
      </c>
      <c r="G107" s="69" t="s">
        <v>287</v>
      </c>
      <c r="H107" s="33" t="s">
        <v>287</v>
      </c>
      <c r="I107" s="58" t="s">
        <v>286</v>
      </c>
      <c r="J107" s="58" t="s">
        <v>287</v>
      </c>
      <c r="K107" s="69" t="s">
        <v>287</v>
      </c>
      <c r="L107" s="77">
        <v>1.6702452655296101</v>
      </c>
      <c r="M107" s="20">
        <v>2009</v>
      </c>
      <c r="N107" s="76"/>
      <c r="O107" s="26" t="s">
        <v>278</v>
      </c>
      <c r="P107" s="26" t="s">
        <v>400</v>
      </c>
      <c r="Q107" s="27">
        <v>37</v>
      </c>
      <c r="R107" s="38" t="s">
        <v>280</v>
      </c>
      <c r="S107" s="26" t="s">
        <v>55</v>
      </c>
      <c r="T107" s="36">
        <v>7</v>
      </c>
      <c r="U107" s="26" t="s">
        <v>450</v>
      </c>
      <c r="V107" s="26" t="s">
        <v>50</v>
      </c>
      <c r="W107" s="26" t="s">
        <v>42</v>
      </c>
      <c r="X107" s="26" t="s">
        <v>284</v>
      </c>
      <c r="Y107" s="35">
        <v>1</v>
      </c>
      <c r="Z107" s="18" t="s">
        <v>47</v>
      </c>
      <c r="AA107" s="27"/>
      <c r="AB107" s="30">
        <v>1366</v>
      </c>
      <c r="AC107" s="26" t="s">
        <v>287</v>
      </c>
      <c r="AD107" s="26"/>
      <c r="AE107" s="26"/>
      <c r="AF107" s="26" t="s">
        <v>287</v>
      </c>
      <c r="AG107" s="26" t="s">
        <v>287</v>
      </c>
      <c r="AH107" s="26" t="s">
        <v>488</v>
      </c>
      <c r="AI107" s="43" t="s">
        <v>506</v>
      </c>
    </row>
    <row r="108" spans="1:35" s="26" customFormat="1" hidden="1">
      <c r="A108" s="24" t="s">
        <v>348</v>
      </c>
      <c r="B108" s="24" t="s">
        <v>340</v>
      </c>
      <c r="C108" s="39" t="s">
        <v>354</v>
      </c>
      <c r="D108" s="24" t="s">
        <v>379</v>
      </c>
      <c r="E108" s="69" t="s">
        <v>287</v>
      </c>
      <c r="F108" s="69" t="s">
        <v>286</v>
      </c>
      <c r="G108" s="69" t="s">
        <v>287</v>
      </c>
      <c r="H108" s="33" t="s">
        <v>287</v>
      </c>
      <c r="I108" s="58" t="s">
        <v>287</v>
      </c>
      <c r="J108" s="58" t="s">
        <v>287</v>
      </c>
      <c r="K108" s="69" t="s">
        <v>287</v>
      </c>
      <c r="L108" s="80">
        <v>2</v>
      </c>
      <c r="M108" s="20">
        <v>2011</v>
      </c>
      <c r="N108" s="32"/>
      <c r="O108" s="29" t="s">
        <v>289</v>
      </c>
      <c r="P108" s="17" t="s">
        <v>279</v>
      </c>
      <c r="Q108" s="29">
        <v>61</v>
      </c>
      <c r="R108" s="38" t="s">
        <v>280</v>
      </c>
      <c r="S108" s="26" t="s">
        <v>55</v>
      </c>
      <c r="T108" s="26">
        <v>4.5999999999999996</v>
      </c>
      <c r="U108" s="24" t="s">
        <v>341</v>
      </c>
      <c r="V108" s="26" t="s">
        <v>50</v>
      </c>
      <c r="W108" s="29" t="s">
        <v>396</v>
      </c>
      <c r="X108" s="24" t="s">
        <v>59</v>
      </c>
      <c r="Y108" s="31">
        <v>1</v>
      </c>
      <c r="Z108" s="17" t="s">
        <v>47</v>
      </c>
      <c r="AA108" s="27"/>
      <c r="AB108" s="30">
        <v>876</v>
      </c>
      <c r="AC108" s="26" t="s">
        <v>286</v>
      </c>
      <c r="AD108" s="26" t="s">
        <v>280</v>
      </c>
      <c r="AF108" s="26" t="s">
        <v>287</v>
      </c>
      <c r="AG108" s="26" t="s">
        <v>345</v>
      </c>
      <c r="AH108" s="26" t="s">
        <v>350</v>
      </c>
      <c r="AI108" s="43" t="s">
        <v>506</v>
      </c>
    </row>
    <row r="109" spans="1:35" s="18" customFormat="1" hidden="1">
      <c r="A109" s="23" t="s">
        <v>477</v>
      </c>
      <c r="B109" s="4" t="s">
        <v>83</v>
      </c>
      <c r="C109" s="39" t="s">
        <v>354</v>
      </c>
      <c r="D109" s="24" t="s">
        <v>379</v>
      </c>
      <c r="E109" s="69" t="s">
        <v>287</v>
      </c>
      <c r="F109" s="69" t="s">
        <v>286</v>
      </c>
      <c r="G109" s="69" t="s">
        <v>287</v>
      </c>
      <c r="H109" s="33" t="s">
        <v>287</v>
      </c>
      <c r="I109" s="58" t="s">
        <v>286</v>
      </c>
      <c r="J109" s="58" t="s">
        <v>287</v>
      </c>
      <c r="K109" s="69" t="s">
        <v>287</v>
      </c>
      <c r="L109" s="77">
        <v>1.59277315695098</v>
      </c>
      <c r="M109" s="20">
        <v>2009</v>
      </c>
      <c r="N109" s="76"/>
      <c r="O109" s="26" t="s">
        <v>278</v>
      </c>
      <c r="P109" s="26" t="s">
        <v>280</v>
      </c>
      <c r="Q109" s="37">
        <v>38</v>
      </c>
      <c r="R109" s="28" t="s">
        <v>280</v>
      </c>
      <c r="S109" s="26" t="s">
        <v>55</v>
      </c>
      <c r="T109" s="36">
        <v>10.5</v>
      </c>
      <c r="U109" s="26" t="s">
        <v>450</v>
      </c>
      <c r="V109" s="26" t="s">
        <v>50</v>
      </c>
      <c r="W109" s="26" t="s">
        <v>51</v>
      </c>
      <c r="X109" s="26" t="s">
        <v>53</v>
      </c>
      <c r="Y109" s="35">
        <v>0</v>
      </c>
      <c r="Z109" s="18" t="s">
        <v>47</v>
      </c>
      <c r="AA109" s="27"/>
      <c r="AB109" s="30">
        <v>1437</v>
      </c>
      <c r="AC109" s="26" t="s">
        <v>287</v>
      </c>
      <c r="AD109" s="26"/>
      <c r="AE109" s="26"/>
      <c r="AF109" s="26" t="s">
        <v>287</v>
      </c>
      <c r="AG109" s="26" t="s">
        <v>287</v>
      </c>
      <c r="AH109" s="26" t="s">
        <v>488</v>
      </c>
      <c r="AI109" s="43" t="s">
        <v>506</v>
      </c>
    </row>
    <row r="110" spans="1:35" s="18" customFormat="1" hidden="1">
      <c r="A110" s="21" t="s">
        <v>478</v>
      </c>
      <c r="B110" s="4" t="s">
        <v>83</v>
      </c>
      <c r="C110" s="39" t="s">
        <v>354</v>
      </c>
      <c r="D110" s="24" t="s">
        <v>379</v>
      </c>
      <c r="E110" s="69" t="s">
        <v>287</v>
      </c>
      <c r="F110" s="69" t="s">
        <v>286</v>
      </c>
      <c r="G110" s="69" t="s">
        <v>287</v>
      </c>
      <c r="H110" s="33" t="s">
        <v>286</v>
      </c>
      <c r="I110" s="58" t="s">
        <v>286</v>
      </c>
      <c r="J110" s="58" t="s">
        <v>287</v>
      </c>
      <c r="K110" s="69" t="s">
        <v>287</v>
      </c>
      <c r="L110" s="77">
        <v>3.06989147548608</v>
      </c>
      <c r="M110" s="20">
        <v>2009</v>
      </c>
      <c r="N110" s="76"/>
      <c r="O110" s="26" t="s">
        <v>278</v>
      </c>
      <c r="P110" s="26" t="s">
        <v>279</v>
      </c>
      <c r="Q110" s="27">
        <v>57</v>
      </c>
      <c r="R110" s="38" t="s">
        <v>280</v>
      </c>
      <c r="S110" s="26" t="s">
        <v>57</v>
      </c>
      <c r="T110" s="36">
        <v>12</v>
      </c>
      <c r="U110" s="26" t="s">
        <v>450</v>
      </c>
      <c r="V110" s="26" t="s">
        <v>38</v>
      </c>
      <c r="W110" s="26" t="s">
        <v>283</v>
      </c>
      <c r="X110" s="26" t="s">
        <v>53</v>
      </c>
      <c r="Y110" s="35">
        <v>1</v>
      </c>
      <c r="Z110" s="18" t="s">
        <v>47</v>
      </c>
      <c r="AA110" s="27"/>
      <c r="AB110" s="30">
        <v>1520</v>
      </c>
      <c r="AC110" s="26" t="s">
        <v>287</v>
      </c>
      <c r="AD110" s="26"/>
      <c r="AE110" s="26"/>
      <c r="AF110" s="26" t="s">
        <v>287</v>
      </c>
      <c r="AG110" s="26" t="s">
        <v>446</v>
      </c>
      <c r="AH110" s="26" t="s">
        <v>488</v>
      </c>
      <c r="AI110" s="43" t="s">
        <v>506</v>
      </c>
    </row>
    <row r="111" spans="1:35" s="18" customFormat="1" hidden="1">
      <c r="A111" s="21" t="s">
        <v>479</v>
      </c>
      <c r="B111" s="4" t="s">
        <v>83</v>
      </c>
      <c r="C111" s="39" t="s">
        <v>354</v>
      </c>
      <c r="D111" s="24" t="s">
        <v>379</v>
      </c>
      <c r="E111" s="69" t="s">
        <v>287</v>
      </c>
      <c r="F111" s="69" t="s">
        <v>286</v>
      </c>
      <c r="G111" s="69" t="s">
        <v>287</v>
      </c>
      <c r="H111" s="33" t="s">
        <v>287</v>
      </c>
      <c r="I111" s="58" t="s">
        <v>286</v>
      </c>
      <c r="J111" s="58" t="s">
        <v>287</v>
      </c>
      <c r="K111" s="69" t="s">
        <v>287</v>
      </c>
      <c r="L111" s="77">
        <v>1.5942909685934099</v>
      </c>
      <c r="M111" s="20">
        <v>2002</v>
      </c>
      <c r="N111" s="20"/>
      <c r="O111" s="26" t="s">
        <v>278</v>
      </c>
      <c r="P111" s="26" t="s">
        <v>279</v>
      </c>
      <c r="Q111" s="27">
        <v>47</v>
      </c>
      <c r="R111" s="38" t="s">
        <v>280</v>
      </c>
      <c r="S111" s="26" t="s">
        <v>55</v>
      </c>
      <c r="T111" s="36">
        <v>7</v>
      </c>
      <c r="U111" s="26" t="s">
        <v>450</v>
      </c>
      <c r="V111" s="26" t="s">
        <v>50</v>
      </c>
      <c r="W111" s="26" t="s">
        <v>58</v>
      </c>
      <c r="X111" s="26" t="s">
        <v>59</v>
      </c>
      <c r="Y111" s="35">
        <v>1</v>
      </c>
      <c r="Z111" s="18" t="s">
        <v>47</v>
      </c>
      <c r="AA111" s="27"/>
      <c r="AB111" s="27">
        <v>3745</v>
      </c>
      <c r="AC111" s="26" t="s">
        <v>287</v>
      </c>
      <c r="AD111" s="26"/>
      <c r="AE111" s="26"/>
      <c r="AF111" s="26" t="s">
        <v>287</v>
      </c>
      <c r="AG111" s="26" t="s">
        <v>287</v>
      </c>
      <c r="AH111" s="26" t="s">
        <v>488</v>
      </c>
      <c r="AI111" s="43" t="s">
        <v>506</v>
      </c>
    </row>
    <row r="112" spans="1:35" s="18" customFormat="1" hidden="1">
      <c r="A112" s="21" t="s">
        <v>480</v>
      </c>
      <c r="B112" s="4" t="s">
        <v>83</v>
      </c>
      <c r="C112" s="39" t="s">
        <v>354</v>
      </c>
      <c r="D112" s="24" t="s">
        <v>379</v>
      </c>
      <c r="E112" s="69" t="s">
        <v>287</v>
      </c>
      <c r="F112" s="69" t="s">
        <v>286</v>
      </c>
      <c r="G112" s="69" t="s">
        <v>287</v>
      </c>
      <c r="H112" s="33" t="s">
        <v>287</v>
      </c>
      <c r="I112" s="58" t="s">
        <v>287</v>
      </c>
      <c r="J112" s="58" t="s">
        <v>287</v>
      </c>
      <c r="K112" s="69" t="s">
        <v>287</v>
      </c>
      <c r="L112" s="77">
        <v>2</v>
      </c>
      <c r="M112" s="20">
        <v>2005</v>
      </c>
      <c r="N112" s="20"/>
      <c r="O112" s="26" t="s">
        <v>278</v>
      </c>
      <c r="P112" s="26" t="s">
        <v>279</v>
      </c>
      <c r="Q112" s="27">
        <v>56</v>
      </c>
      <c r="R112" s="38" t="s">
        <v>280</v>
      </c>
      <c r="S112" s="26" t="s">
        <v>55</v>
      </c>
      <c r="T112" s="36">
        <v>3.8</v>
      </c>
      <c r="U112" s="26" t="s">
        <v>450</v>
      </c>
      <c r="V112" s="26" t="s">
        <v>50</v>
      </c>
      <c r="W112" s="26" t="s">
        <v>44</v>
      </c>
      <c r="X112" s="26" t="s">
        <v>59</v>
      </c>
      <c r="Y112" s="35">
        <v>1</v>
      </c>
      <c r="Z112" s="18" t="s">
        <v>47</v>
      </c>
      <c r="AA112" s="27"/>
      <c r="AB112" s="27">
        <v>1553</v>
      </c>
      <c r="AC112" s="26" t="s">
        <v>287</v>
      </c>
      <c r="AD112" s="26"/>
      <c r="AE112" s="26"/>
      <c r="AF112" s="26" t="s">
        <v>287</v>
      </c>
      <c r="AG112" s="26" t="s">
        <v>446</v>
      </c>
      <c r="AH112" s="26" t="s">
        <v>488</v>
      </c>
      <c r="AI112" s="43" t="s">
        <v>506</v>
      </c>
    </row>
    <row r="113" spans="1:35" s="18" customFormat="1" hidden="1">
      <c r="A113" s="21" t="s">
        <v>481</v>
      </c>
      <c r="B113" s="4" t="s">
        <v>83</v>
      </c>
      <c r="C113" s="39" t="s">
        <v>354</v>
      </c>
      <c r="D113" s="24" t="s">
        <v>379</v>
      </c>
      <c r="E113" s="69" t="s">
        <v>287</v>
      </c>
      <c r="F113" s="69" t="s">
        <v>286</v>
      </c>
      <c r="G113" s="69" t="s">
        <v>287</v>
      </c>
      <c r="H113" s="33" t="s">
        <v>287</v>
      </c>
      <c r="I113" s="58" t="s">
        <v>287</v>
      </c>
      <c r="J113" s="58" t="s">
        <v>287</v>
      </c>
      <c r="K113" s="69" t="s">
        <v>287</v>
      </c>
      <c r="L113" s="77">
        <v>2.0792047507460998</v>
      </c>
      <c r="M113" s="20">
        <v>2005</v>
      </c>
      <c r="N113" s="20"/>
      <c r="O113" s="26" t="s">
        <v>278</v>
      </c>
      <c r="P113" s="26" t="s">
        <v>279</v>
      </c>
      <c r="Q113" s="27">
        <v>67</v>
      </c>
      <c r="R113" s="38" t="s">
        <v>280</v>
      </c>
      <c r="S113" s="26" t="s">
        <v>57</v>
      </c>
      <c r="T113" s="36" t="s">
        <v>280</v>
      </c>
      <c r="U113" s="26" t="s">
        <v>450</v>
      </c>
      <c r="V113" s="26" t="s">
        <v>50</v>
      </c>
      <c r="W113" s="26" t="s">
        <v>44</v>
      </c>
      <c r="X113" s="26" t="s">
        <v>59</v>
      </c>
      <c r="Y113" s="35">
        <v>2</v>
      </c>
      <c r="Z113" s="18" t="s">
        <v>47</v>
      </c>
      <c r="AA113" s="27"/>
      <c r="AB113" s="27">
        <v>953</v>
      </c>
      <c r="AC113" s="26" t="s">
        <v>287</v>
      </c>
      <c r="AD113" s="26"/>
      <c r="AE113" s="26"/>
      <c r="AF113" s="26" t="s">
        <v>287</v>
      </c>
      <c r="AG113" s="26" t="s">
        <v>446</v>
      </c>
      <c r="AH113" s="26" t="s">
        <v>488</v>
      </c>
      <c r="AI113" s="43" t="s">
        <v>506</v>
      </c>
    </row>
    <row r="114" spans="1:35" s="18" customFormat="1" hidden="1">
      <c r="A114" s="21" t="s">
        <v>482</v>
      </c>
      <c r="B114" s="4" t="s">
        <v>83</v>
      </c>
      <c r="C114" s="39" t="s">
        <v>354</v>
      </c>
      <c r="D114" s="24" t="s">
        <v>379</v>
      </c>
      <c r="E114" s="69" t="s">
        <v>287</v>
      </c>
      <c r="F114" s="69" t="s">
        <v>286</v>
      </c>
      <c r="G114" s="69" t="s">
        <v>287</v>
      </c>
      <c r="H114" s="33" t="s">
        <v>287</v>
      </c>
      <c r="I114" s="58" t="s">
        <v>286</v>
      </c>
      <c r="J114" s="58" t="s">
        <v>286</v>
      </c>
      <c r="K114" s="69" t="s">
        <v>287</v>
      </c>
      <c r="L114" s="77">
        <v>1.5782335785105901</v>
      </c>
      <c r="M114" s="20">
        <v>2002</v>
      </c>
      <c r="N114" s="20"/>
      <c r="O114" s="26" t="s">
        <v>289</v>
      </c>
      <c r="P114" s="26" t="s">
        <v>279</v>
      </c>
      <c r="Q114" s="27">
        <v>41</v>
      </c>
      <c r="R114" s="38" t="s">
        <v>280</v>
      </c>
      <c r="S114" s="26" t="s">
        <v>55</v>
      </c>
      <c r="T114" s="36">
        <v>10</v>
      </c>
      <c r="U114" s="26" t="s">
        <v>280</v>
      </c>
      <c r="V114" s="26" t="s">
        <v>38</v>
      </c>
      <c r="W114" s="26" t="s">
        <v>283</v>
      </c>
      <c r="X114" s="26" t="s">
        <v>53</v>
      </c>
      <c r="Y114" s="35" t="s">
        <v>280</v>
      </c>
      <c r="Z114" s="18" t="s">
        <v>47</v>
      </c>
      <c r="AA114" s="27"/>
      <c r="AB114" s="27">
        <v>3935</v>
      </c>
      <c r="AC114" s="26" t="s">
        <v>280</v>
      </c>
      <c r="AD114" s="26" t="s">
        <v>280</v>
      </c>
      <c r="AE114" s="26"/>
      <c r="AF114" s="26" t="s">
        <v>280</v>
      </c>
      <c r="AG114" s="26" t="s">
        <v>287</v>
      </c>
      <c r="AH114" s="26" t="s">
        <v>488</v>
      </c>
      <c r="AI114" s="43" t="s">
        <v>506</v>
      </c>
    </row>
    <row r="115" spans="1:35" s="18" customFormat="1" hidden="1">
      <c r="A115" s="21" t="s">
        <v>483</v>
      </c>
      <c r="B115" s="4" t="s">
        <v>83</v>
      </c>
      <c r="C115" s="39" t="s">
        <v>354</v>
      </c>
      <c r="D115" s="24" t="s">
        <v>379</v>
      </c>
      <c r="E115" s="69" t="s">
        <v>287</v>
      </c>
      <c r="F115" s="69" t="s">
        <v>286</v>
      </c>
      <c r="G115" s="69" t="s">
        <v>287</v>
      </c>
      <c r="H115" s="33" t="s">
        <v>286</v>
      </c>
      <c r="I115" s="58" t="s">
        <v>287</v>
      </c>
      <c r="J115" s="58" t="s">
        <v>287</v>
      </c>
      <c r="K115" s="69" t="s">
        <v>287</v>
      </c>
      <c r="L115" s="78">
        <v>2.5842564917620101</v>
      </c>
      <c r="M115" s="20">
        <v>2004</v>
      </c>
      <c r="N115" s="20"/>
      <c r="O115" s="26" t="s">
        <v>278</v>
      </c>
      <c r="P115" s="26" t="s">
        <v>400</v>
      </c>
      <c r="Q115" s="27">
        <v>43</v>
      </c>
      <c r="R115" s="38" t="s">
        <v>280</v>
      </c>
      <c r="S115" s="26" t="s">
        <v>280</v>
      </c>
      <c r="T115" s="36">
        <v>20.6</v>
      </c>
      <c r="U115" s="26" t="s">
        <v>280</v>
      </c>
      <c r="V115" s="26" t="s">
        <v>38</v>
      </c>
      <c r="W115" s="26" t="s">
        <v>283</v>
      </c>
      <c r="X115" s="26" t="s">
        <v>53</v>
      </c>
      <c r="Y115" s="35" t="s">
        <v>280</v>
      </c>
      <c r="Z115" s="18" t="s">
        <v>47</v>
      </c>
      <c r="AA115" s="27"/>
      <c r="AB115" s="27">
        <v>714</v>
      </c>
      <c r="AC115" s="26" t="s">
        <v>280</v>
      </c>
      <c r="AD115" s="26" t="s">
        <v>280</v>
      </c>
      <c r="AE115" s="26"/>
      <c r="AF115" s="26" t="s">
        <v>280</v>
      </c>
      <c r="AG115" s="26" t="s">
        <v>446</v>
      </c>
      <c r="AH115" s="26" t="s">
        <v>488</v>
      </c>
      <c r="AI115" s="43" t="s">
        <v>506</v>
      </c>
    </row>
    <row r="116" spans="1:35" s="18" customFormat="1" hidden="1">
      <c r="A116" s="21" t="s">
        <v>484</v>
      </c>
      <c r="B116" s="4" t="s">
        <v>83</v>
      </c>
      <c r="C116" s="39" t="s">
        <v>354</v>
      </c>
      <c r="D116" s="24" t="s">
        <v>379</v>
      </c>
      <c r="E116" s="69" t="s">
        <v>287</v>
      </c>
      <c r="F116" s="69" t="s">
        <v>286</v>
      </c>
      <c r="G116" s="69" t="s">
        <v>287</v>
      </c>
      <c r="H116" s="33" t="s">
        <v>287</v>
      </c>
      <c r="I116" s="58" t="s">
        <v>286</v>
      </c>
      <c r="J116" s="58" t="s">
        <v>287</v>
      </c>
      <c r="K116" s="69" t="s">
        <v>287</v>
      </c>
      <c r="L116" s="77">
        <v>1.5884028016196501</v>
      </c>
      <c r="M116" s="20">
        <v>2004</v>
      </c>
      <c r="N116" s="20"/>
      <c r="O116" s="26" t="s">
        <v>289</v>
      </c>
      <c r="P116" s="26" t="s">
        <v>279</v>
      </c>
      <c r="Q116" s="27">
        <v>47</v>
      </c>
      <c r="R116" s="38" t="s">
        <v>280</v>
      </c>
      <c r="S116" s="26" t="s">
        <v>280</v>
      </c>
      <c r="T116" s="36">
        <v>12.8</v>
      </c>
      <c r="U116" s="26" t="s">
        <v>280</v>
      </c>
      <c r="V116" s="26" t="s">
        <v>38</v>
      </c>
      <c r="W116" s="26" t="s">
        <v>283</v>
      </c>
      <c r="X116" s="26" t="s">
        <v>53</v>
      </c>
      <c r="Y116" s="35" t="s">
        <v>280</v>
      </c>
      <c r="Z116" s="18" t="s">
        <v>47</v>
      </c>
      <c r="AA116" s="27"/>
      <c r="AB116" s="27">
        <v>2674</v>
      </c>
      <c r="AC116" s="26" t="s">
        <v>280</v>
      </c>
      <c r="AD116" s="26" t="s">
        <v>280</v>
      </c>
      <c r="AE116" s="26"/>
      <c r="AF116" s="26" t="s">
        <v>280</v>
      </c>
      <c r="AG116" s="26" t="s">
        <v>446</v>
      </c>
      <c r="AH116" s="26" t="s">
        <v>488</v>
      </c>
      <c r="AI116" s="43" t="s">
        <v>506</v>
      </c>
    </row>
    <row r="117" spans="1:35" s="18" customFormat="1" hidden="1">
      <c r="A117" s="21" t="s">
        <v>485</v>
      </c>
      <c r="B117" s="4" t="s">
        <v>83</v>
      </c>
      <c r="C117" s="39" t="s">
        <v>354</v>
      </c>
      <c r="D117" s="24" t="s">
        <v>379</v>
      </c>
      <c r="E117" s="69" t="s">
        <v>287</v>
      </c>
      <c r="F117" s="69" t="s">
        <v>286</v>
      </c>
      <c r="G117" s="69" t="s">
        <v>287</v>
      </c>
      <c r="H117" s="33" t="s">
        <v>286</v>
      </c>
      <c r="I117" s="58" t="s">
        <v>286</v>
      </c>
      <c r="J117" s="58" t="s">
        <v>287</v>
      </c>
      <c r="K117" s="69" t="s">
        <v>287</v>
      </c>
      <c r="L117" s="77">
        <v>3.8034070962639599</v>
      </c>
      <c r="M117" s="20">
        <v>2005</v>
      </c>
      <c r="N117" s="20"/>
      <c r="O117" s="26" t="s">
        <v>289</v>
      </c>
      <c r="P117" s="26" t="s">
        <v>279</v>
      </c>
      <c r="Q117" s="27">
        <v>28</v>
      </c>
      <c r="R117" s="38" t="s">
        <v>280</v>
      </c>
      <c r="S117" s="26" t="s">
        <v>57</v>
      </c>
      <c r="T117" s="36">
        <v>2.8</v>
      </c>
      <c r="U117" s="26" t="s">
        <v>280</v>
      </c>
      <c r="V117" s="26" t="s">
        <v>38</v>
      </c>
      <c r="W117" s="26" t="s">
        <v>44</v>
      </c>
      <c r="X117" s="26" t="s">
        <v>59</v>
      </c>
      <c r="Y117" s="35" t="s">
        <v>280</v>
      </c>
      <c r="Z117" s="18" t="s">
        <v>47</v>
      </c>
      <c r="AA117" s="27"/>
      <c r="AB117" s="27">
        <v>775</v>
      </c>
      <c r="AC117" s="26" t="s">
        <v>280</v>
      </c>
      <c r="AD117" s="26" t="s">
        <v>280</v>
      </c>
      <c r="AE117" s="26"/>
      <c r="AF117" s="26" t="s">
        <v>280</v>
      </c>
      <c r="AG117" s="26" t="s">
        <v>287</v>
      </c>
      <c r="AH117" s="26" t="s">
        <v>488</v>
      </c>
      <c r="AI117" s="43" t="s">
        <v>506</v>
      </c>
    </row>
    <row r="118" spans="1:35" s="18" customFormat="1" hidden="1">
      <c r="A118" s="21" t="s">
        <v>486</v>
      </c>
      <c r="B118" s="4" t="s">
        <v>83</v>
      </c>
      <c r="C118" s="39" t="s">
        <v>354</v>
      </c>
      <c r="D118" s="24" t="s">
        <v>378</v>
      </c>
      <c r="E118" s="69" t="s">
        <v>287</v>
      </c>
      <c r="F118" s="69" t="s">
        <v>286</v>
      </c>
      <c r="G118" s="69" t="s">
        <v>287</v>
      </c>
      <c r="H118" s="33" t="s">
        <v>287</v>
      </c>
      <c r="I118" s="58" t="s">
        <v>286</v>
      </c>
      <c r="J118" s="58" t="s">
        <v>286</v>
      </c>
      <c r="K118" s="69" t="s">
        <v>287</v>
      </c>
      <c r="L118" s="77">
        <v>1.4308304359433599</v>
      </c>
      <c r="M118" s="20">
        <v>2005</v>
      </c>
      <c r="N118" s="20"/>
      <c r="O118" s="26" t="s">
        <v>278</v>
      </c>
      <c r="P118" s="26" t="s">
        <v>279</v>
      </c>
      <c r="Q118" s="27">
        <v>44</v>
      </c>
      <c r="R118" s="38" t="s">
        <v>280</v>
      </c>
      <c r="S118" s="26" t="s">
        <v>280</v>
      </c>
      <c r="T118" s="36">
        <v>5.5</v>
      </c>
      <c r="U118" s="26" t="s">
        <v>280</v>
      </c>
      <c r="V118" s="26" t="s">
        <v>38</v>
      </c>
      <c r="W118" s="26" t="s">
        <v>396</v>
      </c>
      <c r="X118" s="26" t="s">
        <v>59</v>
      </c>
      <c r="Y118" s="35" t="s">
        <v>280</v>
      </c>
      <c r="Z118" s="18" t="s">
        <v>47</v>
      </c>
      <c r="AA118" s="27"/>
      <c r="AB118" s="27">
        <v>788</v>
      </c>
      <c r="AC118" s="26" t="s">
        <v>280</v>
      </c>
      <c r="AD118" s="26" t="s">
        <v>280</v>
      </c>
      <c r="AE118" s="26"/>
      <c r="AF118" s="26" t="s">
        <v>280</v>
      </c>
      <c r="AG118" s="26" t="s">
        <v>287</v>
      </c>
      <c r="AH118" s="26" t="s">
        <v>488</v>
      </c>
      <c r="AI118" s="43" t="s">
        <v>506</v>
      </c>
    </row>
    <row r="119" spans="1:35" s="18" customFormat="1" hidden="1">
      <c r="A119" s="21" t="s">
        <v>487</v>
      </c>
      <c r="B119" s="4" t="s">
        <v>83</v>
      </c>
      <c r="C119" s="39" t="s">
        <v>354</v>
      </c>
      <c r="D119" s="24" t="s">
        <v>379</v>
      </c>
      <c r="E119" s="69" t="s">
        <v>287</v>
      </c>
      <c r="F119" s="69" t="s">
        <v>286</v>
      </c>
      <c r="G119" s="69" t="s">
        <v>287</v>
      </c>
      <c r="H119" s="33" t="s">
        <v>287</v>
      </c>
      <c r="I119" s="58" t="s">
        <v>286</v>
      </c>
      <c r="J119" s="58" t="s">
        <v>286</v>
      </c>
      <c r="K119" s="69" t="s">
        <v>287</v>
      </c>
      <c r="L119" s="77">
        <v>1.66688640003762</v>
      </c>
      <c r="M119" s="20">
        <v>2005</v>
      </c>
      <c r="N119" s="20"/>
      <c r="O119" s="26" t="s">
        <v>289</v>
      </c>
      <c r="P119" s="26" t="s">
        <v>279</v>
      </c>
      <c r="Q119" s="27">
        <v>42</v>
      </c>
      <c r="R119" s="38" t="s">
        <v>280</v>
      </c>
      <c r="S119" s="26" t="s">
        <v>55</v>
      </c>
      <c r="T119" s="36">
        <v>6.6</v>
      </c>
      <c r="U119" s="26" t="s">
        <v>280</v>
      </c>
      <c r="V119" s="26" t="s">
        <v>38</v>
      </c>
      <c r="W119" s="26" t="s">
        <v>396</v>
      </c>
      <c r="X119" s="26" t="s">
        <v>59</v>
      </c>
      <c r="Y119" s="35" t="s">
        <v>280</v>
      </c>
      <c r="Z119" s="18" t="s">
        <v>47</v>
      </c>
      <c r="AA119" s="27"/>
      <c r="AB119" s="27">
        <v>1983</v>
      </c>
      <c r="AC119" s="26" t="s">
        <v>280</v>
      </c>
      <c r="AD119" s="26" t="s">
        <v>280</v>
      </c>
      <c r="AE119" s="26"/>
      <c r="AF119" s="26" t="s">
        <v>280</v>
      </c>
      <c r="AG119" s="26" t="s">
        <v>287</v>
      </c>
      <c r="AH119" s="26" t="s">
        <v>488</v>
      </c>
      <c r="AI119" s="43" t="s">
        <v>506</v>
      </c>
    </row>
    <row r="120" spans="1:35" s="18" customFormat="1" hidden="1">
      <c r="A120" s="21" t="s">
        <v>184</v>
      </c>
      <c r="B120" s="4" t="s">
        <v>83</v>
      </c>
      <c r="C120" s="39" t="s">
        <v>354</v>
      </c>
      <c r="D120" s="24" t="s">
        <v>379</v>
      </c>
      <c r="E120" s="69" t="s">
        <v>287</v>
      </c>
      <c r="F120" s="69" t="s">
        <v>286</v>
      </c>
      <c r="G120" s="69" t="s">
        <v>287</v>
      </c>
      <c r="H120" s="33" t="s">
        <v>286</v>
      </c>
      <c r="I120" s="58" t="s">
        <v>286</v>
      </c>
      <c r="J120" s="58" t="s">
        <v>287</v>
      </c>
      <c r="K120" s="69" t="s">
        <v>286</v>
      </c>
      <c r="L120" s="77">
        <v>2.86867191683878</v>
      </c>
      <c r="M120" s="20">
        <v>2005</v>
      </c>
      <c r="N120" s="20"/>
      <c r="O120" s="26" t="s">
        <v>278</v>
      </c>
      <c r="P120" s="26" t="s">
        <v>279</v>
      </c>
      <c r="Q120" s="27">
        <v>53</v>
      </c>
      <c r="R120" s="38" t="s">
        <v>280</v>
      </c>
      <c r="S120" s="26" t="s">
        <v>55</v>
      </c>
      <c r="T120" s="36">
        <v>6.9</v>
      </c>
      <c r="U120" s="26" t="s">
        <v>280</v>
      </c>
      <c r="V120" s="26" t="s">
        <v>38</v>
      </c>
      <c r="W120" s="26" t="s">
        <v>396</v>
      </c>
      <c r="X120" s="26" t="s">
        <v>59</v>
      </c>
      <c r="Y120" s="35" t="s">
        <v>280</v>
      </c>
      <c r="Z120" s="18" t="s">
        <v>47</v>
      </c>
      <c r="AA120" s="27"/>
      <c r="AB120" s="27">
        <v>3179</v>
      </c>
      <c r="AC120" s="26" t="s">
        <v>287</v>
      </c>
      <c r="AD120" s="26"/>
      <c r="AE120" s="26"/>
      <c r="AF120" s="26" t="s">
        <v>280</v>
      </c>
      <c r="AG120" s="26" t="s">
        <v>287</v>
      </c>
      <c r="AH120" s="26" t="s">
        <v>488</v>
      </c>
      <c r="AI120" s="43" t="s">
        <v>506</v>
      </c>
    </row>
    <row r="121" spans="1:35" s="43" customFormat="1" hidden="1">
      <c r="A121" s="57" t="s">
        <v>386</v>
      </c>
      <c r="B121" s="4" t="s">
        <v>83</v>
      </c>
      <c r="C121" s="39" t="s">
        <v>201</v>
      </c>
      <c r="D121" s="24" t="s">
        <v>379</v>
      </c>
      <c r="E121" s="69" t="s">
        <v>287</v>
      </c>
      <c r="F121" s="69" t="s">
        <v>286</v>
      </c>
      <c r="G121" s="69" t="s">
        <v>287</v>
      </c>
      <c r="H121" s="33" t="s">
        <v>286</v>
      </c>
      <c r="I121" s="58" t="s">
        <v>286</v>
      </c>
      <c r="J121" s="58" t="s">
        <v>287</v>
      </c>
      <c r="K121" s="69" t="s">
        <v>287</v>
      </c>
      <c r="L121" s="77">
        <v>2.9801092430228802</v>
      </c>
      <c r="M121" s="4">
        <v>2006</v>
      </c>
      <c r="N121" s="4"/>
      <c r="O121" s="4" t="s">
        <v>278</v>
      </c>
      <c r="P121" s="4" t="s">
        <v>279</v>
      </c>
      <c r="Q121" s="10">
        <v>50</v>
      </c>
      <c r="R121" s="38" t="s">
        <v>280</v>
      </c>
      <c r="S121" s="4" t="s">
        <v>280</v>
      </c>
      <c r="T121" s="56">
        <v>11.5</v>
      </c>
      <c r="U121" s="4" t="s">
        <v>290</v>
      </c>
      <c r="V121" s="4" t="s">
        <v>50</v>
      </c>
      <c r="W121" s="4" t="s">
        <v>42</v>
      </c>
      <c r="X121" s="4" t="s">
        <v>40</v>
      </c>
      <c r="Y121" s="20" t="s">
        <v>280</v>
      </c>
      <c r="Z121" s="4" t="s">
        <v>47</v>
      </c>
      <c r="AA121" s="10"/>
      <c r="AB121" s="10">
        <v>108</v>
      </c>
      <c r="AC121" s="20" t="s">
        <v>286</v>
      </c>
      <c r="AD121" s="10">
        <v>1</v>
      </c>
      <c r="AE121" s="4"/>
      <c r="AF121" s="4" t="s">
        <v>280</v>
      </c>
      <c r="AG121" s="4" t="s">
        <v>287</v>
      </c>
      <c r="AH121" s="20" t="s">
        <v>488</v>
      </c>
      <c r="AI121" s="43" t="s">
        <v>506</v>
      </c>
    </row>
    <row r="122" spans="1:35" s="43" customFormat="1" hidden="1">
      <c r="A122" s="57" t="s">
        <v>387</v>
      </c>
      <c r="B122" s="4" t="s">
        <v>83</v>
      </c>
      <c r="C122" s="39" t="s">
        <v>201</v>
      </c>
      <c r="D122" s="24" t="s">
        <v>379</v>
      </c>
      <c r="E122" s="69" t="s">
        <v>287</v>
      </c>
      <c r="F122" s="69" t="s">
        <v>286</v>
      </c>
      <c r="G122" s="69" t="s">
        <v>287</v>
      </c>
      <c r="H122" s="33" t="s">
        <v>286</v>
      </c>
      <c r="I122" s="58" t="s">
        <v>286</v>
      </c>
      <c r="J122" s="58" t="s">
        <v>287</v>
      </c>
      <c r="K122" s="69" t="s">
        <v>287</v>
      </c>
      <c r="L122" s="77">
        <v>2.7150197683248001</v>
      </c>
      <c r="M122" s="4">
        <v>2006</v>
      </c>
      <c r="N122" s="4"/>
      <c r="O122" s="4" t="s">
        <v>278</v>
      </c>
      <c r="P122" s="4" t="s">
        <v>279</v>
      </c>
      <c r="Q122" s="10">
        <v>54</v>
      </c>
      <c r="R122" s="38" t="s">
        <v>280</v>
      </c>
      <c r="S122" s="4" t="s">
        <v>280</v>
      </c>
      <c r="T122" s="56">
        <v>16.5</v>
      </c>
      <c r="U122" s="4" t="s">
        <v>280</v>
      </c>
      <c r="V122" s="4" t="s">
        <v>282</v>
      </c>
      <c r="W122" s="4" t="s">
        <v>62</v>
      </c>
      <c r="X122" s="4" t="s">
        <v>40</v>
      </c>
      <c r="Y122" s="4">
        <v>1</v>
      </c>
      <c r="Z122" s="4" t="s">
        <v>47</v>
      </c>
      <c r="AA122" s="10"/>
      <c r="AB122" s="10">
        <v>30</v>
      </c>
      <c r="AC122" s="20" t="s">
        <v>286</v>
      </c>
      <c r="AD122" s="10">
        <v>1</v>
      </c>
      <c r="AE122" s="4"/>
      <c r="AF122" s="4" t="s">
        <v>286</v>
      </c>
      <c r="AG122" s="4" t="s">
        <v>446</v>
      </c>
      <c r="AH122" s="20" t="s">
        <v>488</v>
      </c>
      <c r="AI122" s="43" t="s">
        <v>506</v>
      </c>
    </row>
    <row r="123" spans="1:35" s="43" customFormat="1" hidden="1">
      <c r="A123" s="20" t="s">
        <v>388</v>
      </c>
      <c r="B123" s="4" t="s">
        <v>83</v>
      </c>
      <c r="C123" s="39" t="s">
        <v>201</v>
      </c>
      <c r="D123" s="24" t="s">
        <v>379</v>
      </c>
      <c r="E123" s="69" t="s">
        <v>287</v>
      </c>
      <c r="F123" s="69" t="s">
        <v>286</v>
      </c>
      <c r="G123" s="69" t="s">
        <v>287</v>
      </c>
      <c r="H123" s="33" t="s">
        <v>286</v>
      </c>
      <c r="I123" s="58" t="s">
        <v>286</v>
      </c>
      <c r="J123" s="58" t="s">
        <v>286</v>
      </c>
      <c r="K123" s="69" t="s">
        <v>287</v>
      </c>
      <c r="L123" s="77">
        <v>2.7693214295326598</v>
      </c>
      <c r="M123" s="20">
        <v>2006</v>
      </c>
      <c r="N123" s="20"/>
      <c r="O123" s="20" t="s">
        <v>278</v>
      </c>
      <c r="P123" s="20" t="s">
        <v>279</v>
      </c>
      <c r="Q123" s="49">
        <v>71</v>
      </c>
      <c r="R123" s="38" t="s">
        <v>280</v>
      </c>
      <c r="S123" s="20" t="s">
        <v>57</v>
      </c>
      <c r="T123" s="56">
        <v>8.5</v>
      </c>
      <c r="U123" s="20" t="s">
        <v>280</v>
      </c>
      <c r="V123" s="20" t="s">
        <v>38</v>
      </c>
      <c r="W123" s="20" t="s">
        <v>283</v>
      </c>
      <c r="X123" s="20" t="s">
        <v>53</v>
      </c>
      <c r="Y123" s="20" t="s">
        <v>280</v>
      </c>
      <c r="Z123" s="20" t="s">
        <v>285</v>
      </c>
      <c r="AA123" s="49">
        <v>1590</v>
      </c>
      <c r="AB123" s="49"/>
      <c r="AC123" s="20" t="s">
        <v>286</v>
      </c>
      <c r="AD123" s="20">
        <v>478</v>
      </c>
      <c r="AE123" s="20"/>
      <c r="AF123" s="20" t="s">
        <v>280</v>
      </c>
      <c r="AG123" s="20" t="s">
        <v>446</v>
      </c>
      <c r="AH123" s="20" t="s">
        <v>488</v>
      </c>
      <c r="AI123" s="43" t="s">
        <v>506</v>
      </c>
    </row>
    <row r="124" spans="1:35" s="43" customFormat="1" hidden="1">
      <c r="A124" s="4" t="s">
        <v>389</v>
      </c>
      <c r="B124" s="4" t="s">
        <v>83</v>
      </c>
      <c r="C124" s="39" t="s">
        <v>201</v>
      </c>
      <c r="D124" s="24" t="s">
        <v>379</v>
      </c>
      <c r="E124" s="69" t="s">
        <v>287</v>
      </c>
      <c r="F124" s="69" t="s">
        <v>286</v>
      </c>
      <c r="G124" s="69" t="s">
        <v>287</v>
      </c>
      <c r="H124" s="33" t="s">
        <v>287</v>
      </c>
      <c r="I124" s="58" t="s">
        <v>286</v>
      </c>
      <c r="J124" s="58" t="s">
        <v>287</v>
      </c>
      <c r="K124" s="69" t="s">
        <v>287</v>
      </c>
      <c r="L124" s="77">
        <v>1.5581900043785699</v>
      </c>
      <c r="M124" s="20">
        <v>2006</v>
      </c>
      <c r="N124" s="20"/>
      <c r="O124" s="20" t="s">
        <v>289</v>
      </c>
      <c r="P124" s="20" t="s">
        <v>279</v>
      </c>
      <c r="Q124" s="49">
        <v>38</v>
      </c>
      <c r="R124" s="38" t="s">
        <v>280</v>
      </c>
      <c r="S124" s="20" t="s">
        <v>280</v>
      </c>
      <c r="T124" s="56">
        <v>18</v>
      </c>
      <c r="U124" s="20" t="s">
        <v>280</v>
      </c>
      <c r="V124" s="20" t="s">
        <v>38</v>
      </c>
      <c r="W124" s="20" t="s">
        <v>42</v>
      </c>
      <c r="X124" s="20" t="s">
        <v>284</v>
      </c>
      <c r="Y124" s="20" t="s">
        <v>280</v>
      </c>
      <c r="Z124" s="20" t="s">
        <v>47</v>
      </c>
      <c r="AA124" s="49"/>
      <c r="AB124" s="49">
        <v>2650</v>
      </c>
      <c r="AC124" s="20" t="s">
        <v>286</v>
      </c>
      <c r="AD124" s="20">
        <v>1988</v>
      </c>
      <c r="AE124" s="20"/>
      <c r="AF124" s="20" t="s">
        <v>280</v>
      </c>
      <c r="AG124" s="20" t="s">
        <v>287</v>
      </c>
      <c r="AH124" s="20" t="s">
        <v>488</v>
      </c>
      <c r="AI124" s="43" t="s">
        <v>506</v>
      </c>
    </row>
    <row r="125" spans="1:35" s="26" customFormat="1" hidden="1">
      <c r="A125" s="24" t="s">
        <v>431</v>
      </c>
      <c r="B125" s="24" t="s">
        <v>340</v>
      </c>
      <c r="C125" s="39" t="s">
        <v>354</v>
      </c>
      <c r="D125" s="24" t="s">
        <v>379</v>
      </c>
      <c r="E125" s="69" t="s">
        <v>287</v>
      </c>
      <c r="F125" s="69" t="s">
        <v>286</v>
      </c>
      <c r="G125" s="69" t="s">
        <v>287</v>
      </c>
      <c r="H125" s="33" t="s">
        <v>287</v>
      </c>
      <c r="I125" s="58" t="s">
        <v>286</v>
      </c>
      <c r="J125" s="58" t="s">
        <v>287</v>
      </c>
      <c r="K125" s="69" t="s">
        <v>287</v>
      </c>
      <c r="L125" s="80">
        <v>1.5</v>
      </c>
      <c r="M125" s="20">
        <v>2007</v>
      </c>
      <c r="N125" s="32"/>
      <c r="O125" s="29" t="s">
        <v>278</v>
      </c>
      <c r="P125" s="17" t="s">
        <v>279</v>
      </c>
      <c r="Q125" s="29">
        <v>75</v>
      </c>
      <c r="R125" s="38" t="s">
        <v>280</v>
      </c>
      <c r="S125" s="26" t="s">
        <v>55</v>
      </c>
      <c r="T125" s="26">
        <v>4.5</v>
      </c>
      <c r="U125" s="24" t="s">
        <v>281</v>
      </c>
      <c r="V125" s="26" t="s">
        <v>38</v>
      </c>
      <c r="W125" s="29" t="s">
        <v>396</v>
      </c>
      <c r="X125" s="24" t="s">
        <v>59</v>
      </c>
      <c r="Y125" s="26" t="s">
        <v>280</v>
      </c>
      <c r="Z125" s="17" t="s">
        <v>285</v>
      </c>
      <c r="AA125" s="27"/>
      <c r="AB125" s="17" t="s">
        <v>280</v>
      </c>
      <c r="AC125" s="26" t="s">
        <v>280</v>
      </c>
      <c r="AD125" s="26" t="s">
        <v>280</v>
      </c>
      <c r="AE125" s="26" t="s">
        <v>56</v>
      </c>
      <c r="AF125" s="26" t="s">
        <v>280</v>
      </c>
      <c r="AG125" s="26" t="s">
        <v>287</v>
      </c>
      <c r="AH125" s="26" t="s">
        <v>350</v>
      </c>
      <c r="AI125" s="43" t="s">
        <v>507</v>
      </c>
    </row>
    <row r="126" spans="1:35" s="18" customFormat="1" hidden="1">
      <c r="A126" s="21" t="s">
        <v>185</v>
      </c>
      <c r="B126" s="4" t="s">
        <v>83</v>
      </c>
      <c r="C126" s="39" t="s">
        <v>354</v>
      </c>
      <c r="D126" s="24" t="s">
        <v>379</v>
      </c>
      <c r="E126" s="69" t="s">
        <v>287</v>
      </c>
      <c r="F126" s="69" t="s">
        <v>286</v>
      </c>
      <c r="G126" s="69" t="s">
        <v>287</v>
      </c>
      <c r="H126" s="33" t="s">
        <v>287</v>
      </c>
      <c r="I126" s="58" t="s">
        <v>286</v>
      </c>
      <c r="J126" s="58" t="s">
        <v>287</v>
      </c>
      <c r="K126" s="69" t="s">
        <v>287</v>
      </c>
      <c r="L126" s="77">
        <v>1.58277341477599</v>
      </c>
      <c r="M126" s="20">
        <v>2007</v>
      </c>
      <c r="N126" s="20"/>
      <c r="O126" s="26" t="s">
        <v>289</v>
      </c>
      <c r="P126" s="26" t="s">
        <v>280</v>
      </c>
      <c r="Q126" s="27">
        <v>35</v>
      </c>
      <c r="R126" s="28" t="s">
        <v>280</v>
      </c>
      <c r="S126" s="26" t="s">
        <v>55</v>
      </c>
      <c r="T126" s="36">
        <v>9.6999999999999993</v>
      </c>
      <c r="U126" s="26" t="s">
        <v>280</v>
      </c>
      <c r="V126" s="26" t="s">
        <v>50</v>
      </c>
      <c r="W126" s="26" t="s">
        <v>283</v>
      </c>
      <c r="X126" s="26" t="s">
        <v>53</v>
      </c>
      <c r="Y126" s="26" t="s">
        <v>280</v>
      </c>
      <c r="Z126" s="18" t="s">
        <v>47</v>
      </c>
      <c r="AA126" s="27"/>
      <c r="AB126" s="27">
        <v>588</v>
      </c>
      <c r="AC126" s="26" t="s">
        <v>280</v>
      </c>
      <c r="AD126" s="26" t="s">
        <v>280</v>
      </c>
      <c r="AE126" s="26"/>
      <c r="AF126" s="26" t="s">
        <v>280</v>
      </c>
      <c r="AG126" s="26" t="s">
        <v>287</v>
      </c>
      <c r="AH126" s="26" t="s">
        <v>488</v>
      </c>
      <c r="AI126" s="43" t="s">
        <v>506</v>
      </c>
    </row>
    <row r="127" spans="1:35" s="26" customFormat="1" hidden="1">
      <c r="A127" s="24" t="s">
        <v>347</v>
      </c>
      <c r="B127" s="24" t="s">
        <v>340</v>
      </c>
      <c r="C127" s="39" t="s">
        <v>354</v>
      </c>
      <c r="D127" s="24" t="s">
        <v>379</v>
      </c>
      <c r="E127" s="69" t="s">
        <v>287</v>
      </c>
      <c r="F127" s="69" t="s">
        <v>286</v>
      </c>
      <c r="G127" s="69" t="s">
        <v>287</v>
      </c>
      <c r="H127" s="33" t="s">
        <v>287</v>
      </c>
      <c r="I127" s="58" t="s">
        <v>286</v>
      </c>
      <c r="J127" s="58" t="s">
        <v>287</v>
      </c>
      <c r="K127" s="69" t="s">
        <v>287</v>
      </c>
      <c r="L127" s="80">
        <v>1.54</v>
      </c>
      <c r="M127" s="20">
        <v>2010</v>
      </c>
      <c r="N127" s="32"/>
      <c r="O127" s="29" t="s">
        <v>289</v>
      </c>
      <c r="P127" s="17" t="s">
        <v>279</v>
      </c>
      <c r="Q127" s="29">
        <v>86</v>
      </c>
      <c r="R127" s="38" t="s">
        <v>280</v>
      </c>
      <c r="S127" s="26" t="s">
        <v>55</v>
      </c>
      <c r="T127" s="26">
        <v>11.5</v>
      </c>
      <c r="U127" s="24" t="s">
        <v>341</v>
      </c>
      <c r="V127" s="26" t="s">
        <v>50</v>
      </c>
      <c r="W127" s="29" t="s">
        <v>51</v>
      </c>
      <c r="X127" s="24" t="s">
        <v>53</v>
      </c>
      <c r="Y127" s="26">
        <v>0</v>
      </c>
      <c r="Z127" s="17" t="s">
        <v>47</v>
      </c>
      <c r="AA127" s="27"/>
      <c r="AB127" s="17">
        <v>76</v>
      </c>
      <c r="AC127" s="26" t="s">
        <v>287</v>
      </c>
      <c r="AF127" s="26" t="s">
        <v>343</v>
      </c>
      <c r="AG127" s="26" t="s">
        <v>342</v>
      </c>
      <c r="AH127" s="26" t="s">
        <v>350</v>
      </c>
      <c r="AI127" s="43" t="s">
        <v>506</v>
      </c>
    </row>
    <row r="128" spans="1:35" s="26" customFormat="1" hidden="1">
      <c r="A128" s="32" t="s">
        <v>491</v>
      </c>
      <c r="B128" s="33" t="s">
        <v>83</v>
      </c>
      <c r="C128" s="39" t="s">
        <v>354</v>
      </c>
      <c r="D128" s="24" t="s">
        <v>379</v>
      </c>
      <c r="E128" s="69" t="s">
        <v>287</v>
      </c>
      <c r="F128" s="69" t="s">
        <v>286</v>
      </c>
      <c r="G128" s="69" t="s">
        <v>287</v>
      </c>
      <c r="H128" s="33" t="s">
        <v>287</v>
      </c>
      <c r="I128" s="58" t="s">
        <v>286</v>
      </c>
      <c r="J128" s="58" t="s">
        <v>286</v>
      </c>
      <c r="K128" s="69" t="s">
        <v>287</v>
      </c>
      <c r="L128" s="80">
        <v>1.42</v>
      </c>
      <c r="M128" s="20">
        <v>2008</v>
      </c>
      <c r="N128" s="32"/>
      <c r="O128" s="29" t="s">
        <v>492</v>
      </c>
      <c r="P128" s="17" t="s">
        <v>279</v>
      </c>
      <c r="Q128" s="29">
        <v>46</v>
      </c>
      <c r="R128" s="38" t="s">
        <v>280</v>
      </c>
      <c r="S128" s="26" t="s">
        <v>60</v>
      </c>
      <c r="T128" s="26">
        <v>3.1</v>
      </c>
      <c r="U128" s="24" t="s">
        <v>341</v>
      </c>
      <c r="V128" s="24" t="s">
        <v>50</v>
      </c>
      <c r="W128" s="29" t="s">
        <v>42</v>
      </c>
      <c r="X128" s="24" t="s">
        <v>284</v>
      </c>
      <c r="Y128" s="26" t="s">
        <v>280</v>
      </c>
      <c r="Z128" s="17" t="s">
        <v>47</v>
      </c>
      <c r="AA128" s="27"/>
      <c r="AB128" s="17">
        <v>341</v>
      </c>
      <c r="AC128" s="26" t="s">
        <v>287</v>
      </c>
      <c r="AF128" s="26" t="s">
        <v>344</v>
      </c>
      <c r="AG128" s="26" t="s">
        <v>343</v>
      </c>
      <c r="AH128" s="26" t="s">
        <v>350</v>
      </c>
      <c r="AI128" s="43" t="s">
        <v>506</v>
      </c>
    </row>
    <row r="129" spans="1:35" s="18" customFormat="1" hidden="1">
      <c r="A129" s="21" t="s">
        <v>186</v>
      </c>
      <c r="B129" s="4" t="s">
        <v>83</v>
      </c>
      <c r="C129" s="39" t="s">
        <v>354</v>
      </c>
      <c r="D129" s="24" t="s">
        <v>379</v>
      </c>
      <c r="E129" s="69" t="s">
        <v>287</v>
      </c>
      <c r="F129" s="69" t="s">
        <v>286</v>
      </c>
      <c r="G129" s="69" t="s">
        <v>287</v>
      </c>
      <c r="H129" s="33" t="s">
        <v>287</v>
      </c>
      <c r="I129" s="58" t="s">
        <v>286</v>
      </c>
      <c r="J129" s="58" t="s">
        <v>286</v>
      </c>
      <c r="K129" s="69" t="s">
        <v>287</v>
      </c>
      <c r="L129" s="77">
        <v>1.6667355418686001</v>
      </c>
      <c r="M129" s="20">
        <v>2009</v>
      </c>
      <c r="N129" s="20"/>
      <c r="O129" s="26" t="s">
        <v>289</v>
      </c>
      <c r="P129" s="26" t="s">
        <v>279</v>
      </c>
      <c r="Q129" s="27">
        <v>65</v>
      </c>
      <c r="R129" s="38" t="s">
        <v>280</v>
      </c>
      <c r="S129" s="26" t="s">
        <v>55</v>
      </c>
      <c r="T129" s="36">
        <v>7.2</v>
      </c>
      <c r="U129" s="26" t="s">
        <v>280</v>
      </c>
      <c r="V129" s="26" t="s">
        <v>50</v>
      </c>
      <c r="W129" s="26" t="s">
        <v>283</v>
      </c>
      <c r="X129" s="26" t="s">
        <v>53</v>
      </c>
      <c r="Y129" s="26" t="s">
        <v>280</v>
      </c>
      <c r="Z129" s="18" t="s">
        <v>47</v>
      </c>
      <c r="AA129" s="27"/>
      <c r="AB129" s="27">
        <v>1797</v>
      </c>
      <c r="AC129" s="26" t="s">
        <v>287</v>
      </c>
      <c r="AD129" s="26"/>
      <c r="AE129" s="26"/>
      <c r="AF129" s="26" t="s">
        <v>280</v>
      </c>
      <c r="AG129" s="26" t="s">
        <v>287</v>
      </c>
      <c r="AH129" s="26" t="s">
        <v>350</v>
      </c>
      <c r="AI129" s="43" t="s">
        <v>506</v>
      </c>
    </row>
    <row r="130" spans="1:35" s="18" customFormat="1" hidden="1">
      <c r="A130" s="21" t="s">
        <v>187</v>
      </c>
      <c r="B130" s="4" t="s">
        <v>83</v>
      </c>
      <c r="C130" s="39" t="s">
        <v>354</v>
      </c>
      <c r="D130" s="24" t="s">
        <v>379</v>
      </c>
      <c r="E130" s="69" t="s">
        <v>287</v>
      </c>
      <c r="F130" s="69" t="s">
        <v>286</v>
      </c>
      <c r="G130" s="69" t="s">
        <v>287</v>
      </c>
      <c r="H130" s="33" t="s">
        <v>287</v>
      </c>
      <c r="I130" s="58" t="s">
        <v>286</v>
      </c>
      <c r="J130" s="58" t="s">
        <v>287</v>
      </c>
      <c r="K130" s="69" t="s">
        <v>287</v>
      </c>
      <c r="L130" s="77">
        <v>1.624731031277</v>
      </c>
      <c r="M130" s="20">
        <v>2004</v>
      </c>
      <c r="N130" s="20"/>
      <c r="O130" s="26" t="s">
        <v>278</v>
      </c>
      <c r="P130" s="26" t="s">
        <v>279</v>
      </c>
      <c r="Q130" s="27">
        <v>59</v>
      </c>
      <c r="R130" s="38" t="s">
        <v>280</v>
      </c>
      <c r="S130" s="26" t="s">
        <v>55</v>
      </c>
      <c r="T130" s="36">
        <v>8.3000000000000007</v>
      </c>
      <c r="U130" s="26" t="s">
        <v>280</v>
      </c>
      <c r="V130" s="26" t="s">
        <v>50</v>
      </c>
      <c r="W130" s="26" t="s">
        <v>283</v>
      </c>
      <c r="X130" s="26" t="s">
        <v>53</v>
      </c>
      <c r="Y130" s="26" t="s">
        <v>280</v>
      </c>
      <c r="Z130" s="18" t="s">
        <v>47</v>
      </c>
      <c r="AA130" s="27"/>
      <c r="AB130" s="27">
        <v>3498</v>
      </c>
      <c r="AC130" s="26" t="s">
        <v>287</v>
      </c>
      <c r="AD130" s="26"/>
      <c r="AE130" s="26"/>
      <c r="AF130" s="26" t="s">
        <v>280</v>
      </c>
      <c r="AG130" s="26" t="s">
        <v>446</v>
      </c>
      <c r="AH130" s="26" t="s">
        <v>350</v>
      </c>
      <c r="AI130" s="43" t="s">
        <v>506</v>
      </c>
    </row>
    <row r="131" spans="1:35" s="18" customFormat="1" hidden="1">
      <c r="A131" s="21" t="s">
        <v>188</v>
      </c>
      <c r="B131" s="4" t="s">
        <v>83</v>
      </c>
      <c r="C131" s="39" t="s">
        <v>354</v>
      </c>
      <c r="D131" s="24" t="s">
        <v>378</v>
      </c>
      <c r="E131" s="69" t="s">
        <v>287</v>
      </c>
      <c r="F131" s="69" t="s">
        <v>286</v>
      </c>
      <c r="G131" s="69" t="s">
        <v>287</v>
      </c>
      <c r="H131" s="33" t="s">
        <v>287</v>
      </c>
      <c r="I131" s="58" t="s">
        <v>286</v>
      </c>
      <c r="J131" s="58" t="s">
        <v>286</v>
      </c>
      <c r="K131" s="69" t="s">
        <v>287</v>
      </c>
      <c r="L131" s="77">
        <v>1.4888213940064701</v>
      </c>
      <c r="M131" s="20">
        <v>2009</v>
      </c>
      <c r="N131" s="20"/>
      <c r="O131" s="26" t="s">
        <v>278</v>
      </c>
      <c r="P131" s="26" t="s">
        <v>279</v>
      </c>
      <c r="Q131" s="27">
        <v>62</v>
      </c>
      <c r="R131" s="38" t="s">
        <v>280</v>
      </c>
      <c r="S131" s="26" t="s">
        <v>55</v>
      </c>
      <c r="T131" s="36">
        <v>13.8</v>
      </c>
      <c r="U131" s="26" t="s">
        <v>280</v>
      </c>
      <c r="V131" s="26" t="s">
        <v>50</v>
      </c>
      <c r="W131" s="26" t="s">
        <v>283</v>
      </c>
      <c r="X131" s="26" t="s">
        <v>53</v>
      </c>
      <c r="Y131" s="26" t="s">
        <v>280</v>
      </c>
      <c r="Z131" s="18" t="s">
        <v>47</v>
      </c>
      <c r="AA131" s="27"/>
      <c r="AB131" s="27">
        <v>1288</v>
      </c>
      <c r="AC131" s="26" t="s">
        <v>287</v>
      </c>
      <c r="AD131" s="26"/>
      <c r="AE131" s="26"/>
      <c r="AF131" s="26" t="s">
        <v>280</v>
      </c>
      <c r="AG131" s="26" t="s">
        <v>446</v>
      </c>
      <c r="AH131" s="26" t="s">
        <v>350</v>
      </c>
      <c r="AI131" s="43" t="s">
        <v>506</v>
      </c>
    </row>
    <row r="132" spans="1:35" s="18" customFormat="1" hidden="1">
      <c r="A132" s="21" t="s">
        <v>189</v>
      </c>
      <c r="B132" s="4" t="s">
        <v>83</v>
      </c>
      <c r="C132" s="39" t="s">
        <v>354</v>
      </c>
      <c r="D132" s="24" t="s">
        <v>379</v>
      </c>
      <c r="E132" s="69" t="s">
        <v>287</v>
      </c>
      <c r="F132" s="69" t="s">
        <v>286</v>
      </c>
      <c r="G132" s="69" t="s">
        <v>287</v>
      </c>
      <c r="H132" s="33" t="s">
        <v>287</v>
      </c>
      <c r="I132" s="58" t="s">
        <v>287</v>
      </c>
      <c r="J132" s="58" t="s">
        <v>287</v>
      </c>
      <c r="K132" s="69" t="s">
        <v>287</v>
      </c>
      <c r="L132" s="77">
        <v>2</v>
      </c>
      <c r="M132" s="20">
        <v>2006</v>
      </c>
      <c r="N132" s="20"/>
      <c r="O132" s="26" t="s">
        <v>289</v>
      </c>
      <c r="P132" s="26" t="s">
        <v>279</v>
      </c>
      <c r="Q132" s="27">
        <v>42</v>
      </c>
      <c r="R132" s="38" t="s">
        <v>280</v>
      </c>
      <c r="S132" s="26" t="s">
        <v>280</v>
      </c>
      <c r="T132" s="36">
        <v>3</v>
      </c>
      <c r="U132" s="26" t="s">
        <v>280</v>
      </c>
      <c r="V132" s="26" t="s">
        <v>50</v>
      </c>
      <c r="W132" s="26" t="s">
        <v>44</v>
      </c>
      <c r="X132" s="26" t="s">
        <v>59</v>
      </c>
      <c r="Y132" s="26" t="s">
        <v>280</v>
      </c>
      <c r="Z132" s="18" t="s">
        <v>47</v>
      </c>
      <c r="AA132" s="27"/>
      <c r="AB132" s="27">
        <v>3068</v>
      </c>
      <c r="AC132" s="26" t="s">
        <v>287</v>
      </c>
      <c r="AD132" s="26"/>
      <c r="AE132" s="26"/>
      <c r="AF132" s="26" t="s">
        <v>280</v>
      </c>
      <c r="AG132" s="26" t="s">
        <v>446</v>
      </c>
      <c r="AH132" s="26" t="s">
        <v>489</v>
      </c>
      <c r="AI132" s="43" t="s">
        <v>506</v>
      </c>
    </row>
    <row r="133" spans="1:35" s="18" customFormat="1" hidden="1">
      <c r="A133" s="21" t="s">
        <v>190</v>
      </c>
      <c r="B133" s="4" t="s">
        <v>83</v>
      </c>
      <c r="C133" s="39" t="s">
        <v>354</v>
      </c>
      <c r="D133" s="24" t="s">
        <v>378</v>
      </c>
      <c r="E133" s="69" t="s">
        <v>287</v>
      </c>
      <c r="F133" s="69" t="s">
        <v>286</v>
      </c>
      <c r="G133" s="69" t="s">
        <v>287</v>
      </c>
      <c r="H133" s="33" t="s">
        <v>287</v>
      </c>
      <c r="I133" s="58" t="s">
        <v>286</v>
      </c>
      <c r="J133" s="58" t="s">
        <v>286</v>
      </c>
      <c r="K133" s="69" t="s">
        <v>287</v>
      </c>
      <c r="L133" s="77">
        <v>1.5928947855159901</v>
      </c>
      <c r="M133" s="20">
        <v>2005</v>
      </c>
      <c r="N133" s="20"/>
      <c r="O133" s="26" t="s">
        <v>278</v>
      </c>
      <c r="P133" s="26" t="s">
        <v>279</v>
      </c>
      <c r="Q133" s="27">
        <v>49</v>
      </c>
      <c r="R133" s="38" t="s">
        <v>280</v>
      </c>
      <c r="S133" s="26" t="s">
        <v>55</v>
      </c>
      <c r="T133" s="36">
        <v>3.9</v>
      </c>
      <c r="U133" s="26" t="s">
        <v>280</v>
      </c>
      <c r="V133" s="26" t="s">
        <v>50</v>
      </c>
      <c r="W133" s="26" t="s">
        <v>44</v>
      </c>
      <c r="X133" s="26" t="s">
        <v>59</v>
      </c>
      <c r="Y133" s="26" t="s">
        <v>280</v>
      </c>
      <c r="Z133" s="18" t="s">
        <v>47</v>
      </c>
      <c r="AA133" s="27"/>
      <c r="AB133" s="27">
        <v>3208</v>
      </c>
      <c r="AC133" s="26" t="s">
        <v>287</v>
      </c>
      <c r="AD133" s="26"/>
      <c r="AE133" s="26"/>
      <c r="AF133" s="26" t="s">
        <v>287</v>
      </c>
      <c r="AG133" s="26" t="s">
        <v>287</v>
      </c>
      <c r="AH133" s="26" t="s">
        <v>489</v>
      </c>
      <c r="AI133" s="43" t="s">
        <v>506</v>
      </c>
    </row>
    <row r="134" spans="1:35" s="43" customFormat="1" hidden="1">
      <c r="A134" s="20" t="s">
        <v>390</v>
      </c>
      <c r="B134" s="4" t="s">
        <v>83</v>
      </c>
      <c r="C134" s="39" t="s">
        <v>201</v>
      </c>
      <c r="D134" s="24" t="s">
        <v>378</v>
      </c>
      <c r="E134" s="69" t="s">
        <v>287</v>
      </c>
      <c r="F134" s="69" t="s">
        <v>286</v>
      </c>
      <c r="G134" s="69" t="s">
        <v>287</v>
      </c>
      <c r="H134" s="33" t="s">
        <v>286</v>
      </c>
      <c r="I134" s="58" t="s">
        <v>286</v>
      </c>
      <c r="J134" s="58" t="s">
        <v>286</v>
      </c>
      <c r="K134" s="69" t="s">
        <v>287</v>
      </c>
      <c r="L134" s="77">
        <v>3.5492818860053101</v>
      </c>
      <c r="M134" s="20">
        <v>2005</v>
      </c>
      <c r="N134" s="20"/>
      <c r="O134" s="20" t="s">
        <v>278</v>
      </c>
      <c r="P134" s="20" t="s">
        <v>279</v>
      </c>
      <c r="Q134" s="49">
        <v>78</v>
      </c>
      <c r="R134" s="38" t="s">
        <v>280</v>
      </c>
      <c r="S134" s="20" t="s">
        <v>55</v>
      </c>
      <c r="T134" s="56">
        <v>18</v>
      </c>
      <c r="U134" s="20" t="s">
        <v>280</v>
      </c>
      <c r="V134" s="20" t="s">
        <v>50</v>
      </c>
      <c r="W134" s="20" t="s">
        <v>62</v>
      </c>
      <c r="X134" s="20" t="s">
        <v>40</v>
      </c>
      <c r="Y134" s="20" t="s">
        <v>280</v>
      </c>
      <c r="Z134" s="20" t="s">
        <v>285</v>
      </c>
      <c r="AA134" s="49">
        <v>325</v>
      </c>
      <c r="AB134" s="49"/>
      <c r="AC134" s="20" t="s">
        <v>286</v>
      </c>
      <c r="AD134" s="20">
        <v>148</v>
      </c>
      <c r="AE134" s="20"/>
      <c r="AF134" s="20" t="s">
        <v>286</v>
      </c>
      <c r="AG134" s="20" t="s">
        <v>287</v>
      </c>
      <c r="AH134" s="20" t="s">
        <v>488</v>
      </c>
      <c r="AI134" s="43" t="s">
        <v>506</v>
      </c>
    </row>
    <row r="135" spans="1:35" s="18" customFormat="1" hidden="1">
      <c r="A135" s="21" t="s">
        <v>191</v>
      </c>
      <c r="B135" s="4" t="s">
        <v>83</v>
      </c>
      <c r="C135" s="39" t="s">
        <v>354</v>
      </c>
      <c r="D135" s="24" t="s">
        <v>379</v>
      </c>
      <c r="E135" s="69" t="s">
        <v>287</v>
      </c>
      <c r="F135" s="69" t="s">
        <v>286</v>
      </c>
      <c r="G135" s="69" t="s">
        <v>287</v>
      </c>
      <c r="H135" s="33" t="s">
        <v>286</v>
      </c>
      <c r="I135" s="58" t="s">
        <v>286</v>
      </c>
      <c r="J135" s="58" t="s">
        <v>287</v>
      </c>
      <c r="K135" s="69" t="s">
        <v>287</v>
      </c>
      <c r="L135" s="77">
        <v>3.0299418919423</v>
      </c>
      <c r="M135" s="20">
        <v>2005</v>
      </c>
      <c r="N135" s="20"/>
      <c r="O135" s="26" t="s">
        <v>278</v>
      </c>
      <c r="P135" s="26" t="s">
        <v>279</v>
      </c>
      <c r="Q135" s="27">
        <v>29</v>
      </c>
      <c r="R135" s="38" t="s">
        <v>280</v>
      </c>
      <c r="S135" s="26" t="s">
        <v>55</v>
      </c>
      <c r="T135" s="36">
        <v>4.5</v>
      </c>
      <c r="U135" s="26" t="s">
        <v>281</v>
      </c>
      <c r="V135" s="26" t="s">
        <v>38</v>
      </c>
      <c r="W135" s="26" t="s">
        <v>42</v>
      </c>
      <c r="X135" s="26" t="s">
        <v>284</v>
      </c>
      <c r="Y135" s="26" t="s">
        <v>280</v>
      </c>
      <c r="Z135" s="18" t="s">
        <v>47</v>
      </c>
      <c r="AA135" s="27"/>
      <c r="AB135" s="27">
        <v>3056</v>
      </c>
      <c r="AC135" s="26" t="s">
        <v>287</v>
      </c>
      <c r="AD135" s="26"/>
      <c r="AE135" s="26"/>
      <c r="AF135" s="26" t="s">
        <v>287</v>
      </c>
      <c r="AG135" s="26" t="s">
        <v>287</v>
      </c>
      <c r="AH135" s="26" t="s">
        <v>489</v>
      </c>
      <c r="AI135" s="43" t="s">
        <v>506</v>
      </c>
    </row>
    <row r="136" spans="1:35" s="18" customFormat="1" hidden="1">
      <c r="A136" s="21" t="s">
        <v>192</v>
      </c>
      <c r="B136" s="4" t="s">
        <v>83</v>
      </c>
      <c r="C136" s="39" t="s">
        <v>354</v>
      </c>
      <c r="D136" s="24" t="s">
        <v>379</v>
      </c>
      <c r="E136" s="69" t="s">
        <v>287</v>
      </c>
      <c r="F136" s="69" t="s">
        <v>286</v>
      </c>
      <c r="G136" s="69" t="s">
        <v>287</v>
      </c>
      <c r="H136" s="33" t="s">
        <v>287</v>
      </c>
      <c r="I136" s="58" t="s">
        <v>286</v>
      </c>
      <c r="J136" s="58" t="s">
        <v>287</v>
      </c>
      <c r="K136" s="69" t="s">
        <v>287</v>
      </c>
      <c r="L136" s="77">
        <v>1.58699126069179</v>
      </c>
      <c r="M136" s="20">
        <v>2005</v>
      </c>
      <c r="N136" s="20"/>
      <c r="O136" s="26" t="s">
        <v>289</v>
      </c>
      <c r="P136" s="26" t="s">
        <v>279</v>
      </c>
      <c r="Q136" s="27">
        <v>17</v>
      </c>
      <c r="R136" s="38" t="s">
        <v>280</v>
      </c>
      <c r="S136" s="26" t="s">
        <v>55</v>
      </c>
      <c r="T136" s="36">
        <v>3</v>
      </c>
      <c r="U136" s="26" t="s">
        <v>281</v>
      </c>
      <c r="V136" s="26" t="s">
        <v>38</v>
      </c>
      <c r="W136" s="26" t="s">
        <v>58</v>
      </c>
      <c r="X136" s="26" t="s">
        <v>59</v>
      </c>
      <c r="Y136" s="26" t="s">
        <v>280</v>
      </c>
      <c r="Z136" s="18" t="s">
        <v>47</v>
      </c>
      <c r="AA136" s="27"/>
      <c r="AB136" s="27">
        <v>3145</v>
      </c>
      <c r="AC136" s="26" t="s">
        <v>287</v>
      </c>
      <c r="AD136" s="26"/>
      <c r="AE136" s="26"/>
      <c r="AF136" s="26" t="s">
        <v>287</v>
      </c>
      <c r="AG136" s="26" t="s">
        <v>287</v>
      </c>
      <c r="AH136" s="26" t="s">
        <v>350</v>
      </c>
      <c r="AI136" s="43" t="s">
        <v>506</v>
      </c>
    </row>
    <row r="137" spans="1:35" s="18" customFormat="1" hidden="1">
      <c r="A137" s="21" t="s">
        <v>193</v>
      </c>
      <c r="B137" s="4" t="s">
        <v>83</v>
      </c>
      <c r="C137" s="39" t="s">
        <v>354</v>
      </c>
      <c r="D137" s="24" t="s">
        <v>379</v>
      </c>
      <c r="E137" s="69" t="s">
        <v>287</v>
      </c>
      <c r="F137" s="69" t="s">
        <v>286</v>
      </c>
      <c r="G137" s="69" t="s">
        <v>287</v>
      </c>
      <c r="H137" s="33" t="s">
        <v>287</v>
      </c>
      <c r="I137" s="58" t="s">
        <v>286</v>
      </c>
      <c r="J137" s="58" t="s">
        <v>287</v>
      </c>
      <c r="K137" s="69" t="s">
        <v>287</v>
      </c>
      <c r="L137" s="77">
        <v>1.6450464815623</v>
      </c>
      <c r="M137" s="20">
        <v>2005</v>
      </c>
      <c r="N137" s="20"/>
      <c r="O137" s="26" t="s">
        <v>278</v>
      </c>
      <c r="P137" s="26" t="s">
        <v>279</v>
      </c>
      <c r="Q137" s="27">
        <v>42</v>
      </c>
      <c r="R137" s="38" t="s">
        <v>280</v>
      </c>
      <c r="S137" s="26" t="s">
        <v>55</v>
      </c>
      <c r="T137" s="36">
        <v>10.5</v>
      </c>
      <c r="U137" s="26" t="s">
        <v>281</v>
      </c>
      <c r="V137" s="26" t="s">
        <v>38</v>
      </c>
      <c r="W137" s="26" t="s">
        <v>283</v>
      </c>
      <c r="X137" s="26" t="s">
        <v>53</v>
      </c>
      <c r="Y137" s="26" t="s">
        <v>280</v>
      </c>
      <c r="Z137" s="18" t="s">
        <v>280</v>
      </c>
      <c r="AA137" s="27"/>
      <c r="AB137" s="27" t="s">
        <v>280</v>
      </c>
      <c r="AC137" s="26" t="s">
        <v>280</v>
      </c>
      <c r="AD137" s="26" t="s">
        <v>280</v>
      </c>
      <c r="AE137" s="26"/>
      <c r="AF137" s="26" t="s">
        <v>287</v>
      </c>
      <c r="AG137" s="26" t="s">
        <v>287</v>
      </c>
      <c r="AH137" s="26" t="s">
        <v>490</v>
      </c>
      <c r="AI137" s="43" t="s">
        <v>507</v>
      </c>
    </row>
    <row r="138" spans="1:35" s="43" customFormat="1" hidden="1">
      <c r="A138" s="20" t="s">
        <v>391</v>
      </c>
      <c r="B138" s="4" t="s">
        <v>83</v>
      </c>
      <c r="C138" s="39" t="s">
        <v>201</v>
      </c>
      <c r="D138" s="24" t="s">
        <v>378</v>
      </c>
      <c r="E138" s="69" t="s">
        <v>287</v>
      </c>
      <c r="F138" s="69" t="s">
        <v>286</v>
      </c>
      <c r="G138" s="69" t="s">
        <v>287</v>
      </c>
      <c r="H138" s="33" t="s">
        <v>287</v>
      </c>
      <c r="I138" s="58" t="s">
        <v>286</v>
      </c>
      <c r="J138" s="58" t="s">
        <v>286</v>
      </c>
      <c r="K138" s="69" t="s">
        <v>286</v>
      </c>
      <c r="L138" s="77">
        <v>1.5683869613127099</v>
      </c>
      <c r="M138" s="20">
        <v>2004</v>
      </c>
      <c r="N138" s="20"/>
      <c r="O138" s="20" t="s">
        <v>278</v>
      </c>
      <c r="P138" s="20" t="s">
        <v>279</v>
      </c>
      <c r="Q138" s="49">
        <v>47</v>
      </c>
      <c r="R138" s="38" t="s">
        <v>280</v>
      </c>
      <c r="S138" s="20" t="s">
        <v>60</v>
      </c>
      <c r="T138" s="56">
        <v>11</v>
      </c>
      <c r="U138" s="20" t="s">
        <v>280</v>
      </c>
      <c r="V138" s="20" t="s">
        <v>282</v>
      </c>
      <c r="W138" s="20" t="s">
        <v>42</v>
      </c>
      <c r="X138" s="20" t="s">
        <v>284</v>
      </c>
      <c r="Y138" s="20" t="s">
        <v>280</v>
      </c>
      <c r="Z138" s="20" t="s">
        <v>285</v>
      </c>
      <c r="AA138" s="49">
        <v>507</v>
      </c>
      <c r="AB138" s="49"/>
      <c r="AC138" s="20" t="s">
        <v>286</v>
      </c>
      <c r="AD138" s="20">
        <v>46</v>
      </c>
      <c r="AE138" s="20"/>
      <c r="AF138" s="20" t="s">
        <v>287</v>
      </c>
      <c r="AG138" s="20" t="s">
        <v>446</v>
      </c>
      <c r="AH138" s="20" t="s">
        <v>488</v>
      </c>
      <c r="AI138" s="43" t="s">
        <v>506</v>
      </c>
    </row>
    <row r="139" spans="1:35" s="18" customFormat="1" hidden="1">
      <c r="A139" s="21" t="s">
        <v>194</v>
      </c>
      <c r="B139" s="4" t="s">
        <v>83</v>
      </c>
      <c r="C139" s="39" t="s">
        <v>354</v>
      </c>
      <c r="D139" s="24" t="s">
        <v>379</v>
      </c>
      <c r="E139" s="69" t="s">
        <v>287</v>
      </c>
      <c r="F139" s="69" t="s">
        <v>286</v>
      </c>
      <c r="G139" s="69" t="s">
        <v>287</v>
      </c>
      <c r="H139" s="33" t="s">
        <v>287</v>
      </c>
      <c r="I139" s="58" t="s">
        <v>286</v>
      </c>
      <c r="J139" s="58" t="s">
        <v>287</v>
      </c>
      <c r="K139" s="69" t="s">
        <v>287</v>
      </c>
      <c r="L139" s="77">
        <v>1.5147683405354899</v>
      </c>
      <c r="M139" s="20">
        <v>2004</v>
      </c>
      <c r="N139" s="20"/>
      <c r="O139" s="26" t="s">
        <v>278</v>
      </c>
      <c r="P139" s="26" t="s">
        <v>279</v>
      </c>
      <c r="Q139" s="27">
        <v>69</v>
      </c>
      <c r="R139" s="38" t="s">
        <v>280</v>
      </c>
      <c r="S139" s="26" t="s">
        <v>57</v>
      </c>
      <c r="T139" s="36">
        <v>12</v>
      </c>
      <c r="U139" s="26" t="s">
        <v>281</v>
      </c>
      <c r="V139" s="26" t="s">
        <v>38</v>
      </c>
      <c r="W139" s="26" t="s">
        <v>51</v>
      </c>
      <c r="X139" s="26" t="s">
        <v>53</v>
      </c>
      <c r="Y139" s="26" t="s">
        <v>280</v>
      </c>
      <c r="Z139" s="18" t="s">
        <v>47</v>
      </c>
      <c r="AA139" s="27"/>
      <c r="AB139" s="27">
        <v>3180</v>
      </c>
      <c r="AC139" s="26" t="s">
        <v>287</v>
      </c>
      <c r="AD139" s="26"/>
      <c r="AE139" s="26"/>
      <c r="AF139" s="26" t="s">
        <v>287</v>
      </c>
      <c r="AG139" s="26" t="s">
        <v>446</v>
      </c>
      <c r="AH139" s="26" t="s">
        <v>490</v>
      </c>
      <c r="AI139" s="43" t="s">
        <v>506</v>
      </c>
    </row>
    <row r="140" spans="1:35" s="18" customFormat="1" hidden="1">
      <c r="A140" s="21" t="s">
        <v>195</v>
      </c>
      <c r="B140" s="4" t="s">
        <v>83</v>
      </c>
      <c r="C140" s="39" t="s">
        <v>354</v>
      </c>
      <c r="D140" s="24" t="s">
        <v>379</v>
      </c>
      <c r="E140" s="69" t="s">
        <v>287</v>
      </c>
      <c r="F140" s="69" t="s">
        <v>286</v>
      </c>
      <c r="G140" s="69" t="s">
        <v>287</v>
      </c>
      <c r="H140" s="33" t="s">
        <v>287</v>
      </c>
      <c r="I140" s="58" t="s">
        <v>286</v>
      </c>
      <c r="J140" s="58" t="s">
        <v>287</v>
      </c>
      <c r="K140" s="69" t="s">
        <v>287</v>
      </c>
      <c r="L140" s="77">
        <v>1.4285477856289599</v>
      </c>
      <c r="M140" s="20">
        <v>2004</v>
      </c>
      <c r="N140" s="20"/>
      <c r="O140" s="26" t="s">
        <v>289</v>
      </c>
      <c r="P140" s="26" t="s">
        <v>279</v>
      </c>
      <c r="Q140" s="27">
        <v>74</v>
      </c>
      <c r="R140" s="38" t="s">
        <v>280</v>
      </c>
      <c r="S140" s="26" t="s">
        <v>55</v>
      </c>
      <c r="T140" s="36">
        <v>5.2</v>
      </c>
      <c r="U140" s="26" t="s">
        <v>281</v>
      </c>
      <c r="V140" s="26" t="s">
        <v>38</v>
      </c>
      <c r="W140" s="26" t="s">
        <v>396</v>
      </c>
      <c r="X140" s="26" t="s">
        <v>59</v>
      </c>
      <c r="Y140" s="26" t="s">
        <v>280</v>
      </c>
      <c r="Z140" s="18" t="s">
        <v>47</v>
      </c>
      <c r="AA140" s="27"/>
      <c r="AB140" s="27">
        <v>3136</v>
      </c>
      <c r="AC140" s="26" t="s">
        <v>287</v>
      </c>
      <c r="AD140" s="26"/>
      <c r="AE140" s="26"/>
      <c r="AF140" s="26" t="s">
        <v>287</v>
      </c>
      <c r="AG140" s="26" t="s">
        <v>287</v>
      </c>
      <c r="AH140" s="26" t="s">
        <v>490</v>
      </c>
      <c r="AI140" s="43" t="s">
        <v>506</v>
      </c>
    </row>
    <row r="141" spans="1:35" s="18" customFormat="1" hidden="1">
      <c r="A141" s="21" t="s">
        <v>196</v>
      </c>
      <c r="B141" s="4" t="s">
        <v>83</v>
      </c>
      <c r="C141" s="39" t="s">
        <v>354</v>
      </c>
      <c r="D141" s="24" t="s">
        <v>379</v>
      </c>
      <c r="E141" s="69" t="s">
        <v>287</v>
      </c>
      <c r="F141" s="69" t="s">
        <v>286</v>
      </c>
      <c r="G141" s="69" t="s">
        <v>287</v>
      </c>
      <c r="H141" s="33" t="s">
        <v>287</v>
      </c>
      <c r="I141" s="58" t="s">
        <v>286</v>
      </c>
      <c r="J141" s="58" t="s">
        <v>287</v>
      </c>
      <c r="K141" s="69" t="s">
        <v>287</v>
      </c>
      <c r="L141" s="77">
        <v>1.61227386123008</v>
      </c>
      <c r="M141" s="20">
        <v>2004</v>
      </c>
      <c r="N141" s="20"/>
      <c r="O141" s="26" t="s">
        <v>278</v>
      </c>
      <c r="P141" s="26" t="s">
        <v>279</v>
      </c>
      <c r="Q141" s="27">
        <v>58</v>
      </c>
      <c r="R141" s="38" t="s">
        <v>280</v>
      </c>
      <c r="S141" s="26" t="s">
        <v>55</v>
      </c>
      <c r="T141" s="36">
        <v>5</v>
      </c>
      <c r="U141" s="26" t="s">
        <v>281</v>
      </c>
      <c r="V141" s="26" t="s">
        <v>50</v>
      </c>
      <c r="W141" s="26" t="s">
        <v>396</v>
      </c>
      <c r="X141" s="26" t="s">
        <v>59</v>
      </c>
      <c r="Y141" s="26" t="s">
        <v>280</v>
      </c>
      <c r="Z141" s="18" t="s">
        <v>47</v>
      </c>
      <c r="AA141" s="27"/>
      <c r="AB141" s="27">
        <v>3958</v>
      </c>
      <c r="AC141" s="26" t="s">
        <v>287</v>
      </c>
      <c r="AD141" s="26"/>
      <c r="AE141" s="26"/>
      <c r="AF141" s="26" t="s">
        <v>287</v>
      </c>
      <c r="AG141" s="26" t="s">
        <v>287</v>
      </c>
      <c r="AH141" s="26" t="s">
        <v>490</v>
      </c>
      <c r="AI141" s="43" t="s">
        <v>506</v>
      </c>
    </row>
    <row r="142" spans="1:35" s="18" customFormat="1" hidden="1">
      <c r="A142" s="21" t="s">
        <v>197</v>
      </c>
      <c r="B142" s="4" t="s">
        <v>83</v>
      </c>
      <c r="C142" s="39" t="s">
        <v>354</v>
      </c>
      <c r="D142" s="24" t="s">
        <v>378</v>
      </c>
      <c r="E142" s="69" t="s">
        <v>287</v>
      </c>
      <c r="F142" s="69" t="s">
        <v>286</v>
      </c>
      <c r="G142" s="69" t="s">
        <v>287</v>
      </c>
      <c r="H142" s="33" t="s">
        <v>287</v>
      </c>
      <c r="I142" s="58" t="s">
        <v>286</v>
      </c>
      <c r="J142" s="58" t="s">
        <v>286</v>
      </c>
      <c r="K142" s="69" t="s">
        <v>287</v>
      </c>
      <c r="L142" s="77">
        <v>1.3844929455166901</v>
      </c>
      <c r="M142" s="20">
        <v>2006</v>
      </c>
      <c r="N142" s="20"/>
      <c r="O142" s="26" t="s">
        <v>278</v>
      </c>
      <c r="P142" s="26" t="s">
        <v>279</v>
      </c>
      <c r="Q142" s="27">
        <v>46</v>
      </c>
      <c r="R142" s="38" t="s">
        <v>280</v>
      </c>
      <c r="S142" s="26" t="s">
        <v>55</v>
      </c>
      <c r="T142" s="36">
        <v>5.5</v>
      </c>
      <c r="U142" s="26" t="s">
        <v>281</v>
      </c>
      <c r="V142" s="26" t="s">
        <v>38</v>
      </c>
      <c r="W142" s="26" t="s">
        <v>58</v>
      </c>
      <c r="X142" s="26" t="s">
        <v>59</v>
      </c>
      <c r="Y142" s="26" t="s">
        <v>280</v>
      </c>
      <c r="Z142" s="18" t="s">
        <v>47</v>
      </c>
      <c r="AA142" s="27"/>
      <c r="AB142" s="27">
        <v>3038</v>
      </c>
      <c r="AC142" s="26" t="s">
        <v>287</v>
      </c>
      <c r="AD142" s="26"/>
      <c r="AE142" s="26"/>
      <c r="AF142" s="26" t="s">
        <v>287</v>
      </c>
      <c r="AG142" s="26" t="s">
        <v>287</v>
      </c>
      <c r="AH142" s="26" t="s">
        <v>490</v>
      </c>
      <c r="AI142" s="43" t="s">
        <v>506</v>
      </c>
    </row>
    <row r="143" spans="1:35" s="18" customFormat="1" hidden="1">
      <c r="A143" s="21" t="s">
        <v>198</v>
      </c>
      <c r="B143" s="4" t="s">
        <v>83</v>
      </c>
      <c r="C143" s="39" t="s">
        <v>354</v>
      </c>
      <c r="D143" s="24" t="s">
        <v>378</v>
      </c>
      <c r="E143" s="69" t="s">
        <v>287</v>
      </c>
      <c r="F143" s="69" t="s">
        <v>286</v>
      </c>
      <c r="G143" s="69" t="s">
        <v>287</v>
      </c>
      <c r="H143" s="33" t="s">
        <v>287</v>
      </c>
      <c r="I143" s="58" t="s">
        <v>286</v>
      </c>
      <c r="J143" s="58" t="s">
        <v>286</v>
      </c>
      <c r="K143" s="69" t="s">
        <v>287</v>
      </c>
      <c r="L143" s="77">
        <v>1.4726241036069301</v>
      </c>
      <c r="M143" s="20">
        <v>2006</v>
      </c>
      <c r="N143" s="20"/>
      <c r="O143" s="26" t="s">
        <v>289</v>
      </c>
      <c r="P143" s="26" t="s">
        <v>279</v>
      </c>
      <c r="Q143" s="27">
        <v>50</v>
      </c>
      <c r="R143" s="38" t="s">
        <v>280</v>
      </c>
      <c r="S143" s="26" t="s">
        <v>55</v>
      </c>
      <c r="T143" s="36">
        <v>18</v>
      </c>
      <c r="U143" s="26" t="s">
        <v>281</v>
      </c>
      <c r="V143" s="26" t="s">
        <v>38</v>
      </c>
      <c r="W143" s="26" t="s">
        <v>283</v>
      </c>
      <c r="X143" s="26" t="s">
        <v>53</v>
      </c>
      <c r="Y143" s="26" t="s">
        <v>280</v>
      </c>
      <c r="Z143" s="18" t="s">
        <v>47</v>
      </c>
      <c r="AA143" s="27"/>
      <c r="AB143" s="27">
        <v>3212</v>
      </c>
      <c r="AC143" s="26" t="s">
        <v>287</v>
      </c>
      <c r="AD143" s="26"/>
      <c r="AE143" s="26"/>
      <c r="AF143" s="26" t="s">
        <v>287</v>
      </c>
      <c r="AG143" s="26" t="s">
        <v>287</v>
      </c>
      <c r="AH143" s="26" t="s">
        <v>490</v>
      </c>
      <c r="AI143" s="43" t="s">
        <v>506</v>
      </c>
    </row>
    <row r="144" spans="1:35" s="18" customFormat="1" hidden="1">
      <c r="A144" s="21" t="s">
        <v>199</v>
      </c>
      <c r="B144" s="4" t="s">
        <v>83</v>
      </c>
      <c r="C144" s="39" t="s">
        <v>354</v>
      </c>
      <c r="D144" s="24" t="s">
        <v>378</v>
      </c>
      <c r="E144" s="69" t="s">
        <v>287</v>
      </c>
      <c r="F144" s="69" t="s">
        <v>286</v>
      </c>
      <c r="G144" s="69" t="s">
        <v>287</v>
      </c>
      <c r="H144" s="33" t="s">
        <v>287</v>
      </c>
      <c r="I144" s="58" t="s">
        <v>286</v>
      </c>
      <c r="J144" s="58" t="s">
        <v>287</v>
      </c>
      <c r="K144" s="69" t="s">
        <v>286</v>
      </c>
      <c r="L144" s="77">
        <v>1.45623408422512</v>
      </c>
      <c r="M144" s="20">
        <v>2007</v>
      </c>
      <c r="N144" s="20"/>
      <c r="O144" s="26" t="s">
        <v>289</v>
      </c>
      <c r="P144" s="26" t="s">
        <v>279</v>
      </c>
      <c r="Q144" s="27">
        <v>44</v>
      </c>
      <c r="R144" s="38" t="s">
        <v>280</v>
      </c>
      <c r="S144" s="26" t="s">
        <v>55</v>
      </c>
      <c r="T144" s="36">
        <v>7</v>
      </c>
      <c r="U144" s="26" t="s">
        <v>281</v>
      </c>
      <c r="V144" s="26" t="s">
        <v>38</v>
      </c>
      <c r="W144" s="26" t="s">
        <v>58</v>
      </c>
      <c r="X144" s="26" t="s">
        <v>59</v>
      </c>
      <c r="Y144" s="26" t="s">
        <v>280</v>
      </c>
      <c r="Z144" s="18" t="s">
        <v>47</v>
      </c>
      <c r="AA144" s="27"/>
      <c r="AB144" s="27">
        <v>2939</v>
      </c>
      <c r="AC144" s="26" t="s">
        <v>287</v>
      </c>
      <c r="AD144" s="26"/>
      <c r="AE144" s="26"/>
      <c r="AF144" s="26" t="s">
        <v>287</v>
      </c>
      <c r="AG144" s="26" t="s">
        <v>287</v>
      </c>
      <c r="AH144" s="26" t="s">
        <v>490</v>
      </c>
      <c r="AI144" s="43" t="s">
        <v>506</v>
      </c>
    </row>
    <row r="145" spans="1:35" s="18" customFormat="1" hidden="1">
      <c r="A145" s="21" t="s">
        <v>200</v>
      </c>
      <c r="B145" s="4" t="s">
        <v>83</v>
      </c>
      <c r="C145" s="39" t="s">
        <v>354</v>
      </c>
      <c r="D145" s="24" t="s">
        <v>379</v>
      </c>
      <c r="E145" s="69" t="s">
        <v>287</v>
      </c>
      <c r="F145" s="69" t="s">
        <v>286</v>
      </c>
      <c r="G145" s="69" t="s">
        <v>287</v>
      </c>
      <c r="H145" s="33" t="s">
        <v>287</v>
      </c>
      <c r="I145" s="58" t="s">
        <v>286</v>
      </c>
      <c r="J145" s="60" t="s">
        <v>286</v>
      </c>
      <c r="K145" s="69" t="s">
        <v>287</v>
      </c>
      <c r="L145" s="77">
        <v>1.5979159323579</v>
      </c>
      <c r="M145" s="20">
        <v>2007</v>
      </c>
      <c r="N145" s="20"/>
      <c r="O145" s="26" t="s">
        <v>278</v>
      </c>
      <c r="P145" s="26" t="s">
        <v>279</v>
      </c>
      <c r="Q145" s="27">
        <v>41</v>
      </c>
      <c r="R145" s="38" t="s">
        <v>280</v>
      </c>
      <c r="S145" s="26" t="s">
        <v>60</v>
      </c>
      <c r="T145" s="36">
        <v>8.5</v>
      </c>
      <c r="U145" s="26" t="s">
        <v>281</v>
      </c>
      <c r="V145" s="26" t="s">
        <v>38</v>
      </c>
      <c r="W145" s="26" t="s">
        <v>42</v>
      </c>
      <c r="X145" s="26" t="s">
        <v>284</v>
      </c>
      <c r="Y145" s="26" t="s">
        <v>280</v>
      </c>
      <c r="Z145" s="18" t="s">
        <v>47</v>
      </c>
      <c r="AA145" s="27"/>
      <c r="AB145" s="27">
        <v>2752</v>
      </c>
      <c r="AC145" s="26" t="s">
        <v>287</v>
      </c>
      <c r="AD145" s="26"/>
      <c r="AE145" s="26"/>
      <c r="AF145" s="26" t="s">
        <v>287</v>
      </c>
      <c r="AG145" s="26" t="s">
        <v>287</v>
      </c>
      <c r="AH145" s="26" t="s">
        <v>490</v>
      </c>
      <c r="AI145" s="43" t="s">
        <v>506</v>
      </c>
    </row>
    <row r="146" spans="1:35" s="18" customFormat="1" hidden="1">
      <c r="A146" s="21" t="s">
        <v>361</v>
      </c>
      <c r="B146" s="4" t="s">
        <v>83</v>
      </c>
      <c r="C146" s="40" t="s">
        <v>354</v>
      </c>
      <c r="D146" s="24" t="s">
        <v>379</v>
      </c>
      <c r="E146" s="69" t="s">
        <v>287</v>
      </c>
      <c r="F146" s="69" t="s">
        <v>286</v>
      </c>
      <c r="G146" s="69" t="s">
        <v>287</v>
      </c>
      <c r="H146" s="41" t="s">
        <v>287</v>
      </c>
      <c r="I146" s="60" t="s">
        <v>286</v>
      </c>
      <c r="J146" s="60" t="s">
        <v>287</v>
      </c>
      <c r="K146" s="69" t="s">
        <v>287</v>
      </c>
      <c r="L146" s="77">
        <v>1.55322600186879</v>
      </c>
      <c r="M146" s="20">
        <v>2007</v>
      </c>
      <c r="N146" s="20"/>
      <c r="O146" s="26" t="s">
        <v>289</v>
      </c>
      <c r="P146" s="26" t="s">
        <v>279</v>
      </c>
      <c r="Q146" s="27">
        <v>30</v>
      </c>
      <c r="R146" s="38" t="s">
        <v>280</v>
      </c>
      <c r="S146" s="26" t="s">
        <v>55</v>
      </c>
      <c r="T146" s="36">
        <v>5</v>
      </c>
      <c r="U146" s="26" t="s">
        <v>281</v>
      </c>
      <c r="V146" s="26" t="s">
        <v>38</v>
      </c>
      <c r="W146" s="26" t="s">
        <v>58</v>
      </c>
      <c r="X146" s="26" t="s">
        <v>59</v>
      </c>
      <c r="Y146" s="26" t="s">
        <v>280</v>
      </c>
      <c r="Z146" s="18" t="s">
        <v>47</v>
      </c>
      <c r="AA146" s="27"/>
      <c r="AB146" s="27">
        <v>2815</v>
      </c>
      <c r="AC146" s="26" t="s">
        <v>287</v>
      </c>
      <c r="AD146" s="26"/>
      <c r="AE146" s="26"/>
      <c r="AF146" s="26" t="s">
        <v>287</v>
      </c>
      <c r="AG146" s="26" t="s">
        <v>287</v>
      </c>
      <c r="AH146" s="26" t="s">
        <v>490</v>
      </c>
      <c r="AI146" s="43" t="s">
        <v>506</v>
      </c>
    </row>
    <row r="147" spans="1:35">
      <c r="D147" s="60"/>
    </row>
    <row r="149" spans="1:35">
      <c r="O149" s="20" t="e">
        <f>MEDIAN(O14:O72)</f>
        <v>#NUM!</v>
      </c>
      <c r="P149" s="20" t="e">
        <f t="shared" ref="P149:AF149" si="0">MEDIAN(P14:P72)</f>
        <v>#NUM!</v>
      </c>
      <c r="Q149" s="20">
        <f t="shared" si="0"/>
        <v>54.845890410958901</v>
      </c>
      <c r="R149" s="20">
        <f t="shared" si="0"/>
        <v>27.15</v>
      </c>
      <c r="S149" s="20" t="e">
        <f t="shared" si="0"/>
        <v>#NUM!</v>
      </c>
      <c r="T149" s="20">
        <f t="shared" si="0"/>
        <v>7.3</v>
      </c>
      <c r="U149" s="20" t="e">
        <f t="shared" si="0"/>
        <v>#NUM!</v>
      </c>
      <c r="V149" s="20" t="e">
        <f t="shared" si="0"/>
        <v>#NUM!</v>
      </c>
      <c r="W149" s="20" t="e">
        <f t="shared" si="0"/>
        <v>#NUM!</v>
      </c>
      <c r="X149" s="20" t="e">
        <f t="shared" si="0"/>
        <v>#NUM!</v>
      </c>
      <c r="Y149" s="20">
        <f t="shared" si="0"/>
        <v>0</v>
      </c>
      <c r="Z149" s="20" t="e">
        <f t="shared" si="0"/>
        <v>#NUM!</v>
      </c>
      <c r="AA149" s="20">
        <f t="shared" si="0"/>
        <v>478</v>
      </c>
      <c r="AB149" s="20">
        <f t="shared" si="0"/>
        <v>991</v>
      </c>
      <c r="AC149" s="20" t="e">
        <f t="shared" si="0"/>
        <v>#NUM!</v>
      </c>
      <c r="AD149" s="20">
        <f t="shared" si="0"/>
        <v>77.710000000000008</v>
      </c>
      <c r="AE149" s="20" t="e">
        <f t="shared" si="0"/>
        <v>#NUM!</v>
      </c>
      <c r="AF149" s="20" t="e">
        <f t="shared" si="0"/>
        <v>#NUM!</v>
      </c>
    </row>
  </sheetData>
  <protectedRanges>
    <protectedRange sqref="A7:A51 A132:A141" name="EditableRange_1_7"/>
    <protectedRange sqref="N43" name="EditableRange_1_8"/>
    <protectedRange sqref="N45" name="EditableRange_1_9"/>
    <protectedRange sqref="A64:A65" name="EditableRange_1_40"/>
    <protectedRange sqref="N56" name="EditableRange_1_62"/>
    <protectedRange sqref="N57:N58" name="EditableRange_1_63"/>
    <protectedRange sqref="N66:N68" name="EditableRange_1_65"/>
    <protectedRange sqref="R51" name="EditableRange_1_37"/>
    <protectedRange sqref="Q52" name="EditableRange_1_42"/>
    <protectedRange sqref="Q54:Q55" name="EditableRange_1_43"/>
    <protectedRange sqref="Q53" name="EditableRange_1_1_1"/>
    <protectedRange sqref="Q56" name="EditableRange_1_44"/>
  </protectedRanges>
  <autoFilter ref="A1:AJ146">
    <filterColumn colId="1">
      <filters>
        <filter val="Mayo"/>
        <filter val="MSK"/>
      </filters>
    </filterColumn>
    <filterColumn colId="2">
      <filters>
        <filter val="ID"/>
      </filters>
    </filterColumn>
    <filterColumn colId="14">
      <filters>
        <filter val="FEMALE"/>
        <filter val="MALE"/>
      </filters>
    </filterColumn>
    <filterColumn colId="31">
      <filters>
        <filter val="YES"/>
      </filters>
    </filterColumn>
  </autoFilter>
  <phoneticPr fontId="11" type="noConversion"/>
  <dataValidations disablePrompts="1" count="1">
    <dataValidation type="whole" allowBlank="1" showInputMessage="1" showErrorMessage="1" sqref="N43 N51:N52 N45:N49 N54:N68 M53">
      <formula1>1900</formula1>
      <formula2>3000</formula2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GD41"/>
  <sheetViews>
    <sheetView tabSelected="1" workbookViewId="0">
      <selection activeCell="B8" sqref="B8"/>
    </sheetView>
  </sheetViews>
  <sheetFormatPr baseColWidth="10" defaultColWidth="8.83203125" defaultRowHeight="13"/>
  <cols>
    <col min="1" max="1" width="8.83203125" style="96"/>
    <col min="2" max="2" width="13.83203125" style="96" customWidth="1"/>
    <col min="3" max="3" width="17.83203125" style="96" customWidth="1"/>
    <col min="4" max="5" width="8.83203125" style="96"/>
    <col min="6" max="6" width="13.33203125" style="96" customWidth="1"/>
    <col min="7" max="10" width="8.83203125" style="96"/>
    <col min="11" max="12" width="19.5" style="96" customWidth="1"/>
    <col min="13" max="16384" width="8.83203125" style="96"/>
  </cols>
  <sheetData>
    <row r="1" spans="1:862" s="122" customFormat="1" ht="14" thickBot="1">
      <c r="A1" s="121"/>
      <c r="B1" s="86" t="s">
        <v>258</v>
      </c>
      <c r="C1" s="86" t="s">
        <v>259</v>
      </c>
      <c r="D1" s="86" t="s">
        <v>493</v>
      </c>
      <c r="E1" s="86" t="s">
        <v>494</v>
      </c>
      <c r="F1" s="86" t="s">
        <v>363</v>
      </c>
      <c r="G1" s="86" t="s">
        <v>364</v>
      </c>
      <c r="H1" s="86" t="s">
        <v>365</v>
      </c>
      <c r="I1" s="86" t="s">
        <v>210</v>
      </c>
      <c r="J1" s="86" t="s">
        <v>205</v>
      </c>
      <c r="K1" s="151" t="s">
        <v>36</v>
      </c>
      <c r="L1" s="151" t="s">
        <v>37</v>
      </c>
      <c r="M1" s="86" t="s">
        <v>207</v>
      </c>
      <c r="N1" s="86" t="s">
        <v>208</v>
      </c>
      <c r="O1" s="86" t="s">
        <v>209</v>
      </c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  <c r="IW1" s="87"/>
      <c r="IX1" s="87"/>
      <c r="IY1" s="87"/>
      <c r="IZ1" s="87"/>
      <c r="JA1" s="87"/>
      <c r="JB1" s="87"/>
      <c r="JC1" s="87"/>
      <c r="JD1" s="87"/>
      <c r="JE1" s="87"/>
      <c r="JF1" s="87"/>
      <c r="JG1" s="87"/>
      <c r="JH1" s="87"/>
      <c r="JI1" s="87"/>
      <c r="JJ1" s="87"/>
      <c r="JK1" s="87"/>
      <c r="JL1" s="87"/>
      <c r="JM1" s="87"/>
      <c r="JN1" s="87"/>
      <c r="JO1" s="87"/>
      <c r="JP1" s="87"/>
      <c r="JQ1" s="87"/>
      <c r="JR1" s="87"/>
      <c r="JS1" s="87"/>
      <c r="JT1" s="87"/>
      <c r="JU1" s="87"/>
      <c r="JV1" s="87"/>
      <c r="JW1" s="87"/>
      <c r="JX1" s="87"/>
      <c r="JY1" s="87"/>
      <c r="JZ1" s="87"/>
      <c r="KA1" s="87"/>
      <c r="KB1" s="87"/>
      <c r="KC1" s="87"/>
      <c r="KD1" s="87"/>
      <c r="KE1" s="87"/>
      <c r="KF1" s="87"/>
      <c r="KG1" s="87"/>
      <c r="KH1" s="87"/>
      <c r="KI1" s="87"/>
      <c r="KJ1" s="87"/>
      <c r="KK1" s="87"/>
      <c r="KL1" s="87"/>
      <c r="KM1" s="87"/>
      <c r="KN1" s="87"/>
      <c r="KO1" s="87"/>
      <c r="KP1" s="87"/>
      <c r="KQ1" s="87"/>
      <c r="KR1" s="87"/>
      <c r="KS1" s="87"/>
      <c r="KT1" s="87"/>
      <c r="KU1" s="87"/>
      <c r="KV1" s="87"/>
      <c r="KW1" s="87"/>
      <c r="KX1" s="87"/>
      <c r="KY1" s="87"/>
      <c r="KZ1" s="87"/>
      <c r="LA1" s="87"/>
      <c r="LB1" s="87"/>
      <c r="LC1" s="87"/>
      <c r="LD1" s="87"/>
      <c r="LE1" s="87"/>
      <c r="LF1" s="87"/>
      <c r="LG1" s="87"/>
      <c r="LH1" s="87"/>
      <c r="LI1" s="87"/>
      <c r="LJ1" s="87"/>
      <c r="LK1" s="87"/>
      <c r="LL1" s="87"/>
      <c r="LM1" s="87"/>
      <c r="LN1" s="87"/>
      <c r="LO1" s="87"/>
      <c r="LP1" s="87"/>
      <c r="LQ1" s="87"/>
      <c r="LR1" s="87"/>
      <c r="LS1" s="87"/>
      <c r="LT1" s="87"/>
      <c r="LU1" s="87"/>
      <c r="LV1" s="87"/>
      <c r="LW1" s="87"/>
      <c r="LX1" s="87"/>
      <c r="LY1" s="87"/>
      <c r="LZ1" s="87"/>
      <c r="MA1" s="87"/>
      <c r="MB1" s="87"/>
      <c r="MC1" s="87"/>
      <c r="MD1" s="87"/>
      <c r="ME1" s="87"/>
      <c r="MF1" s="87"/>
      <c r="MG1" s="87"/>
      <c r="MH1" s="87"/>
      <c r="MI1" s="87"/>
      <c r="MJ1" s="87"/>
      <c r="MK1" s="87"/>
      <c r="ML1" s="87"/>
      <c r="MM1" s="87"/>
      <c r="MN1" s="87"/>
      <c r="MO1" s="87"/>
      <c r="MP1" s="87"/>
      <c r="MQ1" s="87"/>
      <c r="MR1" s="87"/>
      <c r="MS1" s="87"/>
      <c r="MT1" s="87"/>
      <c r="MU1" s="87"/>
      <c r="MV1" s="87"/>
      <c r="MW1" s="87"/>
      <c r="MX1" s="87"/>
      <c r="MY1" s="87"/>
      <c r="MZ1" s="87"/>
      <c r="NA1" s="87"/>
      <c r="NB1" s="87"/>
      <c r="NC1" s="87"/>
      <c r="ND1" s="87"/>
      <c r="NE1" s="87"/>
      <c r="NF1" s="87"/>
      <c r="NG1" s="87"/>
      <c r="NH1" s="87"/>
      <c r="NI1" s="87"/>
      <c r="NJ1" s="87"/>
      <c r="NK1" s="87"/>
      <c r="NL1" s="87"/>
      <c r="NM1" s="87"/>
      <c r="NN1" s="87"/>
      <c r="NO1" s="87"/>
      <c r="NP1" s="87"/>
      <c r="NQ1" s="87"/>
      <c r="NR1" s="87"/>
      <c r="NS1" s="87"/>
      <c r="NT1" s="87"/>
      <c r="NU1" s="87"/>
      <c r="NV1" s="87"/>
      <c r="NW1" s="87"/>
      <c r="NX1" s="87"/>
      <c r="NY1" s="87"/>
      <c r="NZ1" s="87"/>
      <c r="OA1" s="87"/>
      <c r="OB1" s="87"/>
      <c r="OC1" s="87"/>
      <c r="OD1" s="87"/>
      <c r="OE1" s="87"/>
      <c r="OF1" s="87"/>
      <c r="OG1" s="87"/>
      <c r="OH1" s="87"/>
      <c r="OI1" s="87"/>
      <c r="OJ1" s="87"/>
      <c r="OK1" s="87"/>
      <c r="OL1" s="87"/>
      <c r="OM1" s="87"/>
      <c r="ON1" s="87"/>
      <c r="OO1" s="87"/>
      <c r="OP1" s="87"/>
      <c r="OQ1" s="87"/>
      <c r="OR1" s="87"/>
      <c r="OS1" s="87"/>
      <c r="OT1" s="87"/>
      <c r="OU1" s="87"/>
      <c r="OV1" s="87"/>
      <c r="OW1" s="87"/>
      <c r="OX1" s="87"/>
      <c r="OY1" s="87"/>
      <c r="OZ1" s="87"/>
      <c r="PA1" s="87"/>
      <c r="PB1" s="87"/>
      <c r="PC1" s="87"/>
      <c r="PD1" s="87"/>
      <c r="PE1" s="87"/>
      <c r="PF1" s="87"/>
      <c r="PG1" s="87"/>
      <c r="PH1" s="87"/>
      <c r="PI1" s="87"/>
      <c r="PJ1" s="87"/>
      <c r="PK1" s="87"/>
      <c r="PL1" s="87"/>
      <c r="PM1" s="87"/>
      <c r="PN1" s="87"/>
      <c r="PO1" s="87"/>
      <c r="PP1" s="87"/>
      <c r="PQ1" s="87"/>
      <c r="PR1" s="87"/>
      <c r="PS1" s="87"/>
      <c r="PT1" s="87"/>
      <c r="PU1" s="87"/>
      <c r="PV1" s="87"/>
      <c r="PW1" s="87"/>
      <c r="PX1" s="87"/>
      <c r="PY1" s="87"/>
      <c r="PZ1" s="87"/>
      <c r="QA1" s="87"/>
      <c r="QB1" s="87"/>
      <c r="QC1" s="87"/>
      <c r="QD1" s="87"/>
      <c r="QE1" s="87"/>
      <c r="QF1" s="87"/>
      <c r="QG1" s="87"/>
      <c r="QH1" s="87"/>
      <c r="QI1" s="87"/>
      <c r="QJ1" s="87"/>
      <c r="QK1" s="87"/>
      <c r="QL1" s="87"/>
      <c r="QM1" s="87"/>
      <c r="QN1" s="87"/>
      <c r="QO1" s="87"/>
      <c r="QP1" s="87"/>
      <c r="QQ1" s="87"/>
      <c r="QR1" s="87"/>
      <c r="QS1" s="87"/>
      <c r="QT1" s="87"/>
      <c r="QU1" s="87"/>
      <c r="QV1" s="87"/>
      <c r="QW1" s="87"/>
      <c r="QX1" s="87"/>
      <c r="QY1" s="87"/>
      <c r="QZ1" s="87"/>
      <c r="RA1" s="87"/>
      <c r="RB1" s="87"/>
      <c r="RC1" s="87"/>
      <c r="RD1" s="87"/>
      <c r="RE1" s="87"/>
      <c r="RF1" s="87"/>
      <c r="RG1" s="87"/>
      <c r="RH1" s="87"/>
      <c r="RI1" s="87"/>
      <c r="RJ1" s="87"/>
      <c r="RK1" s="87"/>
      <c r="RL1" s="87"/>
      <c r="RM1" s="87"/>
      <c r="RN1" s="87"/>
      <c r="RO1" s="87"/>
      <c r="RP1" s="87"/>
      <c r="RQ1" s="87"/>
      <c r="RR1" s="87"/>
      <c r="RS1" s="87"/>
      <c r="RT1" s="87"/>
      <c r="RU1" s="87"/>
      <c r="RV1" s="87"/>
      <c r="RW1" s="87"/>
      <c r="RX1" s="87"/>
      <c r="RY1" s="87"/>
      <c r="RZ1" s="87"/>
      <c r="SA1" s="87"/>
      <c r="SB1" s="87"/>
      <c r="SC1" s="87"/>
      <c r="SD1" s="87"/>
      <c r="SE1" s="87"/>
      <c r="SF1" s="87"/>
      <c r="SG1" s="87"/>
      <c r="SH1" s="87"/>
      <c r="SI1" s="87"/>
      <c r="SJ1" s="87"/>
      <c r="SK1" s="87"/>
      <c r="SL1" s="87"/>
      <c r="SM1" s="87"/>
      <c r="SN1" s="87"/>
      <c r="SO1" s="87"/>
      <c r="SP1" s="87"/>
      <c r="SQ1" s="87"/>
      <c r="SR1" s="87"/>
      <c r="SS1" s="87"/>
      <c r="ST1" s="87"/>
      <c r="SU1" s="87"/>
      <c r="SV1" s="87"/>
      <c r="SW1" s="87"/>
      <c r="SX1" s="87"/>
      <c r="SY1" s="87"/>
      <c r="SZ1" s="87"/>
      <c r="TA1" s="87"/>
      <c r="TB1" s="87"/>
      <c r="TC1" s="87"/>
      <c r="TD1" s="87"/>
      <c r="TE1" s="87"/>
      <c r="TF1" s="87"/>
      <c r="TG1" s="87"/>
      <c r="TH1" s="87"/>
      <c r="TI1" s="87"/>
      <c r="TJ1" s="87"/>
      <c r="TK1" s="87"/>
      <c r="TL1" s="87"/>
      <c r="TM1" s="87"/>
      <c r="TN1" s="87"/>
      <c r="TO1" s="87"/>
      <c r="TP1" s="87"/>
      <c r="TQ1" s="87"/>
      <c r="TR1" s="87"/>
      <c r="TS1" s="87"/>
      <c r="TT1" s="87"/>
      <c r="TU1" s="87"/>
      <c r="TV1" s="87"/>
      <c r="TW1" s="87"/>
      <c r="TX1" s="87"/>
      <c r="TY1" s="87"/>
      <c r="TZ1" s="87"/>
      <c r="UA1" s="87"/>
      <c r="UB1" s="87"/>
      <c r="UC1" s="87"/>
      <c r="UD1" s="87"/>
      <c r="UE1" s="87"/>
      <c r="UF1" s="87"/>
      <c r="UG1" s="87"/>
      <c r="UH1" s="87"/>
      <c r="UI1" s="87"/>
      <c r="UJ1" s="87"/>
      <c r="UK1" s="87"/>
      <c r="UL1" s="87"/>
      <c r="UM1" s="87"/>
      <c r="UN1" s="87"/>
      <c r="UO1" s="87"/>
      <c r="UP1" s="87"/>
      <c r="UQ1" s="87"/>
      <c r="UR1" s="87"/>
      <c r="US1" s="87"/>
      <c r="UT1" s="87"/>
      <c r="UU1" s="87"/>
      <c r="UV1" s="87"/>
      <c r="UW1" s="87"/>
      <c r="UX1" s="87"/>
      <c r="UY1" s="87"/>
      <c r="UZ1" s="87"/>
      <c r="VA1" s="87"/>
      <c r="VB1" s="87"/>
      <c r="VC1" s="87"/>
      <c r="VD1" s="87"/>
      <c r="VE1" s="87"/>
      <c r="VF1" s="87"/>
      <c r="VG1" s="87"/>
      <c r="VH1" s="87"/>
      <c r="VI1" s="87"/>
      <c r="VJ1" s="87"/>
      <c r="VK1" s="87"/>
      <c r="VL1" s="87"/>
      <c r="VM1" s="87"/>
      <c r="VN1" s="87"/>
      <c r="VO1" s="87"/>
      <c r="VP1" s="87"/>
      <c r="VQ1" s="87"/>
      <c r="VR1" s="87"/>
      <c r="VS1" s="87"/>
      <c r="VT1" s="87"/>
      <c r="VU1" s="87"/>
      <c r="VV1" s="87"/>
      <c r="VW1" s="87"/>
      <c r="VX1" s="87"/>
      <c r="VY1" s="87"/>
      <c r="VZ1" s="87"/>
      <c r="WA1" s="87"/>
      <c r="WB1" s="87"/>
      <c r="WC1" s="87"/>
      <c r="WD1" s="87"/>
      <c r="WE1" s="87"/>
      <c r="WF1" s="87"/>
      <c r="WG1" s="87"/>
      <c r="WH1" s="87"/>
      <c r="WI1" s="87"/>
      <c r="WJ1" s="87"/>
      <c r="WK1" s="87"/>
      <c r="WL1" s="87"/>
      <c r="WM1" s="87"/>
      <c r="WN1" s="87"/>
      <c r="WO1" s="87"/>
      <c r="WP1" s="87"/>
      <c r="WQ1" s="87"/>
      <c r="WR1" s="87"/>
      <c r="WS1" s="87"/>
      <c r="WT1" s="87"/>
      <c r="WU1" s="87"/>
      <c r="WV1" s="87"/>
      <c r="WW1" s="87"/>
      <c r="WX1" s="87"/>
      <c r="WY1" s="87"/>
      <c r="WZ1" s="87"/>
      <c r="XA1" s="87"/>
      <c r="XB1" s="87"/>
      <c r="XC1" s="87"/>
      <c r="XD1" s="87"/>
      <c r="XE1" s="87"/>
      <c r="XF1" s="87"/>
      <c r="XG1" s="87"/>
      <c r="XH1" s="87"/>
      <c r="XI1" s="87"/>
      <c r="XJ1" s="87"/>
      <c r="XK1" s="87"/>
      <c r="XL1" s="87"/>
      <c r="XM1" s="87"/>
      <c r="XN1" s="87"/>
      <c r="XO1" s="87"/>
      <c r="XP1" s="87"/>
      <c r="XQ1" s="87"/>
      <c r="XR1" s="87"/>
      <c r="XS1" s="87"/>
      <c r="XT1" s="87"/>
      <c r="XU1" s="87"/>
      <c r="XV1" s="87"/>
      <c r="XW1" s="87"/>
      <c r="XX1" s="87"/>
      <c r="XY1" s="87"/>
      <c r="XZ1" s="87"/>
      <c r="YA1" s="87"/>
      <c r="YB1" s="87"/>
      <c r="YC1" s="87"/>
      <c r="YD1" s="87"/>
      <c r="YE1" s="87"/>
      <c r="YF1" s="87"/>
      <c r="YG1" s="87"/>
      <c r="YH1" s="87"/>
      <c r="YI1" s="87"/>
      <c r="YJ1" s="87"/>
      <c r="YK1" s="87"/>
      <c r="YL1" s="87"/>
      <c r="YM1" s="87"/>
      <c r="YN1" s="87"/>
      <c r="YO1" s="87"/>
      <c r="YP1" s="87"/>
      <c r="YQ1" s="87"/>
      <c r="YR1" s="87"/>
      <c r="YS1" s="87"/>
      <c r="YT1" s="87"/>
      <c r="YU1" s="87"/>
      <c r="YV1" s="87"/>
      <c r="YW1" s="87"/>
      <c r="YX1" s="87"/>
      <c r="YY1" s="87"/>
      <c r="YZ1" s="87"/>
      <c r="ZA1" s="87"/>
      <c r="ZB1" s="87"/>
      <c r="ZC1" s="87"/>
      <c r="ZD1" s="87"/>
      <c r="ZE1" s="87"/>
      <c r="ZF1" s="87"/>
      <c r="ZG1" s="87"/>
      <c r="ZH1" s="87"/>
      <c r="ZI1" s="87"/>
      <c r="ZJ1" s="87"/>
      <c r="ZK1" s="87"/>
      <c r="ZL1" s="87"/>
      <c r="ZM1" s="87"/>
      <c r="ZN1" s="87"/>
      <c r="ZO1" s="87"/>
      <c r="ZP1" s="87"/>
      <c r="ZQ1" s="87"/>
      <c r="ZR1" s="87"/>
      <c r="ZS1" s="87"/>
      <c r="ZT1" s="87"/>
      <c r="ZU1" s="87"/>
      <c r="ZV1" s="87"/>
      <c r="ZW1" s="87"/>
      <c r="ZX1" s="87"/>
      <c r="ZY1" s="87"/>
      <c r="ZZ1" s="87"/>
      <c r="AAA1" s="87"/>
      <c r="AAB1" s="87"/>
      <c r="AAC1" s="87"/>
      <c r="AAD1" s="87"/>
      <c r="AAE1" s="87"/>
      <c r="AAF1" s="87"/>
      <c r="AAG1" s="87"/>
      <c r="AAH1" s="87"/>
      <c r="AAI1" s="87"/>
      <c r="AAJ1" s="87"/>
      <c r="AAK1" s="87"/>
      <c r="AAL1" s="87"/>
      <c r="AAM1" s="87"/>
      <c r="AAN1" s="87"/>
      <c r="AAO1" s="87"/>
      <c r="AAP1" s="87"/>
      <c r="AAQ1" s="87"/>
      <c r="AAR1" s="87"/>
      <c r="AAS1" s="87"/>
      <c r="AAT1" s="87"/>
      <c r="AAU1" s="87"/>
      <c r="AAV1" s="87"/>
      <c r="AAW1" s="87"/>
      <c r="AAX1" s="87"/>
      <c r="AAY1" s="87"/>
      <c r="AAZ1" s="87"/>
      <c r="ABA1" s="87"/>
      <c r="ABB1" s="87"/>
      <c r="ABC1" s="87"/>
      <c r="ABD1" s="87"/>
      <c r="ABE1" s="87"/>
      <c r="ABF1" s="87"/>
      <c r="ABG1" s="87"/>
      <c r="ABH1" s="87"/>
      <c r="ABI1" s="87"/>
      <c r="ABJ1" s="87"/>
      <c r="ABK1" s="87"/>
      <c r="ABL1" s="87"/>
      <c r="ABM1" s="87"/>
      <c r="ABN1" s="87"/>
      <c r="ABO1" s="87"/>
      <c r="ABP1" s="87"/>
      <c r="ABQ1" s="87"/>
      <c r="ABR1" s="87"/>
      <c r="ABS1" s="87"/>
      <c r="ABT1" s="87"/>
      <c r="ABU1" s="87"/>
      <c r="ABV1" s="87"/>
      <c r="ABW1" s="87"/>
      <c r="ABX1" s="87"/>
      <c r="ABY1" s="87"/>
      <c r="ABZ1" s="87"/>
      <c r="ACA1" s="87"/>
      <c r="ACB1" s="87"/>
      <c r="ACC1" s="87"/>
      <c r="ACD1" s="87"/>
      <c r="ACE1" s="87"/>
      <c r="ACF1" s="87"/>
      <c r="ACG1" s="87"/>
      <c r="ACH1" s="87"/>
      <c r="ACI1" s="87"/>
      <c r="ACJ1" s="87"/>
      <c r="ACK1" s="87"/>
      <c r="ACL1" s="87"/>
      <c r="ACM1" s="87"/>
      <c r="ACN1" s="87"/>
      <c r="ACO1" s="87"/>
      <c r="ACP1" s="87"/>
      <c r="ACQ1" s="87"/>
      <c r="ACR1" s="87"/>
      <c r="ACS1" s="87"/>
      <c r="ACT1" s="87"/>
      <c r="ACU1" s="87"/>
      <c r="ACV1" s="87"/>
      <c r="ACW1" s="87"/>
      <c r="ACX1" s="87"/>
      <c r="ACY1" s="87"/>
      <c r="ACZ1" s="87"/>
      <c r="ADA1" s="87"/>
      <c r="ADB1" s="87"/>
      <c r="ADC1" s="87"/>
      <c r="ADD1" s="87"/>
      <c r="ADE1" s="87"/>
      <c r="ADF1" s="87"/>
      <c r="ADG1" s="87"/>
      <c r="ADH1" s="87"/>
      <c r="ADI1" s="87"/>
      <c r="ADJ1" s="87"/>
      <c r="ADK1" s="87"/>
      <c r="ADL1" s="87"/>
      <c r="ADM1" s="87"/>
      <c r="ADN1" s="87"/>
      <c r="ADO1" s="87"/>
      <c r="ADP1" s="87"/>
      <c r="ADQ1" s="87"/>
      <c r="ADR1" s="87"/>
      <c r="ADS1" s="87"/>
      <c r="ADT1" s="87"/>
      <c r="ADU1" s="87"/>
      <c r="ADV1" s="87"/>
      <c r="ADW1" s="87"/>
      <c r="ADX1" s="87"/>
      <c r="ADY1" s="87"/>
      <c r="ADZ1" s="87"/>
      <c r="AEA1" s="87"/>
      <c r="AEB1" s="87"/>
      <c r="AEC1" s="87"/>
      <c r="AED1" s="87"/>
      <c r="AEE1" s="87"/>
      <c r="AEF1" s="87"/>
      <c r="AEG1" s="87"/>
      <c r="AEH1" s="87"/>
      <c r="AEI1" s="87"/>
      <c r="AEJ1" s="87"/>
      <c r="AEK1" s="87"/>
      <c r="AEL1" s="87"/>
      <c r="AEM1" s="87"/>
      <c r="AEN1" s="87"/>
      <c r="AEO1" s="87"/>
      <c r="AEP1" s="87"/>
      <c r="AEQ1" s="87"/>
      <c r="AER1" s="87"/>
      <c r="AES1" s="87"/>
      <c r="AET1" s="87"/>
      <c r="AEU1" s="87"/>
      <c r="AEV1" s="87"/>
      <c r="AEW1" s="87"/>
      <c r="AEX1" s="87"/>
      <c r="AEY1" s="87"/>
      <c r="AEZ1" s="87"/>
      <c r="AFA1" s="87"/>
      <c r="AFB1" s="87"/>
      <c r="AFC1" s="87"/>
      <c r="AFD1" s="87"/>
      <c r="AFE1" s="87"/>
      <c r="AFF1" s="87"/>
      <c r="AFG1" s="87"/>
      <c r="AFH1" s="87"/>
      <c r="AFI1" s="87"/>
      <c r="AFJ1" s="87"/>
      <c r="AFK1" s="87"/>
      <c r="AFL1" s="87"/>
      <c r="AFM1" s="87"/>
      <c r="AFN1" s="87"/>
      <c r="AFO1" s="87"/>
      <c r="AFP1" s="87"/>
      <c r="AFQ1" s="87"/>
      <c r="AFR1" s="87"/>
      <c r="AFS1" s="87"/>
      <c r="AFT1" s="87"/>
      <c r="AFU1" s="87"/>
      <c r="AFV1" s="87"/>
      <c r="AFW1" s="87"/>
      <c r="AFX1" s="87"/>
      <c r="AFY1" s="87"/>
      <c r="AFZ1" s="87"/>
      <c r="AGA1" s="87"/>
      <c r="AGB1" s="87"/>
      <c r="AGC1" s="87"/>
      <c r="AGD1" s="87"/>
    </row>
    <row r="2" spans="1:862" s="87" customFormat="1">
      <c r="A2" s="87" t="s">
        <v>451</v>
      </c>
      <c r="B2" s="87" t="s">
        <v>452</v>
      </c>
      <c r="C2" s="87" t="s">
        <v>335</v>
      </c>
      <c r="D2" s="87" t="s">
        <v>61</v>
      </c>
      <c r="E2" s="87" t="s">
        <v>201</v>
      </c>
      <c r="F2" s="87" t="s">
        <v>375</v>
      </c>
      <c r="G2" s="88" t="s">
        <v>455</v>
      </c>
      <c r="H2" s="89"/>
      <c r="I2" s="88" t="s">
        <v>456</v>
      </c>
      <c r="J2" s="87" t="s">
        <v>454</v>
      </c>
      <c r="K2" s="87" t="s">
        <v>286</v>
      </c>
      <c r="L2" s="87" t="s">
        <v>453</v>
      </c>
      <c r="M2" s="87" t="s">
        <v>287</v>
      </c>
      <c r="N2" s="87" t="s">
        <v>286</v>
      </c>
      <c r="O2" s="90" t="s">
        <v>287</v>
      </c>
    </row>
    <row r="3" spans="1:862" s="91" customFormat="1">
      <c r="B3" s="91" t="s">
        <v>71</v>
      </c>
      <c r="C3" s="91" t="s">
        <v>336</v>
      </c>
      <c r="D3" s="91" t="s">
        <v>61</v>
      </c>
      <c r="E3" s="91" t="s">
        <v>201</v>
      </c>
      <c r="F3" s="91" t="s">
        <v>376</v>
      </c>
      <c r="G3" s="91" t="s">
        <v>365</v>
      </c>
      <c r="H3" s="91" t="s">
        <v>374</v>
      </c>
      <c r="I3" s="91" t="s">
        <v>287</v>
      </c>
      <c r="J3" s="91" t="s">
        <v>454</v>
      </c>
      <c r="K3" s="91" t="s">
        <v>286</v>
      </c>
      <c r="L3" s="91" t="s">
        <v>453</v>
      </c>
      <c r="M3" s="91" t="s">
        <v>287</v>
      </c>
      <c r="N3" s="91" t="s">
        <v>286</v>
      </c>
      <c r="O3" s="92" t="s">
        <v>287</v>
      </c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</row>
    <row r="4" spans="1:862" s="93" customFormat="1">
      <c r="A4" s="93" t="s">
        <v>84</v>
      </c>
      <c r="B4" s="93" t="s">
        <v>72</v>
      </c>
      <c r="C4" s="93" t="s">
        <v>331</v>
      </c>
      <c r="D4" s="93" t="s">
        <v>61</v>
      </c>
      <c r="E4" s="93" t="s">
        <v>201</v>
      </c>
      <c r="F4" s="93" t="s">
        <v>376</v>
      </c>
      <c r="G4" s="93" t="s">
        <v>455</v>
      </c>
      <c r="I4" s="93" t="s">
        <v>456</v>
      </c>
      <c r="J4" s="93" t="s">
        <v>454</v>
      </c>
      <c r="K4" s="93" t="s">
        <v>454</v>
      </c>
      <c r="L4" s="93" t="s">
        <v>456</v>
      </c>
      <c r="M4" s="93" t="s">
        <v>286</v>
      </c>
      <c r="N4" s="93" t="s">
        <v>286</v>
      </c>
      <c r="O4" s="94" t="s">
        <v>286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  <c r="IW4" s="87"/>
      <c r="IX4" s="87"/>
      <c r="IY4" s="87"/>
      <c r="IZ4" s="87"/>
      <c r="JA4" s="87"/>
      <c r="JB4" s="87"/>
      <c r="JC4" s="87"/>
      <c r="JD4" s="87"/>
      <c r="JE4" s="87"/>
      <c r="JF4" s="87"/>
      <c r="JG4" s="87"/>
      <c r="JH4" s="87"/>
      <c r="JI4" s="87"/>
      <c r="JJ4" s="87"/>
      <c r="JK4" s="87"/>
      <c r="JL4" s="87"/>
      <c r="JM4" s="87"/>
      <c r="JN4" s="87"/>
      <c r="JO4" s="87"/>
      <c r="JP4" s="87"/>
      <c r="JQ4" s="87"/>
      <c r="JR4" s="87"/>
      <c r="JS4" s="87"/>
      <c r="JT4" s="87"/>
      <c r="JU4" s="87"/>
      <c r="JV4" s="87"/>
      <c r="JW4" s="87"/>
      <c r="JX4" s="87"/>
      <c r="JY4" s="87"/>
      <c r="JZ4" s="87"/>
      <c r="KA4" s="87"/>
      <c r="KB4" s="87"/>
      <c r="KC4" s="87"/>
      <c r="KD4" s="87"/>
      <c r="KE4" s="87"/>
      <c r="KF4" s="87"/>
      <c r="KG4" s="87"/>
      <c r="KH4" s="87"/>
      <c r="KI4" s="87"/>
      <c r="KJ4" s="87"/>
      <c r="KK4" s="87"/>
      <c r="KL4" s="87"/>
      <c r="KM4" s="87"/>
      <c r="KN4" s="87"/>
      <c r="KO4" s="87"/>
      <c r="KP4" s="87"/>
      <c r="KQ4" s="87"/>
      <c r="KR4" s="87"/>
      <c r="KS4" s="87"/>
      <c r="KT4" s="87"/>
      <c r="KU4" s="87"/>
      <c r="KV4" s="87"/>
      <c r="KW4" s="87"/>
      <c r="KX4" s="87"/>
      <c r="KY4" s="87"/>
      <c r="KZ4" s="87"/>
      <c r="LA4" s="87"/>
      <c r="LB4" s="87"/>
      <c r="LC4" s="87"/>
      <c r="LD4" s="87"/>
      <c r="LE4" s="87"/>
      <c r="LF4" s="87"/>
      <c r="LG4" s="87"/>
      <c r="LH4" s="87"/>
      <c r="LI4" s="87"/>
      <c r="LJ4" s="87"/>
      <c r="LK4" s="87"/>
      <c r="LL4" s="87"/>
      <c r="LM4" s="87"/>
      <c r="LN4" s="87"/>
      <c r="LO4" s="87"/>
      <c r="LP4" s="87"/>
      <c r="LQ4" s="87"/>
      <c r="LR4" s="87"/>
      <c r="LS4" s="87"/>
      <c r="LT4" s="87"/>
      <c r="LU4" s="87"/>
      <c r="LV4" s="87"/>
      <c r="LW4" s="87"/>
      <c r="LX4" s="87"/>
      <c r="LY4" s="87"/>
      <c r="LZ4" s="87"/>
      <c r="MA4" s="87"/>
      <c r="MB4" s="87"/>
      <c r="MC4" s="87"/>
      <c r="MD4" s="87"/>
      <c r="ME4" s="87"/>
      <c r="MF4" s="87"/>
      <c r="MG4" s="87"/>
      <c r="MH4" s="87"/>
      <c r="MI4" s="87"/>
      <c r="MJ4" s="87"/>
      <c r="MK4" s="87"/>
      <c r="ML4" s="87"/>
      <c r="MM4" s="87"/>
      <c r="MN4" s="87"/>
      <c r="MO4" s="87"/>
      <c r="MP4" s="87"/>
      <c r="MQ4" s="87"/>
      <c r="MR4" s="87"/>
      <c r="MS4" s="87"/>
      <c r="MT4" s="87"/>
      <c r="MU4" s="87"/>
      <c r="MV4" s="87"/>
      <c r="MW4" s="87"/>
      <c r="MX4" s="87"/>
      <c r="MY4" s="87"/>
      <c r="MZ4" s="87"/>
      <c r="NA4" s="87"/>
      <c r="NB4" s="87"/>
      <c r="NC4" s="87"/>
      <c r="ND4" s="87"/>
      <c r="NE4" s="87"/>
      <c r="NF4" s="87"/>
      <c r="NG4" s="87"/>
      <c r="NH4" s="87"/>
      <c r="NI4" s="87"/>
      <c r="NJ4" s="87"/>
      <c r="NK4" s="87"/>
      <c r="NL4" s="87"/>
      <c r="NM4" s="87"/>
      <c r="NN4" s="87"/>
      <c r="NO4" s="87"/>
      <c r="NP4" s="87"/>
      <c r="NQ4" s="87"/>
      <c r="NR4" s="87"/>
      <c r="NS4" s="87"/>
      <c r="NT4" s="87"/>
      <c r="NU4" s="87"/>
      <c r="NV4" s="87"/>
      <c r="NW4" s="87"/>
      <c r="NX4" s="87"/>
      <c r="NY4" s="87"/>
      <c r="NZ4" s="87"/>
      <c r="OA4" s="87"/>
      <c r="OB4" s="87"/>
      <c r="OC4" s="87"/>
      <c r="OD4" s="87"/>
      <c r="OE4" s="87"/>
      <c r="OF4" s="87"/>
      <c r="OG4" s="87"/>
      <c r="OH4" s="87"/>
      <c r="OI4" s="87"/>
      <c r="OJ4" s="87"/>
      <c r="OK4" s="87"/>
      <c r="OL4" s="87"/>
      <c r="OM4" s="87"/>
      <c r="ON4" s="87"/>
      <c r="OO4" s="87"/>
      <c r="OP4" s="87"/>
      <c r="OQ4" s="87"/>
      <c r="OR4" s="87"/>
      <c r="OS4" s="87"/>
      <c r="OT4" s="87"/>
      <c r="OU4" s="87"/>
      <c r="OV4" s="87"/>
      <c r="OW4" s="87"/>
      <c r="OX4" s="87"/>
      <c r="OY4" s="87"/>
      <c r="OZ4" s="87"/>
      <c r="PA4" s="87"/>
      <c r="PB4" s="87"/>
      <c r="PC4" s="87"/>
      <c r="PD4" s="87"/>
      <c r="PE4" s="87"/>
      <c r="PF4" s="87"/>
      <c r="PG4" s="87"/>
      <c r="PH4" s="87"/>
      <c r="PI4" s="87"/>
      <c r="PJ4" s="87"/>
      <c r="PK4" s="87"/>
      <c r="PL4" s="87"/>
      <c r="PM4" s="87"/>
      <c r="PN4" s="87"/>
      <c r="PO4" s="87"/>
      <c r="PP4" s="87"/>
      <c r="PQ4" s="87"/>
      <c r="PR4" s="87"/>
      <c r="PS4" s="87"/>
      <c r="PT4" s="87"/>
      <c r="PU4" s="87"/>
      <c r="PV4" s="87"/>
      <c r="PW4" s="87"/>
      <c r="PX4" s="87"/>
      <c r="PY4" s="87"/>
      <c r="PZ4" s="87"/>
      <c r="QA4" s="87"/>
      <c r="QB4" s="87"/>
      <c r="QC4" s="87"/>
      <c r="QD4" s="87"/>
      <c r="QE4" s="87"/>
      <c r="QF4" s="87"/>
      <c r="QG4" s="87"/>
      <c r="QH4" s="87"/>
      <c r="QI4" s="87"/>
      <c r="QJ4" s="87"/>
      <c r="QK4" s="87"/>
      <c r="QL4" s="87"/>
      <c r="QM4" s="87"/>
      <c r="QN4" s="87"/>
      <c r="QO4" s="87"/>
      <c r="QP4" s="87"/>
      <c r="QQ4" s="87"/>
      <c r="QR4" s="87"/>
      <c r="QS4" s="87"/>
      <c r="QT4" s="87"/>
      <c r="QU4" s="87"/>
      <c r="QV4" s="87"/>
      <c r="QW4" s="87"/>
      <c r="QX4" s="87"/>
      <c r="QY4" s="87"/>
      <c r="QZ4" s="87"/>
      <c r="RA4" s="87"/>
      <c r="RB4" s="87"/>
      <c r="RC4" s="87"/>
      <c r="RD4" s="87"/>
      <c r="RE4" s="87"/>
      <c r="RF4" s="87"/>
      <c r="RG4" s="87"/>
      <c r="RH4" s="87"/>
      <c r="RI4" s="87"/>
      <c r="RJ4" s="87"/>
      <c r="RK4" s="87"/>
      <c r="RL4" s="87"/>
      <c r="RM4" s="87"/>
      <c r="RN4" s="87"/>
      <c r="RO4" s="87"/>
      <c r="RP4" s="87"/>
      <c r="RQ4" s="87"/>
      <c r="RR4" s="87"/>
      <c r="RS4" s="87"/>
      <c r="RT4" s="87"/>
      <c r="RU4" s="87"/>
      <c r="RV4" s="87"/>
      <c r="RW4" s="87"/>
      <c r="RX4" s="87"/>
      <c r="RY4" s="87"/>
      <c r="RZ4" s="87"/>
      <c r="SA4" s="87"/>
      <c r="SB4" s="87"/>
      <c r="SC4" s="87"/>
      <c r="SD4" s="87"/>
      <c r="SE4" s="87"/>
      <c r="SF4" s="87"/>
      <c r="SG4" s="87"/>
      <c r="SH4" s="87"/>
      <c r="SI4" s="87"/>
      <c r="SJ4" s="87"/>
      <c r="SK4" s="87"/>
      <c r="SL4" s="87"/>
      <c r="SM4" s="87"/>
      <c r="SN4" s="87"/>
      <c r="SO4" s="87"/>
      <c r="SP4" s="87"/>
      <c r="SQ4" s="87"/>
      <c r="SR4" s="87"/>
      <c r="SS4" s="87"/>
      <c r="ST4" s="87"/>
      <c r="SU4" s="87"/>
      <c r="SV4" s="87"/>
      <c r="SW4" s="87"/>
      <c r="SX4" s="87"/>
      <c r="SY4" s="87"/>
      <c r="SZ4" s="87"/>
      <c r="TA4" s="87"/>
      <c r="TB4" s="87"/>
      <c r="TC4" s="87"/>
      <c r="TD4" s="87"/>
      <c r="TE4" s="87"/>
      <c r="TF4" s="87"/>
      <c r="TG4" s="87"/>
      <c r="TH4" s="87"/>
      <c r="TI4" s="87"/>
      <c r="TJ4" s="87"/>
      <c r="TK4" s="87"/>
      <c r="TL4" s="87"/>
      <c r="TM4" s="87"/>
      <c r="TN4" s="87"/>
      <c r="TO4" s="87"/>
      <c r="TP4" s="87"/>
      <c r="TQ4" s="87"/>
      <c r="TR4" s="87"/>
      <c r="TS4" s="87"/>
      <c r="TT4" s="87"/>
      <c r="TU4" s="87"/>
      <c r="TV4" s="87"/>
      <c r="TW4" s="87"/>
      <c r="TX4" s="87"/>
      <c r="TY4" s="87"/>
      <c r="TZ4" s="87"/>
      <c r="UA4" s="87"/>
      <c r="UB4" s="87"/>
      <c r="UC4" s="87"/>
      <c r="UD4" s="87"/>
      <c r="UE4" s="87"/>
      <c r="UF4" s="87"/>
      <c r="UG4" s="87"/>
      <c r="UH4" s="87"/>
      <c r="UI4" s="87"/>
      <c r="UJ4" s="87"/>
      <c r="UK4" s="87"/>
      <c r="UL4" s="87"/>
      <c r="UM4" s="87"/>
      <c r="UN4" s="87"/>
      <c r="UO4" s="87"/>
      <c r="UP4" s="87"/>
      <c r="UQ4" s="87"/>
      <c r="UR4" s="87"/>
      <c r="US4" s="87"/>
      <c r="UT4" s="87"/>
      <c r="UU4" s="87"/>
      <c r="UV4" s="87"/>
      <c r="UW4" s="87"/>
      <c r="UX4" s="87"/>
      <c r="UY4" s="87"/>
      <c r="UZ4" s="87"/>
      <c r="VA4" s="87"/>
      <c r="VB4" s="87"/>
      <c r="VC4" s="87"/>
      <c r="VD4" s="87"/>
      <c r="VE4" s="87"/>
      <c r="VF4" s="87"/>
      <c r="VG4" s="87"/>
      <c r="VH4" s="87"/>
      <c r="VI4" s="87"/>
      <c r="VJ4" s="87"/>
      <c r="VK4" s="87"/>
      <c r="VL4" s="87"/>
      <c r="VM4" s="87"/>
      <c r="VN4" s="87"/>
      <c r="VO4" s="87"/>
      <c r="VP4" s="87"/>
      <c r="VQ4" s="87"/>
      <c r="VR4" s="87"/>
      <c r="VS4" s="87"/>
      <c r="VT4" s="87"/>
      <c r="VU4" s="87"/>
      <c r="VV4" s="87"/>
      <c r="VW4" s="87"/>
      <c r="VX4" s="87"/>
      <c r="VY4" s="87"/>
      <c r="VZ4" s="87"/>
      <c r="WA4" s="87"/>
      <c r="WB4" s="87"/>
      <c r="WC4" s="87"/>
      <c r="WD4" s="87"/>
      <c r="WE4" s="87"/>
      <c r="WF4" s="87"/>
      <c r="WG4" s="87"/>
      <c r="WH4" s="87"/>
      <c r="WI4" s="87"/>
      <c r="WJ4" s="87"/>
      <c r="WK4" s="87"/>
      <c r="WL4" s="87"/>
      <c r="WM4" s="87"/>
      <c r="WN4" s="87"/>
      <c r="WO4" s="87"/>
      <c r="WP4" s="87"/>
      <c r="WQ4" s="87"/>
      <c r="WR4" s="87"/>
      <c r="WS4" s="87"/>
      <c r="WT4" s="87"/>
      <c r="WU4" s="87"/>
      <c r="WV4" s="87"/>
      <c r="WW4" s="87"/>
      <c r="WX4" s="87"/>
      <c r="WY4" s="87"/>
      <c r="WZ4" s="87"/>
      <c r="XA4" s="87"/>
      <c r="XB4" s="87"/>
      <c r="XC4" s="87"/>
      <c r="XD4" s="87"/>
      <c r="XE4" s="87"/>
      <c r="XF4" s="87"/>
      <c r="XG4" s="87"/>
      <c r="XH4" s="87"/>
      <c r="XI4" s="87"/>
      <c r="XJ4" s="87"/>
      <c r="XK4" s="87"/>
      <c r="XL4" s="87"/>
      <c r="XM4" s="87"/>
      <c r="XN4" s="87"/>
      <c r="XO4" s="87"/>
      <c r="XP4" s="87"/>
      <c r="XQ4" s="87"/>
      <c r="XR4" s="87"/>
      <c r="XS4" s="87"/>
      <c r="XT4" s="87"/>
      <c r="XU4" s="87"/>
      <c r="XV4" s="87"/>
      <c r="XW4" s="87"/>
      <c r="XX4" s="87"/>
      <c r="XY4" s="87"/>
      <c r="XZ4" s="87"/>
      <c r="YA4" s="87"/>
      <c r="YB4" s="87"/>
      <c r="YC4" s="87"/>
      <c r="YD4" s="87"/>
      <c r="YE4" s="87"/>
      <c r="YF4" s="87"/>
      <c r="YG4" s="87"/>
      <c r="YH4" s="87"/>
      <c r="YI4" s="87"/>
      <c r="YJ4" s="87"/>
      <c r="YK4" s="87"/>
      <c r="YL4" s="87"/>
      <c r="YM4" s="87"/>
      <c r="YN4" s="87"/>
      <c r="YO4" s="87"/>
      <c r="YP4" s="87"/>
      <c r="YQ4" s="87"/>
      <c r="YR4" s="87"/>
      <c r="YS4" s="87"/>
      <c r="YT4" s="87"/>
      <c r="YU4" s="87"/>
      <c r="YV4" s="87"/>
      <c r="YW4" s="87"/>
      <c r="YX4" s="87"/>
      <c r="YY4" s="87"/>
      <c r="YZ4" s="87"/>
      <c r="ZA4" s="87"/>
      <c r="ZB4" s="87"/>
      <c r="ZC4" s="87"/>
      <c r="ZD4" s="87"/>
      <c r="ZE4" s="87"/>
      <c r="ZF4" s="87"/>
      <c r="ZG4" s="87"/>
      <c r="ZH4" s="87"/>
      <c r="ZI4" s="87"/>
      <c r="ZJ4" s="87"/>
      <c r="ZK4" s="87"/>
      <c r="ZL4" s="87"/>
      <c r="ZM4" s="87"/>
      <c r="ZN4" s="87"/>
      <c r="ZO4" s="87"/>
      <c r="ZP4" s="87"/>
      <c r="ZQ4" s="87"/>
      <c r="ZR4" s="87"/>
      <c r="ZS4" s="87"/>
      <c r="ZT4" s="87"/>
      <c r="ZU4" s="87"/>
      <c r="ZV4" s="87"/>
      <c r="ZW4" s="87"/>
      <c r="ZX4" s="87"/>
      <c r="ZY4" s="87"/>
      <c r="ZZ4" s="87"/>
      <c r="AAA4" s="87"/>
      <c r="AAB4" s="87"/>
      <c r="AAC4" s="87"/>
      <c r="AAD4" s="87"/>
      <c r="AAE4" s="87"/>
      <c r="AAF4" s="87"/>
      <c r="AAG4" s="87"/>
      <c r="AAH4" s="87"/>
      <c r="AAI4" s="87"/>
      <c r="AAJ4" s="87"/>
      <c r="AAK4" s="87"/>
      <c r="AAL4" s="87"/>
      <c r="AAM4" s="87"/>
      <c r="AAN4" s="87"/>
      <c r="AAO4" s="87"/>
      <c r="AAP4" s="87"/>
      <c r="AAQ4" s="87"/>
      <c r="AAR4" s="87"/>
      <c r="AAS4" s="87"/>
      <c r="AAT4" s="87"/>
      <c r="AAU4" s="87"/>
      <c r="AAV4" s="87"/>
      <c r="AAW4" s="87"/>
      <c r="AAX4" s="87"/>
      <c r="AAY4" s="87"/>
      <c r="AAZ4" s="87"/>
      <c r="ABA4" s="87"/>
      <c r="ABB4" s="87"/>
      <c r="ABC4" s="87"/>
      <c r="ABD4" s="87"/>
      <c r="ABE4" s="87"/>
      <c r="ABF4" s="87"/>
      <c r="ABG4" s="87"/>
      <c r="ABH4" s="87"/>
      <c r="ABI4" s="87"/>
      <c r="ABJ4" s="87"/>
      <c r="ABK4" s="87"/>
      <c r="ABL4" s="87"/>
      <c r="ABM4" s="87"/>
      <c r="ABN4" s="87"/>
      <c r="ABO4" s="87"/>
      <c r="ABP4" s="87"/>
      <c r="ABQ4" s="87"/>
      <c r="ABR4" s="87"/>
      <c r="ABS4" s="87"/>
      <c r="ABT4" s="87"/>
      <c r="ABU4" s="87"/>
      <c r="ABV4" s="87"/>
      <c r="ABW4" s="87"/>
      <c r="ABX4" s="87"/>
      <c r="ABY4" s="87"/>
      <c r="ABZ4" s="87"/>
      <c r="ACA4" s="87"/>
      <c r="ACB4" s="87"/>
      <c r="ACC4" s="87"/>
      <c r="ACD4" s="87"/>
      <c r="ACE4" s="87"/>
      <c r="ACF4" s="87"/>
      <c r="ACG4" s="87"/>
      <c r="ACH4" s="87"/>
      <c r="ACI4" s="87"/>
      <c r="ACJ4" s="87"/>
      <c r="ACK4" s="87"/>
      <c r="ACL4" s="87"/>
      <c r="ACM4" s="87"/>
      <c r="ACN4" s="87"/>
      <c r="ACO4" s="87"/>
      <c r="ACP4" s="87"/>
      <c r="ACQ4" s="87"/>
      <c r="ACR4" s="87"/>
      <c r="ACS4" s="87"/>
      <c r="ACT4" s="87"/>
      <c r="ACU4" s="87"/>
      <c r="ACV4" s="87"/>
      <c r="ACW4" s="87"/>
      <c r="ACX4" s="87"/>
      <c r="ACY4" s="87"/>
      <c r="ACZ4" s="87"/>
      <c r="ADA4" s="87"/>
      <c r="ADB4" s="87"/>
      <c r="ADC4" s="87"/>
      <c r="ADD4" s="87"/>
      <c r="ADE4" s="87"/>
      <c r="ADF4" s="87"/>
      <c r="ADG4" s="87"/>
      <c r="ADH4" s="87"/>
      <c r="ADI4" s="87"/>
      <c r="ADJ4" s="87"/>
      <c r="ADK4" s="87"/>
      <c r="ADL4" s="87"/>
      <c r="ADM4" s="87"/>
      <c r="ADN4" s="87"/>
      <c r="ADO4" s="87"/>
      <c r="ADP4" s="87"/>
      <c r="ADQ4" s="87"/>
      <c r="ADR4" s="87"/>
      <c r="ADS4" s="87"/>
      <c r="ADT4" s="87"/>
      <c r="ADU4" s="87"/>
      <c r="ADV4" s="87"/>
      <c r="ADW4" s="87"/>
      <c r="ADX4" s="87"/>
      <c r="ADY4" s="87"/>
      <c r="ADZ4" s="87"/>
      <c r="AEA4" s="87"/>
      <c r="AEB4" s="87"/>
      <c r="AEC4" s="87"/>
      <c r="AED4" s="87"/>
      <c r="AEE4" s="87"/>
      <c r="AEF4" s="87"/>
      <c r="AEG4" s="87"/>
      <c r="AEH4" s="87"/>
      <c r="AEI4" s="87"/>
      <c r="AEJ4" s="87"/>
      <c r="AEK4" s="87"/>
      <c r="AEL4" s="87"/>
      <c r="AEM4" s="87"/>
      <c r="AEN4" s="87"/>
      <c r="AEO4" s="87"/>
      <c r="AEP4" s="87"/>
      <c r="AEQ4" s="87"/>
      <c r="AER4" s="87"/>
      <c r="AES4" s="87"/>
      <c r="AET4" s="87"/>
      <c r="AEU4" s="87"/>
      <c r="AEV4" s="87"/>
      <c r="AEW4" s="87"/>
      <c r="AEX4" s="87"/>
      <c r="AEY4" s="87"/>
      <c r="AEZ4" s="87"/>
      <c r="AFA4" s="87"/>
      <c r="AFB4" s="87"/>
      <c r="AFC4" s="87"/>
      <c r="AFD4" s="87"/>
      <c r="AFE4" s="87"/>
      <c r="AFF4" s="87"/>
      <c r="AFG4" s="87"/>
      <c r="AFH4" s="87"/>
      <c r="AFI4" s="87"/>
      <c r="AFJ4" s="87"/>
      <c r="AFK4" s="87"/>
      <c r="AFL4" s="87"/>
      <c r="AFM4" s="87"/>
      <c r="AFN4" s="87"/>
      <c r="AFO4" s="87"/>
      <c r="AFP4" s="87"/>
      <c r="AFQ4" s="87"/>
      <c r="AFR4" s="87"/>
      <c r="AFS4" s="87"/>
      <c r="AFT4" s="87"/>
      <c r="AFU4" s="87"/>
      <c r="AFV4" s="87"/>
      <c r="AFW4" s="87"/>
      <c r="AFX4" s="87"/>
      <c r="AFY4" s="87"/>
      <c r="AFZ4" s="87"/>
      <c r="AGA4" s="87"/>
      <c r="AGB4" s="87"/>
      <c r="AGC4" s="87"/>
      <c r="AGD4" s="87"/>
    </row>
    <row r="5" spans="1:862" s="91" customFormat="1">
      <c r="B5" s="91" t="s">
        <v>72</v>
      </c>
      <c r="C5" s="91" t="s">
        <v>330</v>
      </c>
      <c r="D5" s="91" t="s">
        <v>61</v>
      </c>
      <c r="E5" s="91" t="s">
        <v>201</v>
      </c>
      <c r="F5" s="91" t="s">
        <v>375</v>
      </c>
      <c r="G5" s="91" t="s">
        <v>365</v>
      </c>
      <c r="H5" s="91" t="s">
        <v>261</v>
      </c>
      <c r="I5" s="91" t="s">
        <v>287</v>
      </c>
      <c r="J5" s="91" t="s">
        <v>286</v>
      </c>
      <c r="K5" s="91" t="s">
        <v>286</v>
      </c>
      <c r="L5" s="91" t="s">
        <v>453</v>
      </c>
      <c r="M5" s="91" t="s">
        <v>286</v>
      </c>
      <c r="N5" s="91" t="s">
        <v>286</v>
      </c>
      <c r="O5" s="92" t="s">
        <v>286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  <c r="XG5" s="87"/>
      <c r="XH5" s="87"/>
      <c r="XI5" s="87"/>
      <c r="XJ5" s="87"/>
      <c r="XK5" s="87"/>
      <c r="XL5" s="87"/>
      <c r="XM5" s="87"/>
      <c r="XN5" s="87"/>
      <c r="XO5" s="87"/>
      <c r="XP5" s="87"/>
      <c r="XQ5" s="87"/>
      <c r="XR5" s="87"/>
      <c r="XS5" s="87"/>
      <c r="XT5" s="87"/>
      <c r="XU5" s="87"/>
      <c r="XV5" s="87"/>
      <c r="XW5" s="87"/>
      <c r="XX5" s="87"/>
      <c r="XY5" s="87"/>
      <c r="XZ5" s="87"/>
      <c r="YA5" s="87"/>
      <c r="YB5" s="87"/>
      <c r="YC5" s="87"/>
      <c r="YD5" s="87"/>
      <c r="YE5" s="87"/>
      <c r="YF5" s="87"/>
      <c r="YG5" s="87"/>
      <c r="YH5" s="87"/>
      <c r="YI5" s="87"/>
      <c r="YJ5" s="87"/>
      <c r="YK5" s="87"/>
      <c r="YL5" s="87"/>
      <c r="YM5" s="87"/>
      <c r="YN5" s="87"/>
      <c r="YO5" s="87"/>
      <c r="YP5" s="87"/>
      <c r="YQ5" s="87"/>
      <c r="YR5" s="87"/>
      <c r="YS5" s="87"/>
      <c r="YT5" s="87"/>
      <c r="YU5" s="87"/>
      <c r="YV5" s="87"/>
      <c r="YW5" s="87"/>
      <c r="YX5" s="87"/>
      <c r="YY5" s="87"/>
      <c r="YZ5" s="87"/>
      <c r="ZA5" s="87"/>
      <c r="ZB5" s="87"/>
      <c r="ZC5" s="87"/>
      <c r="ZD5" s="87"/>
      <c r="ZE5" s="87"/>
      <c r="ZF5" s="87"/>
      <c r="ZG5" s="87"/>
      <c r="ZH5" s="87"/>
      <c r="ZI5" s="87"/>
      <c r="ZJ5" s="87"/>
      <c r="ZK5" s="87"/>
      <c r="ZL5" s="87"/>
      <c r="ZM5" s="87"/>
      <c r="ZN5" s="87"/>
      <c r="ZO5" s="87"/>
      <c r="ZP5" s="87"/>
      <c r="ZQ5" s="87"/>
      <c r="ZR5" s="87"/>
      <c r="ZS5" s="87"/>
      <c r="ZT5" s="87"/>
      <c r="ZU5" s="87"/>
      <c r="ZV5" s="87"/>
      <c r="ZW5" s="87"/>
      <c r="ZX5" s="87"/>
      <c r="ZY5" s="87"/>
      <c r="ZZ5" s="87"/>
      <c r="AAA5" s="87"/>
      <c r="AAB5" s="87"/>
      <c r="AAC5" s="87"/>
      <c r="AAD5" s="87"/>
      <c r="AAE5" s="87"/>
      <c r="AAF5" s="87"/>
      <c r="AAG5" s="87"/>
      <c r="AAH5" s="87"/>
      <c r="AAI5" s="87"/>
      <c r="AAJ5" s="87"/>
      <c r="AAK5" s="87"/>
      <c r="AAL5" s="87"/>
      <c r="AAM5" s="87"/>
      <c r="AAN5" s="87"/>
      <c r="AAO5" s="87"/>
      <c r="AAP5" s="87"/>
      <c r="AAQ5" s="87"/>
      <c r="AAR5" s="87"/>
      <c r="AAS5" s="87"/>
      <c r="AAT5" s="87"/>
      <c r="AAU5" s="87"/>
      <c r="AAV5" s="87"/>
      <c r="AAW5" s="87"/>
      <c r="AAX5" s="87"/>
      <c r="AAY5" s="87"/>
      <c r="AAZ5" s="87"/>
      <c r="ABA5" s="87"/>
      <c r="ABB5" s="87"/>
      <c r="ABC5" s="87"/>
      <c r="ABD5" s="87"/>
      <c r="ABE5" s="87"/>
      <c r="ABF5" s="87"/>
      <c r="ABG5" s="87"/>
      <c r="ABH5" s="87"/>
      <c r="ABI5" s="87"/>
      <c r="ABJ5" s="87"/>
      <c r="ABK5" s="87"/>
      <c r="ABL5" s="87"/>
      <c r="ABM5" s="87"/>
      <c r="ABN5" s="87"/>
      <c r="ABO5" s="87"/>
      <c r="ABP5" s="87"/>
      <c r="ABQ5" s="87"/>
      <c r="ABR5" s="87"/>
      <c r="ABS5" s="87"/>
      <c r="ABT5" s="87"/>
      <c r="ABU5" s="87"/>
      <c r="ABV5" s="87"/>
      <c r="ABW5" s="87"/>
      <c r="ABX5" s="87"/>
      <c r="ABY5" s="87"/>
      <c r="ABZ5" s="87"/>
      <c r="ACA5" s="87"/>
      <c r="ACB5" s="87"/>
      <c r="ACC5" s="87"/>
      <c r="ACD5" s="87"/>
      <c r="ACE5" s="87"/>
      <c r="ACF5" s="87"/>
      <c r="ACG5" s="87"/>
      <c r="ACH5" s="87"/>
      <c r="ACI5" s="87"/>
      <c r="ACJ5" s="87"/>
      <c r="ACK5" s="87"/>
      <c r="ACL5" s="87"/>
      <c r="ACM5" s="87"/>
      <c r="ACN5" s="87"/>
      <c r="ACO5" s="87"/>
      <c r="ACP5" s="87"/>
      <c r="ACQ5" s="87"/>
      <c r="ACR5" s="87"/>
      <c r="ACS5" s="87"/>
      <c r="ACT5" s="87"/>
      <c r="ACU5" s="87"/>
      <c r="ACV5" s="87"/>
      <c r="ACW5" s="87"/>
      <c r="ACX5" s="87"/>
      <c r="ACY5" s="87"/>
      <c r="ACZ5" s="87"/>
      <c r="ADA5" s="87"/>
      <c r="ADB5" s="87"/>
      <c r="ADC5" s="87"/>
      <c r="ADD5" s="87"/>
      <c r="ADE5" s="87"/>
      <c r="ADF5" s="87"/>
      <c r="ADG5" s="87"/>
      <c r="ADH5" s="87"/>
      <c r="ADI5" s="87"/>
      <c r="ADJ5" s="87"/>
      <c r="ADK5" s="87"/>
      <c r="ADL5" s="87"/>
      <c r="ADM5" s="87"/>
      <c r="ADN5" s="87"/>
      <c r="ADO5" s="87"/>
      <c r="ADP5" s="87"/>
      <c r="ADQ5" s="87"/>
      <c r="ADR5" s="87"/>
      <c r="ADS5" s="87"/>
      <c r="ADT5" s="87"/>
      <c r="ADU5" s="87"/>
      <c r="ADV5" s="87"/>
      <c r="ADW5" s="87"/>
      <c r="ADX5" s="87"/>
      <c r="ADY5" s="87"/>
      <c r="ADZ5" s="87"/>
      <c r="AEA5" s="87"/>
      <c r="AEB5" s="87"/>
      <c r="AEC5" s="87"/>
      <c r="AED5" s="87"/>
      <c r="AEE5" s="87"/>
      <c r="AEF5" s="87"/>
      <c r="AEG5" s="87"/>
      <c r="AEH5" s="87"/>
      <c r="AEI5" s="87"/>
      <c r="AEJ5" s="87"/>
      <c r="AEK5" s="87"/>
      <c r="AEL5" s="87"/>
      <c r="AEM5" s="87"/>
      <c r="AEN5" s="87"/>
      <c r="AEO5" s="87"/>
      <c r="AEP5" s="87"/>
      <c r="AEQ5" s="87"/>
      <c r="AER5" s="87"/>
      <c r="AES5" s="87"/>
      <c r="AET5" s="87"/>
      <c r="AEU5" s="87"/>
      <c r="AEV5" s="87"/>
      <c r="AEW5" s="87"/>
      <c r="AEX5" s="87"/>
      <c r="AEY5" s="87"/>
      <c r="AEZ5" s="87"/>
      <c r="AFA5" s="87"/>
      <c r="AFB5" s="87"/>
      <c r="AFC5" s="87"/>
      <c r="AFD5" s="87"/>
      <c r="AFE5" s="87"/>
      <c r="AFF5" s="87"/>
      <c r="AFG5" s="87"/>
      <c r="AFH5" s="87"/>
      <c r="AFI5" s="87"/>
      <c r="AFJ5" s="87"/>
      <c r="AFK5" s="87"/>
      <c r="AFL5" s="87"/>
      <c r="AFM5" s="87"/>
      <c r="AFN5" s="87"/>
      <c r="AFO5" s="87"/>
      <c r="AFP5" s="87"/>
      <c r="AFQ5" s="87"/>
      <c r="AFR5" s="87"/>
      <c r="AFS5" s="87"/>
      <c r="AFT5" s="87"/>
      <c r="AFU5" s="87"/>
      <c r="AFV5" s="87"/>
      <c r="AFW5" s="87"/>
      <c r="AFX5" s="87"/>
      <c r="AFY5" s="87"/>
      <c r="AFZ5" s="87"/>
      <c r="AGA5" s="87"/>
      <c r="AGB5" s="87"/>
      <c r="AGC5" s="87"/>
      <c r="AGD5" s="87"/>
    </row>
    <row r="6" spans="1:862">
      <c r="A6" s="96" t="s">
        <v>457</v>
      </c>
      <c r="B6" s="95" t="s">
        <v>353</v>
      </c>
      <c r="C6" s="96" t="s">
        <v>441</v>
      </c>
      <c r="D6" s="87" t="s">
        <v>61</v>
      </c>
      <c r="E6" s="87" t="s">
        <v>201</v>
      </c>
      <c r="F6" s="87" t="s">
        <v>376</v>
      </c>
      <c r="G6" s="87" t="s">
        <v>455</v>
      </c>
      <c r="H6" s="87"/>
      <c r="I6" s="87" t="s">
        <v>287</v>
      </c>
      <c r="J6" s="96" t="s">
        <v>286</v>
      </c>
      <c r="K6" s="96" t="s">
        <v>287</v>
      </c>
      <c r="L6" s="87" t="s">
        <v>287</v>
      </c>
      <c r="M6" s="87" t="s">
        <v>286</v>
      </c>
      <c r="N6" s="87" t="s">
        <v>286</v>
      </c>
      <c r="O6" s="90" t="s">
        <v>286</v>
      </c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  <c r="IW6" s="87"/>
      <c r="IX6" s="87"/>
      <c r="IY6" s="87"/>
      <c r="IZ6" s="87"/>
      <c r="JA6" s="87"/>
      <c r="JB6" s="87"/>
      <c r="JC6" s="87"/>
      <c r="JD6" s="87"/>
      <c r="JE6" s="87"/>
      <c r="JF6" s="87"/>
      <c r="JG6" s="87"/>
      <c r="JH6" s="87"/>
      <c r="JI6" s="87"/>
      <c r="JJ6" s="87"/>
      <c r="JK6" s="87"/>
      <c r="JL6" s="87"/>
      <c r="JM6" s="87"/>
      <c r="JN6" s="87"/>
      <c r="JO6" s="87"/>
      <c r="JP6" s="87"/>
      <c r="JQ6" s="87"/>
      <c r="JR6" s="87"/>
      <c r="JS6" s="87"/>
      <c r="JT6" s="87"/>
      <c r="JU6" s="87"/>
      <c r="JV6" s="87"/>
      <c r="JW6" s="87"/>
      <c r="JX6" s="87"/>
      <c r="JY6" s="87"/>
      <c r="JZ6" s="87"/>
      <c r="KA6" s="87"/>
      <c r="KB6" s="87"/>
      <c r="KC6" s="87"/>
      <c r="KD6" s="87"/>
      <c r="KE6" s="87"/>
      <c r="KF6" s="87"/>
      <c r="KG6" s="87"/>
      <c r="KH6" s="87"/>
      <c r="KI6" s="87"/>
      <c r="KJ6" s="87"/>
      <c r="KK6" s="87"/>
      <c r="KL6" s="87"/>
      <c r="KM6" s="87"/>
      <c r="KN6" s="87"/>
      <c r="KO6" s="87"/>
      <c r="KP6" s="87"/>
      <c r="KQ6" s="87"/>
      <c r="KR6" s="87"/>
      <c r="KS6" s="87"/>
      <c r="KT6" s="87"/>
      <c r="KU6" s="87"/>
      <c r="KV6" s="87"/>
      <c r="KW6" s="87"/>
      <c r="KX6" s="87"/>
      <c r="KY6" s="87"/>
      <c r="KZ6" s="87"/>
      <c r="LA6" s="87"/>
      <c r="LB6" s="87"/>
      <c r="LC6" s="87"/>
      <c r="LD6" s="87"/>
      <c r="LE6" s="87"/>
      <c r="LF6" s="87"/>
      <c r="LG6" s="87"/>
      <c r="LH6" s="87"/>
      <c r="LI6" s="87"/>
      <c r="LJ6" s="87"/>
      <c r="LK6" s="87"/>
      <c r="LL6" s="87"/>
      <c r="LM6" s="87"/>
      <c r="LN6" s="87"/>
      <c r="LO6" s="87"/>
      <c r="LP6" s="87"/>
      <c r="LQ6" s="87"/>
      <c r="LR6" s="87"/>
      <c r="LS6" s="87"/>
      <c r="LT6" s="87"/>
      <c r="LU6" s="87"/>
      <c r="LV6" s="87"/>
      <c r="LW6" s="87"/>
      <c r="LX6" s="87"/>
      <c r="LY6" s="87"/>
      <c r="LZ6" s="87"/>
      <c r="MA6" s="87"/>
      <c r="MB6" s="87"/>
      <c r="MC6" s="87"/>
      <c r="MD6" s="87"/>
      <c r="ME6" s="87"/>
      <c r="MF6" s="87"/>
      <c r="MG6" s="87"/>
      <c r="MH6" s="87"/>
      <c r="MI6" s="87"/>
      <c r="MJ6" s="87"/>
      <c r="MK6" s="87"/>
      <c r="ML6" s="87"/>
      <c r="MM6" s="87"/>
      <c r="MN6" s="87"/>
      <c r="MO6" s="87"/>
      <c r="MP6" s="87"/>
      <c r="MQ6" s="87"/>
      <c r="MR6" s="87"/>
      <c r="MS6" s="87"/>
      <c r="MT6" s="87"/>
      <c r="MU6" s="87"/>
      <c r="MV6" s="87"/>
      <c r="MW6" s="87"/>
      <c r="MX6" s="87"/>
      <c r="MY6" s="87"/>
      <c r="MZ6" s="87"/>
      <c r="NA6" s="87"/>
      <c r="NB6" s="87"/>
      <c r="NC6" s="87"/>
      <c r="ND6" s="87"/>
      <c r="NE6" s="87"/>
      <c r="NF6" s="87"/>
      <c r="NG6" s="87"/>
      <c r="NH6" s="87"/>
      <c r="NI6" s="87"/>
      <c r="NJ6" s="87"/>
      <c r="NK6" s="87"/>
      <c r="NL6" s="87"/>
      <c r="NM6" s="87"/>
      <c r="NN6" s="87"/>
      <c r="NO6" s="87"/>
      <c r="NP6" s="87"/>
      <c r="NQ6" s="87"/>
      <c r="NR6" s="87"/>
      <c r="NS6" s="87"/>
      <c r="NT6" s="87"/>
      <c r="NU6" s="87"/>
      <c r="NV6" s="87"/>
      <c r="NW6" s="87"/>
      <c r="NX6" s="87"/>
      <c r="NY6" s="87"/>
      <c r="NZ6" s="87"/>
      <c r="OA6" s="87"/>
      <c r="OB6" s="87"/>
      <c r="OC6" s="87"/>
      <c r="OD6" s="87"/>
      <c r="OE6" s="87"/>
      <c r="OF6" s="87"/>
      <c r="OG6" s="87"/>
      <c r="OH6" s="87"/>
      <c r="OI6" s="87"/>
      <c r="OJ6" s="87"/>
      <c r="OK6" s="87"/>
      <c r="OL6" s="87"/>
      <c r="OM6" s="87"/>
      <c r="ON6" s="87"/>
      <c r="OO6" s="87"/>
      <c r="OP6" s="87"/>
      <c r="OQ6" s="87"/>
      <c r="OR6" s="87"/>
      <c r="OS6" s="87"/>
      <c r="OT6" s="87"/>
      <c r="OU6" s="87"/>
      <c r="OV6" s="87"/>
      <c r="OW6" s="87"/>
      <c r="OX6" s="87"/>
      <c r="OY6" s="87"/>
      <c r="OZ6" s="87"/>
      <c r="PA6" s="87"/>
      <c r="PB6" s="87"/>
      <c r="PC6" s="87"/>
      <c r="PD6" s="87"/>
      <c r="PE6" s="87"/>
      <c r="PF6" s="87"/>
      <c r="PG6" s="87"/>
      <c r="PH6" s="87"/>
      <c r="PI6" s="87"/>
      <c r="PJ6" s="87"/>
      <c r="PK6" s="87"/>
      <c r="PL6" s="87"/>
      <c r="PM6" s="87"/>
      <c r="PN6" s="87"/>
      <c r="PO6" s="87"/>
      <c r="PP6" s="87"/>
      <c r="PQ6" s="87"/>
      <c r="PR6" s="87"/>
      <c r="PS6" s="87"/>
      <c r="PT6" s="87"/>
      <c r="PU6" s="87"/>
      <c r="PV6" s="87"/>
      <c r="PW6" s="87"/>
      <c r="PX6" s="87"/>
      <c r="PY6" s="87"/>
      <c r="PZ6" s="87"/>
      <c r="QA6" s="87"/>
      <c r="QB6" s="87"/>
      <c r="QC6" s="87"/>
      <c r="QD6" s="87"/>
      <c r="QE6" s="87"/>
      <c r="QF6" s="87"/>
      <c r="QG6" s="87"/>
      <c r="QH6" s="87"/>
      <c r="QI6" s="87"/>
      <c r="QJ6" s="87"/>
      <c r="QK6" s="87"/>
      <c r="QL6" s="87"/>
      <c r="QM6" s="87"/>
      <c r="QN6" s="87"/>
      <c r="QO6" s="87"/>
      <c r="QP6" s="87"/>
      <c r="QQ6" s="87"/>
      <c r="QR6" s="87"/>
      <c r="QS6" s="87"/>
      <c r="QT6" s="87"/>
      <c r="QU6" s="87"/>
      <c r="QV6" s="87"/>
      <c r="QW6" s="87"/>
      <c r="QX6" s="87"/>
      <c r="QY6" s="87"/>
      <c r="QZ6" s="87"/>
      <c r="RA6" s="87"/>
      <c r="RB6" s="87"/>
      <c r="RC6" s="87"/>
      <c r="RD6" s="87"/>
      <c r="RE6" s="87"/>
      <c r="RF6" s="87"/>
      <c r="RG6" s="87"/>
      <c r="RH6" s="87"/>
      <c r="RI6" s="87"/>
      <c r="RJ6" s="87"/>
      <c r="RK6" s="87"/>
      <c r="RL6" s="87"/>
      <c r="RM6" s="87"/>
      <c r="RN6" s="87"/>
      <c r="RO6" s="87"/>
      <c r="RP6" s="87"/>
      <c r="RQ6" s="87"/>
      <c r="RR6" s="87"/>
      <c r="RS6" s="87"/>
      <c r="RT6" s="87"/>
      <c r="RU6" s="87"/>
      <c r="RV6" s="87"/>
      <c r="RW6" s="87"/>
      <c r="RX6" s="87"/>
      <c r="RY6" s="87"/>
      <c r="RZ6" s="87"/>
      <c r="SA6" s="87"/>
      <c r="SB6" s="87"/>
      <c r="SC6" s="87"/>
      <c r="SD6" s="87"/>
      <c r="SE6" s="87"/>
      <c r="SF6" s="87"/>
      <c r="SG6" s="87"/>
      <c r="SH6" s="87"/>
      <c r="SI6" s="87"/>
      <c r="SJ6" s="87"/>
      <c r="SK6" s="87"/>
      <c r="SL6" s="87"/>
      <c r="SM6" s="87"/>
      <c r="SN6" s="87"/>
      <c r="SO6" s="87"/>
      <c r="SP6" s="87"/>
      <c r="SQ6" s="87"/>
      <c r="SR6" s="87"/>
      <c r="SS6" s="87"/>
      <c r="ST6" s="87"/>
      <c r="SU6" s="87"/>
      <c r="SV6" s="87"/>
      <c r="SW6" s="87"/>
      <c r="SX6" s="87"/>
      <c r="SY6" s="87"/>
      <c r="SZ6" s="87"/>
      <c r="TA6" s="87"/>
      <c r="TB6" s="87"/>
      <c r="TC6" s="87"/>
      <c r="TD6" s="87"/>
      <c r="TE6" s="87"/>
      <c r="TF6" s="87"/>
      <c r="TG6" s="87"/>
      <c r="TH6" s="87"/>
      <c r="TI6" s="87"/>
      <c r="TJ6" s="87"/>
      <c r="TK6" s="87"/>
      <c r="TL6" s="87"/>
      <c r="TM6" s="87"/>
      <c r="TN6" s="87"/>
      <c r="TO6" s="87"/>
      <c r="TP6" s="87"/>
      <c r="TQ6" s="87"/>
      <c r="TR6" s="87"/>
      <c r="TS6" s="87"/>
      <c r="TT6" s="87"/>
      <c r="TU6" s="87"/>
      <c r="TV6" s="87"/>
      <c r="TW6" s="87"/>
      <c r="TX6" s="87"/>
      <c r="TY6" s="87"/>
      <c r="TZ6" s="87"/>
      <c r="UA6" s="87"/>
      <c r="UB6" s="87"/>
      <c r="UC6" s="87"/>
      <c r="UD6" s="87"/>
      <c r="UE6" s="87"/>
      <c r="UF6" s="87"/>
      <c r="UG6" s="87"/>
      <c r="UH6" s="87"/>
      <c r="UI6" s="87"/>
      <c r="UJ6" s="87"/>
      <c r="UK6" s="87"/>
      <c r="UL6" s="87"/>
      <c r="UM6" s="87"/>
      <c r="UN6" s="87"/>
      <c r="UO6" s="87"/>
      <c r="UP6" s="87"/>
      <c r="UQ6" s="87"/>
      <c r="UR6" s="87"/>
      <c r="US6" s="87"/>
      <c r="UT6" s="87"/>
      <c r="UU6" s="87"/>
      <c r="UV6" s="87"/>
      <c r="UW6" s="87"/>
      <c r="UX6" s="87"/>
      <c r="UY6" s="87"/>
      <c r="UZ6" s="87"/>
      <c r="VA6" s="87"/>
      <c r="VB6" s="87"/>
      <c r="VC6" s="87"/>
      <c r="VD6" s="87"/>
      <c r="VE6" s="87"/>
      <c r="VF6" s="87"/>
      <c r="VG6" s="87"/>
      <c r="VH6" s="87"/>
      <c r="VI6" s="87"/>
      <c r="VJ6" s="87"/>
      <c r="VK6" s="87"/>
      <c r="VL6" s="87"/>
      <c r="VM6" s="87"/>
      <c r="VN6" s="87"/>
      <c r="VO6" s="87"/>
      <c r="VP6" s="87"/>
      <c r="VQ6" s="87"/>
      <c r="VR6" s="87"/>
      <c r="VS6" s="87"/>
      <c r="VT6" s="87"/>
      <c r="VU6" s="87"/>
      <c r="VV6" s="87"/>
      <c r="VW6" s="87"/>
      <c r="VX6" s="87"/>
      <c r="VY6" s="87"/>
      <c r="VZ6" s="87"/>
      <c r="WA6" s="87"/>
      <c r="WB6" s="87"/>
      <c r="WC6" s="87"/>
      <c r="WD6" s="87"/>
      <c r="WE6" s="87"/>
      <c r="WF6" s="87"/>
      <c r="WG6" s="87"/>
      <c r="WH6" s="87"/>
      <c r="WI6" s="87"/>
      <c r="WJ6" s="87"/>
      <c r="WK6" s="87"/>
      <c r="WL6" s="87"/>
      <c r="WM6" s="87"/>
      <c r="WN6" s="87"/>
      <c r="WO6" s="87"/>
      <c r="WP6" s="87"/>
      <c r="WQ6" s="87"/>
      <c r="WR6" s="87"/>
      <c r="WS6" s="87"/>
      <c r="WT6" s="87"/>
      <c r="WU6" s="87"/>
      <c r="WV6" s="87"/>
      <c r="WW6" s="87"/>
      <c r="WX6" s="87"/>
      <c r="WY6" s="87"/>
      <c r="WZ6" s="87"/>
      <c r="XA6" s="87"/>
      <c r="XB6" s="87"/>
      <c r="XC6" s="87"/>
      <c r="XD6" s="87"/>
      <c r="XE6" s="87"/>
      <c r="XF6" s="87"/>
      <c r="XG6" s="87"/>
      <c r="XH6" s="87"/>
      <c r="XI6" s="87"/>
      <c r="XJ6" s="87"/>
      <c r="XK6" s="87"/>
      <c r="XL6" s="87"/>
      <c r="XM6" s="87"/>
      <c r="XN6" s="87"/>
      <c r="XO6" s="87"/>
      <c r="XP6" s="87"/>
      <c r="XQ6" s="87"/>
      <c r="XR6" s="87"/>
      <c r="XS6" s="87"/>
      <c r="XT6" s="87"/>
      <c r="XU6" s="87"/>
      <c r="XV6" s="87"/>
      <c r="XW6" s="87"/>
      <c r="XX6" s="87"/>
      <c r="XY6" s="87"/>
      <c r="XZ6" s="87"/>
      <c r="YA6" s="87"/>
      <c r="YB6" s="87"/>
      <c r="YC6" s="87"/>
      <c r="YD6" s="87"/>
      <c r="YE6" s="87"/>
      <c r="YF6" s="87"/>
      <c r="YG6" s="87"/>
      <c r="YH6" s="87"/>
      <c r="YI6" s="87"/>
      <c r="YJ6" s="87"/>
      <c r="YK6" s="87"/>
      <c r="YL6" s="87"/>
      <c r="YM6" s="87"/>
      <c r="YN6" s="87"/>
      <c r="YO6" s="87"/>
      <c r="YP6" s="87"/>
      <c r="YQ6" s="87"/>
      <c r="YR6" s="87"/>
      <c r="YS6" s="87"/>
      <c r="YT6" s="87"/>
      <c r="YU6" s="87"/>
      <c r="YV6" s="87"/>
      <c r="YW6" s="87"/>
      <c r="YX6" s="87"/>
      <c r="YY6" s="87"/>
      <c r="YZ6" s="87"/>
      <c r="ZA6" s="87"/>
      <c r="ZB6" s="87"/>
      <c r="ZC6" s="87"/>
      <c r="ZD6" s="87"/>
      <c r="ZE6" s="87"/>
      <c r="ZF6" s="87"/>
      <c r="ZG6" s="87"/>
      <c r="ZH6" s="87"/>
      <c r="ZI6" s="87"/>
      <c r="ZJ6" s="87"/>
      <c r="ZK6" s="87"/>
      <c r="ZL6" s="87"/>
      <c r="ZM6" s="87"/>
      <c r="ZN6" s="87"/>
      <c r="ZO6" s="87"/>
      <c r="ZP6" s="87"/>
      <c r="ZQ6" s="87"/>
      <c r="ZR6" s="87"/>
      <c r="ZS6" s="87"/>
      <c r="ZT6" s="87"/>
      <c r="ZU6" s="87"/>
      <c r="ZV6" s="87"/>
      <c r="ZW6" s="87"/>
      <c r="ZX6" s="87"/>
      <c r="ZY6" s="87"/>
      <c r="ZZ6" s="87"/>
      <c r="AAA6" s="87"/>
      <c r="AAB6" s="87"/>
      <c r="AAC6" s="87"/>
      <c r="AAD6" s="87"/>
      <c r="AAE6" s="87"/>
      <c r="AAF6" s="87"/>
      <c r="AAG6" s="87"/>
      <c r="AAH6" s="87"/>
      <c r="AAI6" s="87"/>
      <c r="AAJ6" s="87"/>
      <c r="AAK6" s="87"/>
      <c r="AAL6" s="87"/>
      <c r="AAM6" s="87"/>
      <c r="AAN6" s="87"/>
      <c r="AAO6" s="87"/>
      <c r="AAP6" s="87"/>
      <c r="AAQ6" s="87"/>
      <c r="AAR6" s="87"/>
      <c r="AAS6" s="87"/>
      <c r="AAT6" s="87"/>
      <c r="AAU6" s="87"/>
      <c r="AAV6" s="87"/>
      <c r="AAW6" s="87"/>
      <c r="AAX6" s="87"/>
      <c r="AAY6" s="87"/>
      <c r="AAZ6" s="87"/>
      <c r="ABA6" s="87"/>
      <c r="ABB6" s="87"/>
      <c r="ABC6" s="87"/>
      <c r="ABD6" s="87"/>
      <c r="ABE6" s="87"/>
      <c r="ABF6" s="87"/>
      <c r="ABG6" s="87"/>
      <c r="ABH6" s="87"/>
      <c r="ABI6" s="87"/>
      <c r="ABJ6" s="87"/>
      <c r="ABK6" s="87"/>
      <c r="ABL6" s="87"/>
      <c r="ABM6" s="87"/>
      <c r="ABN6" s="87"/>
      <c r="ABO6" s="87"/>
      <c r="ABP6" s="87"/>
      <c r="ABQ6" s="87"/>
      <c r="ABR6" s="87"/>
      <c r="ABS6" s="87"/>
      <c r="ABT6" s="87"/>
      <c r="ABU6" s="87"/>
      <c r="ABV6" s="87"/>
      <c r="ABW6" s="87"/>
      <c r="ABX6" s="87"/>
      <c r="ABY6" s="87"/>
      <c r="ABZ6" s="87"/>
      <c r="ACA6" s="87"/>
      <c r="ACB6" s="87"/>
      <c r="ACC6" s="87"/>
      <c r="ACD6" s="87"/>
      <c r="ACE6" s="87"/>
      <c r="ACF6" s="87"/>
      <c r="ACG6" s="87"/>
      <c r="ACH6" s="87"/>
      <c r="ACI6" s="87"/>
      <c r="ACJ6" s="87"/>
      <c r="ACK6" s="87"/>
      <c r="ACL6" s="87"/>
      <c r="ACM6" s="87"/>
      <c r="ACN6" s="87"/>
      <c r="ACO6" s="87"/>
      <c r="ACP6" s="87"/>
      <c r="ACQ6" s="87"/>
      <c r="ACR6" s="87"/>
      <c r="ACS6" s="87"/>
      <c r="ACT6" s="87"/>
      <c r="ACU6" s="87"/>
      <c r="ACV6" s="87"/>
      <c r="ACW6" s="87"/>
      <c r="ACX6" s="87"/>
      <c r="ACY6" s="87"/>
      <c r="ACZ6" s="87"/>
      <c r="ADA6" s="87"/>
      <c r="ADB6" s="87"/>
      <c r="ADC6" s="87"/>
      <c r="ADD6" s="87"/>
      <c r="ADE6" s="87"/>
      <c r="ADF6" s="87"/>
      <c r="ADG6" s="87"/>
      <c r="ADH6" s="87"/>
      <c r="ADI6" s="87"/>
      <c r="ADJ6" s="87"/>
      <c r="ADK6" s="87"/>
      <c r="ADL6" s="87"/>
      <c r="ADM6" s="87"/>
      <c r="ADN6" s="87"/>
      <c r="ADO6" s="87"/>
      <c r="ADP6" s="87"/>
      <c r="ADQ6" s="87"/>
      <c r="ADR6" s="87"/>
      <c r="ADS6" s="87"/>
      <c r="ADT6" s="87"/>
      <c r="ADU6" s="87"/>
      <c r="ADV6" s="87"/>
      <c r="ADW6" s="87"/>
      <c r="ADX6" s="87"/>
      <c r="ADY6" s="87"/>
      <c r="ADZ6" s="87"/>
      <c r="AEA6" s="87"/>
      <c r="AEB6" s="87"/>
      <c r="AEC6" s="87"/>
      <c r="AED6" s="87"/>
      <c r="AEE6" s="87"/>
      <c r="AEF6" s="87"/>
      <c r="AEG6" s="87"/>
      <c r="AEH6" s="87"/>
      <c r="AEI6" s="87"/>
      <c r="AEJ6" s="87"/>
      <c r="AEK6" s="87"/>
      <c r="AEL6" s="87"/>
      <c r="AEM6" s="87"/>
      <c r="AEN6" s="87"/>
      <c r="AEO6" s="87"/>
      <c r="AEP6" s="87"/>
      <c r="AEQ6" s="87"/>
      <c r="AER6" s="87"/>
      <c r="AES6" s="87"/>
      <c r="AET6" s="87"/>
      <c r="AEU6" s="87"/>
      <c r="AEV6" s="87"/>
      <c r="AEW6" s="87"/>
      <c r="AEX6" s="87"/>
      <c r="AEY6" s="87"/>
      <c r="AEZ6" s="87"/>
      <c r="AFA6" s="87"/>
      <c r="AFB6" s="87"/>
      <c r="AFC6" s="87"/>
      <c r="AFD6" s="87"/>
      <c r="AFE6" s="87"/>
      <c r="AFF6" s="87"/>
      <c r="AFG6" s="87"/>
      <c r="AFH6" s="87"/>
      <c r="AFI6" s="87"/>
      <c r="AFJ6" s="87"/>
      <c r="AFK6" s="87"/>
      <c r="AFL6" s="87"/>
      <c r="AFM6" s="87"/>
      <c r="AFN6" s="87"/>
      <c r="AFO6" s="87"/>
      <c r="AFP6" s="87"/>
      <c r="AFQ6" s="87"/>
      <c r="AFR6" s="87"/>
      <c r="AFS6" s="87"/>
      <c r="AFT6" s="87"/>
      <c r="AFU6" s="87"/>
      <c r="AFV6" s="87"/>
      <c r="AFW6" s="87"/>
      <c r="AFX6" s="87"/>
      <c r="AFY6" s="87"/>
      <c r="AFZ6" s="87"/>
      <c r="AGA6" s="87"/>
      <c r="AGB6" s="87"/>
      <c r="AGC6" s="87"/>
      <c r="AGD6" s="87"/>
    </row>
    <row r="7" spans="1:862">
      <c r="B7" s="95" t="s">
        <v>353</v>
      </c>
      <c r="C7" s="87" t="s">
        <v>442</v>
      </c>
      <c r="D7" s="87" t="s">
        <v>61</v>
      </c>
      <c r="E7" s="87" t="s">
        <v>201</v>
      </c>
      <c r="F7" s="87" t="s">
        <v>376</v>
      </c>
      <c r="G7" s="87" t="s">
        <v>365</v>
      </c>
      <c r="H7" s="87" t="s">
        <v>374</v>
      </c>
      <c r="I7" s="87" t="s">
        <v>287</v>
      </c>
      <c r="J7" s="87" t="s">
        <v>286</v>
      </c>
      <c r="K7" s="87" t="s">
        <v>286</v>
      </c>
      <c r="L7" s="96" t="s">
        <v>453</v>
      </c>
      <c r="M7" s="87" t="s">
        <v>286</v>
      </c>
      <c r="N7" s="87" t="s">
        <v>286</v>
      </c>
      <c r="O7" s="90" t="s">
        <v>286</v>
      </c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87"/>
      <c r="NI7" s="87"/>
      <c r="NJ7" s="87"/>
      <c r="NK7" s="87"/>
      <c r="NL7" s="87"/>
      <c r="NM7" s="87"/>
      <c r="NN7" s="87"/>
      <c r="NO7" s="87"/>
      <c r="NP7" s="87"/>
      <c r="NQ7" s="87"/>
      <c r="NR7" s="87"/>
      <c r="NS7" s="87"/>
      <c r="NT7" s="87"/>
      <c r="NU7" s="87"/>
      <c r="NV7" s="87"/>
      <c r="NW7" s="87"/>
      <c r="NX7" s="87"/>
      <c r="NY7" s="87"/>
      <c r="NZ7" s="87"/>
      <c r="OA7" s="87"/>
      <c r="OB7" s="87"/>
      <c r="OC7" s="87"/>
      <c r="OD7" s="87"/>
      <c r="OE7" s="87"/>
      <c r="OF7" s="87"/>
      <c r="OG7" s="87"/>
      <c r="OH7" s="87"/>
      <c r="OI7" s="87"/>
      <c r="OJ7" s="87"/>
      <c r="OK7" s="87"/>
      <c r="OL7" s="87"/>
      <c r="OM7" s="87"/>
      <c r="ON7" s="87"/>
      <c r="OO7" s="87"/>
      <c r="OP7" s="87"/>
      <c r="OQ7" s="87"/>
      <c r="OR7" s="87"/>
      <c r="OS7" s="87"/>
      <c r="OT7" s="87"/>
      <c r="OU7" s="87"/>
      <c r="OV7" s="87"/>
      <c r="OW7" s="87"/>
      <c r="OX7" s="87"/>
      <c r="OY7" s="87"/>
      <c r="OZ7" s="87"/>
      <c r="PA7" s="87"/>
      <c r="PB7" s="87"/>
      <c r="PC7" s="87"/>
      <c r="PD7" s="87"/>
      <c r="PE7" s="87"/>
      <c r="PF7" s="87"/>
      <c r="PG7" s="87"/>
      <c r="PH7" s="87"/>
      <c r="PI7" s="87"/>
      <c r="PJ7" s="87"/>
      <c r="PK7" s="87"/>
      <c r="PL7" s="87"/>
      <c r="PM7" s="87"/>
      <c r="PN7" s="87"/>
      <c r="PO7" s="87"/>
      <c r="PP7" s="87"/>
      <c r="PQ7" s="87"/>
      <c r="PR7" s="87"/>
      <c r="PS7" s="87"/>
      <c r="PT7" s="87"/>
      <c r="PU7" s="87"/>
      <c r="PV7" s="87"/>
      <c r="PW7" s="87"/>
      <c r="PX7" s="87"/>
      <c r="PY7" s="87"/>
      <c r="PZ7" s="87"/>
      <c r="QA7" s="87"/>
      <c r="QB7" s="87"/>
      <c r="QC7" s="87"/>
      <c r="QD7" s="87"/>
      <c r="QE7" s="87"/>
      <c r="QF7" s="87"/>
      <c r="QG7" s="87"/>
      <c r="QH7" s="87"/>
      <c r="QI7" s="87"/>
      <c r="QJ7" s="87"/>
      <c r="QK7" s="87"/>
      <c r="QL7" s="87"/>
      <c r="QM7" s="87"/>
      <c r="QN7" s="87"/>
      <c r="QO7" s="87"/>
      <c r="QP7" s="87"/>
      <c r="QQ7" s="87"/>
      <c r="QR7" s="87"/>
      <c r="QS7" s="87"/>
      <c r="QT7" s="87"/>
      <c r="QU7" s="87"/>
      <c r="QV7" s="87"/>
      <c r="QW7" s="87"/>
      <c r="QX7" s="87"/>
      <c r="QY7" s="87"/>
      <c r="QZ7" s="87"/>
      <c r="RA7" s="87"/>
      <c r="RB7" s="87"/>
      <c r="RC7" s="87"/>
      <c r="RD7" s="87"/>
      <c r="RE7" s="87"/>
      <c r="RF7" s="87"/>
      <c r="RG7" s="87"/>
      <c r="RH7" s="87"/>
      <c r="RI7" s="87"/>
      <c r="RJ7" s="87"/>
      <c r="RK7" s="87"/>
      <c r="RL7" s="87"/>
      <c r="RM7" s="87"/>
      <c r="RN7" s="87"/>
      <c r="RO7" s="87"/>
      <c r="RP7" s="87"/>
      <c r="RQ7" s="87"/>
      <c r="RR7" s="87"/>
      <c r="RS7" s="87"/>
      <c r="RT7" s="87"/>
      <c r="RU7" s="87"/>
      <c r="RV7" s="87"/>
      <c r="RW7" s="87"/>
      <c r="RX7" s="87"/>
      <c r="RY7" s="87"/>
      <c r="RZ7" s="87"/>
      <c r="SA7" s="87"/>
      <c r="SB7" s="87"/>
      <c r="SC7" s="87"/>
      <c r="SD7" s="87"/>
      <c r="SE7" s="87"/>
      <c r="SF7" s="87"/>
      <c r="SG7" s="87"/>
      <c r="SH7" s="87"/>
      <c r="SI7" s="87"/>
      <c r="SJ7" s="87"/>
      <c r="SK7" s="87"/>
      <c r="SL7" s="87"/>
      <c r="SM7" s="87"/>
      <c r="SN7" s="87"/>
      <c r="SO7" s="87"/>
      <c r="SP7" s="87"/>
      <c r="SQ7" s="87"/>
      <c r="SR7" s="87"/>
      <c r="SS7" s="87"/>
      <c r="ST7" s="87"/>
      <c r="SU7" s="87"/>
      <c r="SV7" s="87"/>
      <c r="SW7" s="87"/>
      <c r="SX7" s="87"/>
      <c r="SY7" s="87"/>
      <c r="SZ7" s="87"/>
      <c r="TA7" s="87"/>
      <c r="TB7" s="87"/>
      <c r="TC7" s="87"/>
      <c r="TD7" s="87"/>
      <c r="TE7" s="87"/>
      <c r="TF7" s="87"/>
      <c r="TG7" s="87"/>
      <c r="TH7" s="87"/>
      <c r="TI7" s="87"/>
      <c r="TJ7" s="87"/>
      <c r="TK7" s="87"/>
      <c r="TL7" s="87"/>
      <c r="TM7" s="87"/>
      <c r="TN7" s="87"/>
      <c r="TO7" s="87"/>
      <c r="TP7" s="87"/>
      <c r="TQ7" s="87"/>
      <c r="TR7" s="87"/>
      <c r="TS7" s="87"/>
      <c r="TT7" s="87"/>
      <c r="TU7" s="87"/>
      <c r="TV7" s="87"/>
      <c r="TW7" s="87"/>
      <c r="TX7" s="87"/>
      <c r="TY7" s="87"/>
      <c r="TZ7" s="87"/>
      <c r="UA7" s="87"/>
      <c r="UB7" s="87"/>
      <c r="UC7" s="87"/>
      <c r="UD7" s="87"/>
      <c r="UE7" s="87"/>
      <c r="UF7" s="87"/>
      <c r="UG7" s="87"/>
      <c r="UH7" s="87"/>
      <c r="UI7" s="87"/>
      <c r="UJ7" s="87"/>
      <c r="UK7" s="87"/>
      <c r="UL7" s="87"/>
      <c r="UM7" s="87"/>
      <c r="UN7" s="87"/>
      <c r="UO7" s="87"/>
      <c r="UP7" s="87"/>
      <c r="UQ7" s="87"/>
      <c r="UR7" s="87"/>
      <c r="US7" s="87"/>
      <c r="UT7" s="87"/>
      <c r="UU7" s="87"/>
      <c r="UV7" s="87"/>
      <c r="UW7" s="87"/>
      <c r="UX7" s="87"/>
      <c r="UY7" s="87"/>
      <c r="UZ7" s="87"/>
      <c r="VA7" s="87"/>
      <c r="VB7" s="87"/>
      <c r="VC7" s="87"/>
      <c r="VD7" s="87"/>
      <c r="VE7" s="87"/>
      <c r="VF7" s="87"/>
      <c r="VG7" s="87"/>
      <c r="VH7" s="87"/>
      <c r="VI7" s="87"/>
      <c r="VJ7" s="87"/>
      <c r="VK7" s="87"/>
      <c r="VL7" s="87"/>
      <c r="VM7" s="87"/>
      <c r="VN7" s="87"/>
      <c r="VO7" s="87"/>
      <c r="VP7" s="87"/>
      <c r="VQ7" s="87"/>
      <c r="VR7" s="87"/>
      <c r="VS7" s="87"/>
      <c r="VT7" s="87"/>
      <c r="VU7" s="87"/>
      <c r="VV7" s="87"/>
      <c r="VW7" s="87"/>
      <c r="VX7" s="87"/>
      <c r="VY7" s="87"/>
      <c r="VZ7" s="87"/>
      <c r="WA7" s="87"/>
      <c r="WB7" s="87"/>
      <c r="WC7" s="87"/>
      <c r="WD7" s="87"/>
      <c r="WE7" s="87"/>
      <c r="WF7" s="87"/>
      <c r="WG7" s="87"/>
      <c r="WH7" s="87"/>
      <c r="WI7" s="87"/>
      <c r="WJ7" s="87"/>
      <c r="WK7" s="87"/>
      <c r="WL7" s="87"/>
      <c r="WM7" s="87"/>
      <c r="WN7" s="87"/>
      <c r="WO7" s="87"/>
      <c r="WP7" s="87"/>
      <c r="WQ7" s="87"/>
      <c r="WR7" s="87"/>
      <c r="WS7" s="87"/>
      <c r="WT7" s="87"/>
      <c r="WU7" s="87"/>
      <c r="WV7" s="87"/>
      <c r="WW7" s="87"/>
      <c r="WX7" s="87"/>
      <c r="WY7" s="87"/>
      <c r="WZ7" s="87"/>
      <c r="XA7" s="87"/>
      <c r="XB7" s="87"/>
      <c r="XC7" s="87"/>
      <c r="XD7" s="87"/>
      <c r="XE7" s="87"/>
      <c r="XF7" s="87"/>
      <c r="XG7" s="87"/>
      <c r="XH7" s="87"/>
      <c r="XI7" s="87"/>
      <c r="XJ7" s="87"/>
      <c r="XK7" s="87"/>
      <c r="XL7" s="87"/>
      <c r="XM7" s="87"/>
      <c r="XN7" s="87"/>
      <c r="XO7" s="87"/>
      <c r="XP7" s="87"/>
      <c r="XQ7" s="87"/>
      <c r="XR7" s="87"/>
      <c r="XS7" s="87"/>
      <c r="XT7" s="87"/>
      <c r="XU7" s="87"/>
      <c r="XV7" s="87"/>
      <c r="XW7" s="87"/>
      <c r="XX7" s="87"/>
      <c r="XY7" s="87"/>
      <c r="XZ7" s="87"/>
      <c r="YA7" s="87"/>
      <c r="YB7" s="87"/>
      <c r="YC7" s="87"/>
      <c r="YD7" s="87"/>
      <c r="YE7" s="87"/>
      <c r="YF7" s="87"/>
      <c r="YG7" s="87"/>
      <c r="YH7" s="87"/>
      <c r="YI7" s="87"/>
      <c r="YJ7" s="87"/>
      <c r="YK7" s="87"/>
      <c r="YL7" s="87"/>
      <c r="YM7" s="87"/>
      <c r="YN7" s="87"/>
      <c r="YO7" s="87"/>
      <c r="YP7" s="87"/>
      <c r="YQ7" s="87"/>
      <c r="YR7" s="87"/>
      <c r="YS7" s="87"/>
      <c r="YT7" s="87"/>
      <c r="YU7" s="87"/>
      <c r="YV7" s="87"/>
      <c r="YW7" s="87"/>
      <c r="YX7" s="87"/>
      <c r="YY7" s="87"/>
      <c r="YZ7" s="87"/>
      <c r="ZA7" s="87"/>
      <c r="ZB7" s="87"/>
      <c r="ZC7" s="87"/>
      <c r="ZD7" s="87"/>
      <c r="ZE7" s="87"/>
      <c r="ZF7" s="87"/>
      <c r="ZG7" s="87"/>
      <c r="ZH7" s="87"/>
      <c r="ZI7" s="87"/>
      <c r="ZJ7" s="87"/>
      <c r="ZK7" s="87"/>
      <c r="ZL7" s="87"/>
      <c r="ZM7" s="87"/>
      <c r="ZN7" s="87"/>
      <c r="ZO7" s="87"/>
      <c r="ZP7" s="87"/>
      <c r="ZQ7" s="87"/>
      <c r="ZR7" s="87"/>
      <c r="ZS7" s="87"/>
      <c r="ZT7" s="87"/>
      <c r="ZU7" s="87"/>
      <c r="ZV7" s="87"/>
      <c r="ZW7" s="87"/>
      <c r="ZX7" s="87"/>
      <c r="ZY7" s="87"/>
      <c r="ZZ7" s="87"/>
      <c r="AAA7" s="87"/>
      <c r="AAB7" s="87"/>
      <c r="AAC7" s="87"/>
      <c r="AAD7" s="87"/>
      <c r="AAE7" s="87"/>
      <c r="AAF7" s="87"/>
      <c r="AAG7" s="87"/>
      <c r="AAH7" s="87"/>
      <c r="AAI7" s="87"/>
      <c r="AAJ7" s="87"/>
      <c r="AAK7" s="87"/>
      <c r="AAL7" s="87"/>
      <c r="AAM7" s="87"/>
      <c r="AAN7" s="87"/>
      <c r="AAO7" s="87"/>
      <c r="AAP7" s="87"/>
      <c r="AAQ7" s="87"/>
      <c r="AAR7" s="87"/>
      <c r="AAS7" s="87"/>
      <c r="AAT7" s="87"/>
      <c r="AAU7" s="87"/>
      <c r="AAV7" s="87"/>
      <c r="AAW7" s="87"/>
      <c r="AAX7" s="87"/>
      <c r="AAY7" s="87"/>
      <c r="AAZ7" s="87"/>
      <c r="ABA7" s="87"/>
      <c r="ABB7" s="87"/>
      <c r="ABC7" s="87"/>
      <c r="ABD7" s="87"/>
      <c r="ABE7" s="87"/>
      <c r="ABF7" s="87"/>
      <c r="ABG7" s="87"/>
      <c r="ABH7" s="87"/>
      <c r="ABI7" s="87"/>
      <c r="ABJ7" s="87"/>
      <c r="ABK7" s="87"/>
      <c r="ABL7" s="87"/>
      <c r="ABM7" s="87"/>
      <c r="ABN7" s="87"/>
      <c r="ABO7" s="87"/>
      <c r="ABP7" s="87"/>
      <c r="ABQ7" s="87"/>
      <c r="ABR7" s="87"/>
      <c r="ABS7" s="87"/>
      <c r="ABT7" s="87"/>
      <c r="ABU7" s="87"/>
      <c r="ABV7" s="87"/>
      <c r="ABW7" s="87"/>
      <c r="ABX7" s="87"/>
      <c r="ABY7" s="87"/>
      <c r="ABZ7" s="87"/>
      <c r="ACA7" s="87"/>
      <c r="ACB7" s="87"/>
      <c r="ACC7" s="87"/>
      <c r="ACD7" s="87"/>
      <c r="ACE7" s="87"/>
      <c r="ACF7" s="87"/>
      <c r="ACG7" s="87"/>
      <c r="ACH7" s="87"/>
      <c r="ACI7" s="87"/>
      <c r="ACJ7" s="87"/>
      <c r="ACK7" s="87"/>
      <c r="ACL7" s="87"/>
      <c r="ACM7" s="87"/>
      <c r="ACN7" s="87"/>
      <c r="ACO7" s="87"/>
      <c r="ACP7" s="87"/>
      <c r="ACQ7" s="87"/>
      <c r="ACR7" s="87"/>
      <c r="ACS7" s="87"/>
      <c r="ACT7" s="87"/>
      <c r="ACU7" s="87"/>
      <c r="ACV7" s="87"/>
      <c r="ACW7" s="87"/>
      <c r="ACX7" s="87"/>
      <c r="ACY7" s="87"/>
      <c r="ACZ7" s="87"/>
      <c r="ADA7" s="87"/>
      <c r="ADB7" s="87"/>
      <c r="ADC7" s="87"/>
      <c r="ADD7" s="87"/>
      <c r="ADE7" s="87"/>
      <c r="ADF7" s="87"/>
      <c r="ADG7" s="87"/>
      <c r="ADH7" s="87"/>
      <c r="ADI7" s="87"/>
      <c r="ADJ7" s="87"/>
      <c r="ADK7" s="87"/>
      <c r="ADL7" s="87"/>
      <c r="ADM7" s="87"/>
      <c r="ADN7" s="87"/>
      <c r="ADO7" s="87"/>
      <c r="ADP7" s="87"/>
      <c r="ADQ7" s="87"/>
      <c r="ADR7" s="87"/>
      <c r="ADS7" s="87"/>
      <c r="ADT7" s="87"/>
      <c r="ADU7" s="87"/>
      <c r="ADV7" s="87"/>
      <c r="ADW7" s="87"/>
      <c r="ADX7" s="87"/>
      <c r="ADY7" s="87"/>
      <c r="ADZ7" s="87"/>
      <c r="AEA7" s="87"/>
      <c r="AEB7" s="87"/>
      <c r="AEC7" s="87"/>
      <c r="AED7" s="87"/>
      <c r="AEE7" s="87"/>
      <c r="AEF7" s="87"/>
      <c r="AEG7" s="87"/>
      <c r="AEH7" s="87"/>
      <c r="AEI7" s="87"/>
      <c r="AEJ7" s="87"/>
      <c r="AEK7" s="87"/>
      <c r="AEL7" s="87"/>
      <c r="AEM7" s="87"/>
      <c r="AEN7" s="87"/>
      <c r="AEO7" s="87"/>
      <c r="AEP7" s="87"/>
      <c r="AEQ7" s="87"/>
      <c r="AER7" s="87"/>
      <c r="AES7" s="87"/>
      <c r="AET7" s="87"/>
      <c r="AEU7" s="87"/>
      <c r="AEV7" s="87"/>
      <c r="AEW7" s="87"/>
      <c r="AEX7" s="87"/>
      <c r="AEY7" s="87"/>
      <c r="AEZ7" s="87"/>
      <c r="AFA7" s="87"/>
      <c r="AFB7" s="87"/>
      <c r="AFC7" s="87"/>
      <c r="AFD7" s="87"/>
      <c r="AFE7" s="87"/>
      <c r="AFF7" s="87"/>
      <c r="AFG7" s="87"/>
      <c r="AFH7" s="87"/>
      <c r="AFI7" s="87"/>
      <c r="AFJ7" s="87"/>
      <c r="AFK7" s="87"/>
      <c r="AFL7" s="87"/>
      <c r="AFM7" s="87"/>
      <c r="AFN7" s="87"/>
      <c r="AFO7" s="87"/>
      <c r="AFP7" s="87"/>
      <c r="AFQ7" s="87"/>
      <c r="AFR7" s="87"/>
      <c r="AFS7" s="87"/>
      <c r="AFT7" s="87"/>
      <c r="AFU7" s="87"/>
      <c r="AFV7" s="87"/>
      <c r="AFW7" s="87"/>
      <c r="AFX7" s="87"/>
      <c r="AFY7" s="87"/>
      <c r="AFZ7" s="87"/>
      <c r="AGA7" s="87"/>
      <c r="AGB7" s="87"/>
      <c r="AGC7" s="87"/>
      <c r="AGD7" s="87"/>
    </row>
    <row r="8" spans="1:862" s="91" customFormat="1">
      <c r="B8" s="97" t="s">
        <v>353</v>
      </c>
      <c r="C8" s="91" t="s">
        <v>325</v>
      </c>
      <c r="D8" s="91" t="s">
        <v>61</v>
      </c>
      <c r="E8" s="91" t="s">
        <v>201</v>
      </c>
      <c r="F8" s="91" t="s">
        <v>376</v>
      </c>
      <c r="G8" s="91" t="s">
        <v>365</v>
      </c>
      <c r="H8" s="91" t="s">
        <v>374</v>
      </c>
      <c r="I8" s="91" t="s">
        <v>287</v>
      </c>
      <c r="J8" s="91" t="s">
        <v>286</v>
      </c>
      <c r="K8" s="91" t="s">
        <v>286</v>
      </c>
      <c r="L8" s="91" t="s">
        <v>453</v>
      </c>
      <c r="M8" s="91" t="s">
        <v>286</v>
      </c>
      <c r="N8" s="91" t="s">
        <v>286</v>
      </c>
      <c r="O8" s="92" t="s">
        <v>286</v>
      </c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7"/>
      <c r="NI8" s="87"/>
      <c r="NJ8" s="87"/>
      <c r="NK8" s="87"/>
      <c r="NL8" s="87"/>
      <c r="NM8" s="87"/>
      <c r="NN8" s="87"/>
      <c r="NO8" s="87"/>
      <c r="NP8" s="87"/>
      <c r="NQ8" s="87"/>
      <c r="NR8" s="87"/>
      <c r="NS8" s="87"/>
      <c r="NT8" s="87"/>
      <c r="NU8" s="87"/>
      <c r="NV8" s="87"/>
      <c r="NW8" s="87"/>
      <c r="NX8" s="87"/>
      <c r="NY8" s="87"/>
      <c r="NZ8" s="87"/>
      <c r="OA8" s="87"/>
      <c r="OB8" s="87"/>
      <c r="OC8" s="87"/>
      <c r="OD8" s="87"/>
      <c r="OE8" s="87"/>
      <c r="OF8" s="87"/>
      <c r="OG8" s="87"/>
      <c r="OH8" s="87"/>
      <c r="OI8" s="87"/>
      <c r="OJ8" s="87"/>
      <c r="OK8" s="87"/>
      <c r="OL8" s="87"/>
      <c r="OM8" s="87"/>
      <c r="ON8" s="87"/>
      <c r="OO8" s="87"/>
      <c r="OP8" s="87"/>
      <c r="OQ8" s="87"/>
      <c r="OR8" s="87"/>
      <c r="OS8" s="87"/>
      <c r="OT8" s="87"/>
      <c r="OU8" s="87"/>
      <c r="OV8" s="87"/>
      <c r="OW8" s="87"/>
      <c r="OX8" s="87"/>
      <c r="OY8" s="87"/>
      <c r="OZ8" s="87"/>
      <c r="PA8" s="87"/>
      <c r="PB8" s="87"/>
      <c r="PC8" s="87"/>
      <c r="PD8" s="87"/>
      <c r="PE8" s="87"/>
      <c r="PF8" s="87"/>
      <c r="PG8" s="87"/>
      <c r="PH8" s="87"/>
      <c r="PI8" s="87"/>
      <c r="PJ8" s="87"/>
      <c r="PK8" s="87"/>
      <c r="PL8" s="87"/>
      <c r="PM8" s="87"/>
      <c r="PN8" s="87"/>
      <c r="PO8" s="87"/>
      <c r="PP8" s="87"/>
      <c r="PQ8" s="87"/>
      <c r="PR8" s="87"/>
      <c r="PS8" s="87"/>
      <c r="PT8" s="87"/>
      <c r="PU8" s="87"/>
      <c r="PV8" s="87"/>
      <c r="PW8" s="87"/>
      <c r="PX8" s="87"/>
      <c r="PY8" s="87"/>
      <c r="PZ8" s="87"/>
      <c r="QA8" s="87"/>
      <c r="QB8" s="87"/>
      <c r="QC8" s="87"/>
      <c r="QD8" s="87"/>
      <c r="QE8" s="87"/>
      <c r="QF8" s="87"/>
      <c r="QG8" s="87"/>
      <c r="QH8" s="87"/>
      <c r="QI8" s="87"/>
      <c r="QJ8" s="87"/>
      <c r="QK8" s="87"/>
      <c r="QL8" s="87"/>
      <c r="QM8" s="87"/>
      <c r="QN8" s="87"/>
      <c r="QO8" s="87"/>
      <c r="QP8" s="87"/>
      <c r="QQ8" s="87"/>
      <c r="QR8" s="87"/>
      <c r="QS8" s="87"/>
      <c r="QT8" s="87"/>
      <c r="QU8" s="87"/>
      <c r="QV8" s="87"/>
      <c r="QW8" s="87"/>
      <c r="QX8" s="87"/>
      <c r="QY8" s="87"/>
      <c r="QZ8" s="87"/>
      <c r="RA8" s="87"/>
      <c r="RB8" s="87"/>
      <c r="RC8" s="87"/>
      <c r="RD8" s="87"/>
      <c r="RE8" s="87"/>
      <c r="RF8" s="87"/>
      <c r="RG8" s="87"/>
      <c r="RH8" s="87"/>
      <c r="RI8" s="87"/>
      <c r="RJ8" s="87"/>
      <c r="RK8" s="87"/>
      <c r="RL8" s="87"/>
      <c r="RM8" s="87"/>
      <c r="RN8" s="87"/>
      <c r="RO8" s="87"/>
      <c r="RP8" s="87"/>
      <c r="RQ8" s="87"/>
      <c r="RR8" s="87"/>
      <c r="RS8" s="87"/>
      <c r="RT8" s="87"/>
      <c r="RU8" s="87"/>
      <c r="RV8" s="87"/>
      <c r="RW8" s="87"/>
      <c r="RX8" s="87"/>
      <c r="RY8" s="87"/>
      <c r="RZ8" s="87"/>
      <c r="SA8" s="87"/>
      <c r="SB8" s="87"/>
      <c r="SC8" s="87"/>
      <c r="SD8" s="87"/>
      <c r="SE8" s="87"/>
      <c r="SF8" s="87"/>
      <c r="SG8" s="87"/>
      <c r="SH8" s="87"/>
      <c r="SI8" s="87"/>
      <c r="SJ8" s="87"/>
      <c r="SK8" s="87"/>
      <c r="SL8" s="87"/>
      <c r="SM8" s="87"/>
      <c r="SN8" s="87"/>
      <c r="SO8" s="87"/>
      <c r="SP8" s="87"/>
      <c r="SQ8" s="87"/>
      <c r="SR8" s="87"/>
      <c r="SS8" s="87"/>
      <c r="ST8" s="87"/>
      <c r="SU8" s="87"/>
      <c r="SV8" s="87"/>
      <c r="SW8" s="87"/>
      <c r="SX8" s="87"/>
      <c r="SY8" s="87"/>
      <c r="SZ8" s="87"/>
      <c r="TA8" s="87"/>
      <c r="TB8" s="87"/>
      <c r="TC8" s="87"/>
      <c r="TD8" s="87"/>
      <c r="TE8" s="87"/>
      <c r="TF8" s="87"/>
      <c r="TG8" s="87"/>
      <c r="TH8" s="87"/>
      <c r="TI8" s="87"/>
      <c r="TJ8" s="87"/>
      <c r="TK8" s="87"/>
      <c r="TL8" s="87"/>
      <c r="TM8" s="87"/>
      <c r="TN8" s="87"/>
      <c r="TO8" s="87"/>
      <c r="TP8" s="87"/>
      <c r="TQ8" s="87"/>
      <c r="TR8" s="87"/>
      <c r="TS8" s="87"/>
      <c r="TT8" s="87"/>
      <c r="TU8" s="87"/>
      <c r="TV8" s="87"/>
      <c r="TW8" s="87"/>
      <c r="TX8" s="87"/>
      <c r="TY8" s="87"/>
      <c r="TZ8" s="87"/>
      <c r="UA8" s="87"/>
      <c r="UB8" s="87"/>
      <c r="UC8" s="87"/>
      <c r="UD8" s="87"/>
      <c r="UE8" s="87"/>
      <c r="UF8" s="87"/>
      <c r="UG8" s="87"/>
      <c r="UH8" s="87"/>
      <c r="UI8" s="87"/>
      <c r="UJ8" s="87"/>
      <c r="UK8" s="87"/>
      <c r="UL8" s="87"/>
      <c r="UM8" s="87"/>
      <c r="UN8" s="87"/>
      <c r="UO8" s="87"/>
      <c r="UP8" s="87"/>
      <c r="UQ8" s="87"/>
      <c r="UR8" s="87"/>
      <c r="US8" s="87"/>
      <c r="UT8" s="87"/>
      <c r="UU8" s="87"/>
      <c r="UV8" s="87"/>
      <c r="UW8" s="87"/>
      <c r="UX8" s="87"/>
      <c r="UY8" s="87"/>
      <c r="UZ8" s="87"/>
      <c r="VA8" s="87"/>
      <c r="VB8" s="87"/>
      <c r="VC8" s="87"/>
      <c r="VD8" s="87"/>
      <c r="VE8" s="87"/>
      <c r="VF8" s="87"/>
      <c r="VG8" s="87"/>
      <c r="VH8" s="87"/>
      <c r="VI8" s="87"/>
      <c r="VJ8" s="87"/>
      <c r="VK8" s="87"/>
      <c r="VL8" s="87"/>
      <c r="VM8" s="87"/>
      <c r="VN8" s="87"/>
      <c r="VO8" s="87"/>
      <c r="VP8" s="87"/>
      <c r="VQ8" s="87"/>
      <c r="VR8" s="87"/>
      <c r="VS8" s="87"/>
      <c r="VT8" s="87"/>
      <c r="VU8" s="87"/>
      <c r="VV8" s="87"/>
      <c r="VW8" s="87"/>
      <c r="VX8" s="87"/>
      <c r="VY8" s="87"/>
      <c r="VZ8" s="87"/>
      <c r="WA8" s="87"/>
      <c r="WB8" s="87"/>
      <c r="WC8" s="87"/>
      <c r="WD8" s="87"/>
      <c r="WE8" s="87"/>
      <c r="WF8" s="87"/>
      <c r="WG8" s="87"/>
      <c r="WH8" s="87"/>
      <c r="WI8" s="87"/>
      <c r="WJ8" s="87"/>
      <c r="WK8" s="87"/>
      <c r="WL8" s="87"/>
      <c r="WM8" s="87"/>
      <c r="WN8" s="87"/>
      <c r="WO8" s="87"/>
      <c r="WP8" s="87"/>
      <c r="WQ8" s="87"/>
      <c r="WR8" s="87"/>
      <c r="WS8" s="87"/>
      <c r="WT8" s="87"/>
      <c r="WU8" s="87"/>
      <c r="WV8" s="87"/>
      <c r="WW8" s="87"/>
      <c r="WX8" s="87"/>
      <c r="WY8" s="87"/>
      <c r="WZ8" s="87"/>
      <c r="XA8" s="87"/>
      <c r="XB8" s="87"/>
      <c r="XC8" s="87"/>
      <c r="XD8" s="87"/>
      <c r="XE8" s="87"/>
      <c r="XF8" s="87"/>
      <c r="XG8" s="87"/>
      <c r="XH8" s="87"/>
      <c r="XI8" s="87"/>
      <c r="XJ8" s="87"/>
      <c r="XK8" s="87"/>
      <c r="XL8" s="87"/>
      <c r="XM8" s="87"/>
      <c r="XN8" s="87"/>
      <c r="XO8" s="87"/>
      <c r="XP8" s="87"/>
      <c r="XQ8" s="87"/>
      <c r="XR8" s="87"/>
      <c r="XS8" s="87"/>
      <c r="XT8" s="87"/>
      <c r="XU8" s="87"/>
      <c r="XV8" s="87"/>
      <c r="XW8" s="87"/>
      <c r="XX8" s="87"/>
      <c r="XY8" s="87"/>
      <c r="XZ8" s="87"/>
      <c r="YA8" s="87"/>
      <c r="YB8" s="87"/>
      <c r="YC8" s="87"/>
      <c r="YD8" s="87"/>
      <c r="YE8" s="87"/>
      <c r="YF8" s="87"/>
      <c r="YG8" s="87"/>
      <c r="YH8" s="87"/>
      <c r="YI8" s="87"/>
      <c r="YJ8" s="87"/>
      <c r="YK8" s="87"/>
      <c r="YL8" s="87"/>
      <c r="YM8" s="87"/>
      <c r="YN8" s="87"/>
      <c r="YO8" s="87"/>
      <c r="YP8" s="87"/>
      <c r="YQ8" s="87"/>
      <c r="YR8" s="87"/>
      <c r="YS8" s="87"/>
      <c r="YT8" s="87"/>
      <c r="YU8" s="87"/>
      <c r="YV8" s="87"/>
      <c r="YW8" s="87"/>
      <c r="YX8" s="87"/>
      <c r="YY8" s="87"/>
      <c r="YZ8" s="87"/>
      <c r="ZA8" s="87"/>
      <c r="ZB8" s="87"/>
      <c r="ZC8" s="87"/>
      <c r="ZD8" s="87"/>
      <c r="ZE8" s="87"/>
      <c r="ZF8" s="87"/>
      <c r="ZG8" s="87"/>
      <c r="ZH8" s="87"/>
      <c r="ZI8" s="87"/>
      <c r="ZJ8" s="87"/>
      <c r="ZK8" s="87"/>
      <c r="ZL8" s="87"/>
      <c r="ZM8" s="87"/>
      <c r="ZN8" s="87"/>
      <c r="ZO8" s="87"/>
      <c r="ZP8" s="87"/>
      <c r="ZQ8" s="87"/>
      <c r="ZR8" s="87"/>
      <c r="ZS8" s="87"/>
      <c r="ZT8" s="87"/>
      <c r="ZU8" s="87"/>
      <c r="ZV8" s="87"/>
      <c r="ZW8" s="87"/>
      <c r="ZX8" s="87"/>
      <c r="ZY8" s="87"/>
      <c r="ZZ8" s="87"/>
      <c r="AAA8" s="87"/>
      <c r="AAB8" s="87"/>
      <c r="AAC8" s="87"/>
      <c r="AAD8" s="87"/>
      <c r="AAE8" s="87"/>
      <c r="AAF8" s="87"/>
      <c r="AAG8" s="87"/>
      <c r="AAH8" s="87"/>
      <c r="AAI8" s="87"/>
      <c r="AAJ8" s="87"/>
      <c r="AAK8" s="87"/>
      <c r="AAL8" s="87"/>
      <c r="AAM8" s="87"/>
      <c r="AAN8" s="87"/>
      <c r="AAO8" s="87"/>
      <c r="AAP8" s="87"/>
      <c r="AAQ8" s="87"/>
      <c r="AAR8" s="87"/>
      <c r="AAS8" s="87"/>
      <c r="AAT8" s="87"/>
      <c r="AAU8" s="87"/>
      <c r="AAV8" s="87"/>
      <c r="AAW8" s="87"/>
      <c r="AAX8" s="87"/>
      <c r="AAY8" s="87"/>
      <c r="AAZ8" s="87"/>
      <c r="ABA8" s="87"/>
      <c r="ABB8" s="87"/>
      <c r="ABC8" s="87"/>
      <c r="ABD8" s="87"/>
      <c r="ABE8" s="87"/>
      <c r="ABF8" s="87"/>
      <c r="ABG8" s="87"/>
      <c r="ABH8" s="87"/>
      <c r="ABI8" s="87"/>
      <c r="ABJ8" s="87"/>
      <c r="ABK8" s="87"/>
      <c r="ABL8" s="87"/>
      <c r="ABM8" s="87"/>
      <c r="ABN8" s="87"/>
      <c r="ABO8" s="87"/>
      <c r="ABP8" s="87"/>
      <c r="ABQ8" s="87"/>
      <c r="ABR8" s="87"/>
      <c r="ABS8" s="87"/>
      <c r="ABT8" s="87"/>
      <c r="ABU8" s="87"/>
      <c r="ABV8" s="87"/>
      <c r="ABW8" s="87"/>
      <c r="ABX8" s="87"/>
      <c r="ABY8" s="87"/>
      <c r="ABZ8" s="87"/>
      <c r="ACA8" s="87"/>
      <c r="ACB8" s="87"/>
      <c r="ACC8" s="87"/>
      <c r="ACD8" s="87"/>
      <c r="ACE8" s="87"/>
      <c r="ACF8" s="87"/>
      <c r="ACG8" s="87"/>
      <c r="ACH8" s="87"/>
      <c r="ACI8" s="87"/>
      <c r="ACJ8" s="87"/>
      <c r="ACK8" s="87"/>
      <c r="ACL8" s="87"/>
      <c r="ACM8" s="87"/>
      <c r="ACN8" s="87"/>
      <c r="ACO8" s="87"/>
      <c r="ACP8" s="87"/>
      <c r="ACQ8" s="87"/>
      <c r="ACR8" s="87"/>
      <c r="ACS8" s="87"/>
      <c r="ACT8" s="87"/>
      <c r="ACU8" s="87"/>
      <c r="ACV8" s="87"/>
      <c r="ACW8" s="87"/>
      <c r="ACX8" s="87"/>
      <c r="ACY8" s="87"/>
      <c r="ACZ8" s="87"/>
      <c r="ADA8" s="87"/>
      <c r="ADB8" s="87"/>
      <c r="ADC8" s="87"/>
      <c r="ADD8" s="87"/>
      <c r="ADE8" s="87"/>
      <c r="ADF8" s="87"/>
      <c r="ADG8" s="87"/>
      <c r="ADH8" s="87"/>
      <c r="ADI8" s="87"/>
      <c r="ADJ8" s="87"/>
      <c r="ADK8" s="87"/>
      <c r="ADL8" s="87"/>
      <c r="ADM8" s="87"/>
      <c r="ADN8" s="87"/>
      <c r="ADO8" s="87"/>
      <c r="ADP8" s="87"/>
      <c r="ADQ8" s="87"/>
      <c r="ADR8" s="87"/>
      <c r="ADS8" s="87"/>
      <c r="ADT8" s="87"/>
      <c r="ADU8" s="87"/>
      <c r="ADV8" s="87"/>
      <c r="ADW8" s="87"/>
      <c r="ADX8" s="87"/>
      <c r="ADY8" s="87"/>
      <c r="ADZ8" s="87"/>
      <c r="AEA8" s="87"/>
      <c r="AEB8" s="87"/>
      <c r="AEC8" s="87"/>
      <c r="AED8" s="87"/>
      <c r="AEE8" s="87"/>
      <c r="AEF8" s="87"/>
      <c r="AEG8" s="87"/>
      <c r="AEH8" s="87"/>
      <c r="AEI8" s="87"/>
      <c r="AEJ8" s="87"/>
      <c r="AEK8" s="87"/>
      <c r="AEL8" s="87"/>
      <c r="AEM8" s="87"/>
      <c r="AEN8" s="87"/>
      <c r="AEO8" s="87"/>
      <c r="AEP8" s="87"/>
      <c r="AEQ8" s="87"/>
      <c r="AER8" s="87"/>
      <c r="AES8" s="87"/>
      <c r="AET8" s="87"/>
      <c r="AEU8" s="87"/>
      <c r="AEV8" s="87"/>
      <c r="AEW8" s="87"/>
      <c r="AEX8" s="87"/>
      <c r="AEY8" s="87"/>
      <c r="AEZ8" s="87"/>
      <c r="AFA8" s="87"/>
      <c r="AFB8" s="87"/>
      <c r="AFC8" s="87"/>
      <c r="AFD8" s="87"/>
      <c r="AFE8" s="87"/>
      <c r="AFF8" s="87"/>
      <c r="AFG8" s="87"/>
      <c r="AFH8" s="87"/>
      <c r="AFI8" s="87"/>
      <c r="AFJ8" s="87"/>
      <c r="AFK8" s="87"/>
      <c r="AFL8" s="87"/>
      <c r="AFM8" s="87"/>
      <c r="AFN8" s="87"/>
      <c r="AFO8" s="87"/>
      <c r="AFP8" s="87"/>
      <c r="AFQ8" s="87"/>
      <c r="AFR8" s="87"/>
      <c r="AFS8" s="87"/>
      <c r="AFT8" s="87"/>
      <c r="AFU8" s="87"/>
      <c r="AFV8" s="87"/>
      <c r="AFW8" s="87"/>
      <c r="AFX8" s="87"/>
      <c r="AFY8" s="87"/>
      <c r="AFZ8" s="87"/>
      <c r="AGA8" s="87"/>
      <c r="AGB8" s="87"/>
      <c r="AGC8" s="87"/>
      <c r="AGD8" s="87"/>
    </row>
    <row r="9" spans="1:862">
      <c r="A9" s="96" t="s">
        <v>458</v>
      </c>
      <c r="B9" s="87" t="s">
        <v>78</v>
      </c>
      <c r="C9" s="96" t="s">
        <v>327</v>
      </c>
      <c r="D9" s="87" t="s">
        <v>61</v>
      </c>
      <c r="E9" s="87" t="s">
        <v>201</v>
      </c>
      <c r="F9" s="87" t="s">
        <v>375</v>
      </c>
      <c r="G9" s="87" t="s">
        <v>455</v>
      </c>
      <c r="H9" s="87"/>
      <c r="I9" s="87" t="s">
        <v>287</v>
      </c>
      <c r="J9" s="96" t="s">
        <v>286</v>
      </c>
      <c r="K9" s="96" t="s">
        <v>286</v>
      </c>
      <c r="L9" s="87" t="s">
        <v>286</v>
      </c>
      <c r="M9" s="87" t="s">
        <v>287</v>
      </c>
      <c r="N9" s="87" t="s">
        <v>286</v>
      </c>
      <c r="O9" s="90" t="s">
        <v>287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  <c r="OR9" s="87"/>
      <c r="OS9" s="87"/>
      <c r="OT9" s="87"/>
      <c r="OU9" s="87"/>
      <c r="OV9" s="87"/>
      <c r="OW9" s="87"/>
      <c r="OX9" s="87"/>
      <c r="OY9" s="87"/>
      <c r="OZ9" s="87"/>
      <c r="PA9" s="87"/>
      <c r="PB9" s="87"/>
      <c r="PC9" s="87"/>
      <c r="PD9" s="87"/>
      <c r="PE9" s="87"/>
      <c r="PF9" s="87"/>
      <c r="PG9" s="87"/>
      <c r="PH9" s="87"/>
      <c r="PI9" s="87"/>
      <c r="PJ9" s="87"/>
      <c r="PK9" s="87"/>
      <c r="PL9" s="87"/>
      <c r="PM9" s="87"/>
      <c r="PN9" s="87"/>
      <c r="PO9" s="87"/>
      <c r="PP9" s="87"/>
      <c r="PQ9" s="87"/>
      <c r="PR9" s="87"/>
      <c r="PS9" s="87"/>
      <c r="PT9" s="87"/>
      <c r="PU9" s="87"/>
      <c r="PV9" s="87"/>
      <c r="PW9" s="87"/>
      <c r="PX9" s="87"/>
      <c r="PY9" s="87"/>
      <c r="PZ9" s="87"/>
      <c r="QA9" s="87"/>
      <c r="QB9" s="87"/>
      <c r="QC9" s="87"/>
      <c r="QD9" s="87"/>
      <c r="QE9" s="87"/>
      <c r="QF9" s="87"/>
      <c r="QG9" s="87"/>
      <c r="QH9" s="87"/>
      <c r="QI9" s="87"/>
      <c r="QJ9" s="87"/>
      <c r="QK9" s="87"/>
      <c r="QL9" s="87"/>
      <c r="QM9" s="87"/>
      <c r="QN9" s="87"/>
      <c r="QO9" s="87"/>
      <c r="QP9" s="87"/>
      <c r="QQ9" s="87"/>
      <c r="QR9" s="87"/>
      <c r="QS9" s="87"/>
      <c r="QT9" s="87"/>
      <c r="QU9" s="87"/>
      <c r="QV9" s="87"/>
      <c r="QW9" s="87"/>
      <c r="QX9" s="87"/>
      <c r="QY9" s="87"/>
      <c r="QZ9" s="87"/>
      <c r="RA9" s="87"/>
      <c r="RB9" s="87"/>
      <c r="RC9" s="87"/>
      <c r="RD9" s="87"/>
      <c r="RE9" s="87"/>
      <c r="RF9" s="87"/>
      <c r="RG9" s="87"/>
      <c r="RH9" s="87"/>
      <c r="RI9" s="87"/>
      <c r="RJ9" s="87"/>
      <c r="RK9" s="87"/>
      <c r="RL9" s="87"/>
      <c r="RM9" s="87"/>
      <c r="RN9" s="87"/>
      <c r="RO9" s="87"/>
      <c r="RP9" s="87"/>
      <c r="RQ9" s="87"/>
      <c r="RR9" s="87"/>
      <c r="RS9" s="87"/>
      <c r="RT9" s="87"/>
      <c r="RU9" s="87"/>
      <c r="RV9" s="87"/>
      <c r="RW9" s="87"/>
      <c r="RX9" s="87"/>
      <c r="RY9" s="87"/>
      <c r="RZ9" s="87"/>
      <c r="SA9" s="87"/>
      <c r="SB9" s="87"/>
      <c r="SC9" s="87"/>
      <c r="SD9" s="87"/>
      <c r="SE9" s="87"/>
      <c r="SF9" s="87"/>
      <c r="SG9" s="87"/>
      <c r="SH9" s="87"/>
      <c r="SI9" s="87"/>
      <c r="SJ9" s="87"/>
      <c r="SK9" s="87"/>
      <c r="SL9" s="87"/>
      <c r="SM9" s="87"/>
      <c r="SN9" s="87"/>
      <c r="SO9" s="87"/>
      <c r="SP9" s="87"/>
      <c r="SQ9" s="87"/>
      <c r="SR9" s="87"/>
      <c r="SS9" s="87"/>
      <c r="ST9" s="87"/>
      <c r="SU9" s="87"/>
      <c r="SV9" s="87"/>
      <c r="SW9" s="87"/>
      <c r="SX9" s="87"/>
      <c r="SY9" s="87"/>
      <c r="SZ9" s="87"/>
      <c r="TA9" s="87"/>
      <c r="TB9" s="87"/>
      <c r="TC9" s="87"/>
      <c r="TD9" s="87"/>
      <c r="TE9" s="87"/>
      <c r="TF9" s="87"/>
      <c r="TG9" s="87"/>
      <c r="TH9" s="87"/>
      <c r="TI9" s="87"/>
      <c r="TJ9" s="87"/>
      <c r="TK9" s="87"/>
      <c r="TL9" s="87"/>
      <c r="TM9" s="87"/>
      <c r="TN9" s="87"/>
      <c r="TO9" s="87"/>
      <c r="TP9" s="87"/>
      <c r="TQ9" s="87"/>
      <c r="TR9" s="87"/>
      <c r="TS9" s="87"/>
      <c r="TT9" s="87"/>
      <c r="TU9" s="87"/>
      <c r="TV9" s="87"/>
      <c r="TW9" s="87"/>
      <c r="TX9" s="87"/>
      <c r="TY9" s="87"/>
      <c r="TZ9" s="87"/>
      <c r="UA9" s="87"/>
      <c r="UB9" s="87"/>
      <c r="UC9" s="87"/>
      <c r="UD9" s="87"/>
      <c r="UE9" s="87"/>
      <c r="UF9" s="87"/>
      <c r="UG9" s="87"/>
      <c r="UH9" s="87"/>
      <c r="UI9" s="87"/>
      <c r="UJ9" s="87"/>
      <c r="UK9" s="87"/>
      <c r="UL9" s="87"/>
      <c r="UM9" s="87"/>
      <c r="UN9" s="87"/>
      <c r="UO9" s="87"/>
      <c r="UP9" s="87"/>
      <c r="UQ9" s="87"/>
      <c r="UR9" s="87"/>
      <c r="US9" s="87"/>
      <c r="UT9" s="87"/>
      <c r="UU9" s="87"/>
      <c r="UV9" s="87"/>
      <c r="UW9" s="87"/>
      <c r="UX9" s="87"/>
      <c r="UY9" s="87"/>
      <c r="UZ9" s="87"/>
      <c r="VA9" s="87"/>
      <c r="VB9" s="87"/>
      <c r="VC9" s="87"/>
      <c r="VD9" s="87"/>
      <c r="VE9" s="87"/>
      <c r="VF9" s="87"/>
      <c r="VG9" s="87"/>
      <c r="VH9" s="87"/>
      <c r="VI9" s="87"/>
      <c r="VJ9" s="87"/>
      <c r="VK9" s="87"/>
      <c r="VL9" s="87"/>
      <c r="VM9" s="87"/>
      <c r="VN9" s="87"/>
      <c r="VO9" s="87"/>
      <c r="VP9" s="87"/>
      <c r="VQ9" s="87"/>
      <c r="VR9" s="87"/>
      <c r="VS9" s="87"/>
      <c r="VT9" s="87"/>
      <c r="VU9" s="87"/>
      <c r="VV9" s="87"/>
      <c r="VW9" s="87"/>
      <c r="VX9" s="87"/>
      <c r="VY9" s="87"/>
      <c r="VZ9" s="87"/>
      <c r="WA9" s="87"/>
      <c r="WB9" s="87"/>
      <c r="WC9" s="87"/>
      <c r="WD9" s="87"/>
      <c r="WE9" s="87"/>
      <c r="WF9" s="87"/>
      <c r="WG9" s="87"/>
      <c r="WH9" s="87"/>
      <c r="WI9" s="87"/>
      <c r="WJ9" s="87"/>
      <c r="WK9" s="87"/>
      <c r="WL9" s="87"/>
      <c r="WM9" s="87"/>
      <c r="WN9" s="87"/>
      <c r="WO9" s="87"/>
      <c r="WP9" s="87"/>
      <c r="WQ9" s="87"/>
      <c r="WR9" s="87"/>
      <c r="WS9" s="87"/>
      <c r="WT9" s="87"/>
      <c r="WU9" s="87"/>
      <c r="WV9" s="87"/>
      <c r="WW9" s="87"/>
      <c r="WX9" s="87"/>
      <c r="WY9" s="87"/>
      <c r="WZ9" s="87"/>
      <c r="XA9" s="87"/>
      <c r="XB9" s="87"/>
      <c r="XC9" s="87"/>
      <c r="XD9" s="87"/>
      <c r="XE9" s="87"/>
      <c r="XF9" s="87"/>
      <c r="XG9" s="87"/>
      <c r="XH9" s="87"/>
      <c r="XI9" s="87"/>
      <c r="XJ9" s="87"/>
      <c r="XK9" s="87"/>
      <c r="XL9" s="87"/>
      <c r="XM9" s="87"/>
      <c r="XN9" s="87"/>
      <c r="XO9" s="87"/>
      <c r="XP9" s="87"/>
      <c r="XQ9" s="87"/>
      <c r="XR9" s="87"/>
      <c r="XS9" s="87"/>
      <c r="XT9" s="87"/>
      <c r="XU9" s="87"/>
      <c r="XV9" s="87"/>
      <c r="XW9" s="87"/>
      <c r="XX9" s="87"/>
      <c r="XY9" s="87"/>
      <c r="XZ9" s="87"/>
      <c r="YA9" s="87"/>
      <c r="YB9" s="87"/>
      <c r="YC9" s="87"/>
      <c r="YD9" s="87"/>
      <c r="YE9" s="87"/>
      <c r="YF9" s="87"/>
      <c r="YG9" s="87"/>
      <c r="YH9" s="87"/>
      <c r="YI9" s="87"/>
      <c r="YJ9" s="87"/>
      <c r="YK9" s="87"/>
      <c r="YL9" s="87"/>
      <c r="YM9" s="87"/>
      <c r="YN9" s="87"/>
      <c r="YO9" s="87"/>
      <c r="YP9" s="87"/>
      <c r="YQ9" s="87"/>
      <c r="YR9" s="87"/>
      <c r="YS9" s="87"/>
      <c r="YT9" s="87"/>
      <c r="YU9" s="87"/>
      <c r="YV9" s="87"/>
      <c r="YW9" s="87"/>
      <c r="YX9" s="87"/>
      <c r="YY9" s="87"/>
      <c r="YZ9" s="87"/>
      <c r="ZA9" s="87"/>
      <c r="ZB9" s="87"/>
      <c r="ZC9" s="87"/>
      <c r="ZD9" s="87"/>
      <c r="ZE9" s="87"/>
      <c r="ZF9" s="87"/>
      <c r="ZG9" s="87"/>
      <c r="ZH9" s="87"/>
      <c r="ZI9" s="87"/>
      <c r="ZJ9" s="87"/>
      <c r="ZK9" s="87"/>
      <c r="ZL9" s="87"/>
      <c r="ZM9" s="87"/>
      <c r="ZN9" s="87"/>
      <c r="ZO9" s="87"/>
      <c r="ZP9" s="87"/>
      <c r="ZQ9" s="87"/>
      <c r="ZR9" s="87"/>
      <c r="ZS9" s="87"/>
      <c r="ZT9" s="87"/>
      <c r="ZU9" s="87"/>
      <c r="ZV9" s="87"/>
      <c r="ZW9" s="87"/>
      <c r="ZX9" s="87"/>
      <c r="ZY9" s="87"/>
      <c r="ZZ9" s="87"/>
      <c r="AAA9" s="87"/>
      <c r="AAB9" s="87"/>
      <c r="AAC9" s="87"/>
      <c r="AAD9" s="87"/>
      <c r="AAE9" s="87"/>
      <c r="AAF9" s="87"/>
      <c r="AAG9" s="87"/>
      <c r="AAH9" s="87"/>
      <c r="AAI9" s="87"/>
      <c r="AAJ9" s="87"/>
      <c r="AAK9" s="87"/>
      <c r="AAL9" s="87"/>
      <c r="AAM9" s="87"/>
      <c r="AAN9" s="87"/>
      <c r="AAO9" s="87"/>
      <c r="AAP9" s="87"/>
      <c r="AAQ9" s="87"/>
      <c r="AAR9" s="87"/>
      <c r="AAS9" s="87"/>
      <c r="AAT9" s="87"/>
      <c r="AAU9" s="87"/>
      <c r="AAV9" s="87"/>
      <c r="AAW9" s="87"/>
      <c r="AAX9" s="87"/>
      <c r="AAY9" s="87"/>
      <c r="AAZ9" s="87"/>
      <c r="ABA9" s="87"/>
      <c r="ABB9" s="87"/>
      <c r="ABC9" s="87"/>
      <c r="ABD9" s="87"/>
      <c r="ABE9" s="87"/>
      <c r="ABF9" s="87"/>
      <c r="ABG9" s="87"/>
      <c r="ABH9" s="87"/>
      <c r="ABI9" s="87"/>
      <c r="ABJ9" s="87"/>
      <c r="ABK9" s="87"/>
      <c r="ABL9" s="87"/>
      <c r="ABM9" s="87"/>
      <c r="ABN9" s="87"/>
      <c r="ABO9" s="87"/>
      <c r="ABP9" s="87"/>
      <c r="ABQ9" s="87"/>
      <c r="ABR9" s="87"/>
      <c r="ABS9" s="87"/>
      <c r="ABT9" s="87"/>
      <c r="ABU9" s="87"/>
      <c r="ABV9" s="87"/>
      <c r="ABW9" s="87"/>
      <c r="ABX9" s="87"/>
      <c r="ABY9" s="87"/>
      <c r="ABZ9" s="87"/>
      <c r="ACA9" s="87"/>
      <c r="ACB9" s="87"/>
      <c r="ACC9" s="87"/>
      <c r="ACD9" s="87"/>
      <c r="ACE9" s="87"/>
      <c r="ACF9" s="87"/>
      <c r="ACG9" s="87"/>
      <c r="ACH9" s="87"/>
      <c r="ACI9" s="87"/>
      <c r="ACJ9" s="87"/>
      <c r="ACK9" s="87"/>
      <c r="ACL9" s="87"/>
      <c r="ACM9" s="87"/>
      <c r="ACN9" s="87"/>
      <c r="ACO9" s="87"/>
      <c r="ACP9" s="87"/>
      <c r="ACQ9" s="87"/>
      <c r="ACR9" s="87"/>
      <c r="ACS9" s="87"/>
      <c r="ACT9" s="87"/>
      <c r="ACU9" s="87"/>
      <c r="ACV9" s="87"/>
      <c r="ACW9" s="87"/>
      <c r="ACX9" s="87"/>
      <c r="ACY9" s="87"/>
      <c r="ACZ9" s="87"/>
      <c r="ADA9" s="87"/>
      <c r="ADB9" s="87"/>
      <c r="ADC9" s="87"/>
      <c r="ADD9" s="87"/>
      <c r="ADE9" s="87"/>
      <c r="ADF9" s="87"/>
      <c r="ADG9" s="87"/>
      <c r="ADH9" s="87"/>
      <c r="ADI9" s="87"/>
      <c r="ADJ9" s="87"/>
      <c r="ADK9" s="87"/>
      <c r="ADL9" s="87"/>
      <c r="ADM9" s="87"/>
      <c r="ADN9" s="87"/>
      <c r="ADO9" s="87"/>
      <c r="ADP9" s="87"/>
      <c r="ADQ9" s="87"/>
      <c r="ADR9" s="87"/>
      <c r="ADS9" s="87"/>
      <c r="ADT9" s="87"/>
      <c r="ADU9" s="87"/>
      <c r="ADV9" s="87"/>
      <c r="ADW9" s="87"/>
      <c r="ADX9" s="87"/>
      <c r="ADY9" s="87"/>
      <c r="ADZ9" s="87"/>
      <c r="AEA9" s="87"/>
      <c r="AEB9" s="87"/>
      <c r="AEC9" s="87"/>
      <c r="AED9" s="87"/>
      <c r="AEE9" s="87"/>
      <c r="AEF9" s="87"/>
      <c r="AEG9" s="87"/>
      <c r="AEH9" s="87"/>
      <c r="AEI9" s="87"/>
      <c r="AEJ9" s="87"/>
      <c r="AEK9" s="87"/>
      <c r="AEL9" s="87"/>
      <c r="AEM9" s="87"/>
      <c r="AEN9" s="87"/>
      <c r="AEO9" s="87"/>
      <c r="AEP9" s="87"/>
      <c r="AEQ9" s="87"/>
      <c r="AER9" s="87"/>
      <c r="AES9" s="87"/>
      <c r="AET9" s="87"/>
      <c r="AEU9" s="87"/>
      <c r="AEV9" s="87"/>
      <c r="AEW9" s="87"/>
      <c r="AEX9" s="87"/>
      <c r="AEY9" s="87"/>
      <c r="AEZ9" s="87"/>
      <c r="AFA9" s="87"/>
      <c r="AFB9" s="87"/>
      <c r="AFC9" s="87"/>
      <c r="AFD9" s="87"/>
      <c r="AFE9" s="87"/>
      <c r="AFF9" s="87"/>
      <c r="AFG9" s="87"/>
      <c r="AFH9" s="87"/>
      <c r="AFI9" s="87"/>
      <c r="AFJ9" s="87"/>
      <c r="AFK9" s="87"/>
      <c r="AFL9" s="87"/>
      <c r="AFM9" s="87"/>
      <c r="AFN9" s="87"/>
      <c r="AFO9" s="87"/>
      <c r="AFP9" s="87"/>
      <c r="AFQ9" s="87"/>
      <c r="AFR9" s="87"/>
      <c r="AFS9" s="87"/>
      <c r="AFT9" s="87"/>
      <c r="AFU9" s="87"/>
      <c r="AFV9" s="87"/>
      <c r="AFW9" s="87"/>
      <c r="AFX9" s="87"/>
      <c r="AFY9" s="87"/>
      <c r="AFZ9" s="87"/>
      <c r="AGA9" s="87"/>
      <c r="AGB9" s="87"/>
      <c r="AGC9" s="87"/>
      <c r="AGD9" s="87"/>
    </row>
    <row r="10" spans="1:862">
      <c r="B10" s="87" t="s">
        <v>78</v>
      </c>
      <c r="C10" s="87" t="s">
        <v>326</v>
      </c>
      <c r="D10" s="87" t="s">
        <v>61</v>
      </c>
      <c r="E10" s="87" t="s">
        <v>201</v>
      </c>
      <c r="F10" s="87" t="s">
        <v>375</v>
      </c>
      <c r="G10" s="87" t="s">
        <v>365</v>
      </c>
      <c r="H10" s="87" t="s">
        <v>374</v>
      </c>
      <c r="I10" s="87" t="s">
        <v>287</v>
      </c>
      <c r="J10" s="87" t="s">
        <v>286</v>
      </c>
      <c r="K10" s="87" t="s">
        <v>286</v>
      </c>
      <c r="L10" s="96" t="s">
        <v>459</v>
      </c>
      <c r="M10" s="87" t="s">
        <v>287</v>
      </c>
      <c r="N10" s="87" t="s">
        <v>286</v>
      </c>
      <c r="O10" s="90" t="s">
        <v>287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7"/>
      <c r="NI10" s="87"/>
      <c r="NJ10" s="87"/>
      <c r="NK10" s="87"/>
      <c r="NL10" s="87"/>
      <c r="NM10" s="87"/>
      <c r="NN10" s="87"/>
      <c r="NO10" s="87"/>
      <c r="NP10" s="87"/>
      <c r="NQ10" s="87"/>
      <c r="NR10" s="87"/>
      <c r="NS10" s="87"/>
      <c r="NT10" s="87"/>
      <c r="NU10" s="87"/>
      <c r="NV10" s="87"/>
      <c r="NW10" s="87"/>
      <c r="NX10" s="87"/>
      <c r="NY10" s="87"/>
      <c r="NZ10" s="87"/>
      <c r="OA10" s="87"/>
      <c r="OB10" s="87"/>
      <c r="OC10" s="87"/>
      <c r="OD10" s="87"/>
      <c r="OE10" s="87"/>
      <c r="OF10" s="87"/>
      <c r="OG10" s="87"/>
      <c r="OH10" s="87"/>
      <c r="OI10" s="87"/>
      <c r="OJ10" s="87"/>
      <c r="OK10" s="87"/>
      <c r="OL10" s="87"/>
      <c r="OM10" s="87"/>
      <c r="ON10" s="87"/>
      <c r="OO10" s="87"/>
      <c r="OP10" s="87"/>
      <c r="OQ10" s="87"/>
      <c r="OR10" s="87"/>
      <c r="OS10" s="87"/>
      <c r="OT10" s="87"/>
      <c r="OU10" s="87"/>
      <c r="OV10" s="87"/>
      <c r="OW10" s="87"/>
      <c r="OX10" s="87"/>
      <c r="OY10" s="87"/>
      <c r="OZ10" s="87"/>
      <c r="PA10" s="87"/>
      <c r="PB10" s="87"/>
      <c r="PC10" s="87"/>
      <c r="PD10" s="87"/>
      <c r="PE10" s="87"/>
      <c r="PF10" s="87"/>
      <c r="PG10" s="87"/>
      <c r="PH10" s="87"/>
      <c r="PI10" s="87"/>
      <c r="PJ10" s="87"/>
      <c r="PK10" s="87"/>
      <c r="PL10" s="87"/>
      <c r="PM10" s="87"/>
      <c r="PN10" s="87"/>
      <c r="PO10" s="87"/>
      <c r="PP10" s="87"/>
      <c r="PQ10" s="87"/>
      <c r="PR10" s="87"/>
      <c r="PS10" s="87"/>
      <c r="PT10" s="87"/>
      <c r="PU10" s="87"/>
      <c r="PV10" s="87"/>
      <c r="PW10" s="87"/>
      <c r="PX10" s="87"/>
      <c r="PY10" s="87"/>
      <c r="PZ10" s="87"/>
      <c r="QA10" s="87"/>
      <c r="QB10" s="87"/>
      <c r="QC10" s="87"/>
      <c r="QD10" s="87"/>
      <c r="QE10" s="87"/>
      <c r="QF10" s="87"/>
      <c r="QG10" s="87"/>
      <c r="QH10" s="87"/>
      <c r="QI10" s="87"/>
      <c r="QJ10" s="87"/>
      <c r="QK10" s="87"/>
      <c r="QL10" s="87"/>
      <c r="QM10" s="87"/>
      <c r="QN10" s="87"/>
      <c r="QO10" s="87"/>
      <c r="QP10" s="87"/>
      <c r="QQ10" s="87"/>
      <c r="QR10" s="87"/>
      <c r="QS10" s="87"/>
      <c r="QT10" s="87"/>
      <c r="QU10" s="87"/>
      <c r="QV10" s="87"/>
      <c r="QW10" s="87"/>
      <c r="QX10" s="87"/>
      <c r="QY10" s="87"/>
      <c r="QZ10" s="87"/>
      <c r="RA10" s="87"/>
      <c r="RB10" s="87"/>
      <c r="RC10" s="87"/>
      <c r="RD10" s="87"/>
      <c r="RE10" s="87"/>
      <c r="RF10" s="87"/>
      <c r="RG10" s="87"/>
      <c r="RH10" s="87"/>
      <c r="RI10" s="87"/>
      <c r="RJ10" s="87"/>
      <c r="RK10" s="87"/>
      <c r="RL10" s="87"/>
      <c r="RM10" s="87"/>
      <c r="RN10" s="87"/>
      <c r="RO10" s="87"/>
      <c r="RP10" s="87"/>
      <c r="RQ10" s="87"/>
      <c r="RR10" s="87"/>
      <c r="RS10" s="87"/>
      <c r="RT10" s="87"/>
      <c r="RU10" s="87"/>
      <c r="RV10" s="87"/>
      <c r="RW10" s="87"/>
      <c r="RX10" s="87"/>
      <c r="RY10" s="87"/>
      <c r="RZ10" s="87"/>
      <c r="SA10" s="87"/>
      <c r="SB10" s="87"/>
      <c r="SC10" s="87"/>
      <c r="SD10" s="87"/>
      <c r="SE10" s="87"/>
      <c r="SF10" s="87"/>
      <c r="SG10" s="87"/>
      <c r="SH10" s="87"/>
      <c r="SI10" s="87"/>
      <c r="SJ10" s="87"/>
      <c r="SK10" s="87"/>
      <c r="SL10" s="87"/>
      <c r="SM10" s="87"/>
      <c r="SN10" s="87"/>
      <c r="SO10" s="87"/>
      <c r="SP10" s="87"/>
      <c r="SQ10" s="87"/>
      <c r="SR10" s="87"/>
      <c r="SS10" s="87"/>
      <c r="ST10" s="87"/>
      <c r="SU10" s="87"/>
      <c r="SV10" s="87"/>
      <c r="SW10" s="87"/>
      <c r="SX10" s="87"/>
      <c r="SY10" s="87"/>
      <c r="SZ10" s="87"/>
      <c r="TA10" s="87"/>
      <c r="TB10" s="87"/>
      <c r="TC10" s="87"/>
      <c r="TD10" s="87"/>
      <c r="TE10" s="87"/>
      <c r="TF10" s="87"/>
      <c r="TG10" s="87"/>
      <c r="TH10" s="87"/>
      <c r="TI10" s="87"/>
      <c r="TJ10" s="87"/>
      <c r="TK10" s="87"/>
      <c r="TL10" s="87"/>
      <c r="TM10" s="87"/>
      <c r="TN10" s="87"/>
      <c r="TO10" s="87"/>
      <c r="TP10" s="87"/>
      <c r="TQ10" s="87"/>
      <c r="TR10" s="87"/>
      <c r="TS10" s="87"/>
      <c r="TT10" s="87"/>
      <c r="TU10" s="87"/>
      <c r="TV10" s="87"/>
      <c r="TW10" s="87"/>
      <c r="TX10" s="87"/>
      <c r="TY10" s="87"/>
      <c r="TZ10" s="87"/>
      <c r="UA10" s="87"/>
      <c r="UB10" s="87"/>
      <c r="UC10" s="87"/>
      <c r="UD10" s="87"/>
      <c r="UE10" s="87"/>
      <c r="UF10" s="87"/>
      <c r="UG10" s="87"/>
      <c r="UH10" s="87"/>
      <c r="UI10" s="87"/>
      <c r="UJ10" s="87"/>
      <c r="UK10" s="87"/>
      <c r="UL10" s="87"/>
      <c r="UM10" s="87"/>
      <c r="UN10" s="87"/>
      <c r="UO10" s="87"/>
      <c r="UP10" s="87"/>
      <c r="UQ10" s="87"/>
      <c r="UR10" s="87"/>
      <c r="US10" s="87"/>
      <c r="UT10" s="87"/>
      <c r="UU10" s="87"/>
      <c r="UV10" s="87"/>
      <c r="UW10" s="87"/>
      <c r="UX10" s="87"/>
      <c r="UY10" s="87"/>
      <c r="UZ10" s="87"/>
      <c r="VA10" s="87"/>
      <c r="VB10" s="87"/>
      <c r="VC10" s="87"/>
      <c r="VD10" s="87"/>
      <c r="VE10" s="87"/>
      <c r="VF10" s="87"/>
      <c r="VG10" s="87"/>
      <c r="VH10" s="87"/>
      <c r="VI10" s="87"/>
      <c r="VJ10" s="87"/>
      <c r="VK10" s="87"/>
      <c r="VL10" s="87"/>
      <c r="VM10" s="87"/>
      <c r="VN10" s="87"/>
      <c r="VO10" s="87"/>
      <c r="VP10" s="87"/>
      <c r="VQ10" s="87"/>
      <c r="VR10" s="87"/>
      <c r="VS10" s="87"/>
      <c r="VT10" s="87"/>
      <c r="VU10" s="87"/>
      <c r="VV10" s="87"/>
      <c r="VW10" s="87"/>
      <c r="VX10" s="87"/>
      <c r="VY10" s="87"/>
      <c r="VZ10" s="87"/>
      <c r="WA10" s="87"/>
      <c r="WB10" s="87"/>
      <c r="WC10" s="87"/>
      <c r="WD10" s="87"/>
      <c r="WE10" s="87"/>
      <c r="WF10" s="87"/>
      <c r="WG10" s="87"/>
      <c r="WH10" s="87"/>
      <c r="WI10" s="87"/>
      <c r="WJ10" s="87"/>
      <c r="WK10" s="87"/>
      <c r="WL10" s="87"/>
      <c r="WM10" s="87"/>
      <c r="WN10" s="87"/>
      <c r="WO10" s="87"/>
      <c r="WP10" s="87"/>
      <c r="WQ10" s="87"/>
      <c r="WR10" s="87"/>
      <c r="WS10" s="87"/>
      <c r="WT10" s="87"/>
      <c r="WU10" s="87"/>
      <c r="WV10" s="87"/>
      <c r="WW10" s="87"/>
      <c r="WX10" s="87"/>
      <c r="WY10" s="87"/>
      <c r="WZ10" s="87"/>
      <c r="XA10" s="87"/>
      <c r="XB10" s="87"/>
      <c r="XC10" s="87"/>
      <c r="XD10" s="87"/>
      <c r="XE10" s="87"/>
      <c r="XF10" s="87"/>
      <c r="XG10" s="87"/>
      <c r="XH10" s="87"/>
      <c r="XI10" s="87"/>
      <c r="XJ10" s="87"/>
      <c r="XK10" s="87"/>
      <c r="XL10" s="87"/>
      <c r="XM10" s="87"/>
      <c r="XN10" s="87"/>
      <c r="XO10" s="87"/>
      <c r="XP10" s="87"/>
      <c r="XQ10" s="87"/>
      <c r="XR10" s="87"/>
      <c r="XS10" s="87"/>
      <c r="XT10" s="87"/>
      <c r="XU10" s="87"/>
      <c r="XV10" s="87"/>
      <c r="XW10" s="87"/>
      <c r="XX10" s="87"/>
      <c r="XY10" s="87"/>
      <c r="XZ10" s="87"/>
      <c r="YA10" s="87"/>
      <c r="YB10" s="87"/>
      <c r="YC10" s="87"/>
      <c r="YD10" s="87"/>
      <c r="YE10" s="87"/>
      <c r="YF10" s="87"/>
      <c r="YG10" s="87"/>
      <c r="YH10" s="87"/>
      <c r="YI10" s="87"/>
      <c r="YJ10" s="87"/>
      <c r="YK10" s="87"/>
      <c r="YL10" s="87"/>
      <c r="YM10" s="87"/>
      <c r="YN10" s="87"/>
      <c r="YO10" s="87"/>
      <c r="YP10" s="87"/>
      <c r="YQ10" s="87"/>
      <c r="YR10" s="87"/>
      <c r="YS10" s="87"/>
      <c r="YT10" s="87"/>
      <c r="YU10" s="87"/>
      <c r="YV10" s="87"/>
      <c r="YW10" s="87"/>
      <c r="YX10" s="87"/>
      <c r="YY10" s="87"/>
      <c r="YZ10" s="87"/>
      <c r="ZA10" s="87"/>
      <c r="ZB10" s="87"/>
      <c r="ZC10" s="87"/>
      <c r="ZD10" s="87"/>
      <c r="ZE10" s="87"/>
      <c r="ZF10" s="87"/>
      <c r="ZG10" s="87"/>
      <c r="ZH10" s="87"/>
      <c r="ZI10" s="87"/>
      <c r="ZJ10" s="87"/>
      <c r="ZK10" s="87"/>
      <c r="ZL10" s="87"/>
      <c r="ZM10" s="87"/>
      <c r="ZN10" s="87"/>
      <c r="ZO10" s="87"/>
      <c r="ZP10" s="87"/>
      <c r="ZQ10" s="87"/>
      <c r="ZR10" s="87"/>
      <c r="ZS10" s="87"/>
      <c r="ZT10" s="87"/>
      <c r="ZU10" s="87"/>
      <c r="ZV10" s="87"/>
      <c r="ZW10" s="87"/>
      <c r="ZX10" s="87"/>
      <c r="ZY10" s="87"/>
      <c r="ZZ10" s="87"/>
      <c r="AAA10" s="87"/>
      <c r="AAB10" s="87"/>
      <c r="AAC10" s="87"/>
      <c r="AAD10" s="87"/>
      <c r="AAE10" s="87"/>
      <c r="AAF10" s="87"/>
      <c r="AAG10" s="87"/>
      <c r="AAH10" s="87"/>
      <c r="AAI10" s="87"/>
      <c r="AAJ10" s="87"/>
      <c r="AAK10" s="87"/>
      <c r="AAL10" s="87"/>
      <c r="AAM10" s="87"/>
      <c r="AAN10" s="87"/>
      <c r="AAO10" s="87"/>
      <c r="AAP10" s="87"/>
      <c r="AAQ10" s="87"/>
      <c r="AAR10" s="87"/>
      <c r="AAS10" s="87"/>
      <c r="AAT10" s="87"/>
      <c r="AAU10" s="87"/>
      <c r="AAV10" s="87"/>
      <c r="AAW10" s="87"/>
      <c r="AAX10" s="87"/>
      <c r="AAY10" s="87"/>
      <c r="AAZ10" s="87"/>
      <c r="ABA10" s="87"/>
      <c r="ABB10" s="87"/>
      <c r="ABC10" s="87"/>
      <c r="ABD10" s="87"/>
      <c r="ABE10" s="87"/>
      <c r="ABF10" s="87"/>
      <c r="ABG10" s="87"/>
      <c r="ABH10" s="87"/>
      <c r="ABI10" s="87"/>
      <c r="ABJ10" s="87"/>
      <c r="ABK10" s="87"/>
      <c r="ABL10" s="87"/>
      <c r="ABM10" s="87"/>
      <c r="ABN10" s="87"/>
      <c r="ABO10" s="87"/>
      <c r="ABP10" s="87"/>
      <c r="ABQ10" s="87"/>
      <c r="ABR10" s="87"/>
      <c r="ABS10" s="87"/>
      <c r="ABT10" s="87"/>
      <c r="ABU10" s="87"/>
      <c r="ABV10" s="87"/>
      <c r="ABW10" s="87"/>
      <c r="ABX10" s="87"/>
      <c r="ABY10" s="87"/>
      <c r="ABZ10" s="87"/>
      <c r="ACA10" s="87"/>
      <c r="ACB10" s="87"/>
      <c r="ACC10" s="87"/>
      <c r="ACD10" s="87"/>
      <c r="ACE10" s="87"/>
      <c r="ACF10" s="87"/>
      <c r="ACG10" s="87"/>
      <c r="ACH10" s="87"/>
      <c r="ACI10" s="87"/>
      <c r="ACJ10" s="87"/>
      <c r="ACK10" s="87"/>
      <c r="ACL10" s="87"/>
      <c r="ACM10" s="87"/>
      <c r="ACN10" s="87"/>
      <c r="ACO10" s="87"/>
      <c r="ACP10" s="87"/>
      <c r="ACQ10" s="87"/>
      <c r="ACR10" s="87"/>
      <c r="ACS10" s="87"/>
      <c r="ACT10" s="87"/>
      <c r="ACU10" s="87"/>
      <c r="ACV10" s="87"/>
      <c r="ACW10" s="87"/>
      <c r="ACX10" s="87"/>
      <c r="ACY10" s="87"/>
      <c r="ACZ10" s="87"/>
      <c r="ADA10" s="87"/>
      <c r="ADB10" s="87"/>
      <c r="ADC10" s="87"/>
      <c r="ADD10" s="87"/>
      <c r="ADE10" s="87"/>
      <c r="ADF10" s="87"/>
      <c r="ADG10" s="87"/>
      <c r="ADH10" s="87"/>
      <c r="ADI10" s="87"/>
      <c r="ADJ10" s="87"/>
      <c r="ADK10" s="87"/>
      <c r="ADL10" s="87"/>
      <c r="ADM10" s="87"/>
      <c r="ADN10" s="87"/>
      <c r="ADO10" s="87"/>
      <c r="ADP10" s="87"/>
      <c r="ADQ10" s="87"/>
      <c r="ADR10" s="87"/>
      <c r="ADS10" s="87"/>
      <c r="ADT10" s="87"/>
      <c r="ADU10" s="87"/>
      <c r="ADV10" s="87"/>
      <c r="ADW10" s="87"/>
      <c r="ADX10" s="87"/>
      <c r="ADY10" s="87"/>
      <c r="ADZ10" s="87"/>
      <c r="AEA10" s="87"/>
      <c r="AEB10" s="87"/>
      <c r="AEC10" s="87"/>
      <c r="AED10" s="87"/>
      <c r="AEE10" s="87"/>
      <c r="AEF10" s="87"/>
      <c r="AEG10" s="87"/>
      <c r="AEH10" s="87"/>
      <c r="AEI10" s="87"/>
      <c r="AEJ10" s="87"/>
      <c r="AEK10" s="87"/>
      <c r="AEL10" s="87"/>
      <c r="AEM10" s="87"/>
      <c r="AEN10" s="87"/>
      <c r="AEO10" s="87"/>
      <c r="AEP10" s="87"/>
      <c r="AEQ10" s="87"/>
      <c r="AER10" s="87"/>
      <c r="AES10" s="87"/>
      <c r="AET10" s="87"/>
      <c r="AEU10" s="87"/>
      <c r="AEV10" s="87"/>
      <c r="AEW10" s="87"/>
      <c r="AEX10" s="87"/>
      <c r="AEY10" s="87"/>
      <c r="AEZ10" s="87"/>
      <c r="AFA10" s="87"/>
      <c r="AFB10" s="87"/>
      <c r="AFC10" s="87"/>
      <c r="AFD10" s="87"/>
      <c r="AFE10" s="87"/>
      <c r="AFF10" s="87"/>
      <c r="AFG10" s="87"/>
      <c r="AFH10" s="87"/>
      <c r="AFI10" s="87"/>
      <c r="AFJ10" s="87"/>
      <c r="AFK10" s="87"/>
      <c r="AFL10" s="87"/>
      <c r="AFM10" s="87"/>
      <c r="AFN10" s="87"/>
      <c r="AFO10" s="87"/>
      <c r="AFP10" s="87"/>
      <c r="AFQ10" s="87"/>
      <c r="AFR10" s="87"/>
      <c r="AFS10" s="87"/>
      <c r="AFT10" s="87"/>
      <c r="AFU10" s="87"/>
      <c r="AFV10" s="87"/>
      <c r="AFW10" s="87"/>
      <c r="AFX10" s="87"/>
      <c r="AFY10" s="87"/>
      <c r="AFZ10" s="87"/>
      <c r="AGA10" s="87"/>
      <c r="AGB10" s="87"/>
      <c r="AGC10" s="87"/>
      <c r="AGD10" s="87"/>
    </row>
    <row r="11" spans="1:862" s="91" customFormat="1">
      <c r="B11" s="91" t="s">
        <v>78</v>
      </c>
      <c r="C11" s="91" t="s">
        <v>332</v>
      </c>
      <c r="D11" s="91" t="s">
        <v>61</v>
      </c>
      <c r="E11" s="91" t="s">
        <v>201</v>
      </c>
      <c r="F11" s="91" t="s">
        <v>375</v>
      </c>
      <c r="G11" s="91" t="s">
        <v>365</v>
      </c>
      <c r="H11" s="91" t="s">
        <v>374</v>
      </c>
      <c r="I11" s="91" t="s">
        <v>287</v>
      </c>
      <c r="J11" s="91" t="s">
        <v>286</v>
      </c>
      <c r="K11" s="91" t="s">
        <v>286</v>
      </c>
      <c r="L11" s="91" t="s">
        <v>459</v>
      </c>
      <c r="M11" s="91" t="s">
        <v>287</v>
      </c>
      <c r="N11" s="91" t="s">
        <v>286</v>
      </c>
      <c r="O11" s="92" t="s">
        <v>287</v>
      </c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7"/>
      <c r="JT11" s="87"/>
      <c r="JU11" s="87"/>
      <c r="JV11" s="87"/>
      <c r="JW11" s="87"/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7"/>
      <c r="LC11" s="87"/>
      <c r="LD11" s="87"/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7"/>
      <c r="LP11" s="87"/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7"/>
      <c r="ML11" s="87"/>
      <c r="MM11" s="87"/>
      <c r="MN11" s="87"/>
      <c r="MO11" s="87"/>
      <c r="MP11" s="87"/>
      <c r="MQ11" s="87"/>
      <c r="MR11" s="87"/>
      <c r="MS11" s="87"/>
      <c r="MT11" s="87"/>
      <c r="MU11" s="87"/>
      <c r="MV11" s="87"/>
      <c r="MW11" s="87"/>
      <c r="MX11" s="87"/>
      <c r="MY11" s="87"/>
      <c r="MZ11" s="87"/>
      <c r="NA11" s="87"/>
      <c r="NB11" s="87"/>
      <c r="NC11" s="87"/>
      <c r="ND11" s="87"/>
      <c r="NE11" s="87"/>
      <c r="NF11" s="87"/>
      <c r="NG11" s="87"/>
      <c r="NH11" s="87"/>
      <c r="NI11" s="87"/>
      <c r="NJ11" s="87"/>
      <c r="NK11" s="87"/>
      <c r="NL11" s="87"/>
      <c r="NM11" s="87"/>
      <c r="NN11" s="87"/>
      <c r="NO11" s="87"/>
      <c r="NP11" s="87"/>
      <c r="NQ11" s="87"/>
      <c r="NR11" s="87"/>
      <c r="NS11" s="87"/>
      <c r="NT11" s="87"/>
      <c r="NU11" s="87"/>
      <c r="NV11" s="87"/>
      <c r="NW11" s="87"/>
      <c r="NX11" s="87"/>
      <c r="NY11" s="87"/>
      <c r="NZ11" s="87"/>
      <c r="OA11" s="87"/>
      <c r="OB11" s="87"/>
      <c r="OC11" s="87"/>
      <c r="OD11" s="87"/>
      <c r="OE11" s="87"/>
      <c r="OF11" s="87"/>
      <c r="OG11" s="87"/>
      <c r="OH11" s="87"/>
      <c r="OI11" s="87"/>
      <c r="OJ11" s="87"/>
      <c r="OK11" s="87"/>
      <c r="OL11" s="87"/>
      <c r="OM11" s="87"/>
      <c r="ON11" s="87"/>
      <c r="OO11" s="87"/>
      <c r="OP11" s="87"/>
      <c r="OQ11" s="87"/>
      <c r="OR11" s="87"/>
      <c r="OS11" s="87"/>
      <c r="OT11" s="87"/>
      <c r="OU11" s="87"/>
      <c r="OV11" s="87"/>
      <c r="OW11" s="87"/>
      <c r="OX11" s="87"/>
      <c r="OY11" s="87"/>
      <c r="OZ11" s="87"/>
      <c r="PA11" s="87"/>
      <c r="PB11" s="87"/>
      <c r="PC11" s="87"/>
      <c r="PD11" s="87"/>
      <c r="PE11" s="87"/>
      <c r="PF11" s="87"/>
      <c r="PG11" s="87"/>
      <c r="PH11" s="87"/>
      <c r="PI11" s="87"/>
      <c r="PJ11" s="87"/>
      <c r="PK11" s="87"/>
      <c r="PL11" s="87"/>
      <c r="PM11" s="87"/>
      <c r="PN11" s="87"/>
      <c r="PO11" s="87"/>
      <c r="PP11" s="87"/>
      <c r="PQ11" s="87"/>
      <c r="PR11" s="87"/>
      <c r="PS11" s="87"/>
      <c r="PT11" s="87"/>
      <c r="PU11" s="87"/>
      <c r="PV11" s="87"/>
      <c r="PW11" s="87"/>
      <c r="PX11" s="87"/>
      <c r="PY11" s="87"/>
      <c r="PZ11" s="87"/>
      <c r="QA11" s="87"/>
      <c r="QB11" s="87"/>
      <c r="QC11" s="87"/>
      <c r="QD11" s="87"/>
      <c r="QE11" s="87"/>
      <c r="QF11" s="87"/>
      <c r="QG11" s="87"/>
      <c r="QH11" s="87"/>
      <c r="QI11" s="87"/>
      <c r="QJ11" s="87"/>
      <c r="QK11" s="87"/>
      <c r="QL11" s="87"/>
      <c r="QM11" s="87"/>
      <c r="QN11" s="87"/>
      <c r="QO11" s="87"/>
      <c r="QP11" s="87"/>
      <c r="QQ11" s="87"/>
      <c r="QR11" s="87"/>
      <c r="QS11" s="87"/>
      <c r="QT11" s="87"/>
      <c r="QU11" s="87"/>
      <c r="QV11" s="87"/>
      <c r="QW11" s="87"/>
      <c r="QX11" s="87"/>
      <c r="QY11" s="87"/>
      <c r="QZ11" s="87"/>
      <c r="RA11" s="87"/>
      <c r="RB11" s="87"/>
      <c r="RC11" s="87"/>
      <c r="RD11" s="87"/>
      <c r="RE11" s="87"/>
      <c r="RF11" s="87"/>
      <c r="RG11" s="87"/>
      <c r="RH11" s="87"/>
      <c r="RI11" s="87"/>
      <c r="RJ11" s="87"/>
      <c r="RK11" s="87"/>
      <c r="RL11" s="87"/>
      <c r="RM11" s="87"/>
      <c r="RN11" s="87"/>
      <c r="RO11" s="87"/>
      <c r="RP11" s="87"/>
      <c r="RQ11" s="87"/>
      <c r="RR11" s="87"/>
      <c r="RS11" s="87"/>
      <c r="RT11" s="87"/>
      <c r="RU11" s="87"/>
      <c r="RV11" s="87"/>
      <c r="RW11" s="87"/>
      <c r="RX11" s="87"/>
      <c r="RY11" s="87"/>
      <c r="RZ11" s="87"/>
      <c r="SA11" s="87"/>
      <c r="SB11" s="87"/>
      <c r="SC11" s="87"/>
      <c r="SD11" s="87"/>
      <c r="SE11" s="87"/>
      <c r="SF11" s="87"/>
      <c r="SG11" s="87"/>
      <c r="SH11" s="87"/>
      <c r="SI11" s="87"/>
      <c r="SJ11" s="87"/>
      <c r="SK11" s="87"/>
      <c r="SL11" s="87"/>
      <c r="SM11" s="87"/>
      <c r="SN11" s="87"/>
      <c r="SO11" s="87"/>
      <c r="SP11" s="87"/>
      <c r="SQ11" s="87"/>
      <c r="SR11" s="87"/>
      <c r="SS11" s="87"/>
      <c r="ST11" s="87"/>
      <c r="SU11" s="87"/>
      <c r="SV11" s="87"/>
      <c r="SW11" s="87"/>
      <c r="SX11" s="87"/>
      <c r="SY11" s="87"/>
      <c r="SZ11" s="87"/>
      <c r="TA11" s="87"/>
      <c r="TB11" s="87"/>
      <c r="TC11" s="87"/>
      <c r="TD11" s="87"/>
      <c r="TE11" s="87"/>
      <c r="TF11" s="87"/>
      <c r="TG11" s="87"/>
      <c r="TH11" s="87"/>
      <c r="TI11" s="87"/>
      <c r="TJ11" s="87"/>
      <c r="TK11" s="87"/>
      <c r="TL11" s="87"/>
      <c r="TM11" s="87"/>
      <c r="TN11" s="87"/>
      <c r="TO11" s="87"/>
      <c r="TP11" s="87"/>
      <c r="TQ11" s="87"/>
      <c r="TR11" s="87"/>
      <c r="TS11" s="87"/>
      <c r="TT11" s="87"/>
      <c r="TU11" s="87"/>
      <c r="TV11" s="87"/>
      <c r="TW11" s="87"/>
      <c r="TX11" s="87"/>
      <c r="TY11" s="87"/>
      <c r="TZ11" s="87"/>
      <c r="UA11" s="87"/>
      <c r="UB11" s="87"/>
      <c r="UC11" s="87"/>
      <c r="UD11" s="87"/>
      <c r="UE11" s="87"/>
      <c r="UF11" s="87"/>
      <c r="UG11" s="87"/>
      <c r="UH11" s="87"/>
      <c r="UI11" s="87"/>
      <c r="UJ11" s="87"/>
      <c r="UK11" s="87"/>
      <c r="UL11" s="87"/>
      <c r="UM11" s="87"/>
      <c r="UN11" s="87"/>
      <c r="UO11" s="87"/>
      <c r="UP11" s="87"/>
      <c r="UQ11" s="87"/>
      <c r="UR11" s="87"/>
      <c r="US11" s="87"/>
      <c r="UT11" s="87"/>
      <c r="UU11" s="87"/>
      <c r="UV11" s="87"/>
      <c r="UW11" s="87"/>
      <c r="UX11" s="87"/>
      <c r="UY11" s="87"/>
      <c r="UZ11" s="87"/>
      <c r="VA11" s="87"/>
      <c r="VB11" s="87"/>
      <c r="VC11" s="87"/>
      <c r="VD11" s="87"/>
      <c r="VE11" s="87"/>
      <c r="VF11" s="87"/>
      <c r="VG11" s="87"/>
      <c r="VH11" s="87"/>
      <c r="VI11" s="87"/>
      <c r="VJ11" s="87"/>
      <c r="VK11" s="87"/>
      <c r="VL11" s="87"/>
      <c r="VM11" s="87"/>
      <c r="VN11" s="87"/>
      <c r="VO11" s="87"/>
      <c r="VP11" s="87"/>
      <c r="VQ11" s="87"/>
      <c r="VR11" s="87"/>
      <c r="VS11" s="87"/>
      <c r="VT11" s="87"/>
      <c r="VU11" s="87"/>
      <c r="VV11" s="87"/>
      <c r="VW11" s="87"/>
      <c r="VX11" s="87"/>
      <c r="VY11" s="87"/>
      <c r="VZ11" s="87"/>
      <c r="WA11" s="87"/>
      <c r="WB11" s="87"/>
      <c r="WC11" s="87"/>
      <c r="WD11" s="87"/>
      <c r="WE11" s="87"/>
      <c r="WF11" s="87"/>
      <c r="WG11" s="87"/>
      <c r="WH11" s="87"/>
      <c r="WI11" s="87"/>
      <c r="WJ11" s="87"/>
      <c r="WK11" s="87"/>
      <c r="WL11" s="87"/>
      <c r="WM11" s="87"/>
      <c r="WN11" s="87"/>
      <c r="WO11" s="87"/>
      <c r="WP11" s="87"/>
      <c r="WQ11" s="87"/>
      <c r="WR11" s="87"/>
      <c r="WS11" s="87"/>
      <c r="WT11" s="87"/>
      <c r="WU11" s="87"/>
      <c r="WV11" s="87"/>
      <c r="WW11" s="87"/>
      <c r="WX11" s="87"/>
      <c r="WY11" s="87"/>
      <c r="WZ11" s="87"/>
      <c r="XA11" s="87"/>
      <c r="XB11" s="87"/>
      <c r="XC11" s="87"/>
      <c r="XD11" s="87"/>
      <c r="XE11" s="87"/>
      <c r="XF11" s="87"/>
      <c r="XG11" s="87"/>
      <c r="XH11" s="87"/>
      <c r="XI11" s="87"/>
      <c r="XJ11" s="87"/>
      <c r="XK11" s="87"/>
      <c r="XL11" s="87"/>
      <c r="XM11" s="87"/>
      <c r="XN11" s="87"/>
      <c r="XO11" s="87"/>
      <c r="XP11" s="87"/>
      <c r="XQ11" s="87"/>
      <c r="XR11" s="87"/>
      <c r="XS11" s="87"/>
      <c r="XT11" s="87"/>
      <c r="XU11" s="87"/>
      <c r="XV11" s="87"/>
      <c r="XW11" s="87"/>
      <c r="XX11" s="87"/>
      <c r="XY11" s="87"/>
      <c r="XZ11" s="87"/>
      <c r="YA11" s="87"/>
      <c r="YB11" s="87"/>
      <c r="YC11" s="87"/>
      <c r="YD11" s="87"/>
      <c r="YE11" s="87"/>
      <c r="YF11" s="87"/>
      <c r="YG11" s="87"/>
      <c r="YH11" s="87"/>
      <c r="YI11" s="87"/>
      <c r="YJ11" s="87"/>
      <c r="YK11" s="87"/>
      <c r="YL11" s="87"/>
      <c r="YM11" s="87"/>
      <c r="YN11" s="87"/>
      <c r="YO11" s="87"/>
      <c r="YP11" s="87"/>
      <c r="YQ11" s="87"/>
      <c r="YR11" s="87"/>
      <c r="YS11" s="87"/>
      <c r="YT11" s="87"/>
      <c r="YU11" s="87"/>
      <c r="YV11" s="87"/>
      <c r="YW11" s="87"/>
      <c r="YX11" s="87"/>
      <c r="YY11" s="87"/>
      <c r="YZ11" s="87"/>
      <c r="ZA11" s="87"/>
      <c r="ZB11" s="87"/>
      <c r="ZC11" s="87"/>
      <c r="ZD11" s="87"/>
      <c r="ZE11" s="87"/>
      <c r="ZF11" s="87"/>
      <c r="ZG11" s="87"/>
      <c r="ZH11" s="87"/>
      <c r="ZI11" s="87"/>
      <c r="ZJ11" s="87"/>
      <c r="ZK11" s="87"/>
      <c r="ZL11" s="87"/>
      <c r="ZM11" s="87"/>
      <c r="ZN11" s="87"/>
      <c r="ZO11" s="87"/>
      <c r="ZP11" s="87"/>
      <c r="ZQ11" s="87"/>
      <c r="ZR11" s="87"/>
      <c r="ZS11" s="87"/>
      <c r="ZT11" s="87"/>
      <c r="ZU11" s="87"/>
      <c r="ZV11" s="87"/>
      <c r="ZW11" s="87"/>
      <c r="ZX11" s="87"/>
      <c r="ZY11" s="87"/>
      <c r="ZZ11" s="87"/>
      <c r="AAA11" s="87"/>
      <c r="AAB11" s="87"/>
      <c r="AAC11" s="87"/>
      <c r="AAD11" s="87"/>
      <c r="AAE11" s="87"/>
      <c r="AAF11" s="87"/>
      <c r="AAG11" s="87"/>
      <c r="AAH11" s="87"/>
      <c r="AAI11" s="87"/>
      <c r="AAJ11" s="87"/>
      <c r="AAK11" s="87"/>
      <c r="AAL11" s="87"/>
      <c r="AAM11" s="87"/>
      <c r="AAN11" s="87"/>
      <c r="AAO11" s="87"/>
      <c r="AAP11" s="87"/>
      <c r="AAQ11" s="87"/>
      <c r="AAR11" s="87"/>
      <c r="AAS11" s="87"/>
      <c r="AAT11" s="87"/>
      <c r="AAU11" s="87"/>
      <c r="AAV11" s="87"/>
      <c r="AAW11" s="87"/>
      <c r="AAX11" s="87"/>
      <c r="AAY11" s="87"/>
      <c r="AAZ11" s="87"/>
      <c r="ABA11" s="87"/>
      <c r="ABB11" s="87"/>
      <c r="ABC11" s="87"/>
      <c r="ABD11" s="87"/>
      <c r="ABE11" s="87"/>
      <c r="ABF11" s="87"/>
      <c r="ABG11" s="87"/>
      <c r="ABH11" s="87"/>
      <c r="ABI11" s="87"/>
      <c r="ABJ11" s="87"/>
      <c r="ABK11" s="87"/>
      <c r="ABL11" s="87"/>
      <c r="ABM11" s="87"/>
      <c r="ABN11" s="87"/>
      <c r="ABO11" s="87"/>
      <c r="ABP11" s="87"/>
      <c r="ABQ11" s="87"/>
      <c r="ABR11" s="87"/>
      <c r="ABS11" s="87"/>
      <c r="ABT11" s="87"/>
      <c r="ABU11" s="87"/>
      <c r="ABV11" s="87"/>
      <c r="ABW11" s="87"/>
      <c r="ABX11" s="87"/>
      <c r="ABY11" s="87"/>
      <c r="ABZ11" s="87"/>
      <c r="ACA11" s="87"/>
      <c r="ACB11" s="87"/>
      <c r="ACC11" s="87"/>
      <c r="ACD11" s="87"/>
      <c r="ACE11" s="87"/>
      <c r="ACF11" s="87"/>
      <c r="ACG11" s="87"/>
      <c r="ACH11" s="87"/>
      <c r="ACI11" s="87"/>
      <c r="ACJ11" s="87"/>
      <c r="ACK11" s="87"/>
      <c r="ACL11" s="87"/>
      <c r="ACM11" s="87"/>
      <c r="ACN11" s="87"/>
      <c r="ACO11" s="87"/>
      <c r="ACP11" s="87"/>
      <c r="ACQ11" s="87"/>
      <c r="ACR11" s="87"/>
      <c r="ACS11" s="87"/>
      <c r="ACT11" s="87"/>
      <c r="ACU11" s="87"/>
      <c r="ACV11" s="87"/>
      <c r="ACW11" s="87"/>
      <c r="ACX11" s="87"/>
      <c r="ACY11" s="87"/>
      <c r="ACZ11" s="87"/>
      <c r="ADA11" s="87"/>
      <c r="ADB11" s="87"/>
      <c r="ADC11" s="87"/>
      <c r="ADD11" s="87"/>
      <c r="ADE11" s="87"/>
      <c r="ADF11" s="87"/>
      <c r="ADG11" s="87"/>
      <c r="ADH11" s="87"/>
      <c r="ADI11" s="87"/>
      <c r="ADJ11" s="87"/>
      <c r="ADK11" s="87"/>
      <c r="ADL11" s="87"/>
      <c r="ADM11" s="87"/>
      <c r="ADN11" s="87"/>
      <c r="ADO11" s="87"/>
      <c r="ADP11" s="87"/>
      <c r="ADQ11" s="87"/>
      <c r="ADR11" s="87"/>
      <c r="ADS11" s="87"/>
      <c r="ADT11" s="87"/>
      <c r="ADU11" s="87"/>
      <c r="ADV11" s="87"/>
      <c r="ADW11" s="87"/>
      <c r="ADX11" s="87"/>
      <c r="ADY11" s="87"/>
      <c r="ADZ11" s="87"/>
      <c r="AEA11" s="87"/>
      <c r="AEB11" s="87"/>
      <c r="AEC11" s="87"/>
      <c r="AED11" s="87"/>
      <c r="AEE11" s="87"/>
      <c r="AEF11" s="87"/>
      <c r="AEG11" s="87"/>
      <c r="AEH11" s="87"/>
      <c r="AEI11" s="87"/>
      <c r="AEJ11" s="87"/>
      <c r="AEK11" s="87"/>
      <c r="AEL11" s="87"/>
      <c r="AEM11" s="87"/>
      <c r="AEN11" s="87"/>
      <c r="AEO11" s="87"/>
      <c r="AEP11" s="87"/>
      <c r="AEQ11" s="87"/>
      <c r="AER11" s="87"/>
      <c r="AES11" s="87"/>
      <c r="AET11" s="87"/>
      <c r="AEU11" s="87"/>
      <c r="AEV11" s="87"/>
      <c r="AEW11" s="87"/>
      <c r="AEX11" s="87"/>
      <c r="AEY11" s="87"/>
      <c r="AEZ11" s="87"/>
      <c r="AFA11" s="87"/>
      <c r="AFB11" s="87"/>
      <c r="AFC11" s="87"/>
      <c r="AFD11" s="87"/>
      <c r="AFE11" s="87"/>
      <c r="AFF11" s="87"/>
      <c r="AFG11" s="87"/>
      <c r="AFH11" s="87"/>
      <c r="AFI11" s="87"/>
      <c r="AFJ11" s="87"/>
      <c r="AFK11" s="87"/>
      <c r="AFL11" s="87"/>
      <c r="AFM11" s="87"/>
      <c r="AFN11" s="87"/>
      <c r="AFO11" s="87"/>
      <c r="AFP11" s="87"/>
      <c r="AFQ11" s="87"/>
      <c r="AFR11" s="87"/>
      <c r="AFS11" s="87"/>
      <c r="AFT11" s="87"/>
      <c r="AFU11" s="87"/>
      <c r="AFV11" s="87"/>
      <c r="AFW11" s="87"/>
      <c r="AFX11" s="87"/>
      <c r="AFY11" s="87"/>
      <c r="AFZ11" s="87"/>
      <c r="AGA11" s="87"/>
      <c r="AGB11" s="87"/>
      <c r="AGC11" s="87"/>
      <c r="AGD11" s="87"/>
    </row>
    <row r="12" spans="1:862">
      <c r="A12" s="96" t="s">
        <v>460</v>
      </c>
      <c r="B12" s="87" t="s">
        <v>68</v>
      </c>
      <c r="C12" s="96" t="s">
        <v>334</v>
      </c>
      <c r="D12" s="87" t="s">
        <v>61</v>
      </c>
      <c r="E12" s="87" t="s">
        <v>201</v>
      </c>
      <c r="F12" s="87" t="s">
        <v>461</v>
      </c>
      <c r="G12" s="87" t="s">
        <v>455</v>
      </c>
      <c r="H12" s="87"/>
      <c r="I12" s="87" t="s">
        <v>280</v>
      </c>
      <c r="J12" s="96" t="s">
        <v>286</v>
      </c>
      <c r="K12" s="96" t="s">
        <v>286</v>
      </c>
      <c r="L12" s="87" t="s">
        <v>286</v>
      </c>
      <c r="M12" s="87" t="s">
        <v>286</v>
      </c>
      <c r="N12" s="87" t="s">
        <v>286</v>
      </c>
      <c r="O12" s="90" t="s">
        <v>453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7"/>
      <c r="JW12" s="87"/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7"/>
      <c r="LP12" s="87"/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7"/>
      <c r="NI12" s="87"/>
      <c r="NJ12" s="87"/>
      <c r="NK12" s="87"/>
      <c r="NL12" s="87"/>
      <c r="NM12" s="87"/>
      <c r="NN12" s="87"/>
      <c r="NO12" s="87"/>
      <c r="NP12" s="87"/>
      <c r="NQ12" s="87"/>
      <c r="NR12" s="87"/>
      <c r="NS12" s="87"/>
      <c r="NT12" s="87"/>
      <c r="NU12" s="87"/>
      <c r="NV12" s="87"/>
      <c r="NW12" s="87"/>
      <c r="NX12" s="87"/>
      <c r="NY12" s="87"/>
      <c r="NZ12" s="87"/>
      <c r="OA12" s="87"/>
      <c r="OB12" s="87"/>
      <c r="OC12" s="87"/>
      <c r="OD12" s="87"/>
      <c r="OE12" s="87"/>
      <c r="OF12" s="87"/>
      <c r="OG12" s="87"/>
      <c r="OH12" s="87"/>
      <c r="OI12" s="87"/>
      <c r="OJ12" s="87"/>
      <c r="OK12" s="87"/>
      <c r="OL12" s="87"/>
      <c r="OM12" s="87"/>
      <c r="ON12" s="87"/>
      <c r="OO12" s="87"/>
      <c r="OP12" s="87"/>
      <c r="OQ12" s="87"/>
      <c r="OR12" s="87"/>
      <c r="OS12" s="87"/>
      <c r="OT12" s="87"/>
      <c r="OU12" s="87"/>
      <c r="OV12" s="87"/>
      <c r="OW12" s="87"/>
      <c r="OX12" s="87"/>
      <c r="OY12" s="87"/>
      <c r="OZ12" s="87"/>
      <c r="PA12" s="87"/>
      <c r="PB12" s="87"/>
      <c r="PC12" s="87"/>
      <c r="PD12" s="87"/>
      <c r="PE12" s="87"/>
      <c r="PF12" s="87"/>
      <c r="PG12" s="87"/>
      <c r="PH12" s="87"/>
      <c r="PI12" s="87"/>
      <c r="PJ12" s="87"/>
      <c r="PK12" s="87"/>
      <c r="PL12" s="87"/>
      <c r="PM12" s="87"/>
      <c r="PN12" s="87"/>
      <c r="PO12" s="87"/>
      <c r="PP12" s="87"/>
      <c r="PQ12" s="87"/>
      <c r="PR12" s="87"/>
      <c r="PS12" s="87"/>
      <c r="PT12" s="87"/>
      <c r="PU12" s="87"/>
      <c r="PV12" s="87"/>
      <c r="PW12" s="87"/>
      <c r="PX12" s="87"/>
      <c r="PY12" s="87"/>
      <c r="PZ12" s="87"/>
      <c r="QA12" s="87"/>
      <c r="QB12" s="87"/>
      <c r="QC12" s="87"/>
      <c r="QD12" s="87"/>
      <c r="QE12" s="87"/>
      <c r="QF12" s="87"/>
      <c r="QG12" s="87"/>
      <c r="QH12" s="87"/>
      <c r="QI12" s="87"/>
      <c r="QJ12" s="87"/>
      <c r="QK12" s="87"/>
      <c r="QL12" s="87"/>
      <c r="QM12" s="87"/>
      <c r="QN12" s="87"/>
      <c r="QO12" s="87"/>
      <c r="QP12" s="87"/>
      <c r="QQ12" s="87"/>
      <c r="QR12" s="87"/>
      <c r="QS12" s="87"/>
      <c r="QT12" s="87"/>
      <c r="QU12" s="87"/>
      <c r="QV12" s="87"/>
      <c r="QW12" s="87"/>
      <c r="QX12" s="87"/>
      <c r="QY12" s="87"/>
      <c r="QZ12" s="87"/>
      <c r="RA12" s="87"/>
      <c r="RB12" s="87"/>
      <c r="RC12" s="87"/>
      <c r="RD12" s="87"/>
      <c r="RE12" s="87"/>
      <c r="RF12" s="87"/>
      <c r="RG12" s="87"/>
      <c r="RH12" s="87"/>
      <c r="RI12" s="87"/>
      <c r="RJ12" s="87"/>
      <c r="RK12" s="87"/>
      <c r="RL12" s="87"/>
      <c r="RM12" s="87"/>
      <c r="RN12" s="87"/>
      <c r="RO12" s="87"/>
      <c r="RP12" s="87"/>
      <c r="RQ12" s="87"/>
      <c r="RR12" s="87"/>
      <c r="RS12" s="87"/>
      <c r="RT12" s="87"/>
      <c r="RU12" s="87"/>
      <c r="RV12" s="87"/>
      <c r="RW12" s="87"/>
      <c r="RX12" s="87"/>
      <c r="RY12" s="87"/>
      <c r="RZ12" s="87"/>
      <c r="SA12" s="87"/>
      <c r="SB12" s="87"/>
      <c r="SC12" s="87"/>
      <c r="SD12" s="87"/>
      <c r="SE12" s="87"/>
      <c r="SF12" s="87"/>
      <c r="SG12" s="87"/>
      <c r="SH12" s="87"/>
      <c r="SI12" s="87"/>
      <c r="SJ12" s="87"/>
      <c r="SK12" s="87"/>
      <c r="SL12" s="87"/>
      <c r="SM12" s="87"/>
      <c r="SN12" s="87"/>
      <c r="SO12" s="87"/>
      <c r="SP12" s="87"/>
      <c r="SQ12" s="87"/>
      <c r="SR12" s="87"/>
      <c r="SS12" s="87"/>
      <c r="ST12" s="87"/>
      <c r="SU12" s="87"/>
      <c r="SV12" s="87"/>
      <c r="SW12" s="87"/>
      <c r="SX12" s="87"/>
      <c r="SY12" s="87"/>
      <c r="SZ12" s="87"/>
      <c r="TA12" s="87"/>
      <c r="TB12" s="87"/>
      <c r="TC12" s="87"/>
      <c r="TD12" s="87"/>
      <c r="TE12" s="87"/>
      <c r="TF12" s="87"/>
      <c r="TG12" s="87"/>
      <c r="TH12" s="87"/>
      <c r="TI12" s="87"/>
      <c r="TJ12" s="87"/>
      <c r="TK12" s="87"/>
      <c r="TL12" s="87"/>
      <c r="TM12" s="87"/>
      <c r="TN12" s="87"/>
      <c r="TO12" s="87"/>
      <c r="TP12" s="87"/>
      <c r="TQ12" s="87"/>
      <c r="TR12" s="87"/>
      <c r="TS12" s="87"/>
      <c r="TT12" s="87"/>
      <c r="TU12" s="87"/>
      <c r="TV12" s="87"/>
      <c r="TW12" s="87"/>
      <c r="TX12" s="87"/>
      <c r="TY12" s="87"/>
      <c r="TZ12" s="87"/>
      <c r="UA12" s="87"/>
      <c r="UB12" s="87"/>
      <c r="UC12" s="87"/>
      <c r="UD12" s="87"/>
      <c r="UE12" s="87"/>
      <c r="UF12" s="87"/>
      <c r="UG12" s="87"/>
      <c r="UH12" s="87"/>
      <c r="UI12" s="87"/>
      <c r="UJ12" s="87"/>
      <c r="UK12" s="87"/>
      <c r="UL12" s="87"/>
      <c r="UM12" s="87"/>
      <c r="UN12" s="87"/>
      <c r="UO12" s="87"/>
      <c r="UP12" s="87"/>
      <c r="UQ12" s="87"/>
      <c r="UR12" s="87"/>
      <c r="US12" s="87"/>
      <c r="UT12" s="87"/>
      <c r="UU12" s="87"/>
      <c r="UV12" s="87"/>
      <c r="UW12" s="87"/>
      <c r="UX12" s="87"/>
      <c r="UY12" s="87"/>
      <c r="UZ12" s="87"/>
      <c r="VA12" s="87"/>
      <c r="VB12" s="87"/>
      <c r="VC12" s="87"/>
      <c r="VD12" s="87"/>
      <c r="VE12" s="87"/>
      <c r="VF12" s="87"/>
      <c r="VG12" s="87"/>
      <c r="VH12" s="87"/>
      <c r="VI12" s="87"/>
      <c r="VJ12" s="87"/>
      <c r="VK12" s="87"/>
      <c r="VL12" s="87"/>
      <c r="VM12" s="87"/>
      <c r="VN12" s="87"/>
      <c r="VO12" s="87"/>
      <c r="VP12" s="87"/>
      <c r="VQ12" s="87"/>
      <c r="VR12" s="87"/>
      <c r="VS12" s="87"/>
      <c r="VT12" s="87"/>
      <c r="VU12" s="87"/>
      <c r="VV12" s="87"/>
      <c r="VW12" s="87"/>
      <c r="VX12" s="87"/>
      <c r="VY12" s="87"/>
      <c r="VZ12" s="87"/>
      <c r="WA12" s="87"/>
      <c r="WB12" s="87"/>
      <c r="WC12" s="87"/>
      <c r="WD12" s="87"/>
      <c r="WE12" s="87"/>
      <c r="WF12" s="87"/>
      <c r="WG12" s="87"/>
      <c r="WH12" s="87"/>
      <c r="WI12" s="87"/>
      <c r="WJ12" s="87"/>
      <c r="WK12" s="87"/>
      <c r="WL12" s="87"/>
      <c r="WM12" s="87"/>
      <c r="WN12" s="87"/>
      <c r="WO12" s="87"/>
      <c r="WP12" s="87"/>
      <c r="WQ12" s="87"/>
      <c r="WR12" s="87"/>
      <c r="WS12" s="87"/>
      <c r="WT12" s="87"/>
      <c r="WU12" s="87"/>
      <c r="WV12" s="87"/>
      <c r="WW12" s="87"/>
      <c r="WX12" s="87"/>
      <c r="WY12" s="87"/>
      <c r="WZ12" s="87"/>
      <c r="XA12" s="87"/>
      <c r="XB12" s="87"/>
      <c r="XC12" s="87"/>
      <c r="XD12" s="87"/>
      <c r="XE12" s="87"/>
      <c r="XF12" s="87"/>
      <c r="XG12" s="87"/>
      <c r="XH12" s="87"/>
      <c r="XI12" s="87"/>
      <c r="XJ12" s="87"/>
      <c r="XK12" s="87"/>
      <c r="XL12" s="87"/>
      <c r="XM12" s="87"/>
      <c r="XN12" s="87"/>
      <c r="XO12" s="87"/>
      <c r="XP12" s="87"/>
      <c r="XQ12" s="87"/>
      <c r="XR12" s="87"/>
      <c r="XS12" s="87"/>
      <c r="XT12" s="87"/>
      <c r="XU12" s="87"/>
      <c r="XV12" s="87"/>
      <c r="XW12" s="87"/>
      <c r="XX12" s="87"/>
      <c r="XY12" s="87"/>
      <c r="XZ12" s="87"/>
      <c r="YA12" s="87"/>
      <c r="YB12" s="87"/>
      <c r="YC12" s="87"/>
      <c r="YD12" s="87"/>
      <c r="YE12" s="87"/>
      <c r="YF12" s="87"/>
      <c r="YG12" s="87"/>
      <c r="YH12" s="87"/>
      <c r="YI12" s="87"/>
      <c r="YJ12" s="87"/>
      <c r="YK12" s="87"/>
      <c r="YL12" s="87"/>
      <c r="YM12" s="87"/>
      <c r="YN12" s="87"/>
      <c r="YO12" s="87"/>
      <c r="YP12" s="87"/>
      <c r="YQ12" s="87"/>
      <c r="YR12" s="87"/>
      <c r="YS12" s="87"/>
      <c r="YT12" s="87"/>
      <c r="YU12" s="87"/>
      <c r="YV12" s="87"/>
      <c r="YW12" s="87"/>
      <c r="YX12" s="87"/>
      <c r="YY12" s="87"/>
      <c r="YZ12" s="87"/>
      <c r="ZA12" s="87"/>
      <c r="ZB12" s="87"/>
      <c r="ZC12" s="87"/>
      <c r="ZD12" s="87"/>
      <c r="ZE12" s="87"/>
      <c r="ZF12" s="87"/>
      <c r="ZG12" s="87"/>
      <c r="ZH12" s="87"/>
      <c r="ZI12" s="87"/>
      <c r="ZJ12" s="87"/>
      <c r="ZK12" s="87"/>
      <c r="ZL12" s="87"/>
      <c r="ZM12" s="87"/>
      <c r="ZN12" s="87"/>
      <c r="ZO12" s="87"/>
      <c r="ZP12" s="87"/>
      <c r="ZQ12" s="87"/>
      <c r="ZR12" s="87"/>
      <c r="ZS12" s="87"/>
      <c r="ZT12" s="87"/>
      <c r="ZU12" s="87"/>
      <c r="ZV12" s="87"/>
      <c r="ZW12" s="87"/>
      <c r="ZX12" s="87"/>
      <c r="ZY12" s="87"/>
      <c r="ZZ12" s="87"/>
      <c r="AAA12" s="87"/>
      <c r="AAB12" s="87"/>
      <c r="AAC12" s="87"/>
      <c r="AAD12" s="87"/>
      <c r="AAE12" s="87"/>
      <c r="AAF12" s="87"/>
      <c r="AAG12" s="87"/>
      <c r="AAH12" s="87"/>
      <c r="AAI12" s="87"/>
      <c r="AAJ12" s="87"/>
      <c r="AAK12" s="87"/>
      <c r="AAL12" s="87"/>
      <c r="AAM12" s="87"/>
      <c r="AAN12" s="87"/>
      <c r="AAO12" s="87"/>
      <c r="AAP12" s="87"/>
      <c r="AAQ12" s="87"/>
      <c r="AAR12" s="87"/>
      <c r="AAS12" s="87"/>
      <c r="AAT12" s="87"/>
      <c r="AAU12" s="87"/>
      <c r="AAV12" s="87"/>
      <c r="AAW12" s="87"/>
      <c r="AAX12" s="87"/>
      <c r="AAY12" s="87"/>
      <c r="AAZ12" s="87"/>
      <c r="ABA12" s="87"/>
      <c r="ABB12" s="87"/>
      <c r="ABC12" s="87"/>
      <c r="ABD12" s="87"/>
      <c r="ABE12" s="87"/>
      <c r="ABF12" s="87"/>
      <c r="ABG12" s="87"/>
      <c r="ABH12" s="87"/>
      <c r="ABI12" s="87"/>
      <c r="ABJ12" s="87"/>
      <c r="ABK12" s="87"/>
      <c r="ABL12" s="87"/>
      <c r="ABM12" s="87"/>
      <c r="ABN12" s="87"/>
      <c r="ABO12" s="87"/>
      <c r="ABP12" s="87"/>
      <c r="ABQ12" s="87"/>
      <c r="ABR12" s="87"/>
      <c r="ABS12" s="87"/>
      <c r="ABT12" s="87"/>
      <c r="ABU12" s="87"/>
      <c r="ABV12" s="87"/>
      <c r="ABW12" s="87"/>
      <c r="ABX12" s="87"/>
      <c r="ABY12" s="87"/>
      <c r="ABZ12" s="87"/>
      <c r="ACA12" s="87"/>
      <c r="ACB12" s="87"/>
      <c r="ACC12" s="87"/>
      <c r="ACD12" s="87"/>
      <c r="ACE12" s="87"/>
      <c r="ACF12" s="87"/>
      <c r="ACG12" s="87"/>
      <c r="ACH12" s="87"/>
      <c r="ACI12" s="87"/>
      <c r="ACJ12" s="87"/>
      <c r="ACK12" s="87"/>
      <c r="ACL12" s="87"/>
      <c r="ACM12" s="87"/>
      <c r="ACN12" s="87"/>
      <c r="ACO12" s="87"/>
      <c r="ACP12" s="87"/>
      <c r="ACQ12" s="87"/>
      <c r="ACR12" s="87"/>
      <c r="ACS12" s="87"/>
      <c r="ACT12" s="87"/>
      <c r="ACU12" s="87"/>
      <c r="ACV12" s="87"/>
      <c r="ACW12" s="87"/>
      <c r="ACX12" s="87"/>
      <c r="ACY12" s="87"/>
      <c r="ACZ12" s="87"/>
      <c r="ADA12" s="87"/>
      <c r="ADB12" s="87"/>
      <c r="ADC12" s="87"/>
      <c r="ADD12" s="87"/>
      <c r="ADE12" s="87"/>
      <c r="ADF12" s="87"/>
      <c r="ADG12" s="87"/>
      <c r="ADH12" s="87"/>
      <c r="ADI12" s="87"/>
      <c r="ADJ12" s="87"/>
      <c r="ADK12" s="87"/>
      <c r="ADL12" s="87"/>
      <c r="ADM12" s="87"/>
      <c r="ADN12" s="87"/>
      <c r="ADO12" s="87"/>
      <c r="ADP12" s="87"/>
      <c r="ADQ12" s="87"/>
      <c r="ADR12" s="87"/>
      <c r="ADS12" s="87"/>
      <c r="ADT12" s="87"/>
      <c r="ADU12" s="87"/>
      <c r="ADV12" s="87"/>
      <c r="ADW12" s="87"/>
      <c r="ADX12" s="87"/>
      <c r="ADY12" s="87"/>
      <c r="ADZ12" s="87"/>
      <c r="AEA12" s="87"/>
      <c r="AEB12" s="87"/>
      <c r="AEC12" s="87"/>
      <c r="AED12" s="87"/>
      <c r="AEE12" s="87"/>
      <c r="AEF12" s="87"/>
      <c r="AEG12" s="87"/>
      <c r="AEH12" s="87"/>
      <c r="AEI12" s="87"/>
      <c r="AEJ12" s="87"/>
      <c r="AEK12" s="87"/>
      <c r="AEL12" s="87"/>
      <c r="AEM12" s="87"/>
      <c r="AEN12" s="87"/>
      <c r="AEO12" s="87"/>
      <c r="AEP12" s="87"/>
      <c r="AEQ12" s="87"/>
      <c r="AER12" s="87"/>
      <c r="AES12" s="87"/>
      <c r="AET12" s="87"/>
      <c r="AEU12" s="87"/>
      <c r="AEV12" s="87"/>
      <c r="AEW12" s="87"/>
      <c r="AEX12" s="87"/>
      <c r="AEY12" s="87"/>
      <c r="AEZ12" s="87"/>
      <c r="AFA12" s="87"/>
      <c r="AFB12" s="87"/>
      <c r="AFC12" s="87"/>
      <c r="AFD12" s="87"/>
      <c r="AFE12" s="87"/>
      <c r="AFF12" s="87"/>
      <c r="AFG12" s="87"/>
      <c r="AFH12" s="87"/>
      <c r="AFI12" s="87"/>
      <c r="AFJ12" s="87"/>
      <c r="AFK12" s="87"/>
      <c r="AFL12" s="87"/>
      <c r="AFM12" s="87"/>
      <c r="AFN12" s="87"/>
      <c r="AFO12" s="87"/>
      <c r="AFP12" s="87"/>
      <c r="AFQ12" s="87"/>
      <c r="AFR12" s="87"/>
      <c r="AFS12" s="87"/>
      <c r="AFT12" s="87"/>
      <c r="AFU12" s="87"/>
      <c r="AFV12" s="87"/>
      <c r="AFW12" s="87"/>
      <c r="AFX12" s="87"/>
      <c r="AFY12" s="87"/>
      <c r="AFZ12" s="87"/>
      <c r="AGA12" s="87"/>
      <c r="AGB12" s="87"/>
      <c r="AGC12" s="87"/>
      <c r="AGD12" s="87"/>
    </row>
    <row r="13" spans="1:862" s="91" customFormat="1">
      <c r="B13" s="91" t="s">
        <v>68</v>
      </c>
      <c r="C13" s="91" t="s">
        <v>333</v>
      </c>
      <c r="D13" s="91" t="s">
        <v>61</v>
      </c>
      <c r="E13" s="91" t="s">
        <v>201</v>
      </c>
      <c r="F13" s="91" t="s">
        <v>375</v>
      </c>
      <c r="G13" s="91" t="s">
        <v>365</v>
      </c>
      <c r="H13" s="91" t="s">
        <v>377</v>
      </c>
      <c r="I13" s="91" t="s">
        <v>287</v>
      </c>
      <c r="J13" s="91" t="s">
        <v>286</v>
      </c>
      <c r="K13" s="91" t="s">
        <v>286</v>
      </c>
      <c r="L13" s="91" t="s">
        <v>459</v>
      </c>
      <c r="M13" s="91" t="s">
        <v>286</v>
      </c>
      <c r="N13" s="91" t="s">
        <v>286</v>
      </c>
      <c r="O13" s="92" t="s">
        <v>286</v>
      </c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  <c r="IV13" s="87"/>
      <c r="IW13" s="87"/>
      <c r="IX13" s="87"/>
      <c r="IY13" s="87"/>
      <c r="IZ13" s="87"/>
      <c r="JA13" s="87"/>
      <c r="JB13" s="87"/>
      <c r="JC13" s="87"/>
      <c r="JD13" s="87"/>
      <c r="JE13" s="87"/>
      <c r="JF13" s="87"/>
      <c r="JG13" s="87"/>
      <c r="JH13" s="87"/>
      <c r="JI13" s="87"/>
      <c r="JJ13" s="87"/>
      <c r="JK13" s="87"/>
      <c r="JL13" s="87"/>
      <c r="JM13" s="87"/>
      <c r="JN13" s="87"/>
      <c r="JO13" s="87"/>
      <c r="JP13" s="87"/>
      <c r="JQ13" s="87"/>
      <c r="JR13" s="87"/>
      <c r="JS13" s="87"/>
      <c r="JT13" s="87"/>
      <c r="JU13" s="87"/>
      <c r="JV13" s="87"/>
      <c r="JW13" s="87"/>
      <c r="JX13" s="87"/>
      <c r="JY13" s="87"/>
      <c r="JZ13" s="87"/>
      <c r="KA13" s="87"/>
      <c r="KB13" s="87"/>
      <c r="KC13" s="87"/>
      <c r="KD13" s="87"/>
      <c r="KE13" s="87"/>
      <c r="KF13" s="87"/>
      <c r="KG13" s="87"/>
      <c r="KH13" s="87"/>
      <c r="KI13" s="87"/>
      <c r="KJ13" s="87"/>
      <c r="KK13" s="87"/>
      <c r="KL13" s="87"/>
      <c r="KM13" s="87"/>
      <c r="KN13" s="87"/>
      <c r="KO13" s="87"/>
      <c r="KP13" s="87"/>
      <c r="KQ13" s="87"/>
      <c r="KR13" s="87"/>
      <c r="KS13" s="87"/>
      <c r="KT13" s="87"/>
      <c r="KU13" s="87"/>
      <c r="KV13" s="87"/>
      <c r="KW13" s="87"/>
      <c r="KX13" s="87"/>
      <c r="KY13" s="87"/>
      <c r="KZ13" s="87"/>
      <c r="LA13" s="87"/>
      <c r="LB13" s="87"/>
      <c r="LC13" s="87"/>
      <c r="LD13" s="87"/>
      <c r="LE13" s="87"/>
      <c r="LF13" s="87"/>
      <c r="LG13" s="87"/>
      <c r="LH13" s="87"/>
      <c r="LI13" s="87"/>
      <c r="LJ13" s="87"/>
      <c r="LK13" s="87"/>
      <c r="LL13" s="87"/>
      <c r="LM13" s="87"/>
      <c r="LN13" s="87"/>
      <c r="LO13" s="87"/>
      <c r="LP13" s="87"/>
      <c r="LQ13" s="87"/>
      <c r="LR13" s="87"/>
      <c r="LS13" s="87"/>
      <c r="LT13" s="87"/>
      <c r="LU13" s="87"/>
      <c r="LV13" s="87"/>
      <c r="LW13" s="87"/>
      <c r="LX13" s="87"/>
      <c r="LY13" s="87"/>
      <c r="LZ13" s="87"/>
      <c r="MA13" s="87"/>
      <c r="MB13" s="87"/>
      <c r="MC13" s="87"/>
      <c r="MD13" s="87"/>
      <c r="ME13" s="87"/>
      <c r="MF13" s="87"/>
      <c r="MG13" s="87"/>
      <c r="MH13" s="87"/>
      <c r="MI13" s="87"/>
      <c r="MJ13" s="87"/>
      <c r="MK13" s="87"/>
      <c r="ML13" s="87"/>
      <c r="MM13" s="87"/>
      <c r="MN13" s="87"/>
      <c r="MO13" s="87"/>
      <c r="MP13" s="87"/>
      <c r="MQ13" s="87"/>
      <c r="MR13" s="87"/>
      <c r="MS13" s="87"/>
      <c r="MT13" s="87"/>
      <c r="MU13" s="87"/>
      <c r="MV13" s="87"/>
      <c r="MW13" s="87"/>
      <c r="MX13" s="87"/>
      <c r="MY13" s="87"/>
      <c r="MZ13" s="87"/>
      <c r="NA13" s="87"/>
      <c r="NB13" s="87"/>
      <c r="NC13" s="87"/>
      <c r="ND13" s="87"/>
      <c r="NE13" s="87"/>
      <c r="NF13" s="87"/>
      <c r="NG13" s="87"/>
      <c r="NH13" s="87"/>
      <c r="NI13" s="87"/>
      <c r="NJ13" s="87"/>
      <c r="NK13" s="87"/>
      <c r="NL13" s="87"/>
      <c r="NM13" s="87"/>
      <c r="NN13" s="87"/>
      <c r="NO13" s="87"/>
      <c r="NP13" s="87"/>
      <c r="NQ13" s="87"/>
      <c r="NR13" s="87"/>
      <c r="NS13" s="87"/>
      <c r="NT13" s="87"/>
      <c r="NU13" s="87"/>
      <c r="NV13" s="87"/>
      <c r="NW13" s="87"/>
      <c r="NX13" s="87"/>
      <c r="NY13" s="87"/>
      <c r="NZ13" s="87"/>
      <c r="OA13" s="87"/>
      <c r="OB13" s="87"/>
      <c r="OC13" s="87"/>
      <c r="OD13" s="87"/>
      <c r="OE13" s="87"/>
      <c r="OF13" s="87"/>
      <c r="OG13" s="87"/>
      <c r="OH13" s="87"/>
      <c r="OI13" s="87"/>
      <c r="OJ13" s="87"/>
      <c r="OK13" s="87"/>
      <c r="OL13" s="87"/>
      <c r="OM13" s="87"/>
      <c r="ON13" s="87"/>
      <c r="OO13" s="87"/>
      <c r="OP13" s="87"/>
      <c r="OQ13" s="87"/>
      <c r="OR13" s="87"/>
      <c r="OS13" s="87"/>
      <c r="OT13" s="87"/>
      <c r="OU13" s="87"/>
      <c r="OV13" s="87"/>
      <c r="OW13" s="87"/>
      <c r="OX13" s="87"/>
      <c r="OY13" s="87"/>
      <c r="OZ13" s="87"/>
      <c r="PA13" s="87"/>
      <c r="PB13" s="87"/>
      <c r="PC13" s="87"/>
      <c r="PD13" s="87"/>
      <c r="PE13" s="87"/>
      <c r="PF13" s="87"/>
      <c r="PG13" s="87"/>
      <c r="PH13" s="87"/>
      <c r="PI13" s="87"/>
      <c r="PJ13" s="87"/>
      <c r="PK13" s="87"/>
      <c r="PL13" s="87"/>
      <c r="PM13" s="87"/>
      <c r="PN13" s="87"/>
      <c r="PO13" s="87"/>
      <c r="PP13" s="87"/>
      <c r="PQ13" s="87"/>
      <c r="PR13" s="87"/>
      <c r="PS13" s="87"/>
      <c r="PT13" s="87"/>
      <c r="PU13" s="87"/>
      <c r="PV13" s="87"/>
      <c r="PW13" s="87"/>
      <c r="PX13" s="87"/>
      <c r="PY13" s="87"/>
      <c r="PZ13" s="87"/>
      <c r="QA13" s="87"/>
      <c r="QB13" s="87"/>
      <c r="QC13" s="87"/>
      <c r="QD13" s="87"/>
      <c r="QE13" s="87"/>
      <c r="QF13" s="87"/>
      <c r="QG13" s="87"/>
      <c r="QH13" s="87"/>
      <c r="QI13" s="87"/>
      <c r="QJ13" s="87"/>
      <c r="QK13" s="87"/>
      <c r="QL13" s="87"/>
      <c r="QM13" s="87"/>
      <c r="QN13" s="87"/>
      <c r="QO13" s="87"/>
      <c r="QP13" s="87"/>
      <c r="QQ13" s="87"/>
      <c r="QR13" s="87"/>
      <c r="QS13" s="87"/>
      <c r="QT13" s="87"/>
      <c r="QU13" s="87"/>
      <c r="QV13" s="87"/>
      <c r="QW13" s="87"/>
      <c r="QX13" s="87"/>
      <c r="QY13" s="87"/>
      <c r="QZ13" s="87"/>
      <c r="RA13" s="87"/>
      <c r="RB13" s="87"/>
      <c r="RC13" s="87"/>
      <c r="RD13" s="87"/>
      <c r="RE13" s="87"/>
      <c r="RF13" s="87"/>
      <c r="RG13" s="87"/>
      <c r="RH13" s="87"/>
      <c r="RI13" s="87"/>
      <c r="RJ13" s="87"/>
      <c r="RK13" s="87"/>
      <c r="RL13" s="87"/>
      <c r="RM13" s="87"/>
      <c r="RN13" s="87"/>
      <c r="RO13" s="87"/>
      <c r="RP13" s="87"/>
      <c r="RQ13" s="87"/>
      <c r="RR13" s="87"/>
      <c r="RS13" s="87"/>
      <c r="RT13" s="87"/>
      <c r="RU13" s="87"/>
      <c r="RV13" s="87"/>
      <c r="RW13" s="87"/>
      <c r="RX13" s="87"/>
      <c r="RY13" s="87"/>
      <c r="RZ13" s="87"/>
      <c r="SA13" s="87"/>
      <c r="SB13" s="87"/>
      <c r="SC13" s="87"/>
      <c r="SD13" s="87"/>
      <c r="SE13" s="87"/>
      <c r="SF13" s="87"/>
      <c r="SG13" s="87"/>
      <c r="SH13" s="87"/>
      <c r="SI13" s="87"/>
      <c r="SJ13" s="87"/>
      <c r="SK13" s="87"/>
      <c r="SL13" s="87"/>
      <c r="SM13" s="87"/>
      <c r="SN13" s="87"/>
      <c r="SO13" s="87"/>
      <c r="SP13" s="87"/>
      <c r="SQ13" s="87"/>
      <c r="SR13" s="87"/>
      <c r="SS13" s="87"/>
      <c r="ST13" s="87"/>
      <c r="SU13" s="87"/>
      <c r="SV13" s="87"/>
      <c r="SW13" s="87"/>
      <c r="SX13" s="87"/>
      <c r="SY13" s="87"/>
      <c r="SZ13" s="87"/>
      <c r="TA13" s="87"/>
      <c r="TB13" s="87"/>
      <c r="TC13" s="87"/>
      <c r="TD13" s="87"/>
      <c r="TE13" s="87"/>
      <c r="TF13" s="87"/>
      <c r="TG13" s="87"/>
      <c r="TH13" s="87"/>
      <c r="TI13" s="87"/>
      <c r="TJ13" s="87"/>
      <c r="TK13" s="87"/>
      <c r="TL13" s="87"/>
      <c r="TM13" s="87"/>
      <c r="TN13" s="87"/>
      <c r="TO13" s="87"/>
      <c r="TP13" s="87"/>
      <c r="TQ13" s="87"/>
      <c r="TR13" s="87"/>
      <c r="TS13" s="87"/>
      <c r="TT13" s="87"/>
      <c r="TU13" s="87"/>
      <c r="TV13" s="87"/>
      <c r="TW13" s="87"/>
      <c r="TX13" s="87"/>
      <c r="TY13" s="87"/>
      <c r="TZ13" s="87"/>
      <c r="UA13" s="87"/>
      <c r="UB13" s="87"/>
      <c r="UC13" s="87"/>
      <c r="UD13" s="87"/>
      <c r="UE13" s="87"/>
      <c r="UF13" s="87"/>
      <c r="UG13" s="87"/>
      <c r="UH13" s="87"/>
      <c r="UI13" s="87"/>
      <c r="UJ13" s="87"/>
      <c r="UK13" s="87"/>
      <c r="UL13" s="87"/>
      <c r="UM13" s="87"/>
      <c r="UN13" s="87"/>
      <c r="UO13" s="87"/>
      <c r="UP13" s="87"/>
      <c r="UQ13" s="87"/>
      <c r="UR13" s="87"/>
      <c r="US13" s="87"/>
      <c r="UT13" s="87"/>
      <c r="UU13" s="87"/>
      <c r="UV13" s="87"/>
      <c r="UW13" s="87"/>
      <c r="UX13" s="87"/>
      <c r="UY13" s="87"/>
      <c r="UZ13" s="87"/>
      <c r="VA13" s="87"/>
      <c r="VB13" s="87"/>
      <c r="VC13" s="87"/>
      <c r="VD13" s="87"/>
      <c r="VE13" s="87"/>
      <c r="VF13" s="87"/>
      <c r="VG13" s="87"/>
      <c r="VH13" s="87"/>
      <c r="VI13" s="87"/>
      <c r="VJ13" s="87"/>
      <c r="VK13" s="87"/>
      <c r="VL13" s="87"/>
      <c r="VM13" s="87"/>
      <c r="VN13" s="87"/>
      <c r="VO13" s="87"/>
      <c r="VP13" s="87"/>
      <c r="VQ13" s="87"/>
      <c r="VR13" s="87"/>
      <c r="VS13" s="87"/>
      <c r="VT13" s="87"/>
      <c r="VU13" s="87"/>
      <c r="VV13" s="87"/>
      <c r="VW13" s="87"/>
      <c r="VX13" s="87"/>
      <c r="VY13" s="87"/>
      <c r="VZ13" s="87"/>
      <c r="WA13" s="87"/>
      <c r="WB13" s="87"/>
      <c r="WC13" s="87"/>
      <c r="WD13" s="87"/>
      <c r="WE13" s="87"/>
      <c r="WF13" s="87"/>
      <c r="WG13" s="87"/>
      <c r="WH13" s="87"/>
      <c r="WI13" s="87"/>
      <c r="WJ13" s="87"/>
      <c r="WK13" s="87"/>
      <c r="WL13" s="87"/>
      <c r="WM13" s="87"/>
      <c r="WN13" s="87"/>
      <c r="WO13" s="87"/>
      <c r="WP13" s="87"/>
      <c r="WQ13" s="87"/>
      <c r="WR13" s="87"/>
      <c r="WS13" s="87"/>
      <c r="WT13" s="87"/>
      <c r="WU13" s="87"/>
      <c r="WV13" s="87"/>
      <c r="WW13" s="87"/>
      <c r="WX13" s="87"/>
      <c r="WY13" s="87"/>
      <c r="WZ13" s="87"/>
      <c r="XA13" s="87"/>
      <c r="XB13" s="87"/>
      <c r="XC13" s="87"/>
      <c r="XD13" s="87"/>
      <c r="XE13" s="87"/>
      <c r="XF13" s="87"/>
      <c r="XG13" s="87"/>
      <c r="XH13" s="87"/>
      <c r="XI13" s="87"/>
      <c r="XJ13" s="87"/>
      <c r="XK13" s="87"/>
      <c r="XL13" s="87"/>
      <c r="XM13" s="87"/>
      <c r="XN13" s="87"/>
      <c r="XO13" s="87"/>
      <c r="XP13" s="87"/>
      <c r="XQ13" s="87"/>
      <c r="XR13" s="87"/>
      <c r="XS13" s="87"/>
      <c r="XT13" s="87"/>
      <c r="XU13" s="87"/>
      <c r="XV13" s="87"/>
      <c r="XW13" s="87"/>
      <c r="XX13" s="87"/>
      <c r="XY13" s="87"/>
      <c r="XZ13" s="87"/>
      <c r="YA13" s="87"/>
      <c r="YB13" s="87"/>
      <c r="YC13" s="87"/>
      <c r="YD13" s="87"/>
      <c r="YE13" s="87"/>
      <c r="YF13" s="87"/>
      <c r="YG13" s="87"/>
      <c r="YH13" s="87"/>
      <c r="YI13" s="87"/>
      <c r="YJ13" s="87"/>
      <c r="YK13" s="87"/>
      <c r="YL13" s="87"/>
      <c r="YM13" s="87"/>
      <c r="YN13" s="87"/>
      <c r="YO13" s="87"/>
      <c r="YP13" s="87"/>
      <c r="YQ13" s="87"/>
      <c r="YR13" s="87"/>
      <c r="YS13" s="87"/>
      <c r="YT13" s="87"/>
      <c r="YU13" s="87"/>
      <c r="YV13" s="87"/>
      <c r="YW13" s="87"/>
      <c r="YX13" s="87"/>
      <c r="YY13" s="87"/>
      <c r="YZ13" s="87"/>
      <c r="ZA13" s="87"/>
      <c r="ZB13" s="87"/>
      <c r="ZC13" s="87"/>
      <c r="ZD13" s="87"/>
      <c r="ZE13" s="87"/>
      <c r="ZF13" s="87"/>
      <c r="ZG13" s="87"/>
      <c r="ZH13" s="87"/>
      <c r="ZI13" s="87"/>
      <c r="ZJ13" s="87"/>
      <c r="ZK13" s="87"/>
      <c r="ZL13" s="87"/>
      <c r="ZM13" s="87"/>
      <c r="ZN13" s="87"/>
      <c r="ZO13" s="87"/>
      <c r="ZP13" s="87"/>
      <c r="ZQ13" s="87"/>
      <c r="ZR13" s="87"/>
      <c r="ZS13" s="87"/>
      <c r="ZT13" s="87"/>
      <c r="ZU13" s="87"/>
      <c r="ZV13" s="87"/>
      <c r="ZW13" s="87"/>
      <c r="ZX13" s="87"/>
      <c r="ZY13" s="87"/>
      <c r="ZZ13" s="87"/>
      <c r="AAA13" s="87"/>
      <c r="AAB13" s="87"/>
      <c r="AAC13" s="87"/>
      <c r="AAD13" s="87"/>
      <c r="AAE13" s="87"/>
      <c r="AAF13" s="87"/>
      <c r="AAG13" s="87"/>
      <c r="AAH13" s="87"/>
      <c r="AAI13" s="87"/>
      <c r="AAJ13" s="87"/>
      <c r="AAK13" s="87"/>
      <c r="AAL13" s="87"/>
      <c r="AAM13" s="87"/>
      <c r="AAN13" s="87"/>
      <c r="AAO13" s="87"/>
      <c r="AAP13" s="87"/>
      <c r="AAQ13" s="87"/>
      <c r="AAR13" s="87"/>
      <c r="AAS13" s="87"/>
      <c r="AAT13" s="87"/>
      <c r="AAU13" s="87"/>
      <c r="AAV13" s="87"/>
      <c r="AAW13" s="87"/>
      <c r="AAX13" s="87"/>
      <c r="AAY13" s="87"/>
      <c r="AAZ13" s="87"/>
      <c r="ABA13" s="87"/>
      <c r="ABB13" s="87"/>
      <c r="ABC13" s="87"/>
      <c r="ABD13" s="87"/>
      <c r="ABE13" s="87"/>
      <c r="ABF13" s="87"/>
      <c r="ABG13" s="87"/>
      <c r="ABH13" s="87"/>
      <c r="ABI13" s="87"/>
      <c r="ABJ13" s="87"/>
      <c r="ABK13" s="87"/>
      <c r="ABL13" s="87"/>
      <c r="ABM13" s="87"/>
      <c r="ABN13" s="87"/>
      <c r="ABO13" s="87"/>
      <c r="ABP13" s="87"/>
      <c r="ABQ13" s="87"/>
      <c r="ABR13" s="87"/>
      <c r="ABS13" s="87"/>
      <c r="ABT13" s="87"/>
      <c r="ABU13" s="87"/>
      <c r="ABV13" s="87"/>
      <c r="ABW13" s="87"/>
      <c r="ABX13" s="87"/>
      <c r="ABY13" s="87"/>
      <c r="ABZ13" s="87"/>
      <c r="ACA13" s="87"/>
      <c r="ACB13" s="87"/>
      <c r="ACC13" s="87"/>
      <c r="ACD13" s="87"/>
      <c r="ACE13" s="87"/>
      <c r="ACF13" s="87"/>
      <c r="ACG13" s="87"/>
      <c r="ACH13" s="87"/>
      <c r="ACI13" s="87"/>
      <c r="ACJ13" s="87"/>
      <c r="ACK13" s="87"/>
      <c r="ACL13" s="87"/>
      <c r="ACM13" s="87"/>
      <c r="ACN13" s="87"/>
      <c r="ACO13" s="87"/>
      <c r="ACP13" s="87"/>
      <c r="ACQ13" s="87"/>
      <c r="ACR13" s="87"/>
      <c r="ACS13" s="87"/>
      <c r="ACT13" s="87"/>
      <c r="ACU13" s="87"/>
      <c r="ACV13" s="87"/>
      <c r="ACW13" s="87"/>
      <c r="ACX13" s="87"/>
      <c r="ACY13" s="87"/>
      <c r="ACZ13" s="87"/>
      <c r="ADA13" s="87"/>
      <c r="ADB13" s="87"/>
      <c r="ADC13" s="87"/>
      <c r="ADD13" s="87"/>
      <c r="ADE13" s="87"/>
      <c r="ADF13" s="87"/>
      <c r="ADG13" s="87"/>
      <c r="ADH13" s="87"/>
      <c r="ADI13" s="87"/>
      <c r="ADJ13" s="87"/>
      <c r="ADK13" s="87"/>
      <c r="ADL13" s="87"/>
      <c r="ADM13" s="87"/>
      <c r="ADN13" s="87"/>
      <c r="ADO13" s="87"/>
      <c r="ADP13" s="87"/>
      <c r="ADQ13" s="87"/>
      <c r="ADR13" s="87"/>
      <c r="ADS13" s="87"/>
      <c r="ADT13" s="87"/>
      <c r="ADU13" s="87"/>
      <c r="ADV13" s="87"/>
      <c r="ADW13" s="87"/>
      <c r="ADX13" s="87"/>
      <c r="ADY13" s="87"/>
      <c r="ADZ13" s="87"/>
      <c r="AEA13" s="87"/>
      <c r="AEB13" s="87"/>
      <c r="AEC13" s="87"/>
      <c r="AED13" s="87"/>
      <c r="AEE13" s="87"/>
      <c r="AEF13" s="87"/>
      <c r="AEG13" s="87"/>
      <c r="AEH13" s="87"/>
      <c r="AEI13" s="87"/>
      <c r="AEJ13" s="87"/>
      <c r="AEK13" s="87"/>
      <c r="AEL13" s="87"/>
      <c r="AEM13" s="87"/>
      <c r="AEN13" s="87"/>
      <c r="AEO13" s="87"/>
      <c r="AEP13" s="87"/>
      <c r="AEQ13" s="87"/>
      <c r="AER13" s="87"/>
      <c r="AES13" s="87"/>
      <c r="AET13" s="87"/>
      <c r="AEU13" s="87"/>
      <c r="AEV13" s="87"/>
      <c r="AEW13" s="87"/>
      <c r="AEX13" s="87"/>
      <c r="AEY13" s="87"/>
      <c r="AEZ13" s="87"/>
      <c r="AFA13" s="87"/>
      <c r="AFB13" s="87"/>
      <c r="AFC13" s="87"/>
      <c r="AFD13" s="87"/>
      <c r="AFE13" s="87"/>
      <c r="AFF13" s="87"/>
      <c r="AFG13" s="87"/>
      <c r="AFH13" s="87"/>
      <c r="AFI13" s="87"/>
      <c r="AFJ13" s="87"/>
      <c r="AFK13" s="87"/>
      <c r="AFL13" s="87"/>
      <c r="AFM13" s="87"/>
      <c r="AFN13" s="87"/>
      <c r="AFO13" s="87"/>
      <c r="AFP13" s="87"/>
      <c r="AFQ13" s="87"/>
      <c r="AFR13" s="87"/>
      <c r="AFS13" s="87"/>
      <c r="AFT13" s="87"/>
      <c r="AFU13" s="87"/>
      <c r="AFV13" s="87"/>
      <c r="AFW13" s="87"/>
      <c r="AFX13" s="87"/>
      <c r="AFY13" s="87"/>
      <c r="AFZ13" s="87"/>
      <c r="AGA13" s="87"/>
      <c r="AGB13" s="87"/>
      <c r="AGC13" s="87"/>
      <c r="AGD13" s="87"/>
    </row>
    <row r="14" spans="1:862">
      <c r="A14" s="96" t="s">
        <v>462</v>
      </c>
      <c r="B14" s="95" t="s">
        <v>352</v>
      </c>
      <c r="C14" s="96" t="s">
        <v>440</v>
      </c>
      <c r="D14" s="87" t="s">
        <v>61</v>
      </c>
      <c r="E14" s="87" t="s">
        <v>201</v>
      </c>
      <c r="F14" s="87" t="s">
        <v>376</v>
      </c>
      <c r="G14" s="87" t="s">
        <v>455</v>
      </c>
      <c r="H14" s="87"/>
      <c r="I14" s="96" t="s">
        <v>286</v>
      </c>
      <c r="J14" s="96" t="s">
        <v>286</v>
      </c>
      <c r="K14" s="96" t="s">
        <v>286</v>
      </c>
      <c r="L14" s="87" t="s">
        <v>286</v>
      </c>
      <c r="M14" s="87" t="s">
        <v>286</v>
      </c>
      <c r="N14" s="87" t="s">
        <v>286</v>
      </c>
      <c r="O14" s="123" t="s">
        <v>286</v>
      </c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  <c r="IW14" s="87"/>
      <c r="IX14" s="87"/>
      <c r="IY14" s="87"/>
      <c r="IZ14" s="87"/>
      <c r="JA14" s="87"/>
      <c r="JB14" s="87"/>
      <c r="JC14" s="87"/>
      <c r="JD14" s="87"/>
      <c r="JE14" s="87"/>
      <c r="JF14" s="87"/>
      <c r="JG14" s="87"/>
      <c r="JH14" s="87"/>
      <c r="JI14" s="87"/>
      <c r="JJ14" s="87"/>
      <c r="JK14" s="87"/>
      <c r="JL14" s="87"/>
      <c r="JM14" s="87"/>
      <c r="JN14" s="87"/>
      <c r="JO14" s="87"/>
      <c r="JP14" s="87"/>
      <c r="JQ14" s="87"/>
      <c r="JR14" s="87"/>
      <c r="JS14" s="87"/>
      <c r="JT14" s="87"/>
      <c r="JU14" s="87"/>
      <c r="JV14" s="87"/>
      <c r="JW14" s="87"/>
      <c r="JX14" s="87"/>
      <c r="JY14" s="87"/>
      <c r="JZ14" s="87"/>
      <c r="KA14" s="87"/>
      <c r="KB14" s="87"/>
      <c r="KC14" s="87"/>
      <c r="KD14" s="87"/>
      <c r="KE14" s="87"/>
      <c r="KF14" s="87"/>
      <c r="KG14" s="87"/>
      <c r="KH14" s="87"/>
      <c r="KI14" s="87"/>
      <c r="KJ14" s="87"/>
      <c r="KK14" s="87"/>
      <c r="KL14" s="87"/>
      <c r="KM14" s="87"/>
      <c r="KN14" s="87"/>
      <c r="KO14" s="87"/>
      <c r="KP14" s="87"/>
      <c r="KQ14" s="87"/>
      <c r="KR14" s="87"/>
      <c r="KS14" s="87"/>
      <c r="KT14" s="87"/>
      <c r="KU14" s="87"/>
      <c r="KV14" s="87"/>
      <c r="KW14" s="87"/>
      <c r="KX14" s="87"/>
      <c r="KY14" s="87"/>
      <c r="KZ14" s="87"/>
      <c r="LA14" s="87"/>
      <c r="LB14" s="87"/>
      <c r="LC14" s="87"/>
      <c r="LD14" s="87"/>
      <c r="LE14" s="87"/>
      <c r="LF14" s="87"/>
      <c r="LG14" s="87"/>
      <c r="LH14" s="87"/>
      <c r="LI14" s="87"/>
      <c r="LJ14" s="87"/>
      <c r="LK14" s="87"/>
      <c r="LL14" s="87"/>
      <c r="LM14" s="87"/>
      <c r="LN14" s="87"/>
      <c r="LO14" s="87"/>
      <c r="LP14" s="87"/>
      <c r="LQ14" s="87"/>
      <c r="LR14" s="87"/>
      <c r="LS14" s="87"/>
      <c r="LT14" s="87"/>
      <c r="LU14" s="87"/>
      <c r="LV14" s="87"/>
      <c r="LW14" s="87"/>
      <c r="LX14" s="87"/>
      <c r="LY14" s="87"/>
      <c r="LZ14" s="87"/>
      <c r="MA14" s="87"/>
      <c r="MB14" s="87"/>
      <c r="MC14" s="87"/>
      <c r="MD14" s="87"/>
      <c r="ME14" s="87"/>
      <c r="MF14" s="87"/>
      <c r="MG14" s="87"/>
      <c r="MH14" s="87"/>
      <c r="MI14" s="87"/>
      <c r="MJ14" s="87"/>
      <c r="MK14" s="87"/>
      <c r="ML14" s="87"/>
      <c r="MM14" s="87"/>
      <c r="MN14" s="87"/>
      <c r="MO14" s="87"/>
      <c r="MP14" s="87"/>
      <c r="MQ14" s="87"/>
      <c r="MR14" s="87"/>
      <c r="MS14" s="87"/>
      <c r="MT14" s="87"/>
      <c r="MU14" s="87"/>
      <c r="MV14" s="87"/>
      <c r="MW14" s="87"/>
      <c r="MX14" s="87"/>
      <c r="MY14" s="87"/>
      <c r="MZ14" s="87"/>
      <c r="NA14" s="87"/>
      <c r="NB14" s="87"/>
      <c r="NC14" s="87"/>
      <c r="ND14" s="87"/>
      <c r="NE14" s="87"/>
      <c r="NF14" s="87"/>
      <c r="NG14" s="87"/>
      <c r="NH14" s="87"/>
      <c r="NI14" s="87"/>
      <c r="NJ14" s="87"/>
      <c r="NK14" s="87"/>
      <c r="NL14" s="87"/>
      <c r="NM14" s="87"/>
      <c r="NN14" s="87"/>
      <c r="NO14" s="87"/>
      <c r="NP14" s="87"/>
      <c r="NQ14" s="87"/>
      <c r="NR14" s="87"/>
      <c r="NS14" s="87"/>
      <c r="NT14" s="87"/>
      <c r="NU14" s="87"/>
      <c r="NV14" s="87"/>
      <c r="NW14" s="87"/>
      <c r="NX14" s="87"/>
      <c r="NY14" s="87"/>
      <c r="NZ14" s="87"/>
      <c r="OA14" s="87"/>
      <c r="OB14" s="87"/>
      <c r="OC14" s="87"/>
      <c r="OD14" s="87"/>
      <c r="OE14" s="87"/>
      <c r="OF14" s="87"/>
      <c r="OG14" s="87"/>
      <c r="OH14" s="87"/>
      <c r="OI14" s="87"/>
      <c r="OJ14" s="87"/>
      <c r="OK14" s="87"/>
      <c r="OL14" s="87"/>
      <c r="OM14" s="87"/>
      <c r="ON14" s="87"/>
      <c r="OO14" s="87"/>
      <c r="OP14" s="87"/>
      <c r="OQ14" s="87"/>
      <c r="OR14" s="87"/>
      <c r="OS14" s="87"/>
      <c r="OT14" s="87"/>
      <c r="OU14" s="87"/>
      <c r="OV14" s="87"/>
      <c r="OW14" s="87"/>
      <c r="OX14" s="87"/>
      <c r="OY14" s="87"/>
      <c r="OZ14" s="87"/>
      <c r="PA14" s="87"/>
      <c r="PB14" s="87"/>
      <c r="PC14" s="87"/>
      <c r="PD14" s="87"/>
      <c r="PE14" s="87"/>
      <c r="PF14" s="87"/>
      <c r="PG14" s="87"/>
      <c r="PH14" s="87"/>
      <c r="PI14" s="87"/>
      <c r="PJ14" s="87"/>
      <c r="PK14" s="87"/>
      <c r="PL14" s="87"/>
      <c r="PM14" s="87"/>
      <c r="PN14" s="87"/>
      <c r="PO14" s="87"/>
      <c r="PP14" s="87"/>
      <c r="PQ14" s="87"/>
      <c r="PR14" s="87"/>
      <c r="PS14" s="87"/>
      <c r="PT14" s="87"/>
      <c r="PU14" s="87"/>
      <c r="PV14" s="87"/>
      <c r="PW14" s="87"/>
      <c r="PX14" s="87"/>
      <c r="PY14" s="87"/>
      <c r="PZ14" s="87"/>
      <c r="QA14" s="87"/>
      <c r="QB14" s="87"/>
      <c r="QC14" s="87"/>
      <c r="QD14" s="87"/>
      <c r="QE14" s="87"/>
      <c r="QF14" s="87"/>
      <c r="QG14" s="87"/>
      <c r="QH14" s="87"/>
      <c r="QI14" s="87"/>
      <c r="QJ14" s="87"/>
      <c r="QK14" s="87"/>
      <c r="QL14" s="87"/>
      <c r="QM14" s="87"/>
      <c r="QN14" s="87"/>
      <c r="QO14" s="87"/>
      <c r="QP14" s="87"/>
      <c r="QQ14" s="87"/>
      <c r="QR14" s="87"/>
      <c r="QS14" s="87"/>
      <c r="QT14" s="87"/>
      <c r="QU14" s="87"/>
      <c r="QV14" s="87"/>
      <c r="QW14" s="87"/>
      <c r="QX14" s="87"/>
      <c r="QY14" s="87"/>
      <c r="QZ14" s="87"/>
      <c r="RA14" s="87"/>
      <c r="RB14" s="87"/>
      <c r="RC14" s="87"/>
      <c r="RD14" s="87"/>
      <c r="RE14" s="87"/>
      <c r="RF14" s="87"/>
      <c r="RG14" s="87"/>
      <c r="RH14" s="87"/>
      <c r="RI14" s="87"/>
      <c r="RJ14" s="87"/>
      <c r="RK14" s="87"/>
      <c r="RL14" s="87"/>
      <c r="RM14" s="87"/>
      <c r="RN14" s="87"/>
      <c r="RO14" s="87"/>
      <c r="RP14" s="87"/>
      <c r="RQ14" s="87"/>
      <c r="RR14" s="87"/>
      <c r="RS14" s="87"/>
      <c r="RT14" s="87"/>
      <c r="RU14" s="87"/>
      <c r="RV14" s="87"/>
      <c r="RW14" s="87"/>
      <c r="RX14" s="87"/>
      <c r="RY14" s="87"/>
      <c r="RZ14" s="87"/>
      <c r="SA14" s="87"/>
      <c r="SB14" s="87"/>
      <c r="SC14" s="87"/>
      <c r="SD14" s="87"/>
      <c r="SE14" s="87"/>
      <c r="SF14" s="87"/>
      <c r="SG14" s="87"/>
      <c r="SH14" s="87"/>
      <c r="SI14" s="87"/>
      <c r="SJ14" s="87"/>
      <c r="SK14" s="87"/>
      <c r="SL14" s="87"/>
      <c r="SM14" s="87"/>
      <c r="SN14" s="87"/>
      <c r="SO14" s="87"/>
      <c r="SP14" s="87"/>
      <c r="SQ14" s="87"/>
      <c r="SR14" s="87"/>
      <c r="SS14" s="87"/>
      <c r="ST14" s="87"/>
      <c r="SU14" s="87"/>
      <c r="SV14" s="87"/>
      <c r="SW14" s="87"/>
      <c r="SX14" s="87"/>
      <c r="SY14" s="87"/>
      <c r="SZ14" s="87"/>
      <c r="TA14" s="87"/>
      <c r="TB14" s="87"/>
      <c r="TC14" s="87"/>
      <c r="TD14" s="87"/>
      <c r="TE14" s="87"/>
      <c r="TF14" s="87"/>
      <c r="TG14" s="87"/>
      <c r="TH14" s="87"/>
      <c r="TI14" s="87"/>
      <c r="TJ14" s="87"/>
      <c r="TK14" s="87"/>
      <c r="TL14" s="87"/>
      <c r="TM14" s="87"/>
      <c r="TN14" s="87"/>
      <c r="TO14" s="87"/>
      <c r="TP14" s="87"/>
      <c r="TQ14" s="87"/>
      <c r="TR14" s="87"/>
      <c r="TS14" s="87"/>
      <c r="TT14" s="87"/>
      <c r="TU14" s="87"/>
      <c r="TV14" s="87"/>
      <c r="TW14" s="87"/>
      <c r="TX14" s="87"/>
      <c r="TY14" s="87"/>
      <c r="TZ14" s="87"/>
      <c r="UA14" s="87"/>
      <c r="UB14" s="87"/>
      <c r="UC14" s="87"/>
      <c r="UD14" s="87"/>
      <c r="UE14" s="87"/>
      <c r="UF14" s="87"/>
      <c r="UG14" s="87"/>
      <c r="UH14" s="87"/>
      <c r="UI14" s="87"/>
      <c r="UJ14" s="87"/>
      <c r="UK14" s="87"/>
      <c r="UL14" s="87"/>
      <c r="UM14" s="87"/>
      <c r="UN14" s="87"/>
      <c r="UO14" s="87"/>
      <c r="UP14" s="87"/>
      <c r="UQ14" s="87"/>
      <c r="UR14" s="87"/>
      <c r="US14" s="87"/>
      <c r="UT14" s="87"/>
      <c r="UU14" s="87"/>
      <c r="UV14" s="87"/>
      <c r="UW14" s="87"/>
      <c r="UX14" s="87"/>
      <c r="UY14" s="87"/>
      <c r="UZ14" s="87"/>
      <c r="VA14" s="87"/>
      <c r="VB14" s="87"/>
      <c r="VC14" s="87"/>
      <c r="VD14" s="87"/>
      <c r="VE14" s="87"/>
      <c r="VF14" s="87"/>
      <c r="VG14" s="87"/>
      <c r="VH14" s="87"/>
      <c r="VI14" s="87"/>
      <c r="VJ14" s="87"/>
      <c r="VK14" s="87"/>
      <c r="VL14" s="87"/>
      <c r="VM14" s="87"/>
      <c r="VN14" s="87"/>
      <c r="VO14" s="87"/>
      <c r="VP14" s="87"/>
      <c r="VQ14" s="87"/>
      <c r="VR14" s="87"/>
      <c r="VS14" s="87"/>
      <c r="VT14" s="87"/>
      <c r="VU14" s="87"/>
      <c r="VV14" s="87"/>
      <c r="VW14" s="87"/>
      <c r="VX14" s="87"/>
      <c r="VY14" s="87"/>
      <c r="VZ14" s="87"/>
      <c r="WA14" s="87"/>
      <c r="WB14" s="87"/>
      <c r="WC14" s="87"/>
      <c r="WD14" s="87"/>
      <c r="WE14" s="87"/>
      <c r="WF14" s="87"/>
      <c r="WG14" s="87"/>
      <c r="WH14" s="87"/>
      <c r="WI14" s="87"/>
      <c r="WJ14" s="87"/>
      <c r="WK14" s="87"/>
      <c r="WL14" s="87"/>
      <c r="WM14" s="87"/>
      <c r="WN14" s="87"/>
      <c r="WO14" s="87"/>
      <c r="WP14" s="87"/>
      <c r="WQ14" s="87"/>
      <c r="WR14" s="87"/>
      <c r="WS14" s="87"/>
      <c r="WT14" s="87"/>
      <c r="WU14" s="87"/>
      <c r="WV14" s="87"/>
      <c r="WW14" s="87"/>
      <c r="WX14" s="87"/>
      <c r="WY14" s="87"/>
      <c r="WZ14" s="87"/>
      <c r="XA14" s="87"/>
      <c r="XB14" s="87"/>
      <c r="XC14" s="87"/>
      <c r="XD14" s="87"/>
      <c r="XE14" s="87"/>
      <c r="XF14" s="87"/>
      <c r="XG14" s="87"/>
      <c r="XH14" s="87"/>
      <c r="XI14" s="87"/>
      <c r="XJ14" s="87"/>
      <c r="XK14" s="87"/>
      <c r="XL14" s="87"/>
      <c r="XM14" s="87"/>
      <c r="XN14" s="87"/>
      <c r="XO14" s="87"/>
      <c r="XP14" s="87"/>
      <c r="XQ14" s="87"/>
      <c r="XR14" s="87"/>
      <c r="XS14" s="87"/>
      <c r="XT14" s="87"/>
      <c r="XU14" s="87"/>
      <c r="XV14" s="87"/>
      <c r="XW14" s="87"/>
      <c r="XX14" s="87"/>
      <c r="XY14" s="87"/>
      <c r="XZ14" s="87"/>
      <c r="YA14" s="87"/>
      <c r="YB14" s="87"/>
      <c r="YC14" s="87"/>
      <c r="YD14" s="87"/>
      <c r="YE14" s="87"/>
      <c r="YF14" s="87"/>
      <c r="YG14" s="87"/>
      <c r="YH14" s="87"/>
      <c r="YI14" s="87"/>
      <c r="YJ14" s="87"/>
      <c r="YK14" s="87"/>
      <c r="YL14" s="87"/>
      <c r="YM14" s="87"/>
      <c r="YN14" s="87"/>
      <c r="YO14" s="87"/>
      <c r="YP14" s="87"/>
      <c r="YQ14" s="87"/>
      <c r="YR14" s="87"/>
      <c r="YS14" s="87"/>
      <c r="YT14" s="87"/>
      <c r="YU14" s="87"/>
      <c r="YV14" s="87"/>
      <c r="YW14" s="87"/>
      <c r="YX14" s="87"/>
      <c r="YY14" s="87"/>
      <c r="YZ14" s="87"/>
      <c r="ZA14" s="87"/>
      <c r="ZB14" s="87"/>
      <c r="ZC14" s="87"/>
      <c r="ZD14" s="87"/>
      <c r="ZE14" s="87"/>
      <c r="ZF14" s="87"/>
      <c r="ZG14" s="87"/>
      <c r="ZH14" s="87"/>
      <c r="ZI14" s="87"/>
      <c r="ZJ14" s="87"/>
      <c r="ZK14" s="87"/>
      <c r="ZL14" s="87"/>
      <c r="ZM14" s="87"/>
      <c r="ZN14" s="87"/>
      <c r="ZO14" s="87"/>
      <c r="ZP14" s="87"/>
      <c r="ZQ14" s="87"/>
      <c r="ZR14" s="87"/>
      <c r="ZS14" s="87"/>
      <c r="ZT14" s="87"/>
      <c r="ZU14" s="87"/>
      <c r="ZV14" s="87"/>
      <c r="ZW14" s="87"/>
      <c r="ZX14" s="87"/>
      <c r="ZY14" s="87"/>
      <c r="ZZ14" s="87"/>
      <c r="AAA14" s="87"/>
      <c r="AAB14" s="87"/>
      <c r="AAC14" s="87"/>
      <c r="AAD14" s="87"/>
      <c r="AAE14" s="87"/>
      <c r="AAF14" s="87"/>
      <c r="AAG14" s="87"/>
      <c r="AAH14" s="87"/>
      <c r="AAI14" s="87"/>
      <c r="AAJ14" s="87"/>
      <c r="AAK14" s="87"/>
      <c r="AAL14" s="87"/>
      <c r="AAM14" s="87"/>
      <c r="AAN14" s="87"/>
      <c r="AAO14" s="87"/>
      <c r="AAP14" s="87"/>
      <c r="AAQ14" s="87"/>
      <c r="AAR14" s="87"/>
      <c r="AAS14" s="87"/>
      <c r="AAT14" s="87"/>
      <c r="AAU14" s="87"/>
      <c r="AAV14" s="87"/>
      <c r="AAW14" s="87"/>
      <c r="AAX14" s="87"/>
      <c r="AAY14" s="87"/>
      <c r="AAZ14" s="87"/>
      <c r="ABA14" s="87"/>
      <c r="ABB14" s="87"/>
      <c r="ABC14" s="87"/>
      <c r="ABD14" s="87"/>
      <c r="ABE14" s="87"/>
      <c r="ABF14" s="87"/>
      <c r="ABG14" s="87"/>
      <c r="ABH14" s="87"/>
      <c r="ABI14" s="87"/>
      <c r="ABJ14" s="87"/>
      <c r="ABK14" s="87"/>
      <c r="ABL14" s="87"/>
      <c r="ABM14" s="87"/>
      <c r="ABN14" s="87"/>
      <c r="ABO14" s="87"/>
      <c r="ABP14" s="87"/>
      <c r="ABQ14" s="87"/>
      <c r="ABR14" s="87"/>
      <c r="ABS14" s="87"/>
      <c r="ABT14" s="87"/>
      <c r="ABU14" s="87"/>
      <c r="ABV14" s="87"/>
      <c r="ABW14" s="87"/>
      <c r="ABX14" s="87"/>
      <c r="ABY14" s="87"/>
      <c r="ABZ14" s="87"/>
      <c r="ACA14" s="87"/>
      <c r="ACB14" s="87"/>
      <c r="ACC14" s="87"/>
      <c r="ACD14" s="87"/>
      <c r="ACE14" s="87"/>
      <c r="ACF14" s="87"/>
      <c r="ACG14" s="87"/>
      <c r="ACH14" s="87"/>
      <c r="ACI14" s="87"/>
      <c r="ACJ14" s="87"/>
      <c r="ACK14" s="87"/>
      <c r="ACL14" s="87"/>
      <c r="ACM14" s="87"/>
      <c r="ACN14" s="87"/>
      <c r="ACO14" s="87"/>
      <c r="ACP14" s="87"/>
      <c r="ACQ14" s="87"/>
      <c r="ACR14" s="87"/>
      <c r="ACS14" s="87"/>
      <c r="ACT14" s="87"/>
      <c r="ACU14" s="87"/>
      <c r="ACV14" s="87"/>
      <c r="ACW14" s="87"/>
      <c r="ACX14" s="87"/>
      <c r="ACY14" s="87"/>
      <c r="ACZ14" s="87"/>
      <c r="ADA14" s="87"/>
      <c r="ADB14" s="87"/>
      <c r="ADC14" s="87"/>
      <c r="ADD14" s="87"/>
      <c r="ADE14" s="87"/>
      <c r="ADF14" s="87"/>
      <c r="ADG14" s="87"/>
      <c r="ADH14" s="87"/>
      <c r="ADI14" s="87"/>
      <c r="ADJ14" s="87"/>
      <c r="ADK14" s="87"/>
      <c r="ADL14" s="87"/>
      <c r="ADM14" s="87"/>
      <c r="ADN14" s="87"/>
      <c r="ADO14" s="87"/>
      <c r="ADP14" s="87"/>
      <c r="ADQ14" s="87"/>
      <c r="ADR14" s="87"/>
      <c r="ADS14" s="87"/>
      <c r="ADT14" s="87"/>
      <c r="ADU14" s="87"/>
      <c r="ADV14" s="87"/>
      <c r="ADW14" s="87"/>
      <c r="ADX14" s="87"/>
      <c r="ADY14" s="87"/>
      <c r="ADZ14" s="87"/>
      <c r="AEA14" s="87"/>
      <c r="AEB14" s="87"/>
      <c r="AEC14" s="87"/>
      <c r="AED14" s="87"/>
      <c r="AEE14" s="87"/>
      <c r="AEF14" s="87"/>
      <c r="AEG14" s="87"/>
      <c r="AEH14" s="87"/>
      <c r="AEI14" s="87"/>
      <c r="AEJ14" s="87"/>
      <c r="AEK14" s="87"/>
      <c r="AEL14" s="87"/>
      <c r="AEM14" s="87"/>
      <c r="AEN14" s="87"/>
      <c r="AEO14" s="87"/>
      <c r="AEP14" s="87"/>
      <c r="AEQ14" s="87"/>
      <c r="AER14" s="87"/>
      <c r="AES14" s="87"/>
      <c r="AET14" s="87"/>
      <c r="AEU14" s="87"/>
      <c r="AEV14" s="87"/>
      <c r="AEW14" s="87"/>
      <c r="AEX14" s="87"/>
      <c r="AEY14" s="87"/>
      <c r="AEZ14" s="87"/>
      <c r="AFA14" s="87"/>
      <c r="AFB14" s="87"/>
      <c r="AFC14" s="87"/>
      <c r="AFD14" s="87"/>
      <c r="AFE14" s="87"/>
      <c r="AFF14" s="87"/>
      <c r="AFG14" s="87"/>
      <c r="AFH14" s="87"/>
      <c r="AFI14" s="87"/>
      <c r="AFJ14" s="87"/>
      <c r="AFK14" s="87"/>
      <c r="AFL14" s="87"/>
      <c r="AFM14" s="87"/>
      <c r="AFN14" s="87"/>
      <c r="AFO14" s="87"/>
      <c r="AFP14" s="87"/>
      <c r="AFQ14" s="87"/>
      <c r="AFR14" s="87"/>
      <c r="AFS14" s="87"/>
      <c r="AFT14" s="87"/>
      <c r="AFU14" s="87"/>
      <c r="AFV14" s="87"/>
      <c r="AFW14" s="87"/>
      <c r="AFX14" s="87"/>
      <c r="AFY14" s="87"/>
      <c r="AFZ14" s="87"/>
      <c r="AGA14" s="87"/>
      <c r="AGB14" s="87"/>
      <c r="AGC14" s="87"/>
      <c r="AGD14" s="87"/>
    </row>
    <row r="15" spans="1:862" s="91" customFormat="1">
      <c r="B15" s="97" t="s">
        <v>352</v>
      </c>
      <c r="C15" s="91" t="s">
        <v>439</v>
      </c>
      <c r="D15" s="91" t="s">
        <v>463</v>
      </c>
      <c r="E15" s="91" t="s">
        <v>201</v>
      </c>
      <c r="F15" s="91" t="s">
        <v>376</v>
      </c>
      <c r="G15" s="91" t="s">
        <v>365</v>
      </c>
      <c r="H15" s="91" t="s">
        <v>373</v>
      </c>
      <c r="I15" s="91" t="s">
        <v>286</v>
      </c>
      <c r="J15" s="91" t="s">
        <v>286</v>
      </c>
      <c r="K15" s="91" t="s">
        <v>286</v>
      </c>
      <c r="L15" s="91" t="s">
        <v>287</v>
      </c>
      <c r="M15" s="91" t="s">
        <v>286</v>
      </c>
      <c r="N15" s="91" t="s">
        <v>286</v>
      </c>
      <c r="O15" s="92" t="s">
        <v>286</v>
      </c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87"/>
      <c r="MX15" s="87"/>
      <c r="MY15" s="87"/>
      <c r="MZ15" s="87"/>
      <c r="NA15" s="87"/>
      <c r="NB15" s="87"/>
      <c r="NC15" s="87"/>
      <c r="ND15" s="87"/>
      <c r="NE15" s="87"/>
      <c r="NF15" s="87"/>
      <c r="NG15" s="87"/>
      <c r="NH15" s="87"/>
      <c r="NI15" s="87"/>
      <c r="NJ15" s="87"/>
      <c r="NK15" s="87"/>
      <c r="NL15" s="87"/>
      <c r="NM15" s="87"/>
      <c r="NN15" s="87"/>
      <c r="NO15" s="87"/>
      <c r="NP15" s="87"/>
      <c r="NQ15" s="87"/>
      <c r="NR15" s="87"/>
      <c r="NS15" s="87"/>
      <c r="NT15" s="87"/>
      <c r="NU15" s="87"/>
      <c r="NV15" s="87"/>
      <c r="NW15" s="87"/>
      <c r="NX15" s="87"/>
      <c r="NY15" s="87"/>
      <c r="NZ15" s="87"/>
      <c r="OA15" s="87"/>
      <c r="OB15" s="87"/>
      <c r="OC15" s="87"/>
      <c r="OD15" s="87"/>
      <c r="OE15" s="87"/>
      <c r="OF15" s="87"/>
      <c r="OG15" s="87"/>
      <c r="OH15" s="87"/>
      <c r="OI15" s="87"/>
      <c r="OJ15" s="87"/>
      <c r="OK15" s="87"/>
      <c r="OL15" s="87"/>
      <c r="OM15" s="87"/>
      <c r="ON15" s="87"/>
      <c r="OO15" s="87"/>
      <c r="OP15" s="87"/>
      <c r="OQ15" s="87"/>
      <c r="OR15" s="87"/>
      <c r="OS15" s="87"/>
      <c r="OT15" s="87"/>
      <c r="OU15" s="87"/>
      <c r="OV15" s="87"/>
      <c r="OW15" s="87"/>
      <c r="OX15" s="87"/>
      <c r="OY15" s="87"/>
      <c r="OZ15" s="87"/>
      <c r="PA15" s="87"/>
      <c r="PB15" s="87"/>
      <c r="PC15" s="87"/>
      <c r="PD15" s="87"/>
      <c r="PE15" s="87"/>
      <c r="PF15" s="87"/>
      <c r="PG15" s="87"/>
      <c r="PH15" s="87"/>
      <c r="PI15" s="87"/>
      <c r="PJ15" s="87"/>
      <c r="PK15" s="87"/>
      <c r="PL15" s="87"/>
      <c r="PM15" s="87"/>
      <c r="PN15" s="87"/>
      <c r="PO15" s="87"/>
      <c r="PP15" s="87"/>
      <c r="PQ15" s="87"/>
      <c r="PR15" s="87"/>
      <c r="PS15" s="87"/>
      <c r="PT15" s="87"/>
      <c r="PU15" s="87"/>
      <c r="PV15" s="87"/>
      <c r="PW15" s="87"/>
      <c r="PX15" s="87"/>
      <c r="PY15" s="87"/>
      <c r="PZ15" s="87"/>
      <c r="QA15" s="87"/>
      <c r="QB15" s="87"/>
      <c r="QC15" s="87"/>
      <c r="QD15" s="87"/>
      <c r="QE15" s="87"/>
      <c r="QF15" s="87"/>
      <c r="QG15" s="87"/>
      <c r="QH15" s="87"/>
      <c r="QI15" s="87"/>
      <c r="QJ15" s="87"/>
      <c r="QK15" s="87"/>
      <c r="QL15" s="87"/>
      <c r="QM15" s="87"/>
      <c r="QN15" s="87"/>
      <c r="QO15" s="87"/>
      <c r="QP15" s="87"/>
      <c r="QQ15" s="87"/>
      <c r="QR15" s="87"/>
      <c r="QS15" s="87"/>
      <c r="QT15" s="87"/>
      <c r="QU15" s="87"/>
      <c r="QV15" s="87"/>
      <c r="QW15" s="87"/>
      <c r="QX15" s="87"/>
      <c r="QY15" s="87"/>
      <c r="QZ15" s="87"/>
      <c r="RA15" s="87"/>
      <c r="RB15" s="87"/>
      <c r="RC15" s="87"/>
      <c r="RD15" s="87"/>
      <c r="RE15" s="87"/>
      <c r="RF15" s="87"/>
      <c r="RG15" s="87"/>
      <c r="RH15" s="87"/>
      <c r="RI15" s="87"/>
      <c r="RJ15" s="87"/>
      <c r="RK15" s="87"/>
      <c r="RL15" s="87"/>
      <c r="RM15" s="87"/>
      <c r="RN15" s="87"/>
      <c r="RO15" s="87"/>
      <c r="RP15" s="87"/>
      <c r="RQ15" s="87"/>
      <c r="RR15" s="87"/>
      <c r="RS15" s="87"/>
      <c r="RT15" s="87"/>
      <c r="RU15" s="87"/>
      <c r="RV15" s="87"/>
      <c r="RW15" s="87"/>
      <c r="RX15" s="87"/>
      <c r="RY15" s="87"/>
      <c r="RZ15" s="87"/>
      <c r="SA15" s="87"/>
      <c r="SB15" s="87"/>
      <c r="SC15" s="87"/>
      <c r="SD15" s="87"/>
      <c r="SE15" s="87"/>
      <c r="SF15" s="87"/>
      <c r="SG15" s="87"/>
      <c r="SH15" s="87"/>
      <c r="SI15" s="87"/>
      <c r="SJ15" s="87"/>
      <c r="SK15" s="87"/>
      <c r="SL15" s="87"/>
      <c r="SM15" s="87"/>
      <c r="SN15" s="87"/>
      <c r="SO15" s="87"/>
      <c r="SP15" s="87"/>
      <c r="SQ15" s="87"/>
      <c r="SR15" s="87"/>
      <c r="SS15" s="87"/>
      <c r="ST15" s="87"/>
      <c r="SU15" s="87"/>
      <c r="SV15" s="87"/>
      <c r="SW15" s="87"/>
      <c r="SX15" s="87"/>
      <c r="SY15" s="87"/>
      <c r="SZ15" s="87"/>
      <c r="TA15" s="87"/>
      <c r="TB15" s="87"/>
      <c r="TC15" s="87"/>
      <c r="TD15" s="87"/>
      <c r="TE15" s="87"/>
      <c r="TF15" s="87"/>
      <c r="TG15" s="87"/>
      <c r="TH15" s="87"/>
      <c r="TI15" s="87"/>
      <c r="TJ15" s="87"/>
      <c r="TK15" s="87"/>
      <c r="TL15" s="87"/>
      <c r="TM15" s="87"/>
      <c r="TN15" s="87"/>
      <c r="TO15" s="87"/>
      <c r="TP15" s="87"/>
      <c r="TQ15" s="87"/>
      <c r="TR15" s="87"/>
      <c r="TS15" s="87"/>
      <c r="TT15" s="87"/>
      <c r="TU15" s="87"/>
      <c r="TV15" s="87"/>
      <c r="TW15" s="87"/>
      <c r="TX15" s="87"/>
      <c r="TY15" s="87"/>
      <c r="TZ15" s="87"/>
      <c r="UA15" s="87"/>
      <c r="UB15" s="87"/>
      <c r="UC15" s="87"/>
      <c r="UD15" s="87"/>
      <c r="UE15" s="87"/>
      <c r="UF15" s="87"/>
      <c r="UG15" s="87"/>
      <c r="UH15" s="87"/>
      <c r="UI15" s="87"/>
      <c r="UJ15" s="87"/>
      <c r="UK15" s="87"/>
      <c r="UL15" s="87"/>
      <c r="UM15" s="87"/>
      <c r="UN15" s="87"/>
      <c r="UO15" s="87"/>
      <c r="UP15" s="87"/>
      <c r="UQ15" s="87"/>
      <c r="UR15" s="87"/>
      <c r="US15" s="87"/>
      <c r="UT15" s="87"/>
      <c r="UU15" s="87"/>
      <c r="UV15" s="87"/>
      <c r="UW15" s="87"/>
      <c r="UX15" s="87"/>
      <c r="UY15" s="87"/>
      <c r="UZ15" s="87"/>
      <c r="VA15" s="87"/>
      <c r="VB15" s="87"/>
      <c r="VC15" s="87"/>
      <c r="VD15" s="87"/>
      <c r="VE15" s="87"/>
      <c r="VF15" s="87"/>
      <c r="VG15" s="87"/>
      <c r="VH15" s="87"/>
      <c r="VI15" s="87"/>
      <c r="VJ15" s="87"/>
      <c r="VK15" s="87"/>
      <c r="VL15" s="87"/>
      <c r="VM15" s="87"/>
      <c r="VN15" s="87"/>
      <c r="VO15" s="87"/>
      <c r="VP15" s="87"/>
      <c r="VQ15" s="87"/>
      <c r="VR15" s="87"/>
      <c r="VS15" s="87"/>
      <c r="VT15" s="87"/>
      <c r="VU15" s="87"/>
      <c r="VV15" s="87"/>
      <c r="VW15" s="87"/>
      <c r="VX15" s="87"/>
      <c r="VY15" s="87"/>
      <c r="VZ15" s="87"/>
      <c r="WA15" s="87"/>
      <c r="WB15" s="87"/>
      <c r="WC15" s="87"/>
      <c r="WD15" s="87"/>
      <c r="WE15" s="87"/>
      <c r="WF15" s="87"/>
      <c r="WG15" s="87"/>
      <c r="WH15" s="87"/>
      <c r="WI15" s="87"/>
      <c r="WJ15" s="87"/>
      <c r="WK15" s="87"/>
      <c r="WL15" s="87"/>
      <c r="WM15" s="87"/>
      <c r="WN15" s="87"/>
      <c r="WO15" s="87"/>
      <c r="WP15" s="87"/>
      <c r="WQ15" s="87"/>
      <c r="WR15" s="87"/>
      <c r="WS15" s="87"/>
      <c r="WT15" s="87"/>
      <c r="WU15" s="87"/>
      <c r="WV15" s="87"/>
      <c r="WW15" s="87"/>
      <c r="WX15" s="87"/>
      <c r="WY15" s="87"/>
      <c r="WZ15" s="87"/>
      <c r="XA15" s="87"/>
      <c r="XB15" s="87"/>
      <c r="XC15" s="87"/>
      <c r="XD15" s="87"/>
      <c r="XE15" s="87"/>
      <c r="XF15" s="87"/>
      <c r="XG15" s="87"/>
      <c r="XH15" s="87"/>
      <c r="XI15" s="87"/>
      <c r="XJ15" s="87"/>
      <c r="XK15" s="87"/>
      <c r="XL15" s="87"/>
      <c r="XM15" s="87"/>
      <c r="XN15" s="87"/>
      <c r="XO15" s="87"/>
      <c r="XP15" s="87"/>
      <c r="XQ15" s="87"/>
      <c r="XR15" s="87"/>
      <c r="XS15" s="87"/>
      <c r="XT15" s="87"/>
      <c r="XU15" s="87"/>
      <c r="XV15" s="87"/>
      <c r="XW15" s="87"/>
      <c r="XX15" s="87"/>
      <c r="XY15" s="87"/>
      <c r="XZ15" s="87"/>
      <c r="YA15" s="87"/>
      <c r="YB15" s="87"/>
      <c r="YC15" s="87"/>
      <c r="YD15" s="87"/>
      <c r="YE15" s="87"/>
      <c r="YF15" s="87"/>
      <c r="YG15" s="87"/>
      <c r="YH15" s="87"/>
      <c r="YI15" s="87"/>
      <c r="YJ15" s="87"/>
      <c r="YK15" s="87"/>
      <c r="YL15" s="87"/>
      <c r="YM15" s="87"/>
      <c r="YN15" s="87"/>
      <c r="YO15" s="87"/>
      <c r="YP15" s="87"/>
      <c r="YQ15" s="87"/>
      <c r="YR15" s="87"/>
      <c r="YS15" s="87"/>
      <c r="YT15" s="87"/>
      <c r="YU15" s="87"/>
      <c r="YV15" s="87"/>
      <c r="YW15" s="87"/>
      <c r="YX15" s="87"/>
      <c r="YY15" s="87"/>
      <c r="YZ15" s="87"/>
      <c r="ZA15" s="87"/>
      <c r="ZB15" s="87"/>
      <c r="ZC15" s="87"/>
      <c r="ZD15" s="87"/>
      <c r="ZE15" s="87"/>
      <c r="ZF15" s="87"/>
      <c r="ZG15" s="87"/>
      <c r="ZH15" s="87"/>
      <c r="ZI15" s="87"/>
      <c r="ZJ15" s="87"/>
      <c r="ZK15" s="87"/>
      <c r="ZL15" s="87"/>
      <c r="ZM15" s="87"/>
      <c r="ZN15" s="87"/>
      <c r="ZO15" s="87"/>
      <c r="ZP15" s="87"/>
      <c r="ZQ15" s="87"/>
      <c r="ZR15" s="87"/>
      <c r="ZS15" s="87"/>
      <c r="ZT15" s="87"/>
      <c r="ZU15" s="87"/>
      <c r="ZV15" s="87"/>
      <c r="ZW15" s="87"/>
      <c r="ZX15" s="87"/>
      <c r="ZY15" s="87"/>
      <c r="ZZ15" s="87"/>
      <c r="AAA15" s="87"/>
      <c r="AAB15" s="87"/>
      <c r="AAC15" s="87"/>
      <c r="AAD15" s="87"/>
      <c r="AAE15" s="87"/>
      <c r="AAF15" s="87"/>
      <c r="AAG15" s="87"/>
      <c r="AAH15" s="87"/>
      <c r="AAI15" s="87"/>
      <c r="AAJ15" s="87"/>
      <c r="AAK15" s="87"/>
      <c r="AAL15" s="87"/>
      <c r="AAM15" s="87"/>
      <c r="AAN15" s="87"/>
      <c r="AAO15" s="87"/>
      <c r="AAP15" s="87"/>
      <c r="AAQ15" s="87"/>
      <c r="AAR15" s="87"/>
      <c r="AAS15" s="87"/>
      <c r="AAT15" s="87"/>
      <c r="AAU15" s="87"/>
      <c r="AAV15" s="87"/>
      <c r="AAW15" s="87"/>
      <c r="AAX15" s="87"/>
      <c r="AAY15" s="87"/>
      <c r="AAZ15" s="87"/>
      <c r="ABA15" s="87"/>
      <c r="ABB15" s="87"/>
      <c r="ABC15" s="87"/>
      <c r="ABD15" s="87"/>
      <c r="ABE15" s="87"/>
      <c r="ABF15" s="87"/>
      <c r="ABG15" s="87"/>
      <c r="ABH15" s="87"/>
      <c r="ABI15" s="87"/>
      <c r="ABJ15" s="87"/>
      <c r="ABK15" s="87"/>
      <c r="ABL15" s="87"/>
      <c r="ABM15" s="87"/>
      <c r="ABN15" s="87"/>
      <c r="ABO15" s="87"/>
      <c r="ABP15" s="87"/>
      <c r="ABQ15" s="87"/>
      <c r="ABR15" s="87"/>
      <c r="ABS15" s="87"/>
      <c r="ABT15" s="87"/>
      <c r="ABU15" s="87"/>
      <c r="ABV15" s="87"/>
      <c r="ABW15" s="87"/>
      <c r="ABX15" s="87"/>
      <c r="ABY15" s="87"/>
      <c r="ABZ15" s="87"/>
      <c r="ACA15" s="87"/>
      <c r="ACB15" s="87"/>
      <c r="ACC15" s="87"/>
      <c r="ACD15" s="87"/>
      <c r="ACE15" s="87"/>
      <c r="ACF15" s="87"/>
      <c r="ACG15" s="87"/>
      <c r="ACH15" s="87"/>
      <c r="ACI15" s="87"/>
      <c r="ACJ15" s="87"/>
      <c r="ACK15" s="87"/>
      <c r="ACL15" s="87"/>
      <c r="ACM15" s="87"/>
      <c r="ACN15" s="87"/>
      <c r="ACO15" s="87"/>
      <c r="ACP15" s="87"/>
      <c r="ACQ15" s="87"/>
      <c r="ACR15" s="87"/>
      <c r="ACS15" s="87"/>
      <c r="ACT15" s="87"/>
      <c r="ACU15" s="87"/>
      <c r="ACV15" s="87"/>
      <c r="ACW15" s="87"/>
      <c r="ACX15" s="87"/>
      <c r="ACY15" s="87"/>
      <c r="ACZ15" s="87"/>
      <c r="ADA15" s="87"/>
      <c r="ADB15" s="87"/>
      <c r="ADC15" s="87"/>
      <c r="ADD15" s="87"/>
      <c r="ADE15" s="87"/>
      <c r="ADF15" s="87"/>
      <c r="ADG15" s="87"/>
      <c r="ADH15" s="87"/>
      <c r="ADI15" s="87"/>
      <c r="ADJ15" s="87"/>
      <c r="ADK15" s="87"/>
      <c r="ADL15" s="87"/>
      <c r="ADM15" s="87"/>
      <c r="ADN15" s="87"/>
      <c r="ADO15" s="87"/>
      <c r="ADP15" s="87"/>
      <c r="ADQ15" s="87"/>
      <c r="ADR15" s="87"/>
      <c r="ADS15" s="87"/>
      <c r="ADT15" s="87"/>
      <c r="ADU15" s="87"/>
      <c r="ADV15" s="87"/>
      <c r="ADW15" s="87"/>
      <c r="ADX15" s="87"/>
      <c r="ADY15" s="87"/>
      <c r="ADZ15" s="87"/>
      <c r="AEA15" s="87"/>
      <c r="AEB15" s="87"/>
      <c r="AEC15" s="87"/>
      <c r="AED15" s="87"/>
      <c r="AEE15" s="87"/>
      <c r="AEF15" s="87"/>
      <c r="AEG15" s="87"/>
      <c r="AEH15" s="87"/>
      <c r="AEI15" s="87"/>
      <c r="AEJ15" s="87"/>
      <c r="AEK15" s="87"/>
      <c r="AEL15" s="87"/>
      <c r="AEM15" s="87"/>
      <c r="AEN15" s="87"/>
      <c r="AEO15" s="87"/>
      <c r="AEP15" s="87"/>
      <c r="AEQ15" s="87"/>
      <c r="AER15" s="87"/>
      <c r="AES15" s="87"/>
      <c r="AET15" s="87"/>
      <c r="AEU15" s="87"/>
      <c r="AEV15" s="87"/>
      <c r="AEW15" s="87"/>
      <c r="AEX15" s="87"/>
      <c r="AEY15" s="87"/>
      <c r="AEZ15" s="87"/>
      <c r="AFA15" s="87"/>
      <c r="AFB15" s="87"/>
      <c r="AFC15" s="87"/>
      <c r="AFD15" s="87"/>
      <c r="AFE15" s="87"/>
      <c r="AFF15" s="87"/>
      <c r="AFG15" s="87"/>
      <c r="AFH15" s="87"/>
      <c r="AFI15" s="87"/>
      <c r="AFJ15" s="87"/>
      <c r="AFK15" s="87"/>
      <c r="AFL15" s="87"/>
      <c r="AFM15" s="87"/>
      <c r="AFN15" s="87"/>
      <c r="AFO15" s="87"/>
      <c r="AFP15" s="87"/>
      <c r="AFQ15" s="87"/>
      <c r="AFR15" s="87"/>
      <c r="AFS15" s="87"/>
      <c r="AFT15" s="87"/>
      <c r="AFU15" s="87"/>
      <c r="AFV15" s="87"/>
      <c r="AFW15" s="87"/>
      <c r="AFX15" s="87"/>
      <c r="AFY15" s="87"/>
      <c r="AFZ15" s="87"/>
      <c r="AGA15" s="87"/>
      <c r="AGB15" s="87"/>
      <c r="AGC15" s="87"/>
      <c r="AGD15" s="87"/>
    </row>
    <row r="16" spans="1:862">
      <c r="A16" s="96" t="s">
        <v>464</v>
      </c>
      <c r="B16" s="87" t="s">
        <v>66</v>
      </c>
      <c r="C16" s="96" t="s">
        <v>339</v>
      </c>
      <c r="D16" s="96" t="s">
        <v>61</v>
      </c>
      <c r="E16" s="96" t="s">
        <v>201</v>
      </c>
      <c r="F16" s="96" t="s">
        <v>461</v>
      </c>
      <c r="G16" s="96" t="s">
        <v>455</v>
      </c>
      <c r="I16" s="87" t="s">
        <v>280</v>
      </c>
      <c r="J16" s="96" t="s">
        <v>286</v>
      </c>
      <c r="K16" s="96" t="s">
        <v>287</v>
      </c>
      <c r="L16" s="87" t="s">
        <v>286</v>
      </c>
      <c r="M16" s="87" t="s">
        <v>286</v>
      </c>
      <c r="N16" s="87" t="s">
        <v>286</v>
      </c>
      <c r="O16" s="90" t="s">
        <v>286</v>
      </c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  <c r="IW16" s="87"/>
      <c r="IX16" s="87"/>
      <c r="IY16" s="87"/>
      <c r="IZ16" s="87"/>
      <c r="JA16" s="87"/>
      <c r="JB16" s="87"/>
      <c r="JC16" s="87"/>
      <c r="JD16" s="87"/>
      <c r="JE16" s="87"/>
      <c r="JF16" s="87"/>
      <c r="JG16" s="87"/>
      <c r="JH16" s="87"/>
      <c r="JI16" s="87"/>
      <c r="JJ16" s="87"/>
      <c r="JK16" s="87"/>
      <c r="JL16" s="87"/>
      <c r="JM16" s="87"/>
      <c r="JN16" s="87"/>
      <c r="JO16" s="87"/>
      <c r="JP16" s="87"/>
      <c r="JQ16" s="87"/>
      <c r="JR16" s="87"/>
      <c r="JS16" s="87"/>
      <c r="JT16" s="87"/>
      <c r="JU16" s="87"/>
      <c r="JV16" s="87"/>
      <c r="JW16" s="87"/>
      <c r="JX16" s="87"/>
      <c r="JY16" s="87"/>
      <c r="JZ16" s="87"/>
      <c r="KA16" s="87"/>
      <c r="KB16" s="87"/>
      <c r="KC16" s="87"/>
      <c r="KD16" s="87"/>
      <c r="KE16" s="87"/>
      <c r="KF16" s="87"/>
      <c r="KG16" s="87"/>
      <c r="KH16" s="87"/>
      <c r="KI16" s="87"/>
      <c r="KJ16" s="87"/>
      <c r="KK16" s="87"/>
      <c r="KL16" s="87"/>
      <c r="KM16" s="87"/>
      <c r="KN16" s="87"/>
      <c r="KO16" s="87"/>
      <c r="KP16" s="87"/>
      <c r="KQ16" s="87"/>
      <c r="KR16" s="87"/>
      <c r="KS16" s="87"/>
      <c r="KT16" s="87"/>
      <c r="KU16" s="87"/>
      <c r="KV16" s="87"/>
      <c r="KW16" s="87"/>
      <c r="KX16" s="87"/>
      <c r="KY16" s="87"/>
      <c r="KZ16" s="87"/>
      <c r="LA16" s="87"/>
      <c r="LB16" s="87"/>
      <c r="LC16" s="87"/>
      <c r="LD16" s="87"/>
      <c r="LE16" s="87"/>
      <c r="LF16" s="87"/>
      <c r="LG16" s="87"/>
      <c r="LH16" s="87"/>
      <c r="LI16" s="87"/>
      <c r="LJ16" s="87"/>
      <c r="LK16" s="87"/>
      <c r="LL16" s="87"/>
      <c r="LM16" s="87"/>
      <c r="LN16" s="87"/>
      <c r="LO16" s="87"/>
      <c r="LP16" s="87"/>
      <c r="LQ16" s="87"/>
      <c r="LR16" s="87"/>
      <c r="LS16" s="87"/>
      <c r="LT16" s="87"/>
      <c r="LU16" s="87"/>
      <c r="LV16" s="87"/>
      <c r="LW16" s="87"/>
      <c r="LX16" s="87"/>
      <c r="LY16" s="87"/>
      <c r="LZ16" s="87"/>
      <c r="MA16" s="87"/>
      <c r="MB16" s="87"/>
      <c r="MC16" s="87"/>
      <c r="MD16" s="87"/>
      <c r="ME16" s="87"/>
      <c r="MF16" s="87"/>
      <c r="MG16" s="87"/>
      <c r="MH16" s="87"/>
      <c r="MI16" s="87"/>
      <c r="MJ16" s="87"/>
      <c r="MK16" s="87"/>
      <c r="ML16" s="87"/>
      <c r="MM16" s="87"/>
      <c r="MN16" s="87"/>
      <c r="MO16" s="87"/>
      <c r="MP16" s="87"/>
      <c r="MQ16" s="87"/>
      <c r="MR16" s="87"/>
      <c r="MS16" s="87"/>
      <c r="MT16" s="87"/>
      <c r="MU16" s="87"/>
      <c r="MV16" s="87"/>
      <c r="MW16" s="87"/>
      <c r="MX16" s="87"/>
      <c r="MY16" s="87"/>
      <c r="MZ16" s="87"/>
      <c r="NA16" s="87"/>
      <c r="NB16" s="87"/>
      <c r="NC16" s="87"/>
      <c r="ND16" s="87"/>
      <c r="NE16" s="87"/>
      <c r="NF16" s="87"/>
      <c r="NG16" s="87"/>
      <c r="NH16" s="87"/>
      <c r="NI16" s="87"/>
      <c r="NJ16" s="87"/>
      <c r="NK16" s="87"/>
      <c r="NL16" s="87"/>
      <c r="NM16" s="87"/>
      <c r="NN16" s="87"/>
      <c r="NO16" s="87"/>
      <c r="NP16" s="87"/>
      <c r="NQ16" s="87"/>
      <c r="NR16" s="87"/>
      <c r="NS16" s="87"/>
      <c r="NT16" s="87"/>
      <c r="NU16" s="87"/>
      <c r="NV16" s="87"/>
      <c r="NW16" s="87"/>
      <c r="NX16" s="87"/>
      <c r="NY16" s="87"/>
      <c r="NZ16" s="87"/>
      <c r="OA16" s="87"/>
      <c r="OB16" s="87"/>
      <c r="OC16" s="87"/>
      <c r="OD16" s="87"/>
      <c r="OE16" s="87"/>
      <c r="OF16" s="87"/>
      <c r="OG16" s="87"/>
      <c r="OH16" s="87"/>
      <c r="OI16" s="87"/>
      <c r="OJ16" s="87"/>
      <c r="OK16" s="87"/>
      <c r="OL16" s="87"/>
      <c r="OM16" s="87"/>
      <c r="ON16" s="87"/>
      <c r="OO16" s="87"/>
      <c r="OP16" s="87"/>
      <c r="OQ16" s="87"/>
      <c r="OR16" s="87"/>
      <c r="OS16" s="87"/>
      <c r="OT16" s="87"/>
      <c r="OU16" s="87"/>
      <c r="OV16" s="87"/>
      <c r="OW16" s="87"/>
      <c r="OX16" s="87"/>
      <c r="OY16" s="87"/>
      <c r="OZ16" s="87"/>
      <c r="PA16" s="87"/>
      <c r="PB16" s="87"/>
      <c r="PC16" s="87"/>
      <c r="PD16" s="87"/>
      <c r="PE16" s="87"/>
      <c r="PF16" s="87"/>
      <c r="PG16" s="87"/>
      <c r="PH16" s="87"/>
      <c r="PI16" s="87"/>
      <c r="PJ16" s="87"/>
      <c r="PK16" s="87"/>
      <c r="PL16" s="87"/>
      <c r="PM16" s="87"/>
      <c r="PN16" s="87"/>
      <c r="PO16" s="87"/>
      <c r="PP16" s="87"/>
      <c r="PQ16" s="87"/>
      <c r="PR16" s="87"/>
      <c r="PS16" s="87"/>
      <c r="PT16" s="87"/>
      <c r="PU16" s="87"/>
      <c r="PV16" s="87"/>
      <c r="PW16" s="87"/>
      <c r="PX16" s="87"/>
      <c r="PY16" s="87"/>
      <c r="PZ16" s="87"/>
      <c r="QA16" s="87"/>
      <c r="QB16" s="87"/>
      <c r="QC16" s="87"/>
      <c r="QD16" s="87"/>
      <c r="QE16" s="87"/>
      <c r="QF16" s="87"/>
      <c r="QG16" s="87"/>
      <c r="QH16" s="87"/>
      <c r="QI16" s="87"/>
      <c r="QJ16" s="87"/>
      <c r="QK16" s="87"/>
      <c r="QL16" s="87"/>
      <c r="QM16" s="87"/>
      <c r="QN16" s="87"/>
      <c r="QO16" s="87"/>
      <c r="QP16" s="87"/>
      <c r="QQ16" s="87"/>
      <c r="QR16" s="87"/>
      <c r="QS16" s="87"/>
      <c r="QT16" s="87"/>
      <c r="QU16" s="87"/>
      <c r="QV16" s="87"/>
      <c r="QW16" s="87"/>
      <c r="QX16" s="87"/>
      <c r="QY16" s="87"/>
      <c r="QZ16" s="87"/>
      <c r="RA16" s="87"/>
      <c r="RB16" s="87"/>
      <c r="RC16" s="87"/>
      <c r="RD16" s="87"/>
      <c r="RE16" s="87"/>
      <c r="RF16" s="87"/>
      <c r="RG16" s="87"/>
      <c r="RH16" s="87"/>
      <c r="RI16" s="87"/>
      <c r="RJ16" s="87"/>
      <c r="RK16" s="87"/>
      <c r="RL16" s="87"/>
      <c r="RM16" s="87"/>
      <c r="RN16" s="87"/>
      <c r="RO16" s="87"/>
      <c r="RP16" s="87"/>
      <c r="RQ16" s="87"/>
      <c r="RR16" s="87"/>
      <c r="RS16" s="87"/>
      <c r="RT16" s="87"/>
      <c r="RU16" s="87"/>
      <c r="RV16" s="87"/>
      <c r="RW16" s="87"/>
      <c r="RX16" s="87"/>
      <c r="RY16" s="87"/>
      <c r="RZ16" s="87"/>
      <c r="SA16" s="87"/>
      <c r="SB16" s="87"/>
      <c r="SC16" s="87"/>
      <c r="SD16" s="87"/>
      <c r="SE16" s="87"/>
      <c r="SF16" s="87"/>
      <c r="SG16" s="87"/>
      <c r="SH16" s="87"/>
      <c r="SI16" s="87"/>
      <c r="SJ16" s="87"/>
      <c r="SK16" s="87"/>
      <c r="SL16" s="87"/>
      <c r="SM16" s="87"/>
      <c r="SN16" s="87"/>
      <c r="SO16" s="87"/>
      <c r="SP16" s="87"/>
      <c r="SQ16" s="87"/>
      <c r="SR16" s="87"/>
      <c r="SS16" s="87"/>
      <c r="ST16" s="87"/>
      <c r="SU16" s="87"/>
      <c r="SV16" s="87"/>
      <c r="SW16" s="87"/>
      <c r="SX16" s="87"/>
      <c r="SY16" s="87"/>
      <c r="SZ16" s="87"/>
      <c r="TA16" s="87"/>
      <c r="TB16" s="87"/>
      <c r="TC16" s="87"/>
      <c r="TD16" s="87"/>
      <c r="TE16" s="87"/>
      <c r="TF16" s="87"/>
      <c r="TG16" s="87"/>
      <c r="TH16" s="87"/>
      <c r="TI16" s="87"/>
      <c r="TJ16" s="87"/>
      <c r="TK16" s="87"/>
      <c r="TL16" s="87"/>
      <c r="TM16" s="87"/>
      <c r="TN16" s="87"/>
      <c r="TO16" s="87"/>
      <c r="TP16" s="87"/>
      <c r="TQ16" s="87"/>
      <c r="TR16" s="87"/>
      <c r="TS16" s="87"/>
      <c r="TT16" s="87"/>
      <c r="TU16" s="87"/>
      <c r="TV16" s="87"/>
      <c r="TW16" s="87"/>
      <c r="TX16" s="87"/>
      <c r="TY16" s="87"/>
      <c r="TZ16" s="87"/>
      <c r="UA16" s="87"/>
      <c r="UB16" s="87"/>
      <c r="UC16" s="87"/>
      <c r="UD16" s="87"/>
      <c r="UE16" s="87"/>
      <c r="UF16" s="87"/>
      <c r="UG16" s="87"/>
      <c r="UH16" s="87"/>
      <c r="UI16" s="87"/>
      <c r="UJ16" s="87"/>
      <c r="UK16" s="87"/>
      <c r="UL16" s="87"/>
      <c r="UM16" s="87"/>
      <c r="UN16" s="87"/>
      <c r="UO16" s="87"/>
      <c r="UP16" s="87"/>
      <c r="UQ16" s="87"/>
      <c r="UR16" s="87"/>
      <c r="US16" s="87"/>
      <c r="UT16" s="87"/>
      <c r="UU16" s="87"/>
      <c r="UV16" s="87"/>
      <c r="UW16" s="87"/>
      <c r="UX16" s="87"/>
      <c r="UY16" s="87"/>
      <c r="UZ16" s="87"/>
      <c r="VA16" s="87"/>
      <c r="VB16" s="87"/>
      <c r="VC16" s="87"/>
      <c r="VD16" s="87"/>
      <c r="VE16" s="87"/>
      <c r="VF16" s="87"/>
      <c r="VG16" s="87"/>
      <c r="VH16" s="87"/>
      <c r="VI16" s="87"/>
      <c r="VJ16" s="87"/>
      <c r="VK16" s="87"/>
      <c r="VL16" s="87"/>
      <c r="VM16" s="87"/>
      <c r="VN16" s="87"/>
      <c r="VO16" s="87"/>
      <c r="VP16" s="87"/>
      <c r="VQ16" s="87"/>
      <c r="VR16" s="87"/>
      <c r="VS16" s="87"/>
      <c r="VT16" s="87"/>
      <c r="VU16" s="87"/>
      <c r="VV16" s="87"/>
      <c r="VW16" s="87"/>
      <c r="VX16" s="87"/>
      <c r="VY16" s="87"/>
      <c r="VZ16" s="87"/>
      <c r="WA16" s="87"/>
      <c r="WB16" s="87"/>
      <c r="WC16" s="87"/>
      <c r="WD16" s="87"/>
      <c r="WE16" s="87"/>
      <c r="WF16" s="87"/>
      <c r="WG16" s="87"/>
      <c r="WH16" s="87"/>
      <c r="WI16" s="87"/>
      <c r="WJ16" s="87"/>
      <c r="WK16" s="87"/>
      <c r="WL16" s="87"/>
      <c r="WM16" s="87"/>
      <c r="WN16" s="87"/>
      <c r="WO16" s="87"/>
      <c r="WP16" s="87"/>
      <c r="WQ16" s="87"/>
      <c r="WR16" s="87"/>
      <c r="WS16" s="87"/>
      <c r="WT16" s="87"/>
      <c r="WU16" s="87"/>
      <c r="WV16" s="87"/>
      <c r="WW16" s="87"/>
      <c r="WX16" s="87"/>
      <c r="WY16" s="87"/>
      <c r="WZ16" s="87"/>
      <c r="XA16" s="87"/>
      <c r="XB16" s="87"/>
      <c r="XC16" s="87"/>
      <c r="XD16" s="87"/>
      <c r="XE16" s="87"/>
      <c r="XF16" s="87"/>
      <c r="XG16" s="87"/>
      <c r="XH16" s="87"/>
      <c r="XI16" s="87"/>
      <c r="XJ16" s="87"/>
      <c r="XK16" s="87"/>
      <c r="XL16" s="87"/>
      <c r="XM16" s="87"/>
      <c r="XN16" s="87"/>
      <c r="XO16" s="87"/>
      <c r="XP16" s="87"/>
      <c r="XQ16" s="87"/>
      <c r="XR16" s="87"/>
      <c r="XS16" s="87"/>
      <c r="XT16" s="87"/>
      <c r="XU16" s="87"/>
      <c r="XV16" s="87"/>
      <c r="XW16" s="87"/>
      <c r="XX16" s="87"/>
      <c r="XY16" s="87"/>
      <c r="XZ16" s="87"/>
      <c r="YA16" s="87"/>
      <c r="YB16" s="87"/>
      <c r="YC16" s="87"/>
      <c r="YD16" s="87"/>
      <c r="YE16" s="87"/>
      <c r="YF16" s="87"/>
      <c r="YG16" s="87"/>
      <c r="YH16" s="87"/>
      <c r="YI16" s="87"/>
      <c r="YJ16" s="87"/>
      <c r="YK16" s="87"/>
      <c r="YL16" s="87"/>
      <c r="YM16" s="87"/>
      <c r="YN16" s="87"/>
      <c r="YO16" s="87"/>
      <c r="YP16" s="87"/>
      <c r="YQ16" s="87"/>
      <c r="YR16" s="87"/>
      <c r="YS16" s="87"/>
      <c r="YT16" s="87"/>
      <c r="YU16" s="87"/>
      <c r="YV16" s="87"/>
      <c r="YW16" s="87"/>
      <c r="YX16" s="87"/>
      <c r="YY16" s="87"/>
      <c r="YZ16" s="87"/>
      <c r="ZA16" s="87"/>
      <c r="ZB16" s="87"/>
      <c r="ZC16" s="87"/>
      <c r="ZD16" s="87"/>
      <c r="ZE16" s="87"/>
      <c r="ZF16" s="87"/>
      <c r="ZG16" s="87"/>
      <c r="ZH16" s="87"/>
      <c r="ZI16" s="87"/>
      <c r="ZJ16" s="87"/>
      <c r="ZK16" s="87"/>
      <c r="ZL16" s="87"/>
      <c r="ZM16" s="87"/>
      <c r="ZN16" s="87"/>
      <c r="ZO16" s="87"/>
      <c r="ZP16" s="87"/>
      <c r="ZQ16" s="87"/>
      <c r="ZR16" s="87"/>
      <c r="ZS16" s="87"/>
      <c r="ZT16" s="87"/>
      <c r="ZU16" s="87"/>
      <c r="ZV16" s="87"/>
      <c r="ZW16" s="87"/>
      <c r="ZX16" s="87"/>
      <c r="ZY16" s="87"/>
      <c r="ZZ16" s="87"/>
      <c r="AAA16" s="87"/>
      <c r="AAB16" s="87"/>
      <c r="AAC16" s="87"/>
      <c r="AAD16" s="87"/>
      <c r="AAE16" s="87"/>
      <c r="AAF16" s="87"/>
      <c r="AAG16" s="87"/>
      <c r="AAH16" s="87"/>
      <c r="AAI16" s="87"/>
      <c r="AAJ16" s="87"/>
      <c r="AAK16" s="87"/>
      <c r="AAL16" s="87"/>
      <c r="AAM16" s="87"/>
      <c r="AAN16" s="87"/>
      <c r="AAO16" s="87"/>
      <c r="AAP16" s="87"/>
      <c r="AAQ16" s="87"/>
      <c r="AAR16" s="87"/>
      <c r="AAS16" s="87"/>
      <c r="AAT16" s="87"/>
      <c r="AAU16" s="87"/>
      <c r="AAV16" s="87"/>
      <c r="AAW16" s="87"/>
      <c r="AAX16" s="87"/>
      <c r="AAY16" s="87"/>
      <c r="AAZ16" s="87"/>
      <c r="ABA16" s="87"/>
      <c r="ABB16" s="87"/>
      <c r="ABC16" s="87"/>
      <c r="ABD16" s="87"/>
      <c r="ABE16" s="87"/>
      <c r="ABF16" s="87"/>
      <c r="ABG16" s="87"/>
      <c r="ABH16" s="87"/>
      <c r="ABI16" s="87"/>
      <c r="ABJ16" s="87"/>
      <c r="ABK16" s="87"/>
      <c r="ABL16" s="87"/>
      <c r="ABM16" s="87"/>
      <c r="ABN16" s="87"/>
      <c r="ABO16" s="87"/>
      <c r="ABP16" s="87"/>
      <c r="ABQ16" s="87"/>
      <c r="ABR16" s="87"/>
      <c r="ABS16" s="87"/>
      <c r="ABT16" s="87"/>
      <c r="ABU16" s="87"/>
      <c r="ABV16" s="87"/>
      <c r="ABW16" s="87"/>
      <c r="ABX16" s="87"/>
      <c r="ABY16" s="87"/>
      <c r="ABZ16" s="87"/>
      <c r="ACA16" s="87"/>
      <c r="ACB16" s="87"/>
      <c r="ACC16" s="87"/>
      <c r="ACD16" s="87"/>
      <c r="ACE16" s="87"/>
      <c r="ACF16" s="87"/>
      <c r="ACG16" s="87"/>
      <c r="ACH16" s="87"/>
      <c r="ACI16" s="87"/>
      <c r="ACJ16" s="87"/>
      <c r="ACK16" s="87"/>
      <c r="ACL16" s="87"/>
      <c r="ACM16" s="87"/>
      <c r="ACN16" s="87"/>
      <c r="ACO16" s="87"/>
      <c r="ACP16" s="87"/>
      <c r="ACQ16" s="87"/>
      <c r="ACR16" s="87"/>
      <c r="ACS16" s="87"/>
      <c r="ACT16" s="87"/>
      <c r="ACU16" s="87"/>
      <c r="ACV16" s="87"/>
      <c r="ACW16" s="87"/>
      <c r="ACX16" s="87"/>
      <c r="ACY16" s="87"/>
      <c r="ACZ16" s="87"/>
      <c r="ADA16" s="87"/>
      <c r="ADB16" s="87"/>
      <c r="ADC16" s="87"/>
      <c r="ADD16" s="87"/>
      <c r="ADE16" s="87"/>
      <c r="ADF16" s="87"/>
      <c r="ADG16" s="87"/>
      <c r="ADH16" s="87"/>
      <c r="ADI16" s="87"/>
      <c r="ADJ16" s="87"/>
      <c r="ADK16" s="87"/>
      <c r="ADL16" s="87"/>
      <c r="ADM16" s="87"/>
      <c r="ADN16" s="87"/>
      <c r="ADO16" s="87"/>
      <c r="ADP16" s="87"/>
      <c r="ADQ16" s="87"/>
      <c r="ADR16" s="87"/>
      <c r="ADS16" s="87"/>
      <c r="ADT16" s="87"/>
      <c r="ADU16" s="87"/>
      <c r="ADV16" s="87"/>
      <c r="ADW16" s="87"/>
      <c r="ADX16" s="87"/>
      <c r="ADY16" s="87"/>
      <c r="ADZ16" s="87"/>
      <c r="AEA16" s="87"/>
      <c r="AEB16" s="87"/>
      <c r="AEC16" s="87"/>
      <c r="AED16" s="87"/>
      <c r="AEE16" s="87"/>
      <c r="AEF16" s="87"/>
      <c r="AEG16" s="87"/>
      <c r="AEH16" s="87"/>
      <c r="AEI16" s="87"/>
      <c r="AEJ16" s="87"/>
      <c r="AEK16" s="87"/>
      <c r="AEL16" s="87"/>
      <c r="AEM16" s="87"/>
      <c r="AEN16" s="87"/>
      <c r="AEO16" s="87"/>
      <c r="AEP16" s="87"/>
      <c r="AEQ16" s="87"/>
      <c r="AER16" s="87"/>
      <c r="AES16" s="87"/>
      <c r="AET16" s="87"/>
      <c r="AEU16" s="87"/>
      <c r="AEV16" s="87"/>
      <c r="AEW16" s="87"/>
      <c r="AEX16" s="87"/>
      <c r="AEY16" s="87"/>
      <c r="AEZ16" s="87"/>
      <c r="AFA16" s="87"/>
      <c r="AFB16" s="87"/>
      <c r="AFC16" s="87"/>
      <c r="AFD16" s="87"/>
      <c r="AFE16" s="87"/>
      <c r="AFF16" s="87"/>
      <c r="AFG16" s="87"/>
      <c r="AFH16" s="87"/>
      <c r="AFI16" s="87"/>
      <c r="AFJ16" s="87"/>
      <c r="AFK16" s="87"/>
      <c r="AFL16" s="87"/>
      <c r="AFM16" s="87"/>
      <c r="AFN16" s="87"/>
      <c r="AFO16" s="87"/>
      <c r="AFP16" s="87"/>
      <c r="AFQ16" s="87"/>
      <c r="AFR16" s="87"/>
      <c r="AFS16" s="87"/>
      <c r="AFT16" s="87"/>
      <c r="AFU16" s="87"/>
      <c r="AFV16" s="87"/>
      <c r="AFW16" s="87"/>
      <c r="AFX16" s="87"/>
      <c r="AFY16" s="87"/>
      <c r="AFZ16" s="87"/>
      <c r="AGA16" s="87"/>
      <c r="AGB16" s="87"/>
      <c r="AGC16" s="87"/>
      <c r="AGD16" s="87"/>
    </row>
    <row r="17" spans="1:862">
      <c r="B17" s="87" t="s">
        <v>66</v>
      </c>
      <c r="C17" s="87" t="s">
        <v>337</v>
      </c>
      <c r="D17" s="87" t="s">
        <v>61</v>
      </c>
      <c r="E17" s="87" t="s">
        <v>201</v>
      </c>
      <c r="F17" s="87" t="s">
        <v>375</v>
      </c>
      <c r="G17" s="87" t="s">
        <v>365</v>
      </c>
      <c r="H17" s="87" t="s">
        <v>377</v>
      </c>
      <c r="I17" s="87" t="s">
        <v>280</v>
      </c>
      <c r="J17" s="87" t="s">
        <v>280</v>
      </c>
      <c r="K17" s="87" t="s">
        <v>287</v>
      </c>
      <c r="L17" s="96" t="s">
        <v>465</v>
      </c>
      <c r="M17" s="87" t="s">
        <v>286</v>
      </c>
      <c r="N17" s="87" t="s">
        <v>286</v>
      </c>
      <c r="O17" s="90" t="s">
        <v>459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  <c r="IV17" s="87"/>
      <c r="IW17" s="87"/>
      <c r="IX17" s="87"/>
      <c r="IY17" s="87"/>
      <c r="IZ17" s="87"/>
      <c r="JA17" s="87"/>
      <c r="JB17" s="87"/>
      <c r="JC17" s="87"/>
      <c r="JD17" s="87"/>
      <c r="JE17" s="87"/>
      <c r="JF17" s="87"/>
      <c r="JG17" s="87"/>
      <c r="JH17" s="87"/>
      <c r="JI17" s="87"/>
      <c r="JJ17" s="87"/>
      <c r="JK17" s="87"/>
      <c r="JL17" s="87"/>
      <c r="JM17" s="87"/>
      <c r="JN17" s="87"/>
      <c r="JO17" s="87"/>
      <c r="JP17" s="87"/>
      <c r="JQ17" s="87"/>
      <c r="JR17" s="87"/>
      <c r="JS17" s="87"/>
      <c r="JT17" s="87"/>
      <c r="JU17" s="87"/>
      <c r="JV17" s="87"/>
      <c r="JW17" s="87"/>
      <c r="JX17" s="87"/>
      <c r="JY17" s="87"/>
      <c r="JZ17" s="87"/>
      <c r="KA17" s="87"/>
      <c r="KB17" s="87"/>
      <c r="KC17" s="87"/>
      <c r="KD17" s="87"/>
      <c r="KE17" s="87"/>
      <c r="KF17" s="87"/>
      <c r="KG17" s="87"/>
      <c r="KH17" s="87"/>
      <c r="KI17" s="87"/>
      <c r="KJ17" s="87"/>
      <c r="KK17" s="87"/>
      <c r="KL17" s="87"/>
      <c r="KM17" s="87"/>
      <c r="KN17" s="87"/>
      <c r="KO17" s="87"/>
      <c r="KP17" s="87"/>
      <c r="KQ17" s="87"/>
      <c r="KR17" s="87"/>
      <c r="KS17" s="87"/>
      <c r="KT17" s="87"/>
      <c r="KU17" s="87"/>
      <c r="KV17" s="87"/>
      <c r="KW17" s="87"/>
      <c r="KX17" s="87"/>
      <c r="KY17" s="87"/>
      <c r="KZ17" s="87"/>
      <c r="LA17" s="87"/>
      <c r="LB17" s="87"/>
      <c r="LC17" s="87"/>
      <c r="LD17" s="87"/>
      <c r="LE17" s="87"/>
      <c r="LF17" s="87"/>
      <c r="LG17" s="87"/>
      <c r="LH17" s="87"/>
      <c r="LI17" s="87"/>
      <c r="LJ17" s="87"/>
      <c r="LK17" s="87"/>
      <c r="LL17" s="87"/>
      <c r="LM17" s="87"/>
      <c r="LN17" s="87"/>
      <c r="LO17" s="87"/>
      <c r="LP17" s="87"/>
      <c r="LQ17" s="87"/>
      <c r="LR17" s="87"/>
      <c r="LS17" s="87"/>
      <c r="LT17" s="87"/>
      <c r="LU17" s="87"/>
      <c r="LV17" s="87"/>
      <c r="LW17" s="87"/>
      <c r="LX17" s="87"/>
      <c r="LY17" s="87"/>
      <c r="LZ17" s="87"/>
      <c r="MA17" s="87"/>
      <c r="MB17" s="87"/>
      <c r="MC17" s="87"/>
      <c r="MD17" s="87"/>
      <c r="ME17" s="87"/>
      <c r="MF17" s="87"/>
      <c r="MG17" s="87"/>
      <c r="MH17" s="87"/>
      <c r="MI17" s="87"/>
      <c r="MJ17" s="87"/>
      <c r="MK17" s="87"/>
      <c r="ML17" s="87"/>
      <c r="MM17" s="87"/>
      <c r="MN17" s="87"/>
      <c r="MO17" s="87"/>
      <c r="MP17" s="87"/>
      <c r="MQ17" s="87"/>
      <c r="MR17" s="87"/>
      <c r="MS17" s="87"/>
      <c r="MT17" s="87"/>
      <c r="MU17" s="87"/>
      <c r="MV17" s="87"/>
      <c r="MW17" s="87"/>
      <c r="MX17" s="87"/>
      <c r="MY17" s="87"/>
      <c r="MZ17" s="87"/>
      <c r="NA17" s="87"/>
      <c r="NB17" s="87"/>
      <c r="NC17" s="87"/>
      <c r="ND17" s="87"/>
      <c r="NE17" s="87"/>
      <c r="NF17" s="87"/>
      <c r="NG17" s="87"/>
      <c r="NH17" s="87"/>
      <c r="NI17" s="87"/>
      <c r="NJ17" s="87"/>
      <c r="NK17" s="87"/>
      <c r="NL17" s="87"/>
      <c r="NM17" s="87"/>
      <c r="NN17" s="87"/>
      <c r="NO17" s="87"/>
      <c r="NP17" s="87"/>
      <c r="NQ17" s="87"/>
      <c r="NR17" s="87"/>
      <c r="NS17" s="87"/>
      <c r="NT17" s="87"/>
      <c r="NU17" s="87"/>
      <c r="NV17" s="87"/>
      <c r="NW17" s="87"/>
      <c r="NX17" s="87"/>
      <c r="NY17" s="87"/>
      <c r="NZ17" s="87"/>
      <c r="OA17" s="87"/>
      <c r="OB17" s="87"/>
      <c r="OC17" s="87"/>
      <c r="OD17" s="87"/>
      <c r="OE17" s="87"/>
      <c r="OF17" s="87"/>
      <c r="OG17" s="87"/>
      <c r="OH17" s="87"/>
      <c r="OI17" s="87"/>
      <c r="OJ17" s="87"/>
      <c r="OK17" s="87"/>
      <c r="OL17" s="87"/>
      <c r="OM17" s="87"/>
      <c r="ON17" s="87"/>
      <c r="OO17" s="87"/>
      <c r="OP17" s="87"/>
      <c r="OQ17" s="87"/>
      <c r="OR17" s="87"/>
      <c r="OS17" s="87"/>
      <c r="OT17" s="87"/>
      <c r="OU17" s="87"/>
      <c r="OV17" s="87"/>
      <c r="OW17" s="87"/>
      <c r="OX17" s="87"/>
      <c r="OY17" s="87"/>
      <c r="OZ17" s="87"/>
      <c r="PA17" s="87"/>
      <c r="PB17" s="87"/>
      <c r="PC17" s="87"/>
      <c r="PD17" s="87"/>
      <c r="PE17" s="87"/>
      <c r="PF17" s="87"/>
      <c r="PG17" s="87"/>
      <c r="PH17" s="87"/>
      <c r="PI17" s="87"/>
      <c r="PJ17" s="87"/>
      <c r="PK17" s="87"/>
      <c r="PL17" s="87"/>
      <c r="PM17" s="87"/>
      <c r="PN17" s="87"/>
      <c r="PO17" s="87"/>
      <c r="PP17" s="87"/>
      <c r="PQ17" s="87"/>
      <c r="PR17" s="87"/>
      <c r="PS17" s="87"/>
      <c r="PT17" s="87"/>
      <c r="PU17" s="87"/>
      <c r="PV17" s="87"/>
      <c r="PW17" s="87"/>
      <c r="PX17" s="87"/>
      <c r="PY17" s="87"/>
      <c r="PZ17" s="87"/>
      <c r="QA17" s="87"/>
      <c r="QB17" s="87"/>
      <c r="QC17" s="87"/>
      <c r="QD17" s="87"/>
      <c r="QE17" s="87"/>
      <c r="QF17" s="87"/>
      <c r="QG17" s="87"/>
      <c r="QH17" s="87"/>
      <c r="QI17" s="87"/>
      <c r="QJ17" s="87"/>
      <c r="QK17" s="87"/>
      <c r="QL17" s="87"/>
      <c r="QM17" s="87"/>
      <c r="QN17" s="87"/>
      <c r="QO17" s="87"/>
      <c r="QP17" s="87"/>
      <c r="QQ17" s="87"/>
      <c r="QR17" s="87"/>
      <c r="QS17" s="87"/>
      <c r="QT17" s="87"/>
      <c r="QU17" s="87"/>
      <c r="QV17" s="87"/>
      <c r="QW17" s="87"/>
      <c r="QX17" s="87"/>
      <c r="QY17" s="87"/>
      <c r="QZ17" s="87"/>
      <c r="RA17" s="87"/>
      <c r="RB17" s="87"/>
      <c r="RC17" s="87"/>
      <c r="RD17" s="87"/>
      <c r="RE17" s="87"/>
      <c r="RF17" s="87"/>
      <c r="RG17" s="87"/>
      <c r="RH17" s="87"/>
      <c r="RI17" s="87"/>
      <c r="RJ17" s="87"/>
      <c r="RK17" s="87"/>
      <c r="RL17" s="87"/>
      <c r="RM17" s="87"/>
      <c r="RN17" s="87"/>
      <c r="RO17" s="87"/>
      <c r="RP17" s="87"/>
      <c r="RQ17" s="87"/>
      <c r="RR17" s="87"/>
      <c r="RS17" s="87"/>
      <c r="RT17" s="87"/>
      <c r="RU17" s="87"/>
      <c r="RV17" s="87"/>
      <c r="RW17" s="87"/>
      <c r="RX17" s="87"/>
      <c r="RY17" s="87"/>
      <c r="RZ17" s="87"/>
      <c r="SA17" s="87"/>
      <c r="SB17" s="87"/>
      <c r="SC17" s="87"/>
      <c r="SD17" s="87"/>
      <c r="SE17" s="87"/>
      <c r="SF17" s="87"/>
      <c r="SG17" s="87"/>
      <c r="SH17" s="87"/>
      <c r="SI17" s="87"/>
      <c r="SJ17" s="87"/>
      <c r="SK17" s="87"/>
      <c r="SL17" s="87"/>
      <c r="SM17" s="87"/>
      <c r="SN17" s="87"/>
      <c r="SO17" s="87"/>
      <c r="SP17" s="87"/>
      <c r="SQ17" s="87"/>
      <c r="SR17" s="87"/>
      <c r="SS17" s="87"/>
      <c r="ST17" s="87"/>
      <c r="SU17" s="87"/>
      <c r="SV17" s="87"/>
      <c r="SW17" s="87"/>
      <c r="SX17" s="87"/>
      <c r="SY17" s="87"/>
      <c r="SZ17" s="87"/>
      <c r="TA17" s="87"/>
      <c r="TB17" s="87"/>
      <c r="TC17" s="87"/>
      <c r="TD17" s="87"/>
      <c r="TE17" s="87"/>
      <c r="TF17" s="87"/>
      <c r="TG17" s="87"/>
      <c r="TH17" s="87"/>
      <c r="TI17" s="87"/>
      <c r="TJ17" s="87"/>
      <c r="TK17" s="87"/>
      <c r="TL17" s="87"/>
      <c r="TM17" s="87"/>
      <c r="TN17" s="87"/>
      <c r="TO17" s="87"/>
      <c r="TP17" s="87"/>
      <c r="TQ17" s="87"/>
      <c r="TR17" s="87"/>
      <c r="TS17" s="87"/>
      <c r="TT17" s="87"/>
      <c r="TU17" s="87"/>
      <c r="TV17" s="87"/>
      <c r="TW17" s="87"/>
      <c r="TX17" s="87"/>
      <c r="TY17" s="87"/>
      <c r="TZ17" s="87"/>
      <c r="UA17" s="87"/>
      <c r="UB17" s="87"/>
      <c r="UC17" s="87"/>
      <c r="UD17" s="87"/>
      <c r="UE17" s="87"/>
      <c r="UF17" s="87"/>
      <c r="UG17" s="87"/>
      <c r="UH17" s="87"/>
      <c r="UI17" s="87"/>
      <c r="UJ17" s="87"/>
      <c r="UK17" s="87"/>
      <c r="UL17" s="87"/>
      <c r="UM17" s="87"/>
      <c r="UN17" s="87"/>
      <c r="UO17" s="87"/>
      <c r="UP17" s="87"/>
      <c r="UQ17" s="87"/>
      <c r="UR17" s="87"/>
      <c r="US17" s="87"/>
      <c r="UT17" s="87"/>
      <c r="UU17" s="87"/>
      <c r="UV17" s="87"/>
      <c r="UW17" s="87"/>
      <c r="UX17" s="87"/>
      <c r="UY17" s="87"/>
      <c r="UZ17" s="87"/>
      <c r="VA17" s="87"/>
      <c r="VB17" s="87"/>
      <c r="VC17" s="87"/>
      <c r="VD17" s="87"/>
      <c r="VE17" s="87"/>
      <c r="VF17" s="87"/>
      <c r="VG17" s="87"/>
      <c r="VH17" s="87"/>
      <c r="VI17" s="87"/>
      <c r="VJ17" s="87"/>
      <c r="VK17" s="87"/>
      <c r="VL17" s="87"/>
      <c r="VM17" s="87"/>
      <c r="VN17" s="87"/>
      <c r="VO17" s="87"/>
      <c r="VP17" s="87"/>
      <c r="VQ17" s="87"/>
      <c r="VR17" s="87"/>
      <c r="VS17" s="87"/>
      <c r="VT17" s="87"/>
      <c r="VU17" s="87"/>
      <c r="VV17" s="87"/>
      <c r="VW17" s="87"/>
      <c r="VX17" s="87"/>
      <c r="VY17" s="87"/>
      <c r="VZ17" s="87"/>
      <c r="WA17" s="87"/>
      <c r="WB17" s="87"/>
      <c r="WC17" s="87"/>
      <c r="WD17" s="87"/>
      <c r="WE17" s="87"/>
      <c r="WF17" s="87"/>
      <c r="WG17" s="87"/>
      <c r="WH17" s="87"/>
      <c r="WI17" s="87"/>
      <c r="WJ17" s="87"/>
      <c r="WK17" s="87"/>
      <c r="WL17" s="87"/>
      <c r="WM17" s="87"/>
      <c r="WN17" s="87"/>
      <c r="WO17" s="87"/>
      <c r="WP17" s="87"/>
      <c r="WQ17" s="87"/>
      <c r="WR17" s="87"/>
      <c r="WS17" s="87"/>
      <c r="WT17" s="87"/>
      <c r="WU17" s="87"/>
      <c r="WV17" s="87"/>
      <c r="WW17" s="87"/>
      <c r="WX17" s="87"/>
      <c r="WY17" s="87"/>
      <c r="WZ17" s="87"/>
      <c r="XA17" s="87"/>
      <c r="XB17" s="87"/>
      <c r="XC17" s="87"/>
      <c r="XD17" s="87"/>
      <c r="XE17" s="87"/>
      <c r="XF17" s="87"/>
      <c r="XG17" s="87"/>
      <c r="XH17" s="87"/>
      <c r="XI17" s="87"/>
      <c r="XJ17" s="87"/>
      <c r="XK17" s="87"/>
      <c r="XL17" s="87"/>
      <c r="XM17" s="87"/>
      <c r="XN17" s="87"/>
      <c r="XO17" s="87"/>
      <c r="XP17" s="87"/>
      <c r="XQ17" s="87"/>
      <c r="XR17" s="87"/>
      <c r="XS17" s="87"/>
      <c r="XT17" s="87"/>
      <c r="XU17" s="87"/>
      <c r="XV17" s="87"/>
      <c r="XW17" s="87"/>
      <c r="XX17" s="87"/>
      <c r="XY17" s="87"/>
      <c r="XZ17" s="87"/>
      <c r="YA17" s="87"/>
      <c r="YB17" s="87"/>
      <c r="YC17" s="87"/>
      <c r="YD17" s="87"/>
      <c r="YE17" s="87"/>
      <c r="YF17" s="87"/>
      <c r="YG17" s="87"/>
      <c r="YH17" s="87"/>
      <c r="YI17" s="87"/>
      <c r="YJ17" s="87"/>
      <c r="YK17" s="87"/>
      <c r="YL17" s="87"/>
      <c r="YM17" s="87"/>
      <c r="YN17" s="87"/>
      <c r="YO17" s="87"/>
      <c r="YP17" s="87"/>
      <c r="YQ17" s="87"/>
      <c r="YR17" s="87"/>
      <c r="YS17" s="87"/>
      <c r="YT17" s="87"/>
      <c r="YU17" s="87"/>
      <c r="YV17" s="87"/>
      <c r="YW17" s="87"/>
      <c r="YX17" s="87"/>
      <c r="YY17" s="87"/>
      <c r="YZ17" s="87"/>
      <c r="ZA17" s="87"/>
      <c r="ZB17" s="87"/>
      <c r="ZC17" s="87"/>
      <c r="ZD17" s="87"/>
      <c r="ZE17" s="87"/>
      <c r="ZF17" s="87"/>
      <c r="ZG17" s="87"/>
      <c r="ZH17" s="87"/>
      <c r="ZI17" s="87"/>
      <c r="ZJ17" s="87"/>
      <c r="ZK17" s="87"/>
      <c r="ZL17" s="87"/>
      <c r="ZM17" s="87"/>
      <c r="ZN17" s="87"/>
      <c r="ZO17" s="87"/>
      <c r="ZP17" s="87"/>
      <c r="ZQ17" s="87"/>
      <c r="ZR17" s="87"/>
      <c r="ZS17" s="87"/>
      <c r="ZT17" s="87"/>
      <c r="ZU17" s="87"/>
      <c r="ZV17" s="87"/>
      <c r="ZW17" s="87"/>
      <c r="ZX17" s="87"/>
      <c r="ZY17" s="87"/>
      <c r="ZZ17" s="87"/>
      <c r="AAA17" s="87"/>
      <c r="AAB17" s="87"/>
      <c r="AAC17" s="87"/>
      <c r="AAD17" s="87"/>
      <c r="AAE17" s="87"/>
      <c r="AAF17" s="87"/>
      <c r="AAG17" s="87"/>
      <c r="AAH17" s="87"/>
      <c r="AAI17" s="87"/>
      <c r="AAJ17" s="87"/>
      <c r="AAK17" s="87"/>
      <c r="AAL17" s="87"/>
      <c r="AAM17" s="87"/>
      <c r="AAN17" s="87"/>
      <c r="AAO17" s="87"/>
      <c r="AAP17" s="87"/>
      <c r="AAQ17" s="87"/>
      <c r="AAR17" s="87"/>
      <c r="AAS17" s="87"/>
      <c r="AAT17" s="87"/>
      <c r="AAU17" s="87"/>
      <c r="AAV17" s="87"/>
      <c r="AAW17" s="87"/>
      <c r="AAX17" s="87"/>
      <c r="AAY17" s="87"/>
      <c r="AAZ17" s="87"/>
      <c r="ABA17" s="87"/>
      <c r="ABB17" s="87"/>
      <c r="ABC17" s="87"/>
      <c r="ABD17" s="87"/>
      <c r="ABE17" s="87"/>
      <c r="ABF17" s="87"/>
      <c r="ABG17" s="87"/>
      <c r="ABH17" s="87"/>
      <c r="ABI17" s="87"/>
      <c r="ABJ17" s="87"/>
      <c r="ABK17" s="87"/>
      <c r="ABL17" s="87"/>
      <c r="ABM17" s="87"/>
      <c r="ABN17" s="87"/>
      <c r="ABO17" s="87"/>
      <c r="ABP17" s="87"/>
      <c r="ABQ17" s="87"/>
      <c r="ABR17" s="87"/>
      <c r="ABS17" s="87"/>
      <c r="ABT17" s="87"/>
      <c r="ABU17" s="87"/>
      <c r="ABV17" s="87"/>
      <c r="ABW17" s="87"/>
      <c r="ABX17" s="87"/>
      <c r="ABY17" s="87"/>
      <c r="ABZ17" s="87"/>
      <c r="ACA17" s="87"/>
      <c r="ACB17" s="87"/>
      <c r="ACC17" s="87"/>
      <c r="ACD17" s="87"/>
      <c r="ACE17" s="87"/>
      <c r="ACF17" s="87"/>
      <c r="ACG17" s="87"/>
      <c r="ACH17" s="87"/>
      <c r="ACI17" s="87"/>
      <c r="ACJ17" s="87"/>
      <c r="ACK17" s="87"/>
      <c r="ACL17" s="87"/>
      <c r="ACM17" s="87"/>
      <c r="ACN17" s="87"/>
      <c r="ACO17" s="87"/>
      <c r="ACP17" s="87"/>
      <c r="ACQ17" s="87"/>
      <c r="ACR17" s="87"/>
      <c r="ACS17" s="87"/>
      <c r="ACT17" s="87"/>
      <c r="ACU17" s="87"/>
      <c r="ACV17" s="87"/>
      <c r="ACW17" s="87"/>
      <c r="ACX17" s="87"/>
      <c r="ACY17" s="87"/>
      <c r="ACZ17" s="87"/>
      <c r="ADA17" s="87"/>
      <c r="ADB17" s="87"/>
      <c r="ADC17" s="87"/>
      <c r="ADD17" s="87"/>
      <c r="ADE17" s="87"/>
      <c r="ADF17" s="87"/>
      <c r="ADG17" s="87"/>
      <c r="ADH17" s="87"/>
      <c r="ADI17" s="87"/>
      <c r="ADJ17" s="87"/>
      <c r="ADK17" s="87"/>
      <c r="ADL17" s="87"/>
      <c r="ADM17" s="87"/>
      <c r="ADN17" s="87"/>
      <c r="ADO17" s="87"/>
      <c r="ADP17" s="87"/>
      <c r="ADQ17" s="87"/>
      <c r="ADR17" s="87"/>
      <c r="ADS17" s="87"/>
      <c r="ADT17" s="87"/>
      <c r="ADU17" s="87"/>
      <c r="ADV17" s="87"/>
      <c r="ADW17" s="87"/>
      <c r="ADX17" s="87"/>
      <c r="ADY17" s="87"/>
      <c r="ADZ17" s="87"/>
      <c r="AEA17" s="87"/>
      <c r="AEB17" s="87"/>
      <c r="AEC17" s="87"/>
      <c r="AED17" s="87"/>
      <c r="AEE17" s="87"/>
      <c r="AEF17" s="87"/>
      <c r="AEG17" s="87"/>
      <c r="AEH17" s="87"/>
      <c r="AEI17" s="87"/>
      <c r="AEJ17" s="87"/>
      <c r="AEK17" s="87"/>
      <c r="AEL17" s="87"/>
      <c r="AEM17" s="87"/>
      <c r="AEN17" s="87"/>
      <c r="AEO17" s="87"/>
      <c r="AEP17" s="87"/>
      <c r="AEQ17" s="87"/>
      <c r="AER17" s="87"/>
      <c r="AES17" s="87"/>
      <c r="AET17" s="87"/>
      <c r="AEU17" s="87"/>
      <c r="AEV17" s="87"/>
      <c r="AEW17" s="87"/>
      <c r="AEX17" s="87"/>
      <c r="AEY17" s="87"/>
      <c r="AEZ17" s="87"/>
      <c r="AFA17" s="87"/>
      <c r="AFB17" s="87"/>
      <c r="AFC17" s="87"/>
      <c r="AFD17" s="87"/>
      <c r="AFE17" s="87"/>
      <c r="AFF17" s="87"/>
      <c r="AFG17" s="87"/>
      <c r="AFH17" s="87"/>
      <c r="AFI17" s="87"/>
      <c r="AFJ17" s="87"/>
      <c r="AFK17" s="87"/>
      <c r="AFL17" s="87"/>
      <c r="AFM17" s="87"/>
      <c r="AFN17" s="87"/>
      <c r="AFO17" s="87"/>
      <c r="AFP17" s="87"/>
      <c r="AFQ17" s="87"/>
      <c r="AFR17" s="87"/>
      <c r="AFS17" s="87"/>
      <c r="AFT17" s="87"/>
      <c r="AFU17" s="87"/>
      <c r="AFV17" s="87"/>
      <c r="AFW17" s="87"/>
      <c r="AFX17" s="87"/>
      <c r="AFY17" s="87"/>
      <c r="AFZ17" s="87"/>
      <c r="AGA17" s="87"/>
      <c r="AGB17" s="87"/>
      <c r="AGC17" s="87"/>
      <c r="AGD17" s="87"/>
    </row>
    <row r="18" spans="1:862" s="91" customFormat="1">
      <c r="B18" s="91" t="s">
        <v>66</v>
      </c>
      <c r="C18" s="91" t="s">
        <v>338</v>
      </c>
      <c r="D18" s="91" t="s">
        <v>61</v>
      </c>
      <c r="E18" s="91" t="s">
        <v>201</v>
      </c>
      <c r="F18" s="91" t="s">
        <v>376</v>
      </c>
      <c r="G18" s="91" t="s">
        <v>365</v>
      </c>
      <c r="H18" s="91" t="s">
        <v>260</v>
      </c>
      <c r="I18" s="91" t="s">
        <v>280</v>
      </c>
      <c r="J18" s="91" t="s">
        <v>280</v>
      </c>
      <c r="K18" s="91" t="s">
        <v>286</v>
      </c>
      <c r="L18" s="91" t="s">
        <v>459</v>
      </c>
      <c r="M18" s="91" t="s">
        <v>286</v>
      </c>
      <c r="N18" s="91" t="s">
        <v>286</v>
      </c>
      <c r="O18" s="90" t="s">
        <v>459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  <c r="IU18" s="87"/>
      <c r="IV18" s="87"/>
      <c r="IW18" s="87"/>
      <c r="IX18" s="87"/>
      <c r="IY18" s="87"/>
      <c r="IZ18" s="87"/>
      <c r="JA18" s="87"/>
      <c r="JB18" s="87"/>
      <c r="JC18" s="87"/>
      <c r="JD18" s="87"/>
      <c r="JE18" s="87"/>
      <c r="JF18" s="87"/>
      <c r="JG18" s="87"/>
      <c r="JH18" s="87"/>
      <c r="JI18" s="87"/>
      <c r="JJ18" s="87"/>
      <c r="JK18" s="87"/>
      <c r="JL18" s="87"/>
      <c r="JM18" s="87"/>
      <c r="JN18" s="87"/>
      <c r="JO18" s="87"/>
      <c r="JP18" s="87"/>
      <c r="JQ18" s="87"/>
      <c r="JR18" s="87"/>
      <c r="JS18" s="87"/>
      <c r="JT18" s="87"/>
      <c r="JU18" s="87"/>
      <c r="JV18" s="87"/>
      <c r="JW18" s="87"/>
      <c r="JX18" s="87"/>
      <c r="JY18" s="87"/>
      <c r="JZ18" s="87"/>
      <c r="KA18" s="87"/>
      <c r="KB18" s="87"/>
      <c r="KC18" s="87"/>
      <c r="KD18" s="87"/>
      <c r="KE18" s="87"/>
      <c r="KF18" s="87"/>
      <c r="KG18" s="87"/>
      <c r="KH18" s="87"/>
      <c r="KI18" s="87"/>
      <c r="KJ18" s="87"/>
      <c r="KK18" s="87"/>
      <c r="KL18" s="87"/>
      <c r="KM18" s="87"/>
      <c r="KN18" s="87"/>
      <c r="KO18" s="87"/>
      <c r="KP18" s="87"/>
      <c r="KQ18" s="87"/>
      <c r="KR18" s="87"/>
      <c r="KS18" s="87"/>
      <c r="KT18" s="87"/>
      <c r="KU18" s="87"/>
      <c r="KV18" s="87"/>
      <c r="KW18" s="87"/>
      <c r="KX18" s="87"/>
      <c r="KY18" s="87"/>
      <c r="KZ18" s="87"/>
      <c r="LA18" s="87"/>
      <c r="LB18" s="87"/>
      <c r="LC18" s="87"/>
      <c r="LD18" s="87"/>
      <c r="LE18" s="87"/>
      <c r="LF18" s="87"/>
      <c r="LG18" s="87"/>
      <c r="LH18" s="87"/>
      <c r="LI18" s="87"/>
      <c r="LJ18" s="87"/>
      <c r="LK18" s="87"/>
      <c r="LL18" s="87"/>
      <c r="LM18" s="87"/>
      <c r="LN18" s="87"/>
      <c r="LO18" s="87"/>
      <c r="LP18" s="87"/>
      <c r="LQ18" s="87"/>
      <c r="LR18" s="87"/>
      <c r="LS18" s="87"/>
      <c r="LT18" s="87"/>
      <c r="LU18" s="87"/>
      <c r="LV18" s="87"/>
      <c r="LW18" s="87"/>
      <c r="LX18" s="87"/>
      <c r="LY18" s="87"/>
      <c r="LZ18" s="87"/>
      <c r="MA18" s="87"/>
      <c r="MB18" s="87"/>
      <c r="MC18" s="87"/>
      <c r="MD18" s="87"/>
      <c r="ME18" s="87"/>
      <c r="MF18" s="87"/>
      <c r="MG18" s="87"/>
      <c r="MH18" s="87"/>
      <c r="MI18" s="87"/>
      <c r="MJ18" s="87"/>
      <c r="MK18" s="87"/>
      <c r="ML18" s="87"/>
      <c r="MM18" s="87"/>
      <c r="MN18" s="87"/>
      <c r="MO18" s="87"/>
      <c r="MP18" s="87"/>
      <c r="MQ18" s="87"/>
      <c r="MR18" s="87"/>
      <c r="MS18" s="87"/>
      <c r="MT18" s="87"/>
      <c r="MU18" s="87"/>
      <c r="MV18" s="87"/>
      <c r="MW18" s="87"/>
      <c r="MX18" s="87"/>
      <c r="MY18" s="87"/>
      <c r="MZ18" s="87"/>
      <c r="NA18" s="87"/>
      <c r="NB18" s="87"/>
      <c r="NC18" s="87"/>
      <c r="ND18" s="87"/>
      <c r="NE18" s="87"/>
      <c r="NF18" s="87"/>
      <c r="NG18" s="87"/>
      <c r="NH18" s="87"/>
      <c r="NI18" s="87"/>
      <c r="NJ18" s="87"/>
      <c r="NK18" s="87"/>
      <c r="NL18" s="87"/>
      <c r="NM18" s="87"/>
      <c r="NN18" s="87"/>
      <c r="NO18" s="87"/>
      <c r="NP18" s="87"/>
      <c r="NQ18" s="87"/>
      <c r="NR18" s="87"/>
      <c r="NS18" s="87"/>
      <c r="NT18" s="87"/>
      <c r="NU18" s="87"/>
      <c r="NV18" s="87"/>
      <c r="NW18" s="87"/>
      <c r="NX18" s="87"/>
      <c r="NY18" s="87"/>
      <c r="NZ18" s="87"/>
      <c r="OA18" s="87"/>
      <c r="OB18" s="87"/>
      <c r="OC18" s="87"/>
      <c r="OD18" s="87"/>
      <c r="OE18" s="87"/>
      <c r="OF18" s="87"/>
      <c r="OG18" s="87"/>
      <c r="OH18" s="87"/>
      <c r="OI18" s="87"/>
      <c r="OJ18" s="87"/>
      <c r="OK18" s="87"/>
      <c r="OL18" s="87"/>
      <c r="OM18" s="87"/>
      <c r="ON18" s="87"/>
      <c r="OO18" s="87"/>
      <c r="OP18" s="87"/>
      <c r="OQ18" s="87"/>
      <c r="OR18" s="87"/>
      <c r="OS18" s="87"/>
      <c r="OT18" s="87"/>
      <c r="OU18" s="87"/>
      <c r="OV18" s="87"/>
      <c r="OW18" s="87"/>
      <c r="OX18" s="87"/>
      <c r="OY18" s="87"/>
      <c r="OZ18" s="87"/>
      <c r="PA18" s="87"/>
      <c r="PB18" s="87"/>
      <c r="PC18" s="87"/>
      <c r="PD18" s="87"/>
      <c r="PE18" s="87"/>
      <c r="PF18" s="87"/>
      <c r="PG18" s="87"/>
      <c r="PH18" s="87"/>
      <c r="PI18" s="87"/>
      <c r="PJ18" s="87"/>
      <c r="PK18" s="87"/>
      <c r="PL18" s="87"/>
      <c r="PM18" s="87"/>
      <c r="PN18" s="87"/>
      <c r="PO18" s="87"/>
      <c r="PP18" s="87"/>
      <c r="PQ18" s="87"/>
      <c r="PR18" s="87"/>
      <c r="PS18" s="87"/>
      <c r="PT18" s="87"/>
      <c r="PU18" s="87"/>
      <c r="PV18" s="87"/>
      <c r="PW18" s="87"/>
      <c r="PX18" s="87"/>
      <c r="PY18" s="87"/>
      <c r="PZ18" s="87"/>
      <c r="QA18" s="87"/>
      <c r="QB18" s="87"/>
      <c r="QC18" s="87"/>
      <c r="QD18" s="87"/>
      <c r="QE18" s="87"/>
      <c r="QF18" s="87"/>
      <c r="QG18" s="87"/>
      <c r="QH18" s="87"/>
      <c r="QI18" s="87"/>
      <c r="QJ18" s="87"/>
      <c r="QK18" s="87"/>
      <c r="QL18" s="87"/>
      <c r="QM18" s="87"/>
      <c r="QN18" s="87"/>
      <c r="QO18" s="87"/>
      <c r="QP18" s="87"/>
      <c r="QQ18" s="87"/>
      <c r="QR18" s="87"/>
      <c r="QS18" s="87"/>
      <c r="QT18" s="87"/>
      <c r="QU18" s="87"/>
      <c r="QV18" s="87"/>
      <c r="QW18" s="87"/>
      <c r="QX18" s="87"/>
      <c r="QY18" s="87"/>
      <c r="QZ18" s="87"/>
      <c r="RA18" s="87"/>
      <c r="RB18" s="87"/>
      <c r="RC18" s="87"/>
      <c r="RD18" s="87"/>
      <c r="RE18" s="87"/>
      <c r="RF18" s="87"/>
      <c r="RG18" s="87"/>
      <c r="RH18" s="87"/>
      <c r="RI18" s="87"/>
      <c r="RJ18" s="87"/>
      <c r="RK18" s="87"/>
      <c r="RL18" s="87"/>
      <c r="RM18" s="87"/>
      <c r="RN18" s="87"/>
      <c r="RO18" s="87"/>
      <c r="RP18" s="87"/>
      <c r="RQ18" s="87"/>
      <c r="RR18" s="87"/>
      <c r="RS18" s="87"/>
      <c r="RT18" s="87"/>
      <c r="RU18" s="87"/>
      <c r="RV18" s="87"/>
      <c r="RW18" s="87"/>
      <c r="RX18" s="87"/>
      <c r="RY18" s="87"/>
      <c r="RZ18" s="87"/>
      <c r="SA18" s="87"/>
      <c r="SB18" s="87"/>
      <c r="SC18" s="87"/>
      <c r="SD18" s="87"/>
      <c r="SE18" s="87"/>
      <c r="SF18" s="87"/>
      <c r="SG18" s="87"/>
      <c r="SH18" s="87"/>
      <c r="SI18" s="87"/>
      <c r="SJ18" s="87"/>
      <c r="SK18" s="87"/>
      <c r="SL18" s="87"/>
      <c r="SM18" s="87"/>
      <c r="SN18" s="87"/>
      <c r="SO18" s="87"/>
      <c r="SP18" s="87"/>
      <c r="SQ18" s="87"/>
      <c r="SR18" s="87"/>
      <c r="SS18" s="87"/>
      <c r="ST18" s="87"/>
      <c r="SU18" s="87"/>
      <c r="SV18" s="87"/>
      <c r="SW18" s="87"/>
      <c r="SX18" s="87"/>
      <c r="SY18" s="87"/>
      <c r="SZ18" s="87"/>
      <c r="TA18" s="87"/>
      <c r="TB18" s="87"/>
      <c r="TC18" s="87"/>
      <c r="TD18" s="87"/>
      <c r="TE18" s="87"/>
      <c r="TF18" s="87"/>
      <c r="TG18" s="87"/>
      <c r="TH18" s="87"/>
      <c r="TI18" s="87"/>
      <c r="TJ18" s="87"/>
      <c r="TK18" s="87"/>
      <c r="TL18" s="87"/>
      <c r="TM18" s="87"/>
      <c r="TN18" s="87"/>
      <c r="TO18" s="87"/>
      <c r="TP18" s="87"/>
      <c r="TQ18" s="87"/>
      <c r="TR18" s="87"/>
      <c r="TS18" s="87"/>
      <c r="TT18" s="87"/>
      <c r="TU18" s="87"/>
      <c r="TV18" s="87"/>
      <c r="TW18" s="87"/>
      <c r="TX18" s="87"/>
      <c r="TY18" s="87"/>
      <c r="TZ18" s="87"/>
      <c r="UA18" s="87"/>
      <c r="UB18" s="87"/>
      <c r="UC18" s="87"/>
      <c r="UD18" s="87"/>
      <c r="UE18" s="87"/>
      <c r="UF18" s="87"/>
      <c r="UG18" s="87"/>
      <c r="UH18" s="87"/>
      <c r="UI18" s="87"/>
      <c r="UJ18" s="87"/>
      <c r="UK18" s="87"/>
      <c r="UL18" s="87"/>
      <c r="UM18" s="87"/>
      <c r="UN18" s="87"/>
      <c r="UO18" s="87"/>
      <c r="UP18" s="87"/>
      <c r="UQ18" s="87"/>
      <c r="UR18" s="87"/>
      <c r="US18" s="87"/>
      <c r="UT18" s="87"/>
      <c r="UU18" s="87"/>
      <c r="UV18" s="87"/>
      <c r="UW18" s="87"/>
      <c r="UX18" s="87"/>
      <c r="UY18" s="87"/>
      <c r="UZ18" s="87"/>
      <c r="VA18" s="87"/>
      <c r="VB18" s="87"/>
      <c r="VC18" s="87"/>
      <c r="VD18" s="87"/>
      <c r="VE18" s="87"/>
      <c r="VF18" s="87"/>
      <c r="VG18" s="87"/>
      <c r="VH18" s="87"/>
      <c r="VI18" s="87"/>
      <c r="VJ18" s="87"/>
      <c r="VK18" s="87"/>
      <c r="VL18" s="87"/>
      <c r="VM18" s="87"/>
      <c r="VN18" s="87"/>
      <c r="VO18" s="87"/>
      <c r="VP18" s="87"/>
      <c r="VQ18" s="87"/>
      <c r="VR18" s="87"/>
      <c r="VS18" s="87"/>
      <c r="VT18" s="87"/>
      <c r="VU18" s="87"/>
      <c r="VV18" s="87"/>
      <c r="VW18" s="87"/>
      <c r="VX18" s="87"/>
      <c r="VY18" s="87"/>
      <c r="VZ18" s="87"/>
      <c r="WA18" s="87"/>
      <c r="WB18" s="87"/>
      <c r="WC18" s="87"/>
      <c r="WD18" s="87"/>
      <c r="WE18" s="87"/>
      <c r="WF18" s="87"/>
      <c r="WG18" s="87"/>
      <c r="WH18" s="87"/>
      <c r="WI18" s="87"/>
      <c r="WJ18" s="87"/>
      <c r="WK18" s="87"/>
      <c r="WL18" s="87"/>
      <c r="WM18" s="87"/>
      <c r="WN18" s="87"/>
      <c r="WO18" s="87"/>
      <c r="WP18" s="87"/>
      <c r="WQ18" s="87"/>
      <c r="WR18" s="87"/>
      <c r="WS18" s="87"/>
      <c r="WT18" s="87"/>
      <c r="WU18" s="87"/>
      <c r="WV18" s="87"/>
      <c r="WW18" s="87"/>
      <c r="WX18" s="87"/>
      <c r="WY18" s="87"/>
      <c r="WZ18" s="87"/>
      <c r="XA18" s="87"/>
      <c r="XB18" s="87"/>
      <c r="XC18" s="87"/>
      <c r="XD18" s="87"/>
      <c r="XE18" s="87"/>
      <c r="XF18" s="87"/>
      <c r="XG18" s="87"/>
      <c r="XH18" s="87"/>
      <c r="XI18" s="87"/>
      <c r="XJ18" s="87"/>
      <c r="XK18" s="87"/>
      <c r="XL18" s="87"/>
      <c r="XM18" s="87"/>
      <c r="XN18" s="87"/>
      <c r="XO18" s="87"/>
      <c r="XP18" s="87"/>
      <c r="XQ18" s="87"/>
      <c r="XR18" s="87"/>
      <c r="XS18" s="87"/>
      <c r="XT18" s="87"/>
      <c r="XU18" s="87"/>
      <c r="XV18" s="87"/>
      <c r="XW18" s="87"/>
      <c r="XX18" s="87"/>
      <c r="XY18" s="87"/>
      <c r="XZ18" s="87"/>
      <c r="YA18" s="87"/>
      <c r="YB18" s="87"/>
      <c r="YC18" s="87"/>
      <c r="YD18" s="87"/>
      <c r="YE18" s="87"/>
      <c r="YF18" s="87"/>
      <c r="YG18" s="87"/>
      <c r="YH18" s="87"/>
      <c r="YI18" s="87"/>
      <c r="YJ18" s="87"/>
      <c r="YK18" s="87"/>
      <c r="YL18" s="87"/>
      <c r="YM18" s="87"/>
      <c r="YN18" s="87"/>
      <c r="YO18" s="87"/>
      <c r="YP18" s="87"/>
      <c r="YQ18" s="87"/>
      <c r="YR18" s="87"/>
      <c r="YS18" s="87"/>
      <c r="YT18" s="87"/>
      <c r="YU18" s="87"/>
      <c r="YV18" s="87"/>
      <c r="YW18" s="87"/>
      <c r="YX18" s="87"/>
      <c r="YY18" s="87"/>
      <c r="YZ18" s="87"/>
      <c r="ZA18" s="87"/>
      <c r="ZB18" s="87"/>
      <c r="ZC18" s="87"/>
      <c r="ZD18" s="87"/>
      <c r="ZE18" s="87"/>
      <c r="ZF18" s="87"/>
      <c r="ZG18" s="87"/>
      <c r="ZH18" s="87"/>
      <c r="ZI18" s="87"/>
      <c r="ZJ18" s="87"/>
      <c r="ZK18" s="87"/>
      <c r="ZL18" s="87"/>
      <c r="ZM18" s="87"/>
      <c r="ZN18" s="87"/>
      <c r="ZO18" s="87"/>
      <c r="ZP18" s="87"/>
      <c r="ZQ18" s="87"/>
      <c r="ZR18" s="87"/>
      <c r="ZS18" s="87"/>
      <c r="ZT18" s="87"/>
      <c r="ZU18" s="87"/>
      <c r="ZV18" s="87"/>
      <c r="ZW18" s="87"/>
      <c r="ZX18" s="87"/>
      <c r="ZY18" s="87"/>
      <c r="ZZ18" s="87"/>
      <c r="AAA18" s="87"/>
      <c r="AAB18" s="87"/>
      <c r="AAC18" s="87"/>
      <c r="AAD18" s="87"/>
      <c r="AAE18" s="87"/>
      <c r="AAF18" s="87"/>
      <c r="AAG18" s="87"/>
      <c r="AAH18" s="87"/>
      <c r="AAI18" s="87"/>
      <c r="AAJ18" s="87"/>
      <c r="AAK18" s="87"/>
      <c r="AAL18" s="87"/>
      <c r="AAM18" s="87"/>
      <c r="AAN18" s="87"/>
      <c r="AAO18" s="87"/>
      <c r="AAP18" s="87"/>
      <c r="AAQ18" s="87"/>
      <c r="AAR18" s="87"/>
      <c r="AAS18" s="87"/>
      <c r="AAT18" s="87"/>
      <c r="AAU18" s="87"/>
      <c r="AAV18" s="87"/>
      <c r="AAW18" s="87"/>
      <c r="AAX18" s="87"/>
      <c r="AAY18" s="87"/>
      <c r="AAZ18" s="87"/>
      <c r="ABA18" s="87"/>
      <c r="ABB18" s="87"/>
      <c r="ABC18" s="87"/>
      <c r="ABD18" s="87"/>
      <c r="ABE18" s="87"/>
      <c r="ABF18" s="87"/>
      <c r="ABG18" s="87"/>
      <c r="ABH18" s="87"/>
      <c r="ABI18" s="87"/>
      <c r="ABJ18" s="87"/>
      <c r="ABK18" s="87"/>
      <c r="ABL18" s="87"/>
      <c r="ABM18" s="87"/>
      <c r="ABN18" s="87"/>
      <c r="ABO18" s="87"/>
      <c r="ABP18" s="87"/>
      <c r="ABQ18" s="87"/>
      <c r="ABR18" s="87"/>
      <c r="ABS18" s="87"/>
      <c r="ABT18" s="87"/>
      <c r="ABU18" s="87"/>
      <c r="ABV18" s="87"/>
      <c r="ABW18" s="87"/>
      <c r="ABX18" s="87"/>
      <c r="ABY18" s="87"/>
      <c r="ABZ18" s="87"/>
      <c r="ACA18" s="87"/>
      <c r="ACB18" s="87"/>
      <c r="ACC18" s="87"/>
      <c r="ACD18" s="87"/>
      <c r="ACE18" s="87"/>
      <c r="ACF18" s="87"/>
      <c r="ACG18" s="87"/>
      <c r="ACH18" s="87"/>
      <c r="ACI18" s="87"/>
      <c r="ACJ18" s="87"/>
      <c r="ACK18" s="87"/>
      <c r="ACL18" s="87"/>
      <c r="ACM18" s="87"/>
      <c r="ACN18" s="87"/>
      <c r="ACO18" s="87"/>
      <c r="ACP18" s="87"/>
      <c r="ACQ18" s="87"/>
      <c r="ACR18" s="87"/>
      <c r="ACS18" s="87"/>
      <c r="ACT18" s="87"/>
      <c r="ACU18" s="87"/>
      <c r="ACV18" s="87"/>
      <c r="ACW18" s="87"/>
      <c r="ACX18" s="87"/>
      <c r="ACY18" s="87"/>
      <c r="ACZ18" s="87"/>
      <c r="ADA18" s="87"/>
      <c r="ADB18" s="87"/>
      <c r="ADC18" s="87"/>
      <c r="ADD18" s="87"/>
      <c r="ADE18" s="87"/>
      <c r="ADF18" s="87"/>
      <c r="ADG18" s="87"/>
      <c r="ADH18" s="87"/>
      <c r="ADI18" s="87"/>
      <c r="ADJ18" s="87"/>
      <c r="ADK18" s="87"/>
      <c r="ADL18" s="87"/>
      <c r="ADM18" s="87"/>
      <c r="ADN18" s="87"/>
      <c r="ADO18" s="87"/>
      <c r="ADP18" s="87"/>
      <c r="ADQ18" s="87"/>
      <c r="ADR18" s="87"/>
      <c r="ADS18" s="87"/>
      <c r="ADT18" s="87"/>
      <c r="ADU18" s="87"/>
      <c r="ADV18" s="87"/>
      <c r="ADW18" s="87"/>
      <c r="ADX18" s="87"/>
      <c r="ADY18" s="87"/>
      <c r="ADZ18" s="87"/>
      <c r="AEA18" s="87"/>
      <c r="AEB18" s="87"/>
      <c r="AEC18" s="87"/>
      <c r="AED18" s="87"/>
      <c r="AEE18" s="87"/>
      <c r="AEF18" s="87"/>
      <c r="AEG18" s="87"/>
      <c r="AEH18" s="87"/>
      <c r="AEI18" s="87"/>
      <c r="AEJ18" s="87"/>
      <c r="AEK18" s="87"/>
      <c r="AEL18" s="87"/>
      <c r="AEM18" s="87"/>
      <c r="AEN18" s="87"/>
      <c r="AEO18" s="87"/>
      <c r="AEP18" s="87"/>
      <c r="AEQ18" s="87"/>
      <c r="AER18" s="87"/>
      <c r="AES18" s="87"/>
      <c r="AET18" s="87"/>
      <c r="AEU18" s="87"/>
      <c r="AEV18" s="87"/>
      <c r="AEW18" s="87"/>
      <c r="AEX18" s="87"/>
      <c r="AEY18" s="87"/>
      <c r="AEZ18" s="87"/>
      <c r="AFA18" s="87"/>
      <c r="AFB18" s="87"/>
      <c r="AFC18" s="87"/>
      <c r="AFD18" s="87"/>
      <c r="AFE18" s="87"/>
      <c r="AFF18" s="87"/>
      <c r="AFG18" s="87"/>
      <c r="AFH18" s="87"/>
      <c r="AFI18" s="87"/>
      <c r="AFJ18" s="87"/>
      <c r="AFK18" s="87"/>
      <c r="AFL18" s="87"/>
      <c r="AFM18" s="87"/>
      <c r="AFN18" s="87"/>
      <c r="AFO18" s="87"/>
      <c r="AFP18" s="87"/>
      <c r="AFQ18" s="87"/>
      <c r="AFR18" s="87"/>
      <c r="AFS18" s="87"/>
      <c r="AFT18" s="87"/>
      <c r="AFU18" s="87"/>
      <c r="AFV18" s="87"/>
      <c r="AFW18" s="87"/>
      <c r="AFX18" s="87"/>
      <c r="AFY18" s="87"/>
      <c r="AFZ18" s="87"/>
      <c r="AGA18" s="87"/>
      <c r="AGB18" s="87"/>
      <c r="AGC18" s="87"/>
      <c r="AGD18" s="87"/>
    </row>
    <row r="19" spans="1:862" s="93" customFormat="1">
      <c r="A19" s="93" t="s">
        <v>466</v>
      </c>
      <c r="B19" s="87" t="s">
        <v>70</v>
      </c>
      <c r="C19" s="93" t="s">
        <v>329</v>
      </c>
      <c r="D19" s="93" t="s">
        <v>61</v>
      </c>
      <c r="E19" s="93" t="s">
        <v>201</v>
      </c>
      <c r="F19" s="93" t="s">
        <v>376</v>
      </c>
      <c r="G19" s="93" t="s">
        <v>455</v>
      </c>
      <c r="I19" s="93" t="s">
        <v>287</v>
      </c>
      <c r="J19" s="93" t="s">
        <v>286</v>
      </c>
      <c r="K19" s="93" t="s">
        <v>287</v>
      </c>
      <c r="L19" s="93" t="s">
        <v>287</v>
      </c>
      <c r="M19" s="93" t="s">
        <v>286</v>
      </c>
      <c r="N19" s="93" t="s">
        <v>286</v>
      </c>
      <c r="O19" s="94" t="s">
        <v>453</v>
      </c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  <c r="IW19" s="87"/>
      <c r="IX19" s="87"/>
      <c r="IY19" s="87"/>
      <c r="IZ19" s="87"/>
      <c r="JA19" s="87"/>
      <c r="JB19" s="87"/>
      <c r="JC19" s="87"/>
      <c r="JD19" s="87"/>
      <c r="JE19" s="87"/>
      <c r="JF19" s="87"/>
      <c r="JG19" s="87"/>
      <c r="JH19" s="87"/>
      <c r="JI19" s="87"/>
      <c r="JJ19" s="87"/>
      <c r="JK19" s="87"/>
      <c r="JL19" s="87"/>
      <c r="JM19" s="87"/>
      <c r="JN19" s="87"/>
      <c r="JO19" s="87"/>
      <c r="JP19" s="87"/>
      <c r="JQ19" s="87"/>
      <c r="JR19" s="87"/>
      <c r="JS19" s="87"/>
      <c r="JT19" s="87"/>
      <c r="JU19" s="87"/>
      <c r="JV19" s="87"/>
      <c r="JW19" s="87"/>
      <c r="JX19" s="87"/>
      <c r="JY19" s="87"/>
      <c r="JZ19" s="87"/>
      <c r="KA19" s="87"/>
      <c r="KB19" s="87"/>
      <c r="KC19" s="87"/>
      <c r="KD19" s="87"/>
      <c r="KE19" s="87"/>
      <c r="KF19" s="87"/>
      <c r="KG19" s="87"/>
      <c r="KH19" s="87"/>
      <c r="KI19" s="87"/>
      <c r="KJ19" s="87"/>
      <c r="KK19" s="87"/>
      <c r="KL19" s="87"/>
      <c r="KM19" s="87"/>
      <c r="KN19" s="87"/>
      <c r="KO19" s="87"/>
      <c r="KP19" s="87"/>
      <c r="KQ19" s="87"/>
      <c r="KR19" s="87"/>
      <c r="KS19" s="87"/>
      <c r="KT19" s="87"/>
      <c r="KU19" s="87"/>
      <c r="KV19" s="87"/>
      <c r="KW19" s="87"/>
      <c r="KX19" s="87"/>
      <c r="KY19" s="87"/>
      <c r="KZ19" s="87"/>
      <c r="LA19" s="87"/>
      <c r="LB19" s="87"/>
      <c r="LC19" s="87"/>
      <c r="LD19" s="87"/>
      <c r="LE19" s="87"/>
      <c r="LF19" s="87"/>
      <c r="LG19" s="87"/>
      <c r="LH19" s="87"/>
      <c r="LI19" s="87"/>
      <c r="LJ19" s="87"/>
      <c r="LK19" s="87"/>
      <c r="LL19" s="87"/>
      <c r="LM19" s="87"/>
      <c r="LN19" s="87"/>
      <c r="LO19" s="87"/>
      <c r="LP19" s="87"/>
      <c r="LQ19" s="87"/>
      <c r="LR19" s="87"/>
      <c r="LS19" s="87"/>
      <c r="LT19" s="87"/>
      <c r="LU19" s="87"/>
      <c r="LV19" s="87"/>
      <c r="LW19" s="87"/>
      <c r="LX19" s="87"/>
      <c r="LY19" s="87"/>
      <c r="LZ19" s="87"/>
      <c r="MA19" s="87"/>
      <c r="MB19" s="87"/>
      <c r="MC19" s="87"/>
      <c r="MD19" s="87"/>
      <c r="ME19" s="87"/>
      <c r="MF19" s="87"/>
      <c r="MG19" s="87"/>
      <c r="MH19" s="87"/>
      <c r="MI19" s="87"/>
      <c r="MJ19" s="87"/>
      <c r="MK19" s="87"/>
      <c r="ML19" s="87"/>
      <c r="MM19" s="87"/>
      <c r="MN19" s="87"/>
      <c r="MO19" s="87"/>
      <c r="MP19" s="87"/>
      <c r="MQ19" s="87"/>
      <c r="MR19" s="87"/>
      <c r="MS19" s="87"/>
      <c r="MT19" s="87"/>
      <c r="MU19" s="87"/>
      <c r="MV19" s="87"/>
      <c r="MW19" s="87"/>
      <c r="MX19" s="87"/>
      <c r="MY19" s="87"/>
      <c r="MZ19" s="87"/>
      <c r="NA19" s="87"/>
      <c r="NB19" s="87"/>
      <c r="NC19" s="87"/>
      <c r="ND19" s="87"/>
      <c r="NE19" s="87"/>
      <c r="NF19" s="87"/>
      <c r="NG19" s="87"/>
      <c r="NH19" s="87"/>
      <c r="NI19" s="87"/>
      <c r="NJ19" s="87"/>
      <c r="NK19" s="87"/>
      <c r="NL19" s="87"/>
      <c r="NM19" s="87"/>
      <c r="NN19" s="87"/>
      <c r="NO19" s="87"/>
      <c r="NP19" s="87"/>
      <c r="NQ19" s="87"/>
      <c r="NR19" s="87"/>
      <c r="NS19" s="87"/>
      <c r="NT19" s="87"/>
      <c r="NU19" s="87"/>
      <c r="NV19" s="87"/>
      <c r="NW19" s="87"/>
      <c r="NX19" s="87"/>
      <c r="NY19" s="87"/>
      <c r="NZ19" s="87"/>
      <c r="OA19" s="87"/>
      <c r="OB19" s="87"/>
      <c r="OC19" s="87"/>
      <c r="OD19" s="87"/>
      <c r="OE19" s="87"/>
      <c r="OF19" s="87"/>
      <c r="OG19" s="87"/>
      <c r="OH19" s="87"/>
      <c r="OI19" s="87"/>
      <c r="OJ19" s="87"/>
      <c r="OK19" s="87"/>
      <c r="OL19" s="87"/>
      <c r="OM19" s="87"/>
      <c r="ON19" s="87"/>
      <c r="OO19" s="87"/>
      <c r="OP19" s="87"/>
      <c r="OQ19" s="87"/>
      <c r="OR19" s="87"/>
      <c r="OS19" s="87"/>
      <c r="OT19" s="87"/>
      <c r="OU19" s="87"/>
      <c r="OV19" s="87"/>
      <c r="OW19" s="87"/>
      <c r="OX19" s="87"/>
      <c r="OY19" s="87"/>
      <c r="OZ19" s="87"/>
      <c r="PA19" s="87"/>
      <c r="PB19" s="87"/>
      <c r="PC19" s="87"/>
      <c r="PD19" s="87"/>
      <c r="PE19" s="87"/>
      <c r="PF19" s="87"/>
      <c r="PG19" s="87"/>
      <c r="PH19" s="87"/>
      <c r="PI19" s="87"/>
      <c r="PJ19" s="87"/>
      <c r="PK19" s="87"/>
      <c r="PL19" s="87"/>
      <c r="PM19" s="87"/>
      <c r="PN19" s="87"/>
      <c r="PO19" s="87"/>
      <c r="PP19" s="87"/>
      <c r="PQ19" s="87"/>
      <c r="PR19" s="87"/>
      <c r="PS19" s="87"/>
      <c r="PT19" s="87"/>
      <c r="PU19" s="87"/>
      <c r="PV19" s="87"/>
      <c r="PW19" s="87"/>
      <c r="PX19" s="87"/>
      <c r="PY19" s="87"/>
      <c r="PZ19" s="87"/>
      <c r="QA19" s="87"/>
      <c r="QB19" s="87"/>
      <c r="QC19" s="87"/>
      <c r="QD19" s="87"/>
      <c r="QE19" s="87"/>
      <c r="QF19" s="87"/>
      <c r="QG19" s="87"/>
      <c r="QH19" s="87"/>
      <c r="QI19" s="87"/>
      <c r="QJ19" s="87"/>
      <c r="QK19" s="87"/>
      <c r="QL19" s="87"/>
      <c r="QM19" s="87"/>
      <c r="QN19" s="87"/>
      <c r="QO19" s="87"/>
      <c r="QP19" s="87"/>
      <c r="QQ19" s="87"/>
      <c r="QR19" s="87"/>
      <c r="QS19" s="87"/>
      <c r="QT19" s="87"/>
      <c r="QU19" s="87"/>
      <c r="QV19" s="87"/>
      <c r="QW19" s="87"/>
      <c r="QX19" s="87"/>
      <c r="QY19" s="87"/>
      <c r="QZ19" s="87"/>
      <c r="RA19" s="87"/>
      <c r="RB19" s="87"/>
      <c r="RC19" s="87"/>
      <c r="RD19" s="87"/>
      <c r="RE19" s="87"/>
      <c r="RF19" s="87"/>
      <c r="RG19" s="87"/>
      <c r="RH19" s="87"/>
      <c r="RI19" s="87"/>
      <c r="RJ19" s="87"/>
      <c r="RK19" s="87"/>
      <c r="RL19" s="87"/>
      <c r="RM19" s="87"/>
      <c r="RN19" s="87"/>
      <c r="RO19" s="87"/>
      <c r="RP19" s="87"/>
      <c r="RQ19" s="87"/>
      <c r="RR19" s="87"/>
      <c r="RS19" s="87"/>
      <c r="RT19" s="87"/>
      <c r="RU19" s="87"/>
      <c r="RV19" s="87"/>
      <c r="RW19" s="87"/>
      <c r="RX19" s="87"/>
      <c r="RY19" s="87"/>
      <c r="RZ19" s="87"/>
      <c r="SA19" s="87"/>
      <c r="SB19" s="87"/>
      <c r="SC19" s="87"/>
      <c r="SD19" s="87"/>
      <c r="SE19" s="87"/>
      <c r="SF19" s="87"/>
      <c r="SG19" s="87"/>
      <c r="SH19" s="87"/>
      <c r="SI19" s="87"/>
      <c r="SJ19" s="87"/>
      <c r="SK19" s="87"/>
      <c r="SL19" s="87"/>
      <c r="SM19" s="87"/>
      <c r="SN19" s="87"/>
      <c r="SO19" s="87"/>
      <c r="SP19" s="87"/>
      <c r="SQ19" s="87"/>
      <c r="SR19" s="87"/>
      <c r="SS19" s="87"/>
      <c r="ST19" s="87"/>
      <c r="SU19" s="87"/>
      <c r="SV19" s="87"/>
      <c r="SW19" s="87"/>
      <c r="SX19" s="87"/>
      <c r="SY19" s="87"/>
      <c r="SZ19" s="87"/>
      <c r="TA19" s="87"/>
      <c r="TB19" s="87"/>
      <c r="TC19" s="87"/>
      <c r="TD19" s="87"/>
      <c r="TE19" s="87"/>
      <c r="TF19" s="87"/>
      <c r="TG19" s="87"/>
      <c r="TH19" s="87"/>
      <c r="TI19" s="87"/>
      <c r="TJ19" s="87"/>
      <c r="TK19" s="87"/>
      <c r="TL19" s="87"/>
      <c r="TM19" s="87"/>
      <c r="TN19" s="87"/>
      <c r="TO19" s="87"/>
      <c r="TP19" s="87"/>
      <c r="TQ19" s="87"/>
      <c r="TR19" s="87"/>
      <c r="TS19" s="87"/>
      <c r="TT19" s="87"/>
      <c r="TU19" s="87"/>
      <c r="TV19" s="87"/>
      <c r="TW19" s="87"/>
      <c r="TX19" s="87"/>
      <c r="TY19" s="87"/>
      <c r="TZ19" s="87"/>
      <c r="UA19" s="87"/>
      <c r="UB19" s="87"/>
      <c r="UC19" s="87"/>
      <c r="UD19" s="87"/>
      <c r="UE19" s="87"/>
      <c r="UF19" s="87"/>
      <c r="UG19" s="87"/>
      <c r="UH19" s="87"/>
      <c r="UI19" s="87"/>
      <c r="UJ19" s="87"/>
      <c r="UK19" s="87"/>
      <c r="UL19" s="87"/>
      <c r="UM19" s="87"/>
      <c r="UN19" s="87"/>
      <c r="UO19" s="87"/>
      <c r="UP19" s="87"/>
      <c r="UQ19" s="87"/>
      <c r="UR19" s="87"/>
      <c r="US19" s="87"/>
      <c r="UT19" s="87"/>
      <c r="UU19" s="87"/>
      <c r="UV19" s="87"/>
      <c r="UW19" s="87"/>
      <c r="UX19" s="87"/>
      <c r="UY19" s="87"/>
      <c r="UZ19" s="87"/>
      <c r="VA19" s="87"/>
      <c r="VB19" s="87"/>
      <c r="VC19" s="87"/>
      <c r="VD19" s="87"/>
      <c r="VE19" s="87"/>
      <c r="VF19" s="87"/>
      <c r="VG19" s="87"/>
      <c r="VH19" s="87"/>
      <c r="VI19" s="87"/>
      <c r="VJ19" s="87"/>
      <c r="VK19" s="87"/>
      <c r="VL19" s="87"/>
      <c r="VM19" s="87"/>
      <c r="VN19" s="87"/>
      <c r="VO19" s="87"/>
      <c r="VP19" s="87"/>
      <c r="VQ19" s="87"/>
      <c r="VR19" s="87"/>
      <c r="VS19" s="87"/>
      <c r="VT19" s="87"/>
      <c r="VU19" s="87"/>
      <c r="VV19" s="87"/>
      <c r="VW19" s="87"/>
      <c r="VX19" s="87"/>
      <c r="VY19" s="87"/>
      <c r="VZ19" s="87"/>
      <c r="WA19" s="87"/>
      <c r="WB19" s="87"/>
      <c r="WC19" s="87"/>
      <c r="WD19" s="87"/>
      <c r="WE19" s="87"/>
      <c r="WF19" s="87"/>
      <c r="WG19" s="87"/>
      <c r="WH19" s="87"/>
      <c r="WI19" s="87"/>
      <c r="WJ19" s="87"/>
      <c r="WK19" s="87"/>
      <c r="WL19" s="87"/>
      <c r="WM19" s="87"/>
      <c r="WN19" s="87"/>
      <c r="WO19" s="87"/>
      <c r="WP19" s="87"/>
      <c r="WQ19" s="87"/>
      <c r="WR19" s="87"/>
      <c r="WS19" s="87"/>
      <c r="WT19" s="87"/>
      <c r="WU19" s="87"/>
      <c r="WV19" s="87"/>
      <c r="WW19" s="87"/>
      <c r="WX19" s="87"/>
      <c r="WY19" s="87"/>
      <c r="WZ19" s="87"/>
      <c r="XA19" s="87"/>
      <c r="XB19" s="87"/>
      <c r="XC19" s="87"/>
      <c r="XD19" s="87"/>
      <c r="XE19" s="87"/>
      <c r="XF19" s="87"/>
      <c r="XG19" s="87"/>
      <c r="XH19" s="87"/>
      <c r="XI19" s="87"/>
      <c r="XJ19" s="87"/>
      <c r="XK19" s="87"/>
      <c r="XL19" s="87"/>
      <c r="XM19" s="87"/>
      <c r="XN19" s="87"/>
      <c r="XO19" s="87"/>
      <c r="XP19" s="87"/>
      <c r="XQ19" s="87"/>
      <c r="XR19" s="87"/>
      <c r="XS19" s="87"/>
      <c r="XT19" s="87"/>
      <c r="XU19" s="87"/>
      <c r="XV19" s="87"/>
      <c r="XW19" s="87"/>
      <c r="XX19" s="87"/>
      <c r="XY19" s="87"/>
      <c r="XZ19" s="87"/>
      <c r="YA19" s="87"/>
      <c r="YB19" s="87"/>
      <c r="YC19" s="87"/>
      <c r="YD19" s="87"/>
      <c r="YE19" s="87"/>
      <c r="YF19" s="87"/>
      <c r="YG19" s="87"/>
      <c r="YH19" s="87"/>
      <c r="YI19" s="87"/>
      <c r="YJ19" s="87"/>
      <c r="YK19" s="87"/>
      <c r="YL19" s="87"/>
      <c r="YM19" s="87"/>
      <c r="YN19" s="87"/>
      <c r="YO19" s="87"/>
      <c r="YP19" s="87"/>
      <c r="YQ19" s="87"/>
      <c r="YR19" s="87"/>
      <c r="YS19" s="87"/>
      <c r="YT19" s="87"/>
      <c r="YU19" s="87"/>
      <c r="YV19" s="87"/>
      <c r="YW19" s="87"/>
      <c r="YX19" s="87"/>
      <c r="YY19" s="87"/>
      <c r="YZ19" s="87"/>
      <c r="ZA19" s="87"/>
      <c r="ZB19" s="87"/>
      <c r="ZC19" s="87"/>
      <c r="ZD19" s="87"/>
      <c r="ZE19" s="87"/>
      <c r="ZF19" s="87"/>
      <c r="ZG19" s="87"/>
      <c r="ZH19" s="87"/>
      <c r="ZI19" s="87"/>
      <c r="ZJ19" s="87"/>
      <c r="ZK19" s="87"/>
      <c r="ZL19" s="87"/>
      <c r="ZM19" s="87"/>
      <c r="ZN19" s="87"/>
      <c r="ZO19" s="87"/>
      <c r="ZP19" s="87"/>
      <c r="ZQ19" s="87"/>
      <c r="ZR19" s="87"/>
      <c r="ZS19" s="87"/>
      <c r="ZT19" s="87"/>
      <c r="ZU19" s="87"/>
      <c r="ZV19" s="87"/>
      <c r="ZW19" s="87"/>
      <c r="ZX19" s="87"/>
      <c r="ZY19" s="87"/>
      <c r="ZZ19" s="87"/>
      <c r="AAA19" s="87"/>
      <c r="AAB19" s="87"/>
      <c r="AAC19" s="87"/>
      <c r="AAD19" s="87"/>
      <c r="AAE19" s="87"/>
      <c r="AAF19" s="87"/>
      <c r="AAG19" s="87"/>
      <c r="AAH19" s="87"/>
      <c r="AAI19" s="87"/>
      <c r="AAJ19" s="87"/>
      <c r="AAK19" s="87"/>
      <c r="AAL19" s="87"/>
      <c r="AAM19" s="87"/>
      <c r="AAN19" s="87"/>
      <c r="AAO19" s="87"/>
      <c r="AAP19" s="87"/>
      <c r="AAQ19" s="87"/>
      <c r="AAR19" s="87"/>
      <c r="AAS19" s="87"/>
      <c r="AAT19" s="87"/>
      <c r="AAU19" s="87"/>
      <c r="AAV19" s="87"/>
      <c r="AAW19" s="87"/>
      <c r="AAX19" s="87"/>
      <c r="AAY19" s="87"/>
      <c r="AAZ19" s="87"/>
      <c r="ABA19" s="87"/>
      <c r="ABB19" s="87"/>
      <c r="ABC19" s="87"/>
      <c r="ABD19" s="87"/>
      <c r="ABE19" s="87"/>
      <c r="ABF19" s="87"/>
      <c r="ABG19" s="87"/>
      <c r="ABH19" s="87"/>
      <c r="ABI19" s="87"/>
      <c r="ABJ19" s="87"/>
      <c r="ABK19" s="87"/>
      <c r="ABL19" s="87"/>
      <c r="ABM19" s="87"/>
      <c r="ABN19" s="87"/>
      <c r="ABO19" s="87"/>
      <c r="ABP19" s="87"/>
      <c r="ABQ19" s="87"/>
      <c r="ABR19" s="87"/>
      <c r="ABS19" s="87"/>
      <c r="ABT19" s="87"/>
      <c r="ABU19" s="87"/>
      <c r="ABV19" s="87"/>
      <c r="ABW19" s="87"/>
      <c r="ABX19" s="87"/>
      <c r="ABY19" s="87"/>
      <c r="ABZ19" s="87"/>
      <c r="ACA19" s="87"/>
      <c r="ACB19" s="87"/>
      <c r="ACC19" s="87"/>
      <c r="ACD19" s="87"/>
      <c r="ACE19" s="87"/>
      <c r="ACF19" s="87"/>
      <c r="ACG19" s="87"/>
      <c r="ACH19" s="87"/>
      <c r="ACI19" s="87"/>
      <c r="ACJ19" s="87"/>
      <c r="ACK19" s="87"/>
      <c r="ACL19" s="87"/>
      <c r="ACM19" s="87"/>
      <c r="ACN19" s="87"/>
      <c r="ACO19" s="87"/>
      <c r="ACP19" s="87"/>
      <c r="ACQ19" s="87"/>
      <c r="ACR19" s="87"/>
      <c r="ACS19" s="87"/>
      <c r="ACT19" s="87"/>
      <c r="ACU19" s="87"/>
      <c r="ACV19" s="87"/>
      <c r="ACW19" s="87"/>
      <c r="ACX19" s="87"/>
      <c r="ACY19" s="87"/>
      <c r="ACZ19" s="87"/>
      <c r="ADA19" s="87"/>
      <c r="ADB19" s="87"/>
      <c r="ADC19" s="87"/>
      <c r="ADD19" s="87"/>
      <c r="ADE19" s="87"/>
      <c r="ADF19" s="87"/>
      <c r="ADG19" s="87"/>
      <c r="ADH19" s="87"/>
      <c r="ADI19" s="87"/>
      <c r="ADJ19" s="87"/>
      <c r="ADK19" s="87"/>
      <c r="ADL19" s="87"/>
      <c r="ADM19" s="87"/>
      <c r="ADN19" s="87"/>
      <c r="ADO19" s="87"/>
      <c r="ADP19" s="87"/>
      <c r="ADQ19" s="87"/>
      <c r="ADR19" s="87"/>
      <c r="ADS19" s="87"/>
      <c r="ADT19" s="87"/>
      <c r="ADU19" s="87"/>
      <c r="ADV19" s="87"/>
      <c r="ADW19" s="87"/>
      <c r="ADX19" s="87"/>
      <c r="ADY19" s="87"/>
      <c r="ADZ19" s="87"/>
      <c r="AEA19" s="87"/>
      <c r="AEB19" s="87"/>
      <c r="AEC19" s="87"/>
      <c r="AED19" s="87"/>
      <c r="AEE19" s="87"/>
      <c r="AEF19" s="87"/>
      <c r="AEG19" s="87"/>
      <c r="AEH19" s="87"/>
      <c r="AEI19" s="87"/>
      <c r="AEJ19" s="87"/>
      <c r="AEK19" s="87"/>
      <c r="AEL19" s="87"/>
      <c r="AEM19" s="87"/>
      <c r="AEN19" s="87"/>
      <c r="AEO19" s="87"/>
      <c r="AEP19" s="87"/>
      <c r="AEQ19" s="87"/>
      <c r="AER19" s="87"/>
      <c r="AES19" s="87"/>
      <c r="AET19" s="87"/>
      <c r="AEU19" s="87"/>
      <c r="AEV19" s="87"/>
      <c r="AEW19" s="87"/>
      <c r="AEX19" s="87"/>
      <c r="AEY19" s="87"/>
      <c r="AEZ19" s="87"/>
      <c r="AFA19" s="87"/>
      <c r="AFB19" s="87"/>
      <c r="AFC19" s="87"/>
      <c r="AFD19" s="87"/>
      <c r="AFE19" s="87"/>
      <c r="AFF19" s="87"/>
      <c r="AFG19" s="87"/>
      <c r="AFH19" s="87"/>
      <c r="AFI19" s="87"/>
      <c r="AFJ19" s="87"/>
      <c r="AFK19" s="87"/>
      <c r="AFL19" s="87"/>
      <c r="AFM19" s="87"/>
      <c r="AFN19" s="87"/>
      <c r="AFO19" s="87"/>
      <c r="AFP19" s="87"/>
      <c r="AFQ19" s="87"/>
      <c r="AFR19" s="87"/>
      <c r="AFS19" s="87"/>
      <c r="AFT19" s="87"/>
      <c r="AFU19" s="87"/>
      <c r="AFV19" s="87"/>
      <c r="AFW19" s="87"/>
      <c r="AFX19" s="87"/>
      <c r="AFY19" s="87"/>
      <c r="AFZ19" s="87"/>
      <c r="AGA19" s="87"/>
      <c r="AGB19" s="87"/>
      <c r="AGC19" s="87"/>
      <c r="AGD19" s="87"/>
    </row>
    <row r="20" spans="1:862" s="91" customFormat="1">
      <c r="B20" s="91" t="s">
        <v>70</v>
      </c>
      <c r="C20" s="91" t="s">
        <v>328</v>
      </c>
      <c r="D20" s="91" t="s">
        <v>61</v>
      </c>
      <c r="E20" s="91" t="s">
        <v>201</v>
      </c>
      <c r="F20" s="91" t="s">
        <v>376</v>
      </c>
      <c r="G20" s="91" t="s">
        <v>365</v>
      </c>
      <c r="H20" s="91" t="s">
        <v>374</v>
      </c>
      <c r="I20" s="91" t="s">
        <v>280</v>
      </c>
      <c r="J20" s="91" t="s">
        <v>280</v>
      </c>
      <c r="K20" s="91" t="s">
        <v>287</v>
      </c>
      <c r="L20" s="91" t="s">
        <v>454</v>
      </c>
      <c r="M20" s="91" t="s">
        <v>286</v>
      </c>
      <c r="N20" s="91" t="s">
        <v>286</v>
      </c>
      <c r="O20" s="92" t="s">
        <v>453</v>
      </c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</row>
    <row r="21" spans="1:862">
      <c r="B21" s="87"/>
      <c r="C21" s="87"/>
      <c r="D21" s="87"/>
      <c r="E21" s="87"/>
      <c r="F21" s="87"/>
      <c r="G21" s="87"/>
      <c r="H21" s="87"/>
      <c r="I21" s="87"/>
      <c r="J21" s="87"/>
      <c r="K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</row>
    <row r="22" spans="1:862"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</row>
    <row r="23" spans="1:862"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7"/>
      <c r="JA23" s="87"/>
      <c r="JB23" s="87"/>
      <c r="JC23" s="87"/>
      <c r="JD23" s="87"/>
      <c r="JE23" s="87"/>
      <c r="JF23" s="87"/>
      <c r="JG23" s="87"/>
      <c r="JH23" s="87"/>
      <c r="JI23" s="87"/>
      <c r="JJ23" s="87"/>
      <c r="JK23" s="87"/>
      <c r="JL23" s="87"/>
      <c r="JM23" s="87"/>
      <c r="JN23" s="87"/>
      <c r="JO23" s="87"/>
      <c r="JP23" s="87"/>
      <c r="JQ23" s="87"/>
      <c r="JR23" s="87"/>
      <c r="JS23" s="87"/>
      <c r="JT23" s="87"/>
      <c r="JU23" s="87"/>
      <c r="JV23" s="87"/>
      <c r="JW23" s="87"/>
      <c r="JX23" s="87"/>
      <c r="JY23" s="87"/>
      <c r="JZ23" s="87"/>
      <c r="KA23" s="87"/>
      <c r="KB23" s="87"/>
      <c r="KC23" s="87"/>
      <c r="KD23" s="87"/>
      <c r="KE23" s="87"/>
      <c r="KF23" s="87"/>
      <c r="KG23" s="87"/>
      <c r="KH23" s="87"/>
      <c r="KI23" s="87"/>
      <c r="KJ23" s="87"/>
      <c r="KK23" s="87"/>
      <c r="KL23" s="87"/>
      <c r="KM23" s="87"/>
      <c r="KN23" s="87"/>
      <c r="KO23" s="87"/>
      <c r="KP23" s="87"/>
      <c r="KQ23" s="87"/>
      <c r="KR23" s="87"/>
      <c r="KS23" s="87"/>
      <c r="KT23" s="87"/>
      <c r="KU23" s="87"/>
      <c r="KV23" s="87"/>
      <c r="KW23" s="87"/>
      <c r="KX23" s="87"/>
      <c r="KY23" s="87"/>
      <c r="KZ23" s="87"/>
      <c r="LA23" s="87"/>
      <c r="LB23" s="87"/>
      <c r="LC23" s="87"/>
      <c r="LD23" s="87"/>
      <c r="LE23" s="87"/>
      <c r="LF23" s="87"/>
      <c r="LG23" s="87"/>
      <c r="LH23" s="87"/>
      <c r="LI23" s="87"/>
      <c r="LJ23" s="87"/>
      <c r="LK23" s="87"/>
      <c r="LL23" s="87"/>
      <c r="LM23" s="87"/>
      <c r="LN23" s="87"/>
      <c r="LO23" s="87"/>
      <c r="LP23" s="87"/>
      <c r="LQ23" s="87"/>
      <c r="LR23" s="87"/>
      <c r="LS23" s="87"/>
      <c r="LT23" s="87"/>
      <c r="LU23" s="87"/>
      <c r="LV23" s="87"/>
      <c r="LW23" s="87"/>
      <c r="LX23" s="87"/>
      <c r="LY23" s="87"/>
      <c r="LZ23" s="87"/>
      <c r="MA23" s="87"/>
      <c r="MB23" s="87"/>
      <c r="MC23" s="87"/>
      <c r="MD23" s="87"/>
      <c r="ME23" s="87"/>
      <c r="MF23" s="87"/>
      <c r="MG23" s="87"/>
      <c r="MH23" s="87"/>
      <c r="MI23" s="87"/>
      <c r="MJ23" s="87"/>
      <c r="MK23" s="87"/>
      <c r="ML23" s="87"/>
      <c r="MM23" s="87"/>
      <c r="MN23" s="87"/>
      <c r="MO23" s="87"/>
      <c r="MP23" s="87"/>
      <c r="MQ23" s="87"/>
      <c r="MR23" s="87"/>
      <c r="MS23" s="87"/>
      <c r="MT23" s="87"/>
      <c r="MU23" s="87"/>
      <c r="MV23" s="87"/>
      <c r="MW23" s="87"/>
      <c r="MX23" s="87"/>
      <c r="MY23" s="87"/>
      <c r="MZ23" s="87"/>
      <c r="NA23" s="87"/>
      <c r="NB23" s="87"/>
      <c r="NC23" s="87"/>
      <c r="ND23" s="87"/>
      <c r="NE23" s="87"/>
      <c r="NF23" s="87"/>
      <c r="NG23" s="87"/>
      <c r="NH23" s="87"/>
      <c r="NI23" s="87"/>
      <c r="NJ23" s="87"/>
      <c r="NK23" s="87"/>
      <c r="NL23" s="87"/>
      <c r="NM23" s="87"/>
      <c r="NN23" s="87"/>
      <c r="NO23" s="87"/>
      <c r="NP23" s="87"/>
      <c r="NQ23" s="87"/>
      <c r="NR23" s="87"/>
      <c r="NS23" s="87"/>
      <c r="NT23" s="87"/>
      <c r="NU23" s="87"/>
      <c r="NV23" s="87"/>
      <c r="NW23" s="87"/>
      <c r="NX23" s="87"/>
      <c r="NY23" s="87"/>
      <c r="NZ23" s="87"/>
      <c r="OA23" s="87"/>
      <c r="OB23" s="87"/>
      <c r="OC23" s="87"/>
      <c r="OD23" s="87"/>
      <c r="OE23" s="87"/>
      <c r="OF23" s="87"/>
      <c r="OG23" s="87"/>
      <c r="OH23" s="87"/>
      <c r="OI23" s="87"/>
      <c r="OJ23" s="87"/>
      <c r="OK23" s="87"/>
      <c r="OL23" s="87"/>
      <c r="OM23" s="87"/>
      <c r="ON23" s="87"/>
      <c r="OO23" s="87"/>
      <c r="OP23" s="87"/>
      <c r="OQ23" s="87"/>
      <c r="OR23" s="87"/>
      <c r="OS23" s="87"/>
      <c r="OT23" s="87"/>
      <c r="OU23" s="87"/>
      <c r="OV23" s="87"/>
      <c r="OW23" s="87"/>
      <c r="OX23" s="87"/>
      <c r="OY23" s="87"/>
      <c r="OZ23" s="87"/>
      <c r="PA23" s="87"/>
      <c r="PB23" s="87"/>
      <c r="PC23" s="87"/>
      <c r="PD23" s="87"/>
      <c r="PE23" s="87"/>
      <c r="PF23" s="87"/>
      <c r="PG23" s="87"/>
      <c r="PH23" s="87"/>
      <c r="PI23" s="87"/>
      <c r="PJ23" s="87"/>
      <c r="PK23" s="87"/>
      <c r="PL23" s="87"/>
      <c r="PM23" s="87"/>
      <c r="PN23" s="87"/>
      <c r="PO23" s="87"/>
      <c r="PP23" s="87"/>
      <c r="PQ23" s="87"/>
      <c r="PR23" s="87"/>
      <c r="PS23" s="87"/>
      <c r="PT23" s="87"/>
      <c r="PU23" s="87"/>
      <c r="PV23" s="87"/>
      <c r="PW23" s="87"/>
      <c r="PX23" s="87"/>
      <c r="PY23" s="87"/>
      <c r="PZ23" s="87"/>
      <c r="QA23" s="87"/>
      <c r="QB23" s="87"/>
      <c r="QC23" s="87"/>
      <c r="QD23" s="87"/>
      <c r="QE23" s="87"/>
      <c r="QF23" s="87"/>
      <c r="QG23" s="87"/>
      <c r="QH23" s="87"/>
      <c r="QI23" s="87"/>
      <c r="QJ23" s="87"/>
      <c r="QK23" s="87"/>
      <c r="QL23" s="87"/>
      <c r="QM23" s="87"/>
      <c r="QN23" s="87"/>
      <c r="QO23" s="87"/>
      <c r="QP23" s="87"/>
      <c r="QQ23" s="87"/>
      <c r="QR23" s="87"/>
      <c r="QS23" s="87"/>
      <c r="QT23" s="87"/>
      <c r="QU23" s="87"/>
      <c r="QV23" s="87"/>
      <c r="QW23" s="87"/>
      <c r="QX23" s="87"/>
      <c r="QY23" s="87"/>
      <c r="QZ23" s="87"/>
      <c r="RA23" s="87"/>
      <c r="RB23" s="87"/>
      <c r="RC23" s="87"/>
      <c r="RD23" s="87"/>
      <c r="RE23" s="87"/>
      <c r="RF23" s="87"/>
      <c r="RG23" s="87"/>
      <c r="RH23" s="87"/>
      <c r="RI23" s="87"/>
      <c r="RJ23" s="87"/>
      <c r="RK23" s="87"/>
      <c r="RL23" s="87"/>
      <c r="RM23" s="87"/>
      <c r="RN23" s="87"/>
      <c r="RO23" s="87"/>
      <c r="RP23" s="87"/>
      <c r="RQ23" s="87"/>
      <c r="RR23" s="87"/>
      <c r="RS23" s="87"/>
      <c r="RT23" s="87"/>
      <c r="RU23" s="87"/>
      <c r="RV23" s="87"/>
      <c r="RW23" s="87"/>
      <c r="RX23" s="87"/>
      <c r="RY23" s="87"/>
      <c r="RZ23" s="87"/>
      <c r="SA23" s="87"/>
      <c r="SB23" s="87"/>
      <c r="SC23" s="87"/>
      <c r="SD23" s="87"/>
      <c r="SE23" s="87"/>
      <c r="SF23" s="87"/>
      <c r="SG23" s="87"/>
      <c r="SH23" s="87"/>
      <c r="SI23" s="87"/>
      <c r="SJ23" s="87"/>
      <c r="SK23" s="87"/>
      <c r="SL23" s="87"/>
      <c r="SM23" s="87"/>
      <c r="SN23" s="87"/>
      <c r="SO23" s="87"/>
      <c r="SP23" s="87"/>
      <c r="SQ23" s="87"/>
      <c r="SR23" s="87"/>
      <c r="SS23" s="87"/>
      <c r="ST23" s="87"/>
      <c r="SU23" s="87"/>
      <c r="SV23" s="87"/>
      <c r="SW23" s="87"/>
      <c r="SX23" s="87"/>
      <c r="SY23" s="87"/>
      <c r="SZ23" s="87"/>
      <c r="TA23" s="87"/>
      <c r="TB23" s="87"/>
      <c r="TC23" s="87"/>
      <c r="TD23" s="87"/>
      <c r="TE23" s="87"/>
      <c r="TF23" s="87"/>
      <c r="TG23" s="87"/>
      <c r="TH23" s="87"/>
      <c r="TI23" s="87"/>
      <c r="TJ23" s="87"/>
      <c r="TK23" s="87"/>
      <c r="TL23" s="87"/>
      <c r="TM23" s="87"/>
      <c r="TN23" s="87"/>
      <c r="TO23" s="87"/>
      <c r="TP23" s="87"/>
      <c r="TQ23" s="87"/>
      <c r="TR23" s="87"/>
      <c r="TS23" s="87"/>
      <c r="TT23" s="87"/>
      <c r="TU23" s="87"/>
      <c r="TV23" s="87"/>
      <c r="TW23" s="87"/>
      <c r="TX23" s="87"/>
      <c r="TY23" s="87"/>
      <c r="TZ23" s="87"/>
      <c r="UA23" s="87"/>
      <c r="UB23" s="87"/>
      <c r="UC23" s="87"/>
      <c r="UD23" s="87"/>
      <c r="UE23" s="87"/>
      <c r="UF23" s="87"/>
      <c r="UG23" s="87"/>
      <c r="UH23" s="87"/>
      <c r="UI23" s="87"/>
      <c r="UJ23" s="87"/>
      <c r="UK23" s="87"/>
      <c r="UL23" s="87"/>
      <c r="UM23" s="87"/>
      <c r="UN23" s="87"/>
      <c r="UO23" s="87"/>
      <c r="UP23" s="87"/>
      <c r="UQ23" s="87"/>
      <c r="UR23" s="87"/>
      <c r="US23" s="87"/>
      <c r="UT23" s="87"/>
      <c r="UU23" s="87"/>
      <c r="UV23" s="87"/>
      <c r="UW23" s="87"/>
      <c r="UX23" s="87"/>
      <c r="UY23" s="87"/>
      <c r="UZ23" s="87"/>
      <c r="VA23" s="87"/>
      <c r="VB23" s="87"/>
      <c r="VC23" s="87"/>
      <c r="VD23" s="87"/>
      <c r="VE23" s="87"/>
      <c r="VF23" s="87"/>
      <c r="VG23" s="87"/>
      <c r="VH23" s="87"/>
      <c r="VI23" s="87"/>
      <c r="VJ23" s="87"/>
      <c r="VK23" s="87"/>
      <c r="VL23" s="87"/>
      <c r="VM23" s="87"/>
      <c r="VN23" s="87"/>
      <c r="VO23" s="87"/>
      <c r="VP23" s="87"/>
      <c r="VQ23" s="87"/>
      <c r="VR23" s="87"/>
      <c r="VS23" s="87"/>
      <c r="VT23" s="87"/>
      <c r="VU23" s="87"/>
      <c r="VV23" s="87"/>
      <c r="VW23" s="87"/>
      <c r="VX23" s="87"/>
      <c r="VY23" s="87"/>
      <c r="VZ23" s="87"/>
      <c r="WA23" s="87"/>
      <c r="WB23" s="87"/>
      <c r="WC23" s="87"/>
      <c r="WD23" s="87"/>
      <c r="WE23" s="87"/>
      <c r="WF23" s="87"/>
      <c r="WG23" s="87"/>
      <c r="WH23" s="87"/>
      <c r="WI23" s="87"/>
      <c r="WJ23" s="87"/>
      <c r="WK23" s="87"/>
      <c r="WL23" s="87"/>
      <c r="WM23" s="87"/>
      <c r="WN23" s="87"/>
      <c r="WO23" s="87"/>
      <c r="WP23" s="87"/>
      <c r="WQ23" s="87"/>
      <c r="WR23" s="87"/>
      <c r="WS23" s="87"/>
      <c r="WT23" s="87"/>
      <c r="WU23" s="87"/>
      <c r="WV23" s="87"/>
      <c r="WW23" s="87"/>
      <c r="WX23" s="87"/>
      <c r="WY23" s="87"/>
      <c r="WZ23" s="87"/>
      <c r="XA23" s="87"/>
      <c r="XB23" s="87"/>
      <c r="XC23" s="87"/>
      <c r="XD23" s="87"/>
      <c r="XE23" s="87"/>
      <c r="XF23" s="87"/>
      <c r="XG23" s="87"/>
      <c r="XH23" s="87"/>
      <c r="XI23" s="87"/>
      <c r="XJ23" s="87"/>
      <c r="XK23" s="87"/>
      <c r="XL23" s="87"/>
      <c r="XM23" s="87"/>
      <c r="XN23" s="87"/>
      <c r="XO23" s="87"/>
      <c r="XP23" s="87"/>
      <c r="XQ23" s="87"/>
      <c r="XR23" s="87"/>
      <c r="XS23" s="87"/>
      <c r="XT23" s="87"/>
      <c r="XU23" s="87"/>
      <c r="XV23" s="87"/>
      <c r="XW23" s="87"/>
      <c r="XX23" s="87"/>
      <c r="XY23" s="87"/>
      <c r="XZ23" s="87"/>
      <c r="YA23" s="87"/>
      <c r="YB23" s="87"/>
      <c r="YC23" s="87"/>
      <c r="YD23" s="87"/>
      <c r="YE23" s="87"/>
      <c r="YF23" s="87"/>
      <c r="YG23" s="87"/>
      <c r="YH23" s="87"/>
      <c r="YI23" s="87"/>
      <c r="YJ23" s="87"/>
      <c r="YK23" s="87"/>
      <c r="YL23" s="87"/>
      <c r="YM23" s="87"/>
      <c r="YN23" s="87"/>
      <c r="YO23" s="87"/>
      <c r="YP23" s="87"/>
      <c r="YQ23" s="87"/>
      <c r="YR23" s="87"/>
      <c r="YS23" s="87"/>
      <c r="YT23" s="87"/>
      <c r="YU23" s="87"/>
      <c r="YV23" s="87"/>
      <c r="YW23" s="87"/>
      <c r="YX23" s="87"/>
      <c r="YY23" s="87"/>
      <c r="YZ23" s="87"/>
      <c r="ZA23" s="87"/>
      <c r="ZB23" s="87"/>
      <c r="ZC23" s="87"/>
      <c r="ZD23" s="87"/>
      <c r="ZE23" s="87"/>
      <c r="ZF23" s="87"/>
      <c r="ZG23" s="87"/>
      <c r="ZH23" s="87"/>
      <c r="ZI23" s="87"/>
      <c r="ZJ23" s="87"/>
      <c r="ZK23" s="87"/>
      <c r="ZL23" s="87"/>
      <c r="ZM23" s="87"/>
      <c r="ZN23" s="87"/>
      <c r="ZO23" s="87"/>
      <c r="ZP23" s="87"/>
      <c r="ZQ23" s="87"/>
      <c r="ZR23" s="87"/>
      <c r="ZS23" s="87"/>
      <c r="ZT23" s="87"/>
      <c r="ZU23" s="87"/>
      <c r="ZV23" s="87"/>
      <c r="ZW23" s="87"/>
      <c r="ZX23" s="87"/>
      <c r="ZY23" s="87"/>
      <c r="ZZ23" s="87"/>
      <c r="AAA23" s="87"/>
      <c r="AAB23" s="87"/>
      <c r="AAC23" s="87"/>
      <c r="AAD23" s="87"/>
      <c r="AAE23" s="87"/>
      <c r="AAF23" s="87"/>
      <c r="AAG23" s="87"/>
      <c r="AAH23" s="87"/>
      <c r="AAI23" s="87"/>
      <c r="AAJ23" s="87"/>
      <c r="AAK23" s="87"/>
      <c r="AAL23" s="87"/>
      <c r="AAM23" s="87"/>
      <c r="AAN23" s="87"/>
      <c r="AAO23" s="87"/>
      <c r="AAP23" s="87"/>
      <c r="AAQ23" s="87"/>
      <c r="AAR23" s="87"/>
      <c r="AAS23" s="87"/>
      <c r="AAT23" s="87"/>
      <c r="AAU23" s="87"/>
      <c r="AAV23" s="87"/>
      <c r="AAW23" s="87"/>
      <c r="AAX23" s="87"/>
      <c r="AAY23" s="87"/>
      <c r="AAZ23" s="87"/>
      <c r="ABA23" s="87"/>
      <c r="ABB23" s="87"/>
      <c r="ABC23" s="87"/>
      <c r="ABD23" s="87"/>
      <c r="ABE23" s="87"/>
      <c r="ABF23" s="87"/>
      <c r="ABG23" s="87"/>
      <c r="ABH23" s="87"/>
      <c r="ABI23" s="87"/>
      <c r="ABJ23" s="87"/>
      <c r="ABK23" s="87"/>
      <c r="ABL23" s="87"/>
      <c r="ABM23" s="87"/>
      <c r="ABN23" s="87"/>
      <c r="ABO23" s="87"/>
      <c r="ABP23" s="87"/>
      <c r="ABQ23" s="87"/>
      <c r="ABR23" s="87"/>
      <c r="ABS23" s="87"/>
      <c r="ABT23" s="87"/>
      <c r="ABU23" s="87"/>
      <c r="ABV23" s="87"/>
      <c r="ABW23" s="87"/>
      <c r="ABX23" s="87"/>
      <c r="ABY23" s="87"/>
      <c r="ABZ23" s="87"/>
      <c r="ACA23" s="87"/>
      <c r="ACB23" s="87"/>
      <c r="ACC23" s="87"/>
      <c r="ACD23" s="87"/>
      <c r="ACE23" s="87"/>
      <c r="ACF23" s="87"/>
      <c r="ACG23" s="87"/>
      <c r="ACH23" s="87"/>
      <c r="ACI23" s="87"/>
      <c r="ACJ23" s="87"/>
      <c r="ACK23" s="87"/>
      <c r="ACL23" s="87"/>
      <c r="ACM23" s="87"/>
      <c r="ACN23" s="87"/>
      <c r="ACO23" s="87"/>
      <c r="ACP23" s="87"/>
      <c r="ACQ23" s="87"/>
      <c r="ACR23" s="87"/>
      <c r="ACS23" s="87"/>
      <c r="ACT23" s="87"/>
      <c r="ACU23" s="87"/>
      <c r="ACV23" s="87"/>
      <c r="ACW23" s="87"/>
      <c r="ACX23" s="87"/>
      <c r="ACY23" s="87"/>
      <c r="ACZ23" s="87"/>
      <c r="ADA23" s="87"/>
      <c r="ADB23" s="87"/>
      <c r="ADC23" s="87"/>
      <c r="ADD23" s="87"/>
      <c r="ADE23" s="87"/>
      <c r="ADF23" s="87"/>
      <c r="ADG23" s="87"/>
      <c r="ADH23" s="87"/>
      <c r="ADI23" s="87"/>
      <c r="ADJ23" s="87"/>
      <c r="ADK23" s="87"/>
      <c r="ADL23" s="87"/>
      <c r="ADM23" s="87"/>
      <c r="ADN23" s="87"/>
      <c r="ADO23" s="87"/>
      <c r="ADP23" s="87"/>
      <c r="ADQ23" s="87"/>
      <c r="ADR23" s="87"/>
      <c r="ADS23" s="87"/>
      <c r="ADT23" s="87"/>
      <c r="ADU23" s="87"/>
      <c r="ADV23" s="87"/>
      <c r="ADW23" s="87"/>
      <c r="ADX23" s="87"/>
      <c r="ADY23" s="87"/>
      <c r="ADZ23" s="87"/>
      <c r="AEA23" s="87"/>
      <c r="AEB23" s="87"/>
      <c r="AEC23" s="87"/>
      <c r="AED23" s="87"/>
      <c r="AEE23" s="87"/>
      <c r="AEF23" s="87"/>
      <c r="AEG23" s="87"/>
      <c r="AEH23" s="87"/>
      <c r="AEI23" s="87"/>
      <c r="AEJ23" s="87"/>
      <c r="AEK23" s="87"/>
      <c r="AEL23" s="87"/>
      <c r="AEM23" s="87"/>
      <c r="AEN23" s="87"/>
      <c r="AEO23" s="87"/>
      <c r="AEP23" s="87"/>
      <c r="AEQ23" s="87"/>
      <c r="AER23" s="87"/>
      <c r="AES23" s="87"/>
      <c r="AET23" s="87"/>
      <c r="AEU23" s="87"/>
      <c r="AEV23" s="87"/>
      <c r="AEW23" s="87"/>
      <c r="AEX23" s="87"/>
      <c r="AEY23" s="87"/>
      <c r="AEZ23" s="87"/>
      <c r="AFA23" s="87"/>
      <c r="AFB23" s="87"/>
      <c r="AFC23" s="87"/>
      <c r="AFD23" s="87"/>
      <c r="AFE23" s="87"/>
      <c r="AFF23" s="87"/>
      <c r="AFG23" s="87"/>
      <c r="AFH23" s="87"/>
      <c r="AFI23" s="87"/>
      <c r="AFJ23" s="87"/>
      <c r="AFK23" s="87"/>
      <c r="AFL23" s="87"/>
      <c r="AFM23" s="87"/>
      <c r="AFN23" s="87"/>
      <c r="AFO23" s="87"/>
      <c r="AFP23" s="87"/>
      <c r="AFQ23" s="87"/>
      <c r="AFR23" s="87"/>
      <c r="AFS23" s="87"/>
      <c r="AFT23" s="87"/>
      <c r="AFU23" s="87"/>
      <c r="AFV23" s="87"/>
      <c r="AFW23" s="87"/>
      <c r="AFX23" s="87"/>
      <c r="AFY23" s="87"/>
      <c r="AFZ23" s="87"/>
      <c r="AGA23" s="87"/>
      <c r="AGB23" s="87"/>
      <c r="AGC23" s="87"/>
      <c r="AGD23" s="87"/>
    </row>
    <row r="24" spans="1:862"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  <c r="IW24" s="87"/>
      <c r="IX24" s="87"/>
      <c r="IY24" s="87"/>
      <c r="IZ24" s="87"/>
      <c r="JA24" s="87"/>
      <c r="JB24" s="87"/>
      <c r="JC24" s="87"/>
      <c r="JD24" s="87"/>
      <c r="JE24" s="87"/>
      <c r="JF24" s="87"/>
      <c r="JG24" s="87"/>
      <c r="JH24" s="87"/>
      <c r="JI24" s="87"/>
      <c r="JJ24" s="87"/>
      <c r="JK24" s="87"/>
      <c r="JL24" s="87"/>
      <c r="JM24" s="87"/>
      <c r="JN24" s="87"/>
      <c r="JO24" s="87"/>
      <c r="JP24" s="87"/>
      <c r="JQ24" s="87"/>
      <c r="JR24" s="87"/>
      <c r="JS24" s="87"/>
      <c r="JT24" s="87"/>
      <c r="JU24" s="87"/>
      <c r="JV24" s="87"/>
      <c r="JW24" s="87"/>
      <c r="JX24" s="87"/>
      <c r="JY24" s="87"/>
      <c r="JZ24" s="87"/>
      <c r="KA24" s="87"/>
      <c r="KB24" s="87"/>
      <c r="KC24" s="87"/>
      <c r="KD24" s="87"/>
      <c r="KE24" s="87"/>
      <c r="KF24" s="87"/>
      <c r="KG24" s="87"/>
      <c r="KH24" s="87"/>
      <c r="KI24" s="87"/>
      <c r="KJ24" s="87"/>
      <c r="KK24" s="87"/>
      <c r="KL24" s="87"/>
      <c r="KM24" s="87"/>
      <c r="KN24" s="87"/>
      <c r="KO24" s="87"/>
      <c r="KP24" s="87"/>
      <c r="KQ24" s="87"/>
      <c r="KR24" s="87"/>
      <c r="KS24" s="87"/>
      <c r="KT24" s="87"/>
      <c r="KU24" s="87"/>
      <c r="KV24" s="87"/>
      <c r="KW24" s="87"/>
      <c r="KX24" s="87"/>
      <c r="KY24" s="87"/>
      <c r="KZ24" s="87"/>
      <c r="LA24" s="87"/>
      <c r="LB24" s="87"/>
      <c r="LC24" s="87"/>
      <c r="LD24" s="87"/>
      <c r="LE24" s="87"/>
      <c r="LF24" s="87"/>
      <c r="LG24" s="87"/>
      <c r="LH24" s="87"/>
      <c r="LI24" s="87"/>
      <c r="LJ24" s="87"/>
      <c r="LK24" s="87"/>
      <c r="LL24" s="87"/>
      <c r="LM24" s="87"/>
      <c r="LN24" s="87"/>
      <c r="LO24" s="87"/>
      <c r="LP24" s="87"/>
      <c r="LQ24" s="87"/>
      <c r="LR24" s="87"/>
      <c r="LS24" s="87"/>
      <c r="LT24" s="87"/>
      <c r="LU24" s="87"/>
      <c r="LV24" s="87"/>
      <c r="LW24" s="87"/>
      <c r="LX24" s="87"/>
      <c r="LY24" s="87"/>
      <c r="LZ24" s="87"/>
      <c r="MA24" s="87"/>
      <c r="MB24" s="87"/>
      <c r="MC24" s="87"/>
      <c r="MD24" s="87"/>
      <c r="ME24" s="87"/>
      <c r="MF24" s="87"/>
      <c r="MG24" s="87"/>
      <c r="MH24" s="87"/>
      <c r="MI24" s="87"/>
      <c r="MJ24" s="87"/>
      <c r="MK24" s="87"/>
      <c r="ML24" s="87"/>
      <c r="MM24" s="87"/>
      <c r="MN24" s="87"/>
      <c r="MO24" s="87"/>
      <c r="MP24" s="87"/>
      <c r="MQ24" s="87"/>
      <c r="MR24" s="87"/>
      <c r="MS24" s="87"/>
      <c r="MT24" s="87"/>
      <c r="MU24" s="87"/>
      <c r="MV24" s="87"/>
      <c r="MW24" s="87"/>
      <c r="MX24" s="87"/>
      <c r="MY24" s="87"/>
      <c r="MZ24" s="87"/>
      <c r="NA24" s="87"/>
      <c r="NB24" s="87"/>
      <c r="NC24" s="87"/>
      <c r="ND24" s="87"/>
      <c r="NE24" s="87"/>
      <c r="NF24" s="87"/>
      <c r="NG24" s="87"/>
      <c r="NH24" s="87"/>
      <c r="NI24" s="87"/>
      <c r="NJ24" s="87"/>
      <c r="NK24" s="87"/>
      <c r="NL24" s="87"/>
      <c r="NM24" s="87"/>
      <c r="NN24" s="87"/>
      <c r="NO24" s="87"/>
      <c r="NP24" s="87"/>
      <c r="NQ24" s="87"/>
      <c r="NR24" s="87"/>
      <c r="NS24" s="87"/>
      <c r="NT24" s="87"/>
      <c r="NU24" s="87"/>
      <c r="NV24" s="87"/>
      <c r="NW24" s="87"/>
      <c r="NX24" s="87"/>
      <c r="NY24" s="87"/>
      <c r="NZ24" s="87"/>
      <c r="OA24" s="87"/>
      <c r="OB24" s="87"/>
      <c r="OC24" s="87"/>
      <c r="OD24" s="87"/>
      <c r="OE24" s="87"/>
      <c r="OF24" s="87"/>
      <c r="OG24" s="87"/>
      <c r="OH24" s="87"/>
      <c r="OI24" s="87"/>
      <c r="OJ24" s="87"/>
      <c r="OK24" s="87"/>
      <c r="OL24" s="87"/>
      <c r="OM24" s="87"/>
      <c r="ON24" s="87"/>
      <c r="OO24" s="87"/>
      <c r="OP24" s="87"/>
      <c r="OQ24" s="87"/>
      <c r="OR24" s="87"/>
      <c r="OS24" s="87"/>
      <c r="OT24" s="87"/>
      <c r="OU24" s="87"/>
      <c r="OV24" s="87"/>
      <c r="OW24" s="87"/>
      <c r="OX24" s="87"/>
      <c r="OY24" s="87"/>
      <c r="OZ24" s="87"/>
      <c r="PA24" s="87"/>
      <c r="PB24" s="87"/>
      <c r="PC24" s="87"/>
      <c r="PD24" s="87"/>
      <c r="PE24" s="87"/>
      <c r="PF24" s="87"/>
      <c r="PG24" s="87"/>
      <c r="PH24" s="87"/>
      <c r="PI24" s="87"/>
      <c r="PJ24" s="87"/>
      <c r="PK24" s="87"/>
      <c r="PL24" s="87"/>
      <c r="PM24" s="87"/>
      <c r="PN24" s="87"/>
      <c r="PO24" s="87"/>
      <c r="PP24" s="87"/>
      <c r="PQ24" s="87"/>
      <c r="PR24" s="87"/>
      <c r="PS24" s="87"/>
      <c r="PT24" s="87"/>
      <c r="PU24" s="87"/>
      <c r="PV24" s="87"/>
      <c r="PW24" s="87"/>
      <c r="PX24" s="87"/>
      <c r="PY24" s="87"/>
      <c r="PZ24" s="87"/>
      <c r="QA24" s="87"/>
      <c r="QB24" s="87"/>
      <c r="QC24" s="87"/>
      <c r="QD24" s="87"/>
      <c r="QE24" s="87"/>
      <c r="QF24" s="87"/>
      <c r="QG24" s="87"/>
      <c r="QH24" s="87"/>
      <c r="QI24" s="87"/>
      <c r="QJ24" s="87"/>
      <c r="QK24" s="87"/>
      <c r="QL24" s="87"/>
      <c r="QM24" s="87"/>
      <c r="QN24" s="87"/>
      <c r="QO24" s="87"/>
      <c r="QP24" s="87"/>
      <c r="QQ24" s="87"/>
      <c r="QR24" s="87"/>
      <c r="QS24" s="87"/>
      <c r="QT24" s="87"/>
      <c r="QU24" s="87"/>
      <c r="QV24" s="87"/>
      <c r="QW24" s="87"/>
      <c r="QX24" s="87"/>
      <c r="QY24" s="87"/>
      <c r="QZ24" s="87"/>
      <c r="RA24" s="87"/>
      <c r="RB24" s="87"/>
      <c r="RC24" s="87"/>
      <c r="RD24" s="87"/>
      <c r="RE24" s="87"/>
      <c r="RF24" s="87"/>
      <c r="RG24" s="87"/>
      <c r="RH24" s="87"/>
      <c r="RI24" s="87"/>
      <c r="RJ24" s="87"/>
      <c r="RK24" s="87"/>
      <c r="RL24" s="87"/>
      <c r="RM24" s="87"/>
      <c r="RN24" s="87"/>
      <c r="RO24" s="87"/>
      <c r="RP24" s="87"/>
      <c r="RQ24" s="87"/>
      <c r="RR24" s="87"/>
      <c r="RS24" s="87"/>
      <c r="RT24" s="87"/>
      <c r="RU24" s="87"/>
      <c r="RV24" s="87"/>
      <c r="RW24" s="87"/>
      <c r="RX24" s="87"/>
      <c r="RY24" s="87"/>
      <c r="RZ24" s="87"/>
      <c r="SA24" s="87"/>
      <c r="SB24" s="87"/>
      <c r="SC24" s="87"/>
      <c r="SD24" s="87"/>
      <c r="SE24" s="87"/>
      <c r="SF24" s="87"/>
      <c r="SG24" s="87"/>
      <c r="SH24" s="87"/>
      <c r="SI24" s="87"/>
      <c r="SJ24" s="87"/>
      <c r="SK24" s="87"/>
      <c r="SL24" s="87"/>
      <c r="SM24" s="87"/>
      <c r="SN24" s="87"/>
      <c r="SO24" s="87"/>
      <c r="SP24" s="87"/>
      <c r="SQ24" s="87"/>
      <c r="SR24" s="87"/>
      <c r="SS24" s="87"/>
      <c r="ST24" s="87"/>
      <c r="SU24" s="87"/>
      <c r="SV24" s="87"/>
      <c r="SW24" s="87"/>
      <c r="SX24" s="87"/>
      <c r="SY24" s="87"/>
      <c r="SZ24" s="87"/>
      <c r="TA24" s="87"/>
      <c r="TB24" s="87"/>
      <c r="TC24" s="87"/>
      <c r="TD24" s="87"/>
      <c r="TE24" s="87"/>
      <c r="TF24" s="87"/>
      <c r="TG24" s="87"/>
      <c r="TH24" s="87"/>
      <c r="TI24" s="87"/>
      <c r="TJ24" s="87"/>
      <c r="TK24" s="87"/>
      <c r="TL24" s="87"/>
      <c r="TM24" s="87"/>
      <c r="TN24" s="87"/>
      <c r="TO24" s="87"/>
      <c r="TP24" s="87"/>
      <c r="TQ24" s="87"/>
      <c r="TR24" s="87"/>
      <c r="TS24" s="87"/>
      <c r="TT24" s="87"/>
      <c r="TU24" s="87"/>
      <c r="TV24" s="87"/>
      <c r="TW24" s="87"/>
      <c r="TX24" s="87"/>
      <c r="TY24" s="87"/>
      <c r="TZ24" s="87"/>
      <c r="UA24" s="87"/>
      <c r="UB24" s="87"/>
      <c r="UC24" s="87"/>
      <c r="UD24" s="87"/>
      <c r="UE24" s="87"/>
      <c r="UF24" s="87"/>
      <c r="UG24" s="87"/>
      <c r="UH24" s="87"/>
      <c r="UI24" s="87"/>
      <c r="UJ24" s="87"/>
      <c r="UK24" s="87"/>
      <c r="UL24" s="87"/>
      <c r="UM24" s="87"/>
      <c r="UN24" s="87"/>
      <c r="UO24" s="87"/>
      <c r="UP24" s="87"/>
      <c r="UQ24" s="87"/>
      <c r="UR24" s="87"/>
      <c r="US24" s="87"/>
      <c r="UT24" s="87"/>
      <c r="UU24" s="87"/>
      <c r="UV24" s="87"/>
      <c r="UW24" s="87"/>
      <c r="UX24" s="87"/>
      <c r="UY24" s="87"/>
      <c r="UZ24" s="87"/>
      <c r="VA24" s="87"/>
      <c r="VB24" s="87"/>
      <c r="VC24" s="87"/>
      <c r="VD24" s="87"/>
      <c r="VE24" s="87"/>
      <c r="VF24" s="87"/>
      <c r="VG24" s="87"/>
      <c r="VH24" s="87"/>
      <c r="VI24" s="87"/>
      <c r="VJ24" s="87"/>
      <c r="VK24" s="87"/>
      <c r="VL24" s="87"/>
      <c r="VM24" s="87"/>
      <c r="VN24" s="87"/>
      <c r="VO24" s="87"/>
      <c r="VP24" s="87"/>
      <c r="VQ24" s="87"/>
      <c r="VR24" s="87"/>
      <c r="VS24" s="87"/>
      <c r="VT24" s="87"/>
      <c r="VU24" s="87"/>
      <c r="VV24" s="87"/>
      <c r="VW24" s="87"/>
      <c r="VX24" s="87"/>
      <c r="VY24" s="87"/>
      <c r="VZ24" s="87"/>
      <c r="WA24" s="87"/>
      <c r="WB24" s="87"/>
      <c r="WC24" s="87"/>
      <c r="WD24" s="87"/>
      <c r="WE24" s="87"/>
      <c r="WF24" s="87"/>
      <c r="WG24" s="87"/>
      <c r="WH24" s="87"/>
      <c r="WI24" s="87"/>
      <c r="WJ24" s="87"/>
      <c r="WK24" s="87"/>
      <c r="WL24" s="87"/>
      <c r="WM24" s="87"/>
      <c r="WN24" s="87"/>
      <c r="WO24" s="87"/>
      <c r="WP24" s="87"/>
      <c r="WQ24" s="87"/>
      <c r="WR24" s="87"/>
      <c r="WS24" s="87"/>
      <c r="WT24" s="87"/>
      <c r="WU24" s="87"/>
      <c r="WV24" s="87"/>
      <c r="WW24" s="87"/>
      <c r="WX24" s="87"/>
      <c r="WY24" s="87"/>
      <c r="WZ24" s="87"/>
      <c r="XA24" s="87"/>
      <c r="XB24" s="87"/>
      <c r="XC24" s="87"/>
      <c r="XD24" s="87"/>
      <c r="XE24" s="87"/>
      <c r="XF24" s="87"/>
      <c r="XG24" s="87"/>
      <c r="XH24" s="87"/>
      <c r="XI24" s="87"/>
      <c r="XJ24" s="87"/>
      <c r="XK24" s="87"/>
      <c r="XL24" s="87"/>
      <c r="XM24" s="87"/>
      <c r="XN24" s="87"/>
      <c r="XO24" s="87"/>
      <c r="XP24" s="87"/>
      <c r="XQ24" s="87"/>
      <c r="XR24" s="87"/>
      <c r="XS24" s="87"/>
      <c r="XT24" s="87"/>
      <c r="XU24" s="87"/>
      <c r="XV24" s="87"/>
      <c r="XW24" s="87"/>
      <c r="XX24" s="87"/>
      <c r="XY24" s="87"/>
      <c r="XZ24" s="87"/>
      <c r="YA24" s="87"/>
      <c r="YB24" s="87"/>
      <c r="YC24" s="87"/>
      <c r="YD24" s="87"/>
      <c r="YE24" s="87"/>
      <c r="YF24" s="87"/>
      <c r="YG24" s="87"/>
      <c r="YH24" s="87"/>
      <c r="YI24" s="87"/>
      <c r="YJ24" s="87"/>
      <c r="YK24" s="87"/>
      <c r="YL24" s="87"/>
      <c r="YM24" s="87"/>
      <c r="YN24" s="87"/>
      <c r="YO24" s="87"/>
      <c r="YP24" s="87"/>
      <c r="YQ24" s="87"/>
      <c r="YR24" s="87"/>
      <c r="YS24" s="87"/>
      <c r="YT24" s="87"/>
      <c r="YU24" s="87"/>
      <c r="YV24" s="87"/>
      <c r="YW24" s="87"/>
      <c r="YX24" s="87"/>
      <c r="YY24" s="87"/>
      <c r="YZ24" s="87"/>
      <c r="ZA24" s="87"/>
      <c r="ZB24" s="87"/>
      <c r="ZC24" s="87"/>
      <c r="ZD24" s="87"/>
      <c r="ZE24" s="87"/>
      <c r="ZF24" s="87"/>
      <c r="ZG24" s="87"/>
      <c r="ZH24" s="87"/>
      <c r="ZI24" s="87"/>
      <c r="ZJ24" s="87"/>
      <c r="ZK24" s="87"/>
      <c r="ZL24" s="87"/>
      <c r="ZM24" s="87"/>
      <c r="ZN24" s="87"/>
      <c r="ZO24" s="87"/>
      <c r="ZP24" s="87"/>
      <c r="ZQ24" s="87"/>
      <c r="ZR24" s="87"/>
      <c r="ZS24" s="87"/>
      <c r="ZT24" s="87"/>
      <c r="ZU24" s="87"/>
      <c r="ZV24" s="87"/>
      <c r="ZW24" s="87"/>
      <c r="ZX24" s="87"/>
      <c r="ZY24" s="87"/>
      <c r="ZZ24" s="87"/>
      <c r="AAA24" s="87"/>
      <c r="AAB24" s="87"/>
      <c r="AAC24" s="87"/>
      <c r="AAD24" s="87"/>
      <c r="AAE24" s="87"/>
      <c r="AAF24" s="87"/>
      <c r="AAG24" s="87"/>
      <c r="AAH24" s="87"/>
      <c r="AAI24" s="87"/>
      <c r="AAJ24" s="87"/>
      <c r="AAK24" s="87"/>
      <c r="AAL24" s="87"/>
      <c r="AAM24" s="87"/>
      <c r="AAN24" s="87"/>
      <c r="AAO24" s="87"/>
      <c r="AAP24" s="87"/>
      <c r="AAQ24" s="87"/>
      <c r="AAR24" s="87"/>
      <c r="AAS24" s="87"/>
      <c r="AAT24" s="87"/>
      <c r="AAU24" s="87"/>
      <c r="AAV24" s="87"/>
      <c r="AAW24" s="87"/>
      <c r="AAX24" s="87"/>
      <c r="AAY24" s="87"/>
      <c r="AAZ24" s="87"/>
      <c r="ABA24" s="87"/>
      <c r="ABB24" s="87"/>
      <c r="ABC24" s="87"/>
      <c r="ABD24" s="87"/>
      <c r="ABE24" s="87"/>
      <c r="ABF24" s="87"/>
      <c r="ABG24" s="87"/>
      <c r="ABH24" s="87"/>
      <c r="ABI24" s="87"/>
      <c r="ABJ24" s="87"/>
      <c r="ABK24" s="87"/>
      <c r="ABL24" s="87"/>
      <c r="ABM24" s="87"/>
      <c r="ABN24" s="87"/>
      <c r="ABO24" s="87"/>
      <c r="ABP24" s="87"/>
      <c r="ABQ24" s="87"/>
      <c r="ABR24" s="87"/>
      <c r="ABS24" s="87"/>
      <c r="ABT24" s="87"/>
      <c r="ABU24" s="87"/>
      <c r="ABV24" s="87"/>
      <c r="ABW24" s="87"/>
      <c r="ABX24" s="87"/>
      <c r="ABY24" s="87"/>
      <c r="ABZ24" s="87"/>
      <c r="ACA24" s="87"/>
      <c r="ACB24" s="87"/>
      <c r="ACC24" s="87"/>
      <c r="ACD24" s="87"/>
      <c r="ACE24" s="87"/>
      <c r="ACF24" s="87"/>
      <c r="ACG24" s="87"/>
      <c r="ACH24" s="87"/>
      <c r="ACI24" s="87"/>
      <c r="ACJ24" s="87"/>
      <c r="ACK24" s="87"/>
      <c r="ACL24" s="87"/>
      <c r="ACM24" s="87"/>
      <c r="ACN24" s="87"/>
      <c r="ACO24" s="87"/>
      <c r="ACP24" s="87"/>
      <c r="ACQ24" s="87"/>
      <c r="ACR24" s="87"/>
      <c r="ACS24" s="87"/>
      <c r="ACT24" s="87"/>
      <c r="ACU24" s="87"/>
      <c r="ACV24" s="87"/>
      <c r="ACW24" s="87"/>
      <c r="ACX24" s="87"/>
      <c r="ACY24" s="87"/>
      <c r="ACZ24" s="87"/>
      <c r="ADA24" s="87"/>
      <c r="ADB24" s="87"/>
      <c r="ADC24" s="87"/>
      <c r="ADD24" s="87"/>
      <c r="ADE24" s="87"/>
      <c r="ADF24" s="87"/>
      <c r="ADG24" s="87"/>
      <c r="ADH24" s="87"/>
      <c r="ADI24" s="87"/>
      <c r="ADJ24" s="87"/>
      <c r="ADK24" s="87"/>
      <c r="ADL24" s="87"/>
      <c r="ADM24" s="87"/>
      <c r="ADN24" s="87"/>
      <c r="ADO24" s="87"/>
      <c r="ADP24" s="87"/>
      <c r="ADQ24" s="87"/>
      <c r="ADR24" s="87"/>
      <c r="ADS24" s="87"/>
      <c r="ADT24" s="87"/>
      <c r="ADU24" s="87"/>
      <c r="ADV24" s="87"/>
      <c r="ADW24" s="87"/>
      <c r="ADX24" s="87"/>
      <c r="ADY24" s="87"/>
      <c r="ADZ24" s="87"/>
      <c r="AEA24" s="87"/>
      <c r="AEB24" s="87"/>
      <c r="AEC24" s="87"/>
      <c r="AED24" s="87"/>
      <c r="AEE24" s="87"/>
      <c r="AEF24" s="87"/>
      <c r="AEG24" s="87"/>
      <c r="AEH24" s="87"/>
      <c r="AEI24" s="87"/>
      <c r="AEJ24" s="87"/>
      <c r="AEK24" s="87"/>
      <c r="AEL24" s="87"/>
      <c r="AEM24" s="87"/>
      <c r="AEN24" s="87"/>
      <c r="AEO24" s="87"/>
      <c r="AEP24" s="87"/>
      <c r="AEQ24" s="87"/>
      <c r="AER24" s="87"/>
      <c r="AES24" s="87"/>
      <c r="AET24" s="87"/>
      <c r="AEU24" s="87"/>
      <c r="AEV24" s="87"/>
      <c r="AEW24" s="87"/>
      <c r="AEX24" s="87"/>
      <c r="AEY24" s="87"/>
      <c r="AEZ24" s="87"/>
      <c r="AFA24" s="87"/>
      <c r="AFB24" s="87"/>
      <c r="AFC24" s="87"/>
      <c r="AFD24" s="87"/>
      <c r="AFE24" s="87"/>
      <c r="AFF24" s="87"/>
      <c r="AFG24" s="87"/>
      <c r="AFH24" s="87"/>
      <c r="AFI24" s="87"/>
      <c r="AFJ24" s="87"/>
      <c r="AFK24" s="87"/>
      <c r="AFL24" s="87"/>
      <c r="AFM24" s="87"/>
      <c r="AFN24" s="87"/>
      <c r="AFO24" s="87"/>
      <c r="AFP24" s="87"/>
      <c r="AFQ24" s="87"/>
      <c r="AFR24" s="87"/>
      <c r="AFS24" s="87"/>
      <c r="AFT24" s="87"/>
      <c r="AFU24" s="87"/>
      <c r="AFV24" s="87"/>
      <c r="AFW24" s="87"/>
      <c r="AFX24" s="87"/>
      <c r="AFY24" s="87"/>
      <c r="AFZ24" s="87"/>
      <c r="AGA24" s="87"/>
      <c r="AGB24" s="87"/>
      <c r="AGC24" s="87"/>
      <c r="AGD24" s="87"/>
    </row>
    <row r="25" spans="1:862"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  <c r="IV25" s="87"/>
      <c r="IW25" s="87"/>
      <c r="IX25" s="87"/>
      <c r="IY25" s="87"/>
      <c r="IZ25" s="87"/>
      <c r="JA25" s="87"/>
      <c r="JB25" s="87"/>
      <c r="JC25" s="87"/>
      <c r="JD25" s="87"/>
      <c r="JE25" s="87"/>
      <c r="JF25" s="87"/>
      <c r="JG25" s="87"/>
      <c r="JH25" s="87"/>
      <c r="JI25" s="87"/>
      <c r="JJ25" s="87"/>
      <c r="JK25" s="87"/>
      <c r="JL25" s="87"/>
      <c r="JM25" s="87"/>
      <c r="JN25" s="87"/>
      <c r="JO25" s="87"/>
      <c r="JP25" s="87"/>
      <c r="JQ25" s="87"/>
      <c r="JR25" s="87"/>
      <c r="JS25" s="87"/>
      <c r="JT25" s="87"/>
      <c r="JU25" s="87"/>
      <c r="JV25" s="87"/>
      <c r="JW25" s="87"/>
      <c r="JX25" s="87"/>
      <c r="JY25" s="87"/>
      <c r="JZ25" s="87"/>
      <c r="KA25" s="87"/>
      <c r="KB25" s="87"/>
      <c r="KC25" s="87"/>
      <c r="KD25" s="87"/>
      <c r="KE25" s="87"/>
      <c r="KF25" s="87"/>
      <c r="KG25" s="87"/>
      <c r="KH25" s="87"/>
      <c r="KI25" s="87"/>
      <c r="KJ25" s="87"/>
      <c r="KK25" s="87"/>
      <c r="KL25" s="87"/>
      <c r="KM25" s="87"/>
      <c r="KN25" s="87"/>
      <c r="KO25" s="87"/>
      <c r="KP25" s="87"/>
      <c r="KQ25" s="87"/>
      <c r="KR25" s="87"/>
      <c r="KS25" s="87"/>
      <c r="KT25" s="87"/>
      <c r="KU25" s="87"/>
      <c r="KV25" s="87"/>
      <c r="KW25" s="87"/>
      <c r="KX25" s="87"/>
      <c r="KY25" s="87"/>
      <c r="KZ25" s="87"/>
      <c r="LA25" s="87"/>
      <c r="LB25" s="87"/>
      <c r="LC25" s="87"/>
      <c r="LD25" s="87"/>
      <c r="LE25" s="87"/>
      <c r="LF25" s="87"/>
      <c r="LG25" s="87"/>
      <c r="LH25" s="87"/>
      <c r="LI25" s="87"/>
      <c r="LJ25" s="87"/>
      <c r="LK25" s="87"/>
      <c r="LL25" s="87"/>
      <c r="LM25" s="87"/>
      <c r="LN25" s="87"/>
      <c r="LO25" s="87"/>
      <c r="LP25" s="87"/>
      <c r="LQ25" s="87"/>
      <c r="LR25" s="87"/>
      <c r="LS25" s="87"/>
      <c r="LT25" s="87"/>
      <c r="LU25" s="87"/>
      <c r="LV25" s="87"/>
      <c r="LW25" s="87"/>
      <c r="LX25" s="87"/>
      <c r="LY25" s="87"/>
      <c r="LZ25" s="87"/>
      <c r="MA25" s="87"/>
      <c r="MB25" s="87"/>
      <c r="MC25" s="87"/>
      <c r="MD25" s="87"/>
      <c r="ME25" s="87"/>
      <c r="MF25" s="87"/>
      <c r="MG25" s="87"/>
      <c r="MH25" s="87"/>
      <c r="MI25" s="87"/>
      <c r="MJ25" s="87"/>
      <c r="MK25" s="87"/>
      <c r="ML25" s="87"/>
      <c r="MM25" s="87"/>
      <c r="MN25" s="87"/>
      <c r="MO25" s="87"/>
      <c r="MP25" s="87"/>
      <c r="MQ25" s="87"/>
      <c r="MR25" s="87"/>
      <c r="MS25" s="87"/>
      <c r="MT25" s="87"/>
      <c r="MU25" s="87"/>
      <c r="MV25" s="87"/>
      <c r="MW25" s="87"/>
      <c r="MX25" s="87"/>
      <c r="MY25" s="87"/>
      <c r="MZ25" s="87"/>
      <c r="NA25" s="87"/>
      <c r="NB25" s="87"/>
      <c r="NC25" s="87"/>
      <c r="ND25" s="87"/>
      <c r="NE25" s="87"/>
      <c r="NF25" s="87"/>
      <c r="NG25" s="87"/>
      <c r="NH25" s="87"/>
      <c r="NI25" s="87"/>
      <c r="NJ25" s="87"/>
      <c r="NK25" s="87"/>
      <c r="NL25" s="87"/>
      <c r="NM25" s="87"/>
      <c r="NN25" s="87"/>
      <c r="NO25" s="87"/>
      <c r="NP25" s="87"/>
      <c r="NQ25" s="87"/>
      <c r="NR25" s="87"/>
      <c r="NS25" s="87"/>
      <c r="NT25" s="87"/>
      <c r="NU25" s="87"/>
      <c r="NV25" s="87"/>
      <c r="NW25" s="87"/>
      <c r="NX25" s="87"/>
      <c r="NY25" s="87"/>
      <c r="NZ25" s="87"/>
      <c r="OA25" s="87"/>
      <c r="OB25" s="87"/>
      <c r="OC25" s="87"/>
      <c r="OD25" s="87"/>
      <c r="OE25" s="87"/>
      <c r="OF25" s="87"/>
      <c r="OG25" s="87"/>
      <c r="OH25" s="87"/>
      <c r="OI25" s="87"/>
      <c r="OJ25" s="87"/>
      <c r="OK25" s="87"/>
      <c r="OL25" s="87"/>
      <c r="OM25" s="87"/>
      <c r="ON25" s="87"/>
      <c r="OO25" s="87"/>
      <c r="OP25" s="87"/>
      <c r="OQ25" s="87"/>
      <c r="OR25" s="87"/>
      <c r="OS25" s="87"/>
      <c r="OT25" s="87"/>
      <c r="OU25" s="87"/>
      <c r="OV25" s="87"/>
      <c r="OW25" s="87"/>
      <c r="OX25" s="87"/>
      <c r="OY25" s="87"/>
      <c r="OZ25" s="87"/>
      <c r="PA25" s="87"/>
      <c r="PB25" s="87"/>
      <c r="PC25" s="87"/>
      <c r="PD25" s="87"/>
      <c r="PE25" s="87"/>
      <c r="PF25" s="87"/>
      <c r="PG25" s="87"/>
      <c r="PH25" s="87"/>
      <c r="PI25" s="87"/>
      <c r="PJ25" s="87"/>
      <c r="PK25" s="87"/>
      <c r="PL25" s="87"/>
      <c r="PM25" s="87"/>
      <c r="PN25" s="87"/>
      <c r="PO25" s="87"/>
      <c r="PP25" s="87"/>
      <c r="PQ25" s="87"/>
      <c r="PR25" s="87"/>
      <c r="PS25" s="87"/>
      <c r="PT25" s="87"/>
      <c r="PU25" s="87"/>
      <c r="PV25" s="87"/>
      <c r="PW25" s="87"/>
      <c r="PX25" s="87"/>
      <c r="PY25" s="87"/>
      <c r="PZ25" s="87"/>
      <c r="QA25" s="87"/>
      <c r="QB25" s="87"/>
      <c r="QC25" s="87"/>
      <c r="QD25" s="87"/>
      <c r="QE25" s="87"/>
      <c r="QF25" s="87"/>
      <c r="QG25" s="87"/>
      <c r="QH25" s="87"/>
      <c r="QI25" s="87"/>
      <c r="QJ25" s="87"/>
      <c r="QK25" s="87"/>
      <c r="QL25" s="87"/>
      <c r="QM25" s="87"/>
      <c r="QN25" s="87"/>
      <c r="QO25" s="87"/>
      <c r="QP25" s="87"/>
      <c r="QQ25" s="87"/>
      <c r="QR25" s="87"/>
      <c r="QS25" s="87"/>
      <c r="QT25" s="87"/>
      <c r="QU25" s="87"/>
      <c r="QV25" s="87"/>
      <c r="QW25" s="87"/>
      <c r="QX25" s="87"/>
      <c r="QY25" s="87"/>
      <c r="QZ25" s="87"/>
      <c r="RA25" s="87"/>
      <c r="RB25" s="87"/>
      <c r="RC25" s="87"/>
      <c r="RD25" s="87"/>
      <c r="RE25" s="87"/>
      <c r="RF25" s="87"/>
      <c r="RG25" s="87"/>
      <c r="RH25" s="87"/>
      <c r="RI25" s="87"/>
      <c r="RJ25" s="87"/>
      <c r="RK25" s="87"/>
      <c r="RL25" s="87"/>
      <c r="RM25" s="87"/>
      <c r="RN25" s="87"/>
      <c r="RO25" s="87"/>
      <c r="RP25" s="87"/>
      <c r="RQ25" s="87"/>
      <c r="RR25" s="87"/>
      <c r="RS25" s="87"/>
      <c r="RT25" s="87"/>
      <c r="RU25" s="87"/>
      <c r="RV25" s="87"/>
      <c r="RW25" s="87"/>
      <c r="RX25" s="87"/>
      <c r="RY25" s="87"/>
      <c r="RZ25" s="87"/>
      <c r="SA25" s="87"/>
      <c r="SB25" s="87"/>
      <c r="SC25" s="87"/>
      <c r="SD25" s="87"/>
      <c r="SE25" s="87"/>
      <c r="SF25" s="87"/>
      <c r="SG25" s="87"/>
      <c r="SH25" s="87"/>
      <c r="SI25" s="87"/>
      <c r="SJ25" s="87"/>
      <c r="SK25" s="87"/>
      <c r="SL25" s="87"/>
      <c r="SM25" s="87"/>
      <c r="SN25" s="87"/>
      <c r="SO25" s="87"/>
      <c r="SP25" s="87"/>
      <c r="SQ25" s="87"/>
      <c r="SR25" s="87"/>
      <c r="SS25" s="87"/>
      <c r="ST25" s="87"/>
      <c r="SU25" s="87"/>
      <c r="SV25" s="87"/>
      <c r="SW25" s="87"/>
      <c r="SX25" s="87"/>
      <c r="SY25" s="87"/>
      <c r="SZ25" s="87"/>
      <c r="TA25" s="87"/>
      <c r="TB25" s="87"/>
      <c r="TC25" s="87"/>
      <c r="TD25" s="87"/>
      <c r="TE25" s="87"/>
      <c r="TF25" s="87"/>
      <c r="TG25" s="87"/>
      <c r="TH25" s="87"/>
      <c r="TI25" s="87"/>
      <c r="TJ25" s="87"/>
      <c r="TK25" s="87"/>
      <c r="TL25" s="87"/>
      <c r="TM25" s="87"/>
      <c r="TN25" s="87"/>
      <c r="TO25" s="87"/>
      <c r="TP25" s="87"/>
      <c r="TQ25" s="87"/>
      <c r="TR25" s="87"/>
      <c r="TS25" s="87"/>
      <c r="TT25" s="87"/>
      <c r="TU25" s="87"/>
      <c r="TV25" s="87"/>
      <c r="TW25" s="87"/>
      <c r="TX25" s="87"/>
      <c r="TY25" s="87"/>
      <c r="TZ25" s="87"/>
      <c r="UA25" s="87"/>
      <c r="UB25" s="87"/>
      <c r="UC25" s="87"/>
      <c r="UD25" s="87"/>
      <c r="UE25" s="87"/>
      <c r="UF25" s="87"/>
      <c r="UG25" s="87"/>
      <c r="UH25" s="87"/>
      <c r="UI25" s="87"/>
      <c r="UJ25" s="87"/>
      <c r="UK25" s="87"/>
      <c r="UL25" s="87"/>
      <c r="UM25" s="87"/>
      <c r="UN25" s="87"/>
      <c r="UO25" s="87"/>
      <c r="UP25" s="87"/>
      <c r="UQ25" s="87"/>
      <c r="UR25" s="87"/>
      <c r="US25" s="87"/>
      <c r="UT25" s="87"/>
      <c r="UU25" s="87"/>
      <c r="UV25" s="87"/>
      <c r="UW25" s="87"/>
      <c r="UX25" s="87"/>
      <c r="UY25" s="87"/>
      <c r="UZ25" s="87"/>
      <c r="VA25" s="87"/>
      <c r="VB25" s="87"/>
      <c r="VC25" s="87"/>
      <c r="VD25" s="87"/>
      <c r="VE25" s="87"/>
      <c r="VF25" s="87"/>
      <c r="VG25" s="87"/>
      <c r="VH25" s="87"/>
      <c r="VI25" s="87"/>
      <c r="VJ25" s="87"/>
      <c r="VK25" s="87"/>
      <c r="VL25" s="87"/>
      <c r="VM25" s="87"/>
      <c r="VN25" s="87"/>
      <c r="VO25" s="87"/>
      <c r="VP25" s="87"/>
      <c r="VQ25" s="87"/>
      <c r="VR25" s="87"/>
      <c r="VS25" s="87"/>
      <c r="VT25" s="87"/>
      <c r="VU25" s="87"/>
      <c r="VV25" s="87"/>
      <c r="VW25" s="87"/>
      <c r="VX25" s="87"/>
      <c r="VY25" s="87"/>
      <c r="VZ25" s="87"/>
      <c r="WA25" s="87"/>
      <c r="WB25" s="87"/>
      <c r="WC25" s="87"/>
      <c r="WD25" s="87"/>
      <c r="WE25" s="87"/>
      <c r="WF25" s="87"/>
      <c r="WG25" s="87"/>
      <c r="WH25" s="87"/>
      <c r="WI25" s="87"/>
      <c r="WJ25" s="87"/>
      <c r="WK25" s="87"/>
      <c r="WL25" s="87"/>
      <c r="WM25" s="87"/>
      <c r="WN25" s="87"/>
      <c r="WO25" s="87"/>
      <c r="WP25" s="87"/>
      <c r="WQ25" s="87"/>
      <c r="WR25" s="87"/>
      <c r="WS25" s="87"/>
      <c r="WT25" s="87"/>
      <c r="WU25" s="87"/>
      <c r="WV25" s="87"/>
      <c r="WW25" s="87"/>
      <c r="WX25" s="87"/>
      <c r="WY25" s="87"/>
      <c r="WZ25" s="87"/>
      <c r="XA25" s="87"/>
      <c r="XB25" s="87"/>
      <c r="XC25" s="87"/>
      <c r="XD25" s="87"/>
      <c r="XE25" s="87"/>
      <c r="XF25" s="87"/>
      <c r="XG25" s="87"/>
      <c r="XH25" s="87"/>
      <c r="XI25" s="87"/>
      <c r="XJ25" s="87"/>
      <c r="XK25" s="87"/>
      <c r="XL25" s="87"/>
      <c r="XM25" s="87"/>
      <c r="XN25" s="87"/>
      <c r="XO25" s="87"/>
      <c r="XP25" s="87"/>
      <c r="XQ25" s="87"/>
      <c r="XR25" s="87"/>
      <c r="XS25" s="87"/>
      <c r="XT25" s="87"/>
      <c r="XU25" s="87"/>
      <c r="XV25" s="87"/>
      <c r="XW25" s="87"/>
      <c r="XX25" s="87"/>
      <c r="XY25" s="87"/>
      <c r="XZ25" s="87"/>
      <c r="YA25" s="87"/>
      <c r="YB25" s="87"/>
      <c r="YC25" s="87"/>
      <c r="YD25" s="87"/>
      <c r="YE25" s="87"/>
      <c r="YF25" s="87"/>
      <c r="YG25" s="87"/>
      <c r="YH25" s="87"/>
      <c r="YI25" s="87"/>
      <c r="YJ25" s="87"/>
      <c r="YK25" s="87"/>
      <c r="YL25" s="87"/>
      <c r="YM25" s="87"/>
      <c r="YN25" s="87"/>
      <c r="YO25" s="87"/>
      <c r="YP25" s="87"/>
      <c r="YQ25" s="87"/>
      <c r="YR25" s="87"/>
      <c r="YS25" s="87"/>
      <c r="YT25" s="87"/>
      <c r="YU25" s="87"/>
      <c r="YV25" s="87"/>
      <c r="YW25" s="87"/>
      <c r="YX25" s="87"/>
      <c r="YY25" s="87"/>
      <c r="YZ25" s="87"/>
      <c r="ZA25" s="87"/>
      <c r="ZB25" s="87"/>
      <c r="ZC25" s="87"/>
      <c r="ZD25" s="87"/>
      <c r="ZE25" s="87"/>
      <c r="ZF25" s="87"/>
      <c r="ZG25" s="87"/>
      <c r="ZH25" s="87"/>
      <c r="ZI25" s="87"/>
      <c r="ZJ25" s="87"/>
      <c r="ZK25" s="87"/>
      <c r="ZL25" s="87"/>
      <c r="ZM25" s="87"/>
      <c r="ZN25" s="87"/>
      <c r="ZO25" s="87"/>
      <c r="ZP25" s="87"/>
      <c r="ZQ25" s="87"/>
      <c r="ZR25" s="87"/>
      <c r="ZS25" s="87"/>
      <c r="ZT25" s="87"/>
      <c r="ZU25" s="87"/>
      <c r="ZV25" s="87"/>
      <c r="ZW25" s="87"/>
      <c r="ZX25" s="87"/>
      <c r="ZY25" s="87"/>
      <c r="ZZ25" s="87"/>
      <c r="AAA25" s="87"/>
      <c r="AAB25" s="87"/>
      <c r="AAC25" s="87"/>
      <c r="AAD25" s="87"/>
      <c r="AAE25" s="87"/>
      <c r="AAF25" s="87"/>
      <c r="AAG25" s="87"/>
      <c r="AAH25" s="87"/>
      <c r="AAI25" s="87"/>
      <c r="AAJ25" s="87"/>
      <c r="AAK25" s="87"/>
      <c r="AAL25" s="87"/>
      <c r="AAM25" s="87"/>
      <c r="AAN25" s="87"/>
      <c r="AAO25" s="87"/>
      <c r="AAP25" s="87"/>
      <c r="AAQ25" s="87"/>
      <c r="AAR25" s="87"/>
      <c r="AAS25" s="87"/>
      <c r="AAT25" s="87"/>
      <c r="AAU25" s="87"/>
      <c r="AAV25" s="87"/>
      <c r="AAW25" s="87"/>
      <c r="AAX25" s="87"/>
      <c r="AAY25" s="87"/>
      <c r="AAZ25" s="87"/>
      <c r="ABA25" s="87"/>
      <c r="ABB25" s="87"/>
      <c r="ABC25" s="87"/>
      <c r="ABD25" s="87"/>
      <c r="ABE25" s="87"/>
      <c r="ABF25" s="87"/>
      <c r="ABG25" s="87"/>
      <c r="ABH25" s="87"/>
      <c r="ABI25" s="87"/>
      <c r="ABJ25" s="87"/>
      <c r="ABK25" s="87"/>
      <c r="ABL25" s="87"/>
      <c r="ABM25" s="87"/>
      <c r="ABN25" s="87"/>
      <c r="ABO25" s="87"/>
      <c r="ABP25" s="87"/>
      <c r="ABQ25" s="87"/>
      <c r="ABR25" s="87"/>
      <c r="ABS25" s="87"/>
      <c r="ABT25" s="87"/>
      <c r="ABU25" s="87"/>
      <c r="ABV25" s="87"/>
      <c r="ABW25" s="87"/>
      <c r="ABX25" s="87"/>
      <c r="ABY25" s="87"/>
      <c r="ABZ25" s="87"/>
      <c r="ACA25" s="87"/>
      <c r="ACB25" s="87"/>
      <c r="ACC25" s="87"/>
      <c r="ACD25" s="87"/>
      <c r="ACE25" s="87"/>
      <c r="ACF25" s="87"/>
      <c r="ACG25" s="87"/>
      <c r="ACH25" s="87"/>
      <c r="ACI25" s="87"/>
      <c r="ACJ25" s="87"/>
      <c r="ACK25" s="87"/>
      <c r="ACL25" s="87"/>
      <c r="ACM25" s="87"/>
      <c r="ACN25" s="87"/>
      <c r="ACO25" s="87"/>
      <c r="ACP25" s="87"/>
      <c r="ACQ25" s="87"/>
      <c r="ACR25" s="87"/>
      <c r="ACS25" s="87"/>
      <c r="ACT25" s="87"/>
      <c r="ACU25" s="87"/>
      <c r="ACV25" s="87"/>
      <c r="ACW25" s="87"/>
      <c r="ACX25" s="87"/>
      <c r="ACY25" s="87"/>
      <c r="ACZ25" s="87"/>
      <c r="ADA25" s="87"/>
      <c r="ADB25" s="87"/>
      <c r="ADC25" s="87"/>
      <c r="ADD25" s="87"/>
      <c r="ADE25" s="87"/>
      <c r="ADF25" s="87"/>
      <c r="ADG25" s="87"/>
      <c r="ADH25" s="87"/>
      <c r="ADI25" s="87"/>
      <c r="ADJ25" s="87"/>
      <c r="ADK25" s="87"/>
      <c r="ADL25" s="87"/>
      <c r="ADM25" s="87"/>
      <c r="ADN25" s="87"/>
      <c r="ADO25" s="87"/>
      <c r="ADP25" s="87"/>
      <c r="ADQ25" s="87"/>
      <c r="ADR25" s="87"/>
      <c r="ADS25" s="87"/>
      <c r="ADT25" s="87"/>
      <c r="ADU25" s="87"/>
      <c r="ADV25" s="87"/>
      <c r="ADW25" s="87"/>
      <c r="ADX25" s="87"/>
      <c r="ADY25" s="87"/>
      <c r="ADZ25" s="87"/>
      <c r="AEA25" s="87"/>
      <c r="AEB25" s="87"/>
      <c r="AEC25" s="87"/>
      <c r="AED25" s="87"/>
      <c r="AEE25" s="87"/>
      <c r="AEF25" s="87"/>
      <c r="AEG25" s="87"/>
      <c r="AEH25" s="87"/>
      <c r="AEI25" s="87"/>
      <c r="AEJ25" s="87"/>
      <c r="AEK25" s="87"/>
      <c r="AEL25" s="87"/>
      <c r="AEM25" s="87"/>
      <c r="AEN25" s="87"/>
      <c r="AEO25" s="87"/>
      <c r="AEP25" s="87"/>
      <c r="AEQ25" s="87"/>
      <c r="AER25" s="87"/>
      <c r="AES25" s="87"/>
      <c r="AET25" s="87"/>
      <c r="AEU25" s="87"/>
      <c r="AEV25" s="87"/>
      <c r="AEW25" s="87"/>
      <c r="AEX25" s="87"/>
      <c r="AEY25" s="87"/>
      <c r="AEZ25" s="87"/>
      <c r="AFA25" s="87"/>
      <c r="AFB25" s="87"/>
      <c r="AFC25" s="87"/>
      <c r="AFD25" s="87"/>
      <c r="AFE25" s="87"/>
      <c r="AFF25" s="87"/>
      <c r="AFG25" s="87"/>
      <c r="AFH25" s="87"/>
      <c r="AFI25" s="87"/>
      <c r="AFJ25" s="87"/>
      <c r="AFK25" s="87"/>
      <c r="AFL25" s="87"/>
      <c r="AFM25" s="87"/>
      <c r="AFN25" s="87"/>
      <c r="AFO25" s="87"/>
      <c r="AFP25" s="87"/>
      <c r="AFQ25" s="87"/>
      <c r="AFR25" s="87"/>
      <c r="AFS25" s="87"/>
      <c r="AFT25" s="87"/>
      <c r="AFU25" s="87"/>
      <c r="AFV25" s="87"/>
      <c r="AFW25" s="87"/>
      <c r="AFX25" s="87"/>
      <c r="AFY25" s="87"/>
      <c r="AFZ25" s="87"/>
      <c r="AGA25" s="87"/>
      <c r="AGB25" s="87"/>
      <c r="AGC25" s="87"/>
      <c r="AGD25" s="87"/>
    </row>
    <row r="26" spans="1:862"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  <c r="IW26" s="87"/>
      <c r="IX26" s="87"/>
      <c r="IY26" s="87"/>
      <c r="IZ26" s="87"/>
      <c r="JA26" s="87"/>
      <c r="JB26" s="87"/>
      <c r="JC26" s="87"/>
      <c r="JD26" s="87"/>
      <c r="JE26" s="87"/>
      <c r="JF26" s="87"/>
      <c r="JG26" s="87"/>
      <c r="JH26" s="87"/>
      <c r="JI26" s="87"/>
      <c r="JJ26" s="87"/>
      <c r="JK26" s="87"/>
      <c r="JL26" s="87"/>
      <c r="JM26" s="87"/>
      <c r="JN26" s="87"/>
      <c r="JO26" s="87"/>
      <c r="JP26" s="87"/>
      <c r="JQ26" s="87"/>
      <c r="JR26" s="87"/>
      <c r="JS26" s="87"/>
      <c r="JT26" s="87"/>
      <c r="JU26" s="87"/>
      <c r="JV26" s="87"/>
      <c r="JW26" s="87"/>
      <c r="JX26" s="87"/>
      <c r="JY26" s="87"/>
      <c r="JZ26" s="87"/>
      <c r="KA26" s="87"/>
      <c r="KB26" s="87"/>
      <c r="KC26" s="87"/>
      <c r="KD26" s="87"/>
      <c r="KE26" s="87"/>
      <c r="KF26" s="87"/>
      <c r="KG26" s="87"/>
      <c r="KH26" s="87"/>
      <c r="KI26" s="87"/>
      <c r="KJ26" s="87"/>
      <c r="KK26" s="87"/>
      <c r="KL26" s="87"/>
      <c r="KM26" s="87"/>
      <c r="KN26" s="87"/>
      <c r="KO26" s="87"/>
      <c r="KP26" s="87"/>
      <c r="KQ26" s="87"/>
      <c r="KR26" s="87"/>
      <c r="KS26" s="87"/>
      <c r="KT26" s="87"/>
      <c r="KU26" s="87"/>
      <c r="KV26" s="87"/>
      <c r="KW26" s="87"/>
      <c r="KX26" s="87"/>
      <c r="KY26" s="87"/>
      <c r="KZ26" s="87"/>
      <c r="LA26" s="87"/>
      <c r="LB26" s="87"/>
      <c r="LC26" s="87"/>
      <c r="LD26" s="87"/>
      <c r="LE26" s="87"/>
      <c r="LF26" s="87"/>
      <c r="LG26" s="87"/>
      <c r="LH26" s="87"/>
      <c r="LI26" s="87"/>
      <c r="LJ26" s="87"/>
      <c r="LK26" s="87"/>
      <c r="LL26" s="87"/>
      <c r="LM26" s="87"/>
      <c r="LN26" s="87"/>
      <c r="LO26" s="87"/>
      <c r="LP26" s="87"/>
      <c r="LQ26" s="87"/>
      <c r="LR26" s="87"/>
      <c r="LS26" s="87"/>
      <c r="LT26" s="87"/>
      <c r="LU26" s="87"/>
      <c r="LV26" s="87"/>
      <c r="LW26" s="87"/>
      <c r="LX26" s="87"/>
      <c r="LY26" s="87"/>
      <c r="LZ26" s="87"/>
      <c r="MA26" s="87"/>
      <c r="MB26" s="87"/>
      <c r="MC26" s="87"/>
      <c r="MD26" s="87"/>
      <c r="ME26" s="87"/>
      <c r="MF26" s="87"/>
      <c r="MG26" s="87"/>
      <c r="MH26" s="87"/>
      <c r="MI26" s="87"/>
      <c r="MJ26" s="87"/>
      <c r="MK26" s="87"/>
      <c r="ML26" s="87"/>
      <c r="MM26" s="87"/>
      <c r="MN26" s="87"/>
      <c r="MO26" s="87"/>
      <c r="MP26" s="87"/>
      <c r="MQ26" s="87"/>
      <c r="MR26" s="87"/>
      <c r="MS26" s="87"/>
      <c r="MT26" s="87"/>
      <c r="MU26" s="87"/>
      <c r="MV26" s="87"/>
      <c r="MW26" s="87"/>
      <c r="MX26" s="87"/>
      <c r="MY26" s="87"/>
      <c r="MZ26" s="87"/>
      <c r="NA26" s="87"/>
      <c r="NB26" s="87"/>
      <c r="NC26" s="87"/>
      <c r="ND26" s="87"/>
      <c r="NE26" s="87"/>
      <c r="NF26" s="87"/>
      <c r="NG26" s="87"/>
      <c r="NH26" s="87"/>
      <c r="NI26" s="87"/>
      <c r="NJ26" s="87"/>
      <c r="NK26" s="87"/>
      <c r="NL26" s="87"/>
      <c r="NM26" s="87"/>
      <c r="NN26" s="87"/>
      <c r="NO26" s="87"/>
      <c r="NP26" s="87"/>
      <c r="NQ26" s="87"/>
      <c r="NR26" s="87"/>
      <c r="NS26" s="87"/>
      <c r="NT26" s="87"/>
      <c r="NU26" s="87"/>
      <c r="NV26" s="87"/>
      <c r="NW26" s="87"/>
      <c r="NX26" s="87"/>
      <c r="NY26" s="87"/>
      <c r="NZ26" s="87"/>
      <c r="OA26" s="87"/>
      <c r="OB26" s="87"/>
      <c r="OC26" s="87"/>
      <c r="OD26" s="87"/>
      <c r="OE26" s="87"/>
      <c r="OF26" s="87"/>
      <c r="OG26" s="87"/>
      <c r="OH26" s="87"/>
      <c r="OI26" s="87"/>
      <c r="OJ26" s="87"/>
      <c r="OK26" s="87"/>
      <c r="OL26" s="87"/>
      <c r="OM26" s="87"/>
      <c r="ON26" s="87"/>
      <c r="OO26" s="87"/>
      <c r="OP26" s="87"/>
      <c r="OQ26" s="87"/>
      <c r="OR26" s="87"/>
      <c r="OS26" s="87"/>
      <c r="OT26" s="87"/>
      <c r="OU26" s="87"/>
      <c r="OV26" s="87"/>
      <c r="OW26" s="87"/>
      <c r="OX26" s="87"/>
      <c r="OY26" s="87"/>
      <c r="OZ26" s="87"/>
      <c r="PA26" s="87"/>
      <c r="PB26" s="87"/>
      <c r="PC26" s="87"/>
      <c r="PD26" s="87"/>
      <c r="PE26" s="87"/>
      <c r="PF26" s="87"/>
      <c r="PG26" s="87"/>
      <c r="PH26" s="87"/>
      <c r="PI26" s="87"/>
      <c r="PJ26" s="87"/>
      <c r="PK26" s="87"/>
      <c r="PL26" s="87"/>
      <c r="PM26" s="87"/>
      <c r="PN26" s="87"/>
      <c r="PO26" s="87"/>
      <c r="PP26" s="87"/>
      <c r="PQ26" s="87"/>
      <c r="PR26" s="87"/>
      <c r="PS26" s="87"/>
      <c r="PT26" s="87"/>
      <c r="PU26" s="87"/>
      <c r="PV26" s="87"/>
      <c r="PW26" s="87"/>
      <c r="PX26" s="87"/>
      <c r="PY26" s="87"/>
      <c r="PZ26" s="87"/>
      <c r="QA26" s="87"/>
      <c r="QB26" s="87"/>
      <c r="QC26" s="87"/>
      <c r="QD26" s="87"/>
      <c r="QE26" s="87"/>
      <c r="QF26" s="87"/>
      <c r="QG26" s="87"/>
      <c r="QH26" s="87"/>
      <c r="QI26" s="87"/>
      <c r="QJ26" s="87"/>
      <c r="QK26" s="87"/>
      <c r="QL26" s="87"/>
      <c r="QM26" s="87"/>
      <c r="QN26" s="87"/>
      <c r="QO26" s="87"/>
      <c r="QP26" s="87"/>
      <c r="QQ26" s="87"/>
      <c r="QR26" s="87"/>
      <c r="QS26" s="87"/>
      <c r="QT26" s="87"/>
      <c r="QU26" s="87"/>
      <c r="QV26" s="87"/>
      <c r="QW26" s="87"/>
      <c r="QX26" s="87"/>
      <c r="QY26" s="87"/>
      <c r="QZ26" s="87"/>
      <c r="RA26" s="87"/>
      <c r="RB26" s="87"/>
      <c r="RC26" s="87"/>
      <c r="RD26" s="87"/>
      <c r="RE26" s="87"/>
      <c r="RF26" s="87"/>
      <c r="RG26" s="87"/>
      <c r="RH26" s="87"/>
      <c r="RI26" s="87"/>
      <c r="RJ26" s="87"/>
      <c r="RK26" s="87"/>
      <c r="RL26" s="87"/>
      <c r="RM26" s="87"/>
      <c r="RN26" s="87"/>
      <c r="RO26" s="87"/>
      <c r="RP26" s="87"/>
      <c r="RQ26" s="87"/>
      <c r="RR26" s="87"/>
      <c r="RS26" s="87"/>
      <c r="RT26" s="87"/>
      <c r="RU26" s="87"/>
      <c r="RV26" s="87"/>
      <c r="RW26" s="87"/>
      <c r="RX26" s="87"/>
      <c r="RY26" s="87"/>
      <c r="RZ26" s="87"/>
      <c r="SA26" s="87"/>
      <c r="SB26" s="87"/>
      <c r="SC26" s="87"/>
      <c r="SD26" s="87"/>
      <c r="SE26" s="87"/>
      <c r="SF26" s="87"/>
      <c r="SG26" s="87"/>
      <c r="SH26" s="87"/>
      <c r="SI26" s="87"/>
      <c r="SJ26" s="87"/>
      <c r="SK26" s="87"/>
      <c r="SL26" s="87"/>
      <c r="SM26" s="87"/>
      <c r="SN26" s="87"/>
      <c r="SO26" s="87"/>
      <c r="SP26" s="87"/>
      <c r="SQ26" s="87"/>
      <c r="SR26" s="87"/>
      <c r="SS26" s="87"/>
      <c r="ST26" s="87"/>
      <c r="SU26" s="87"/>
      <c r="SV26" s="87"/>
      <c r="SW26" s="87"/>
      <c r="SX26" s="87"/>
      <c r="SY26" s="87"/>
      <c r="SZ26" s="87"/>
      <c r="TA26" s="87"/>
      <c r="TB26" s="87"/>
      <c r="TC26" s="87"/>
      <c r="TD26" s="87"/>
      <c r="TE26" s="87"/>
      <c r="TF26" s="87"/>
      <c r="TG26" s="87"/>
      <c r="TH26" s="87"/>
      <c r="TI26" s="87"/>
      <c r="TJ26" s="87"/>
      <c r="TK26" s="87"/>
      <c r="TL26" s="87"/>
      <c r="TM26" s="87"/>
      <c r="TN26" s="87"/>
      <c r="TO26" s="87"/>
      <c r="TP26" s="87"/>
      <c r="TQ26" s="87"/>
      <c r="TR26" s="87"/>
      <c r="TS26" s="87"/>
      <c r="TT26" s="87"/>
      <c r="TU26" s="87"/>
      <c r="TV26" s="87"/>
      <c r="TW26" s="87"/>
      <c r="TX26" s="87"/>
      <c r="TY26" s="87"/>
      <c r="TZ26" s="87"/>
      <c r="UA26" s="87"/>
      <c r="UB26" s="87"/>
      <c r="UC26" s="87"/>
      <c r="UD26" s="87"/>
      <c r="UE26" s="87"/>
      <c r="UF26" s="87"/>
      <c r="UG26" s="87"/>
      <c r="UH26" s="87"/>
      <c r="UI26" s="87"/>
      <c r="UJ26" s="87"/>
      <c r="UK26" s="87"/>
      <c r="UL26" s="87"/>
      <c r="UM26" s="87"/>
      <c r="UN26" s="87"/>
      <c r="UO26" s="87"/>
      <c r="UP26" s="87"/>
      <c r="UQ26" s="87"/>
      <c r="UR26" s="87"/>
      <c r="US26" s="87"/>
      <c r="UT26" s="87"/>
      <c r="UU26" s="87"/>
      <c r="UV26" s="87"/>
      <c r="UW26" s="87"/>
      <c r="UX26" s="87"/>
      <c r="UY26" s="87"/>
      <c r="UZ26" s="87"/>
      <c r="VA26" s="87"/>
      <c r="VB26" s="87"/>
      <c r="VC26" s="87"/>
      <c r="VD26" s="87"/>
      <c r="VE26" s="87"/>
      <c r="VF26" s="87"/>
      <c r="VG26" s="87"/>
      <c r="VH26" s="87"/>
      <c r="VI26" s="87"/>
      <c r="VJ26" s="87"/>
      <c r="VK26" s="87"/>
      <c r="VL26" s="87"/>
      <c r="VM26" s="87"/>
      <c r="VN26" s="87"/>
      <c r="VO26" s="87"/>
      <c r="VP26" s="87"/>
      <c r="VQ26" s="87"/>
      <c r="VR26" s="87"/>
      <c r="VS26" s="87"/>
      <c r="VT26" s="87"/>
      <c r="VU26" s="87"/>
      <c r="VV26" s="87"/>
      <c r="VW26" s="87"/>
      <c r="VX26" s="87"/>
      <c r="VY26" s="87"/>
      <c r="VZ26" s="87"/>
      <c r="WA26" s="87"/>
      <c r="WB26" s="87"/>
      <c r="WC26" s="87"/>
      <c r="WD26" s="87"/>
      <c r="WE26" s="87"/>
      <c r="WF26" s="87"/>
      <c r="WG26" s="87"/>
      <c r="WH26" s="87"/>
      <c r="WI26" s="87"/>
      <c r="WJ26" s="87"/>
      <c r="WK26" s="87"/>
      <c r="WL26" s="87"/>
      <c r="WM26" s="87"/>
      <c r="WN26" s="87"/>
      <c r="WO26" s="87"/>
      <c r="WP26" s="87"/>
      <c r="WQ26" s="87"/>
      <c r="WR26" s="87"/>
      <c r="WS26" s="87"/>
      <c r="WT26" s="87"/>
      <c r="WU26" s="87"/>
      <c r="WV26" s="87"/>
      <c r="WW26" s="87"/>
      <c r="WX26" s="87"/>
      <c r="WY26" s="87"/>
      <c r="WZ26" s="87"/>
      <c r="XA26" s="87"/>
      <c r="XB26" s="87"/>
      <c r="XC26" s="87"/>
      <c r="XD26" s="87"/>
      <c r="XE26" s="87"/>
      <c r="XF26" s="87"/>
      <c r="XG26" s="87"/>
      <c r="XH26" s="87"/>
      <c r="XI26" s="87"/>
      <c r="XJ26" s="87"/>
      <c r="XK26" s="87"/>
      <c r="XL26" s="87"/>
      <c r="XM26" s="87"/>
      <c r="XN26" s="87"/>
      <c r="XO26" s="87"/>
      <c r="XP26" s="87"/>
      <c r="XQ26" s="87"/>
      <c r="XR26" s="87"/>
      <c r="XS26" s="87"/>
      <c r="XT26" s="87"/>
      <c r="XU26" s="87"/>
      <c r="XV26" s="87"/>
      <c r="XW26" s="87"/>
      <c r="XX26" s="87"/>
      <c r="XY26" s="87"/>
      <c r="XZ26" s="87"/>
      <c r="YA26" s="87"/>
      <c r="YB26" s="87"/>
      <c r="YC26" s="87"/>
      <c r="YD26" s="87"/>
      <c r="YE26" s="87"/>
      <c r="YF26" s="87"/>
      <c r="YG26" s="87"/>
      <c r="YH26" s="87"/>
      <c r="YI26" s="87"/>
      <c r="YJ26" s="87"/>
      <c r="YK26" s="87"/>
      <c r="YL26" s="87"/>
      <c r="YM26" s="87"/>
      <c r="YN26" s="87"/>
      <c r="YO26" s="87"/>
      <c r="YP26" s="87"/>
      <c r="YQ26" s="87"/>
      <c r="YR26" s="87"/>
      <c r="YS26" s="87"/>
      <c r="YT26" s="87"/>
      <c r="YU26" s="87"/>
      <c r="YV26" s="87"/>
      <c r="YW26" s="87"/>
      <c r="YX26" s="87"/>
      <c r="YY26" s="87"/>
      <c r="YZ26" s="87"/>
      <c r="ZA26" s="87"/>
      <c r="ZB26" s="87"/>
      <c r="ZC26" s="87"/>
      <c r="ZD26" s="87"/>
      <c r="ZE26" s="87"/>
      <c r="ZF26" s="87"/>
      <c r="ZG26" s="87"/>
      <c r="ZH26" s="87"/>
      <c r="ZI26" s="87"/>
      <c r="ZJ26" s="87"/>
      <c r="ZK26" s="87"/>
      <c r="ZL26" s="87"/>
      <c r="ZM26" s="87"/>
      <c r="ZN26" s="87"/>
      <c r="ZO26" s="87"/>
      <c r="ZP26" s="87"/>
      <c r="ZQ26" s="87"/>
      <c r="ZR26" s="87"/>
      <c r="ZS26" s="87"/>
      <c r="ZT26" s="87"/>
      <c r="ZU26" s="87"/>
      <c r="ZV26" s="87"/>
      <c r="ZW26" s="87"/>
      <c r="ZX26" s="87"/>
      <c r="ZY26" s="87"/>
      <c r="ZZ26" s="87"/>
      <c r="AAA26" s="87"/>
      <c r="AAB26" s="87"/>
      <c r="AAC26" s="87"/>
      <c r="AAD26" s="87"/>
      <c r="AAE26" s="87"/>
      <c r="AAF26" s="87"/>
      <c r="AAG26" s="87"/>
      <c r="AAH26" s="87"/>
      <c r="AAI26" s="87"/>
      <c r="AAJ26" s="87"/>
      <c r="AAK26" s="87"/>
      <c r="AAL26" s="87"/>
      <c r="AAM26" s="87"/>
      <c r="AAN26" s="87"/>
      <c r="AAO26" s="87"/>
      <c r="AAP26" s="87"/>
      <c r="AAQ26" s="87"/>
      <c r="AAR26" s="87"/>
      <c r="AAS26" s="87"/>
      <c r="AAT26" s="87"/>
      <c r="AAU26" s="87"/>
      <c r="AAV26" s="87"/>
      <c r="AAW26" s="87"/>
      <c r="AAX26" s="87"/>
      <c r="AAY26" s="87"/>
      <c r="AAZ26" s="87"/>
      <c r="ABA26" s="87"/>
      <c r="ABB26" s="87"/>
      <c r="ABC26" s="87"/>
      <c r="ABD26" s="87"/>
      <c r="ABE26" s="87"/>
      <c r="ABF26" s="87"/>
      <c r="ABG26" s="87"/>
      <c r="ABH26" s="87"/>
      <c r="ABI26" s="87"/>
      <c r="ABJ26" s="87"/>
      <c r="ABK26" s="87"/>
      <c r="ABL26" s="87"/>
      <c r="ABM26" s="87"/>
      <c r="ABN26" s="87"/>
      <c r="ABO26" s="87"/>
      <c r="ABP26" s="87"/>
      <c r="ABQ26" s="87"/>
      <c r="ABR26" s="87"/>
      <c r="ABS26" s="87"/>
      <c r="ABT26" s="87"/>
      <c r="ABU26" s="87"/>
      <c r="ABV26" s="87"/>
      <c r="ABW26" s="87"/>
      <c r="ABX26" s="87"/>
      <c r="ABY26" s="87"/>
      <c r="ABZ26" s="87"/>
      <c r="ACA26" s="87"/>
      <c r="ACB26" s="87"/>
      <c r="ACC26" s="87"/>
      <c r="ACD26" s="87"/>
      <c r="ACE26" s="87"/>
      <c r="ACF26" s="87"/>
      <c r="ACG26" s="87"/>
      <c r="ACH26" s="87"/>
      <c r="ACI26" s="87"/>
      <c r="ACJ26" s="87"/>
      <c r="ACK26" s="87"/>
      <c r="ACL26" s="87"/>
      <c r="ACM26" s="87"/>
      <c r="ACN26" s="87"/>
      <c r="ACO26" s="87"/>
      <c r="ACP26" s="87"/>
      <c r="ACQ26" s="87"/>
      <c r="ACR26" s="87"/>
      <c r="ACS26" s="87"/>
      <c r="ACT26" s="87"/>
      <c r="ACU26" s="87"/>
      <c r="ACV26" s="87"/>
      <c r="ACW26" s="87"/>
      <c r="ACX26" s="87"/>
      <c r="ACY26" s="87"/>
      <c r="ACZ26" s="87"/>
      <c r="ADA26" s="87"/>
      <c r="ADB26" s="87"/>
      <c r="ADC26" s="87"/>
      <c r="ADD26" s="87"/>
      <c r="ADE26" s="87"/>
      <c r="ADF26" s="87"/>
      <c r="ADG26" s="87"/>
      <c r="ADH26" s="87"/>
      <c r="ADI26" s="87"/>
      <c r="ADJ26" s="87"/>
      <c r="ADK26" s="87"/>
      <c r="ADL26" s="87"/>
      <c r="ADM26" s="87"/>
      <c r="ADN26" s="87"/>
      <c r="ADO26" s="87"/>
      <c r="ADP26" s="87"/>
      <c r="ADQ26" s="87"/>
      <c r="ADR26" s="87"/>
      <c r="ADS26" s="87"/>
      <c r="ADT26" s="87"/>
      <c r="ADU26" s="87"/>
      <c r="ADV26" s="87"/>
      <c r="ADW26" s="87"/>
      <c r="ADX26" s="87"/>
      <c r="ADY26" s="87"/>
      <c r="ADZ26" s="87"/>
      <c r="AEA26" s="87"/>
      <c r="AEB26" s="87"/>
      <c r="AEC26" s="87"/>
      <c r="AED26" s="87"/>
      <c r="AEE26" s="87"/>
      <c r="AEF26" s="87"/>
      <c r="AEG26" s="87"/>
      <c r="AEH26" s="87"/>
      <c r="AEI26" s="87"/>
      <c r="AEJ26" s="87"/>
      <c r="AEK26" s="87"/>
      <c r="AEL26" s="87"/>
      <c r="AEM26" s="87"/>
      <c r="AEN26" s="87"/>
      <c r="AEO26" s="87"/>
      <c r="AEP26" s="87"/>
      <c r="AEQ26" s="87"/>
      <c r="AER26" s="87"/>
      <c r="AES26" s="87"/>
      <c r="AET26" s="87"/>
      <c r="AEU26" s="87"/>
      <c r="AEV26" s="87"/>
      <c r="AEW26" s="87"/>
      <c r="AEX26" s="87"/>
      <c r="AEY26" s="87"/>
      <c r="AEZ26" s="87"/>
      <c r="AFA26" s="87"/>
      <c r="AFB26" s="87"/>
      <c r="AFC26" s="87"/>
      <c r="AFD26" s="87"/>
      <c r="AFE26" s="87"/>
      <c r="AFF26" s="87"/>
      <c r="AFG26" s="87"/>
      <c r="AFH26" s="87"/>
      <c r="AFI26" s="87"/>
      <c r="AFJ26" s="87"/>
      <c r="AFK26" s="87"/>
      <c r="AFL26" s="87"/>
      <c r="AFM26" s="87"/>
      <c r="AFN26" s="87"/>
      <c r="AFO26" s="87"/>
      <c r="AFP26" s="87"/>
      <c r="AFQ26" s="87"/>
      <c r="AFR26" s="87"/>
      <c r="AFS26" s="87"/>
      <c r="AFT26" s="87"/>
      <c r="AFU26" s="87"/>
      <c r="AFV26" s="87"/>
      <c r="AFW26" s="87"/>
      <c r="AFX26" s="87"/>
      <c r="AFY26" s="87"/>
      <c r="AFZ26" s="87"/>
      <c r="AGA26" s="87"/>
      <c r="AGB26" s="87"/>
      <c r="AGC26" s="87"/>
      <c r="AGD26" s="87"/>
    </row>
    <row r="27" spans="1:862">
      <c r="E27" s="98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  <c r="IV27" s="87"/>
      <c r="IW27" s="87"/>
      <c r="IX27" s="87"/>
      <c r="IY27" s="87"/>
      <c r="IZ27" s="87"/>
      <c r="JA27" s="87"/>
      <c r="JB27" s="87"/>
      <c r="JC27" s="87"/>
      <c r="JD27" s="87"/>
      <c r="JE27" s="87"/>
      <c r="JF27" s="87"/>
      <c r="JG27" s="87"/>
      <c r="JH27" s="87"/>
      <c r="JI27" s="87"/>
      <c r="JJ27" s="87"/>
      <c r="JK27" s="87"/>
      <c r="JL27" s="87"/>
      <c r="JM27" s="87"/>
      <c r="JN27" s="87"/>
      <c r="JO27" s="87"/>
      <c r="JP27" s="87"/>
      <c r="JQ27" s="87"/>
      <c r="JR27" s="87"/>
      <c r="JS27" s="87"/>
      <c r="JT27" s="87"/>
      <c r="JU27" s="87"/>
      <c r="JV27" s="87"/>
      <c r="JW27" s="87"/>
      <c r="JX27" s="87"/>
      <c r="JY27" s="87"/>
      <c r="JZ27" s="87"/>
      <c r="KA27" s="87"/>
      <c r="KB27" s="87"/>
      <c r="KC27" s="87"/>
      <c r="KD27" s="87"/>
      <c r="KE27" s="87"/>
      <c r="KF27" s="87"/>
      <c r="KG27" s="87"/>
      <c r="KH27" s="87"/>
      <c r="KI27" s="87"/>
      <c r="KJ27" s="87"/>
      <c r="KK27" s="87"/>
      <c r="KL27" s="87"/>
      <c r="KM27" s="87"/>
      <c r="KN27" s="87"/>
      <c r="KO27" s="87"/>
      <c r="KP27" s="87"/>
      <c r="KQ27" s="87"/>
      <c r="KR27" s="87"/>
      <c r="KS27" s="87"/>
      <c r="KT27" s="87"/>
      <c r="KU27" s="87"/>
      <c r="KV27" s="87"/>
      <c r="KW27" s="87"/>
      <c r="KX27" s="87"/>
      <c r="KY27" s="87"/>
      <c r="KZ27" s="87"/>
      <c r="LA27" s="87"/>
      <c r="LB27" s="87"/>
      <c r="LC27" s="87"/>
      <c r="LD27" s="87"/>
      <c r="LE27" s="87"/>
      <c r="LF27" s="87"/>
      <c r="LG27" s="87"/>
      <c r="LH27" s="87"/>
      <c r="LI27" s="87"/>
      <c r="LJ27" s="87"/>
      <c r="LK27" s="87"/>
      <c r="LL27" s="87"/>
      <c r="LM27" s="87"/>
      <c r="LN27" s="87"/>
      <c r="LO27" s="87"/>
      <c r="LP27" s="87"/>
      <c r="LQ27" s="87"/>
      <c r="LR27" s="87"/>
      <c r="LS27" s="87"/>
      <c r="LT27" s="87"/>
      <c r="LU27" s="87"/>
      <c r="LV27" s="87"/>
      <c r="LW27" s="87"/>
      <c r="LX27" s="87"/>
      <c r="LY27" s="87"/>
      <c r="LZ27" s="87"/>
      <c r="MA27" s="87"/>
      <c r="MB27" s="87"/>
      <c r="MC27" s="87"/>
      <c r="MD27" s="87"/>
      <c r="ME27" s="87"/>
      <c r="MF27" s="87"/>
      <c r="MG27" s="87"/>
      <c r="MH27" s="87"/>
      <c r="MI27" s="87"/>
      <c r="MJ27" s="87"/>
      <c r="MK27" s="87"/>
      <c r="ML27" s="87"/>
      <c r="MM27" s="87"/>
      <c r="MN27" s="87"/>
      <c r="MO27" s="87"/>
      <c r="MP27" s="87"/>
      <c r="MQ27" s="87"/>
      <c r="MR27" s="87"/>
      <c r="MS27" s="87"/>
      <c r="MT27" s="87"/>
      <c r="MU27" s="87"/>
      <c r="MV27" s="87"/>
      <c r="MW27" s="87"/>
      <c r="MX27" s="87"/>
      <c r="MY27" s="87"/>
      <c r="MZ27" s="87"/>
      <c r="NA27" s="87"/>
      <c r="NB27" s="87"/>
      <c r="NC27" s="87"/>
      <c r="ND27" s="87"/>
      <c r="NE27" s="87"/>
      <c r="NF27" s="87"/>
      <c r="NG27" s="87"/>
      <c r="NH27" s="87"/>
      <c r="NI27" s="87"/>
      <c r="NJ27" s="87"/>
      <c r="NK27" s="87"/>
      <c r="NL27" s="87"/>
      <c r="NM27" s="87"/>
      <c r="NN27" s="87"/>
      <c r="NO27" s="87"/>
      <c r="NP27" s="87"/>
      <c r="NQ27" s="87"/>
      <c r="NR27" s="87"/>
      <c r="NS27" s="87"/>
      <c r="NT27" s="87"/>
      <c r="NU27" s="87"/>
      <c r="NV27" s="87"/>
      <c r="NW27" s="87"/>
      <c r="NX27" s="87"/>
      <c r="NY27" s="87"/>
      <c r="NZ27" s="87"/>
      <c r="OA27" s="87"/>
      <c r="OB27" s="87"/>
      <c r="OC27" s="87"/>
      <c r="OD27" s="87"/>
      <c r="OE27" s="87"/>
      <c r="OF27" s="87"/>
      <c r="OG27" s="87"/>
      <c r="OH27" s="87"/>
      <c r="OI27" s="87"/>
      <c r="OJ27" s="87"/>
      <c r="OK27" s="87"/>
      <c r="OL27" s="87"/>
      <c r="OM27" s="87"/>
      <c r="ON27" s="87"/>
      <c r="OO27" s="87"/>
      <c r="OP27" s="87"/>
      <c r="OQ27" s="87"/>
      <c r="OR27" s="87"/>
      <c r="OS27" s="87"/>
      <c r="OT27" s="87"/>
      <c r="OU27" s="87"/>
      <c r="OV27" s="87"/>
      <c r="OW27" s="87"/>
      <c r="OX27" s="87"/>
      <c r="OY27" s="87"/>
      <c r="OZ27" s="87"/>
      <c r="PA27" s="87"/>
      <c r="PB27" s="87"/>
      <c r="PC27" s="87"/>
      <c r="PD27" s="87"/>
      <c r="PE27" s="87"/>
      <c r="PF27" s="87"/>
      <c r="PG27" s="87"/>
      <c r="PH27" s="87"/>
      <c r="PI27" s="87"/>
      <c r="PJ27" s="87"/>
      <c r="PK27" s="87"/>
      <c r="PL27" s="87"/>
      <c r="PM27" s="87"/>
      <c r="PN27" s="87"/>
      <c r="PO27" s="87"/>
      <c r="PP27" s="87"/>
      <c r="PQ27" s="87"/>
      <c r="PR27" s="87"/>
      <c r="PS27" s="87"/>
      <c r="PT27" s="87"/>
      <c r="PU27" s="87"/>
      <c r="PV27" s="87"/>
      <c r="PW27" s="87"/>
      <c r="PX27" s="87"/>
      <c r="PY27" s="87"/>
      <c r="PZ27" s="87"/>
      <c r="QA27" s="87"/>
      <c r="QB27" s="87"/>
      <c r="QC27" s="87"/>
      <c r="QD27" s="87"/>
      <c r="QE27" s="87"/>
      <c r="QF27" s="87"/>
      <c r="QG27" s="87"/>
      <c r="QH27" s="87"/>
      <c r="QI27" s="87"/>
      <c r="QJ27" s="87"/>
      <c r="QK27" s="87"/>
      <c r="QL27" s="87"/>
      <c r="QM27" s="87"/>
      <c r="QN27" s="87"/>
      <c r="QO27" s="87"/>
      <c r="QP27" s="87"/>
      <c r="QQ27" s="87"/>
      <c r="QR27" s="87"/>
      <c r="QS27" s="87"/>
      <c r="QT27" s="87"/>
      <c r="QU27" s="87"/>
      <c r="QV27" s="87"/>
      <c r="QW27" s="87"/>
      <c r="QX27" s="87"/>
      <c r="QY27" s="87"/>
      <c r="QZ27" s="87"/>
      <c r="RA27" s="87"/>
      <c r="RB27" s="87"/>
      <c r="RC27" s="87"/>
      <c r="RD27" s="87"/>
      <c r="RE27" s="87"/>
      <c r="RF27" s="87"/>
      <c r="RG27" s="87"/>
      <c r="RH27" s="87"/>
      <c r="RI27" s="87"/>
      <c r="RJ27" s="87"/>
      <c r="RK27" s="87"/>
      <c r="RL27" s="87"/>
      <c r="RM27" s="87"/>
      <c r="RN27" s="87"/>
      <c r="RO27" s="87"/>
      <c r="RP27" s="87"/>
      <c r="RQ27" s="87"/>
      <c r="RR27" s="87"/>
      <c r="RS27" s="87"/>
      <c r="RT27" s="87"/>
      <c r="RU27" s="87"/>
      <c r="RV27" s="87"/>
      <c r="RW27" s="87"/>
      <c r="RX27" s="87"/>
      <c r="RY27" s="87"/>
      <c r="RZ27" s="87"/>
      <c r="SA27" s="87"/>
      <c r="SB27" s="87"/>
      <c r="SC27" s="87"/>
      <c r="SD27" s="87"/>
      <c r="SE27" s="87"/>
      <c r="SF27" s="87"/>
      <c r="SG27" s="87"/>
      <c r="SH27" s="87"/>
      <c r="SI27" s="87"/>
      <c r="SJ27" s="87"/>
      <c r="SK27" s="87"/>
      <c r="SL27" s="87"/>
      <c r="SM27" s="87"/>
      <c r="SN27" s="87"/>
      <c r="SO27" s="87"/>
      <c r="SP27" s="87"/>
      <c r="SQ27" s="87"/>
      <c r="SR27" s="87"/>
      <c r="SS27" s="87"/>
      <c r="ST27" s="87"/>
      <c r="SU27" s="87"/>
      <c r="SV27" s="87"/>
      <c r="SW27" s="87"/>
      <c r="SX27" s="87"/>
      <c r="SY27" s="87"/>
      <c r="SZ27" s="87"/>
      <c r="TA27" s="87"/>
      <c r="TB27" s="87"/>
      <c r="TC27" s="87"/>
      <c r="TD27" s="87"/>
      <c r="TE27" s="87"/>
      <c r="TF27" s="87"/>
      <c r="TG27" s="87"/>
      <c r="TH27" s="87"/>
      <c r="TI27" s="87"/>
      <c r="TJ27" s="87"/>
      <c r="TK27" s="87"/>
      <c r="TL27" s="87"/>
      <c r="TM27" s="87"/>
      <c r="TN27" s="87"/>
      <c r="TO27" s="87"/>
      <c r="TP27" s="87"/>
      <c r="TQ27" s="87"/>
      <c r="TR27" s="87"/>
      <c r="TS27" s="87"/>
      <c r="TT27" s="87"/>
      <c r="TU27" s="87"/>
      <c r="TV27" s="87"/>
      <c r="TW27" s="87"/>
      <c r="TX27" s="87"/>
      <c r="TY27" s="87"/>
      <c r="TZ27" s="87"/>
      <c r="UA27" s="87"/>
      <c r="UB27" s="87"/>
      <c r="UC27" s="87"/>
      <c r="UD27" s="87"/>
      <c r="UE27" s="87"/>
      <c r="UF27" s="87"/>
      <c r="UG27" s="87"/>
      <c r="UH27" s="87"/>
      <c r="UI27" s="87"/>
      <c r="UJ27" s="87"/>
      <c r="UK27" s="87"/>
      <c r="UL27" s="87"/>
      <c r="UM27" s="87"/>
      <c r="UN27" s="87"/>
      <c r="UO27" s="87"/>
      <c r="UP27" s="87"/>
      <c r="UQ27" s="87"/>
      <c r="UR27" s="87"/>
      <c r="US27" s="87"/>
      <c r="UT27" s="87"/>
      <c r="UU27" s="87"/>
      <c r="UV27" s="87"/>
      <c r="UW27" s="87"/>
      <c r="UX27" s="87"/>
      <c r="UY27" s="87"/>
      <c r="UZ27" s="87"/>
      <c r="VA27" s="87"/>
      <c r="VB27" s="87"/>
      <c r="VC27" s="87"/>
      <c r="VD27" s="87"/>
      <c r="VE27" s="87"/>
      <c r="VF27" s="87"/>
      <c r="VG27" s="87"/>
      <c r="VH27" s="87"/>
      <c r="VI27" s="87"/>
      <c r="VJ27" s="87"/>
      <c r="VK27" s="87"/>
      <c r="VL27" s="87"/>
      <c r="VM27" s="87"/>
      <c r="VN27" s="87"/>
      <c r="VO27" s="87"/>
      <c r="VP27" s="87"/>
      <c r="VQ27" s="87"/>
      <c r="VR27" s="87"/>
      <c r="VS27" s="87"/>
      <c r="VT27" s="87"/>
      <c r="VU27" s="87"/>
      <c r="VV27" s="87"/>
      <c r="VW27" s="87"/>
      <c r="VX27" s="87"/>
      <c r="VY27" s="87"/>
      <c r="VZ27" s="87"/>
      <c r="WA27" s="87"/>
      <c r="WB27" s="87"/>
      <c r="WC27" s="87"/>
      <c r="WD27" s="87"/>
      <c r="WE27" s="87"/>
      <c r="WF27" s="87"/>
      <c r="WG27" s="87"/>
      <c r="WH27" s="87"/>
      <c r="WI27" s="87"/>
      <c r="WJ27" s="87"/>
      <c r="WK27" s="87"/>
      <c r="WL27" s="87"/>
      <c r="WM27" s="87"/>
      <c r="WN27" s="87"/>
      <c r="WO27" s="87"/>
      <c r="WP27" s="87"/>
      <c r="WQ27" s="87"/>
      <c r="WR27" s="87"/>
      <c r="WS27" s="87"/>
      <c r="WT27" s="87"/>
      <c r="WU27" s="87"/>
      <c r="WV27" s="87"/>
      <c r="WW27" s="87"/>
      <c r="WX27" s="87"/>
      <c r="WY27" s="87"/>
      <c r="WZ27" s="87"/>
      <c r="XA27" s="87"/>
      <c r="XB27" s="87"/>
      <c r="XC27" s="87"/>
      <c r="XD27" s="87"/>
      <c r="XE27" s="87"/>
      <c r="XF27" s="87"/>
      <c r="XG27" s="87"/>
      <c r="XH27" s="87"/>
      <c r="XI27" s="87"/>
      <c r="XJ27" s="87"/>
      <c r="XK27" s="87"/>
      <c r="XL27" s="87"/>
      <c r="XM27" s="87"/>
      <c r="XN27" s="87"/>
      <c r="XO27" s="87"/>
      <c r="XP27" s="87"/>
      <c r="XQ27" s="87"/>
      <c r="XR27" s="87"/>
      <c r="XS27" s="87"/>
      <c r="XT27" s="87"/>
      <c r="XU27" s="87"/>
      <c r="XV27" s="87"/>
      <c r="XW27" s="87"/>
      <c r="XX27" s="87"/>
      <c r="XY27" s="87"/>
      <c r="XZ27" s="87"/>
      <c r="YA27" s="87"/>
      <c r="YB27" s="87"/>
      <c r="YC27" s="87"/>
      <c r="YD27" s="87"/>
      <c r="YE27" s="87"/>
      <c r="YF27" s="87"/>
      <c r="YG27" s="87"/>
      <c r="YH27" s="87"/>
      <c r="YI27" s="87"/>
      <c r="YJ27" s="87"/>
      <c r="YK27" s="87"/>
      <c r="YL27" s="87"/>
      <c r="YM27" s="87"/>
      <c r="YN27" s="87"/>
      <c r="YO27" s="87"/>
      <c r="YP27" s="87"/>
      <c r="YQ27" s="87"/>
      <c r="YR27" s="87"/>
      <c r="YS27" s="87"/>
      <c r="YT27" s="87"/>
      <c r="YU27" s="87"/>
      <c r="YV27" s="87"/>
      <c r="YW27" s="87"/>
      <c r="YX27" s="87"/>
      <c r="YY27" s="87"/>
      <c r="YZ27" s="87"/>
      <c r="ZA27" s="87"/>
      <c r="ZB27" s="87"/>
      <c r="ZC27" s="87"/>
      <c r="ZD27" s="87"/>
      <c r="ZE27" s="87"/>
      <c r="ZF27" s="87"/>
      <c r="ZG27" s="87"/>
      <c r="ZH27" s="87"/>
      <c r="ZI27" s="87"/>
      <c r="ZJ27" s="87"/>
      <c r="ZK27" s="87"/>
      <c r="ZL27" s="87"/>
      <c r="ZM27" s="87"/>
      <c r="ZN27" s="87"/>
      <c r="ZO27" s="87"/>
      <c r="ZP27" s="87"/>
      <c r="ZQ27" s="87"/>
      <c r="ZR27" s="87"/>
      <c r="ZS27" s="87"/>
      <c r="ZT27" s="87"/>
      <c r="ZU27" s="87"/>
      <c r="ZV27" s="87"/>
      <c r="ZW27" s="87"/>
      <c r="ZX27" s="87"/>
      <c r="ZY27" s="87"/>
      <c r="ZZ27" s="87"/>
      <c r="AAA27" s="87"/>
      <c r="AAB27" s="87"/>
      <c r="AAC27" s="87"/>
      <c r="AAD27" s="87"/>
      <c r="AAE27" s="87"/>
      <c r="AAF27" s="87"/>
      <c r="AAG27" s="87"/>
      <c r="AAH27" s="87"/>
      <c r="AAI27" s="87"/>
      <c r="AAJ27" s="87"/>
      <c r="AAK27" s="87"/>
      <c r="AAL27" s="87"/>
      <c r="AAM27" s="87"/>
      <c r="AAN27" s="87"/>
      <c r="AAO27" s="87"/>
      <c r="AAP27" s="87"/>
      <c r="AAQ27" s="87"/>
      <c r="AAR27" s="87"/>
      <c r="AAS27" s="87"/>
      <c r="AAT27" s="87"/>
      <c r="AAU27" s="87"/>
      <c r="AAV27" s="87"/>
      <c r="AAW27" s="87"/>
      <c r="AAX27" s="87"/>
      <c r="AAY27" s="87"/>
      <c r="AAZ27" s="87"/>
      <c r="ABA27" s="87"/>
      <c r="ABB27" s="87"/>
      <c r="ABC27" s="87"/>
      <c r="ABD27" s="87"/>
      <c r="ABE27" s="87"/>
      <c r="ABF27" s="87"/>
      <c r="ABG27" s="87"/>
      <c r="ABH27" s="87"/>
      <c r="ABI27" s="87"/>
      <c r="ABJ27" s="87"/>
      <c r="ABK27" s="87"/>
      <c r="ABL27" s="87"/>
      <c r="ABM27" s="87"/>
      <c r="ABN27" s="87"/>
      <c r="ABO27" s="87"/>
      <c r="ABP27" s="87"/>
      <c r="ABQ27" s="87"/>
      <c r="ABR27" s="87"/>
      <c r="ABS27" s="87"/>
      <c r="ABT27" s="87"/>
      <c r="ABU27" s="87"/>
      <c r="ABV27" s="87"/>
      <c r="ABW27" s="87"/>
      <c r="ABX27" s="87"/>
      <c r="ABY27" s="87"/>
      <c r="ABZ27" s="87"/>
      <c r="ACA27" s="87"/>
      <c r="ACB27" s="87"/>
      <c r="ACC27" s="87"/>
      <c r="ACD27" s="87"/>
      <c r="ACE27" s="87"/>
      <c r="ACF27" s="87"/>
      <c r="ACG27" s="87"/>
      <c r="ACH27" s="87"/>
      <c r="ACI27" s="87"/>
      <c r="ACJ27" s="87"/>
      <c r="ACK27" s="87"/>
      <c r="ACL27" s="87"/>
      <c r="ACM27" s="87"/>
      <c r="ACN27" s="87"/>
      <c r="ACO27" s="87"/>
      <c r="ACP27" s="87"/>
      <c r="ACQ27" s="87"/>
      <c r="ACR27" s="87"/>
      <c r="ACS27" s="87"/>
      <c r="ACT27" s="87"/>
      <c r="ACU27" s="87"/>
      <c r="ACV27" s="87"/>
      <c r="ACW27" s="87"/>
      <c r="ACX27" s="87"/>
      <c r="ACY27" s="87"/>
      <c r="ACZ27" s="87"/>
      <c r="ADA27" s="87"/>
      <c r="ADB27" s="87"/>
      <c r="ADC27" s="87"/>
      <c r="ADD27" s="87"/>
      <c r="ADE27" s="87"/>
      <c r="ADF27" s="87"/>
      <c r="ADG27" s="87"/>
      <c r="ADH27" s="87"/>
      <c r="ADI27" s="87"/>
      <c r="ADJ27" s="87"/>
      <c r="ADK27" s="87"/>
      <c r="ADL27" s="87"/>
      <c r="ADM27" s="87"/>
      <c r="ADN27" s="87"/>
      <c r="ADO27" s="87"/>
      <c r="ADP27" s="87"/>
      <c r="ADQ27" s="87"/>
      <c r="ADR27" s="87"/>
      <c r="ADS27" s="87"/>
      <c r="ADT27" s="87"/>
      <c r="ADU27" s="87"/>
      <c r="ADV27" s="87"/>
      <c r="ADW27" s="87"/>
      <c r="ADX27" s="87"/>
      <c r="ADY27" s="87"/>
      <c r="ADZ27" s="87"/>
      <c r="AEA27" s="87"/>
      <c r="AEB27" s="87"/>
      <c r="AEC27" s="87"/>
      <c r="AED27" s="87"/>
      <c r="AEE27" s="87"/>
      <c r="AEF27" s="87"/>
      <c r="AEG27" s="87"/>
      <c r="AEH27" s="87"/>
      <c r="AEI27" s="87"/>
      <c r="AEJ27" s="87"/>
      <c r="AEK27" s="87"/>
      <c r="AEL27" s="87"/>
      <c r="AEM27" s="87"/>
      <c r="AEN27" s="87"/>
      <c r="AEO27" s="87"/>
      <c r="AEP27" s="87"/>
      <c r="AEQ27" s="87"/>
      <c r="AER27" s="87"/>
      <c r="AES27" s="87"/>
      <c r="AET27" s="87"/>
      <c r="AEU27" s="87"/>
      <c r="AEV27" s="87"/>
      <c r="AEW27" s="87"/>
      <c r="AEX27" s="87"/>
      <c r="AEY27" s="87"/>
      <c r="AEZ27" s="87"/>
      <c r="AFA27" s="87"/>
      <c r="AFB27" s="87"/>
      <c r="AFC27" s="87"/>
      <c r="AFD27" s="87"/>
      <c r="AFE27" s="87"/>
      <c r="AFF27" s="87"/>
      <c r="AFG27" s="87"/>
      <c r="AFH27" s="87"/>
      <c r="AFI27" s="87"/>
      <c r="AFJ27" s="87"/>
      <c r="AFK27" s="87"/>
      <c r="AFL27" s="87"/>
      <c r="AFM27" s="87"/>
      <c r="AFN27" s="87"/>
      <c r="AFO27" s="87"/>
      <c r="AFP27" s="87"/>
      <c r="AFQ27" s="87"/>
      <c r="AFR27" s="87"/>
      <c r="AFS27" s="87"/>
      <c r="AFT27" s="87"/>
      <c r="AFU27" s="87"/>
      <c r="AFV27" s="87"/>
      <c r="AFW27" s="87"/>
      <c r="AFX27" s="87"/>
      <c r="AFY27" s="87"/>
      <c r="AFZ27" s="87"/>
      <c r="AGA27" s="87"/>
      <c r="AGB27" s="87"/>
      <c r="AGC27" s="87"/>
      <c r="AGD27" s="87"/>
    </row>
    <row r="28" spans="1:862" s="89" customFormat="1">
      <c r="E28" s="98"/>
      <c r="K28" s="99"/>
      <c r="M28" s="100"/>
      <c r="N28" s="100"/>
      <c r="Q28" s="101"/>
      <c r="R28" s="102"/>
      <c r="AA28" s="101"/>
      <c r="AB28" s="101"/>
    </row>
    <row r="29" spans="1:862" s="87" customFormat="1">
      <c r="C29" s="96"/>
      <c r="D29" s="96"/>
      <c r="E29" s="103"/>
      <c r="I29" s="96"/>
      <c r="J29" s="96"/>
      <c r="K29" s="99"/>
      <c r="L29" s="111"/>
      <c r="N29" s="104"/>
      <c r="Q29" s="105"/>
      <c r="R29" s="106"/>
      <c r="AA29" s="105"/>
      <c r="AB29" s="105"/>
      <c r="AD29" s="105"/>
    </row>
    <row r="30" spans="1:862">
      <c r="A30" s="87"/>
      <c r="B30" s="87"/>
      <c r="E30" s="103"/>
      <c r="F30" s="87"/>
      <c r="G30" s="87"/>
      <c r="K30" s="99"/>
      <c r="L30" s="111"/>
      <c r="M30" s="87"/>
      <c r="N30" s="104"/>
      <c r="O30" s="87"/>
      <c r="P30" s="87"/>
      <c r="Q30" s="105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  <c r="IW30" s="87"/>
      <c r="IX30" s="87"/>
      <c r="IY30" s="87"/>
      <c r="IZ30" s="87"/>
      <c r="JA30" s="87"/>
      <c r="JB30" s="87"/>
      <c r="JC30" s="87"/>
      <c r="JD30" s="87"/>
      <c r="JE30" s="87"/>
      <c r="JF30" s="87"/>
      <c r="JG30" s="87"/>
      <c r="JH30" s="87"/>
      <c r="JI30" s="87"/>
      <c r="JJ30" s="87"/>
      <c r="JK30" s="87"/>
      <c r="JL30" s="87"/>
      <c r="JM30" s="87"/>
      <c r="JN30" s="87"/>
      <c r="JO30" s="87"/>
      <c r="JP30" s="87"/>
      <c r="JQ30" s="87"/>
      <c r="JR30" s="87"/>
      <c r="JS30" s="87"/>
      <c r="JT30" s="87"/>
      <c r="JU30" s="87"/>
      <c r="JV30" s="87"/>
      <c r="JW30" s="87"/>
      <c r="JX30" s="87"/>
      <c r="JY30" s="87"/>
      <c r="JZ30" s="87"/>
      <c r="KA30" s="87"/>
      <c r="KB30" s="87"/>
      <c r="KC30" s="87"/>
      <c r="KD30" s="87"/>
      <c r="KE30" s="87"/>
      <c r="KF30" s="87"/>
      <c r="KG30" s="87"/>
      <c r="KH30" s="87"/>
      <c r="KI30" s="87"/>
      <c r="KJ30" s="87"/>
      <c r="KK30" s="87"/>
      <c r="KL30" s="87"/>
      <c r="KM30" s="87"/>
      <c r="KN30" s="87"/>
      <c r="KO30" s="87"/>
      <c r="KP30" s="87"/>
      <c r="KQ30" s="87"/>
      <c r="KR30" s="87"/>
      <c r="KS30" s="87"/>
      <c r="KT30" s="87"/>
      <c r="KU30" s="87"/>
      <c r="KV30" s="87"/>
      <c r="KW30" s="87"/>
      <c r="KX30" s="87"/>
      <c r="KY30" s="87"/>
      <c r="KZ30" s="87"/>
      <c r="LA30" s="87"/>
      <c r="LB30" s="87"/>
      <c r="LC30" s="87"/>
      <c r="LD30" s="87"/>
      <c r="LE30" s="87"/>
      <c r="LF30" s="87"/>
      <c r="LG30" s="87"/>
      <c r="LH30" s="87"/>
      <c r="LI30" s="87"/>
      <c r="LJ30" s="87"/>
      <c r="LK30" s="87"/>
      <c r="LL30" s="87"/>
      <c r="LM30" s="87"/>
      <c r="LN30" s="87"/>
      <c r="LO30" s="87"/>
      <c r="LP30" s="87"/>
      <c r="LQ30" s="87"/>
      <c r="LR30" s="87"/>
      <c r="LS30" s="87"/>
      <c r="LT30" s="87"/>
      <c r="LU30" s="87"/>
      <c r="LV30" s="87"/>
      <c r="LW30" s="87"/>
      <c r="LX30" s="87"/>
      <c r="LY30" s="87"/>
      <c r="LZ30" s="87"/>
      <c r="MA30" s="87"/>
      <c r="MB30" s="87"/>
      <c r="MC30" s="87"/>
      <c r="MD30" s="87"/>
      <c r="ME30" s="87"/>
      <c r="MF30" s="87"/>
      <c r="MG30" s="87"/>
      <c r="MH30" s="87"/>
      <c r="MI30" s="87"/>
      <c r="MJ30" s="87"/>
      <c r="MK30" s="87"/>
      <c r="ML30" s="87"/>
      <c r="MM30" s="87"/>
      <c r="MN30" s="87"/>
      <c r="MO30" s="87"/>
      <c r="MP30" s="87"/>
      <c r="MQ30" s="87"/>
      <c r="MR30" s="87"/>
      <c r="MS30" s="87"/>
      <c r="MT30" s="87"/>
      <c r="MU30" s="87"/>
      <c r="MV30" s="87"/>
      <c r="MW30" s="87"/>
      <c r="MX30" s="87"/>
      <c r="MY30" s="87"/>
      <c r="MZ30" s="87"/>
      <c r="NA30" s="87"/>
      <c r="NB30" s="87"/>
      <c r="NC30" s="87"/>
      <c r="ND30" s="87"/>
      <c r="NE30" s="87"/>
      <c r="NF30" s="87"/>
      <c r="NG30" s="87"/>
      <c r="NH30" s="87"/>
      <c r="NI30" s="87"/>
      <c r="NJ30" s="87"/>
      <c r="NK30" s="87"/>
      <c r="NL30" s="87"/>
      <c r="NM30" s="87"/>
      <c r="NN30" s="87"/>
      <c r="NO30" s="87"/>
      <c r="NP30" s="87"/>
      <c r="NQ30" s="87"/>
      <c r="NR30" s="87"/>
      <c r="NS30" s="87"/>
      <c r="NT30" s="87"/>
      <c r="NU30" s="87"/>
      <c r="NV30" s="87"/>
      <c r="NW30" s="87"/>
      <c r="NX30" s="87"/>
      <c r="NY30" s="87"/>
      <c r="NZ30" s="87"/>
      <c r="OA30" s="87"/>
      <c r="OB30" s="87"/>
      <c r="OC30" s="87"/>
      <c r="OD30" s="87"/>
      <c r="OE30" s="87"/>
      <c r="OF30" s="87"/>
      <c r="OG30" s="87"/>
      <c r="OH30" s="87"/>
      <c r="OI30" s="87"/>
      <c r="OJ30" s="87"/>
      <c r="OK30" s="87"/>
      <c r="OL30" s="87"/>
      <c r="OM30" s="87"/>
      <c r="ON30" s="87"/>
      <c r="OO30" s="87"/>
      <c r="OP30" s="87"/>
      <c r="OQ30" s="87"/>
      <c r="OR30" s="87"/>
      <c r="OS30" s="87"/>
      <c r="OT30" s="87"/>
      <c r="OU30" s="87"/>
      <c r="OV30" s="87"/>
      <c r="OW30" s="87"/>
      <c r="OX30" s="87"/>
      <c r="OY30" s="87"/>
      <c r="OZ30" s="87"/>
      <c r="PA30" s="87"/>
      <c r="PB30" s="87"/>
      <c r="PC30" s="87"/>
      <c r="PD30" s="87"/>
      <c r="PE30" s="87"/>
      <c r="PF30" s="87"/>
      <c r="PG30" s="87"/>
      <c r="PH30" s="87"/>
      <c r="PI30" s="87"/>
      <c r="PJ30" s="87"/>
      <c r="PK30" s="87"/>
      <c r="PL30" s="87"/>
      <c r="PM30" s="87"/>
      <c r="PN30" s="87"/>
      <c r="PO30" s="87"/>
      <c r="PP30" s="87"/>
      <c r="PQ30" s="87"/>
      <c r="PR30" s="87"/>
      <c r="PS30" s="87"/>
      <c r="PT30" s="87"/>
      <c r="PU30" s="87"/>
      <c r="PV30" s="87"/>
      <c r="PW30" s="87"/>
      <c r="PX30" s="87"/>
      <c r="PY30" s="87"/>
      <c r="PZ30" s="87"/>
      <c r="QA30" s="87"/>
      <c r="QB30" s="87"/>
      <c r="QC30" s="87"/>
      <c r="QD30" s="87"/>
      <c r="QE30" s="87"/>
      <c r="QF30" s="87"/>
      <c r="QG30" s="87"/>
      <c r="QH30" s="87"/>
      <c r="QI30" s="87"/>
      <c r="QJ30" s="87"/>
      <c r="QK30" s="87"/>
      <c r="QL30" s="87"/>
      <c r="QM30" s="87"/>
      <c r="QN30" s="87"/>
      <c r="QO30" s="87"/>
      <c r="QP30" s="87"/>
      <c r="QQ30" s="87"/>
      <c r="QR30" s="87"/>
      <c r="QS30" s="87"/>
      <c r="QT30" s="87"/>
      <c r="QU30" s="87"/>
      <c r="QV30" s="87"/>
      <c r="QW30" s="87"/>
      <c r="QX30" s="87"/>
      <c r="QY30" s="87"/>
      <c r="QZ30" s="87"/>
      <c r="RA30" s="87"/>
      <c r="RB30" s="87"/>
      <c r="RC30" s="87"/>
      <c r="RD30" s="87"/>
      <c r="RE30" s="87"/>
      <c r="RF30" s="87"/>
      <c r="RG30" s="87"/>
      <c r="RH30" s="87"/>
      <c r="RI30" s="87"/>
      <c r="RJ30" s="87"/>
      <c r="RK30" s="87"/>
      <c r="RL30" s="87"/>
      <c r="RM30" s="87"/>
      <c r="RN30" s="87"/>
      <c r="RO30" s="87"/>
      <c r="RP30" s="87"/>
      <c r="RQ30" s="87"/>
      <c r="RR30" s="87"/>
      <c r="RS30" s="87"/>
      <c r="RT30" s="87"/>
      <c r="RU30" s="87"/>
      <c r="RV30" s="87"/>
      <c r="RW30" s="87"/>
      <c r="RX30" s="87"/>
      <c r="RY30" s="87"/>
      <c r="RZ30" s="87"/>
      <c r="SA30" s="87"/>
      <c r="SB30" s="87"/>
      <c r="SC30" s="87"/>
      <c r="SD30" s="87"/>
      <c r="SE30" s="87"/>
      <c r="SF30" s="87"/>
      <c r="SG30" s="87"/>
      <c r="SH30" s="87"/>
      <c r="SI30" s="87"/>
      <c r="SJ30" s="87"/>
      <c r="SK30" s="87"/>
      <c r="SL30" s="87"/>
      <c r="SM30" s="87"/>
      <c r="SN30" s="87"/>
      <c r="SO30" s="87"/>
      <c r="SP30" s="87"/>
      <c r="SQ30" s="87"/>
      <c r="SR30" s="87"/>
      <c r="SS30" s="87"/>
      <c r="ST30" s="87"/>
      <c r="SU30" s="87"/>
      <c r="SV30" s="87"/>
      <c r="SW30" s="87"/>
      <c r="SX30" s="87"/>
      <c r="SY30" s="87"/>
      <c r="SZ30" s="87"/>
      <c r="TA30" s="87"/>
      <c r="TB30" s="87"/>
      <c r="TC30" s="87"/>
      <c r="TD30" s="87"/>
      <c r="TE30" s="87"/>
      <c r="TF30" s="87"/>
      <c r="TG30" s="87"/>
      <c r="TH30" s="87"/>
      <c r="TI30" s="87"/>
      <c r="TJ30" s="87"/>
      <c r="TK30" s="87"/>
      <c r="TL30" s="87"/>
      <c r="TM30" s="87"/>
      <c r="TN30" s="87"/>
      <c r="TO30" s="87"/>
      <c r="TP30" s="87"/>
      <c r="TQ30" s="87"/>
      <c r="TR30" s="87"/>
      <c r="TS30" s="87"/>
      <c r="TT30" s="87"/>
      <c r="TU30" s="87"/>
      <c r="TV30" s="87"/>
      <c r="TW30" s="87"/>
      <c r="TX30" s="87"/>
      <c r="TY30" s="87"/>
      <c r="TZ30" s="87"/>
      <c r="UA30" s="87"/>
      <c r="UB30" s="87"/>
      <c r="UC30" s="87"/>
      <c r="UD30" s="87"/>
      <c r="UE30" s="87"/>
      <c r="UF30" s="87"/>
      <c r="UG30" s="87"/>
      <c r="UH30" s="87"/>
      <c r="UI30" s="87"/>
      <c r="UJ30" s="87"/>
      <c r="UK30" s="87"/>
      <c r="UL30" s="87"/>
      <c r="UM30" s="87"/>
      <c r="UN30" s="87"/>
      <c r="UO30" s="87"/>
      <c r="UP30" s="87"/>
      <c r="UQ30" s="87"/>
      <c r="UR30" s="87"/>
      <c r="US30" s="87"/>
      <c r="UT30" s="87"/>
      <c r="UU30" s="87"/>
      <c r="UV30" s="87"/>
      <c r="UW30" s="87"/>
      <c r="UX30" s="87"/>
      <c r="UY30" s="87"/>
      <c r="UZ30" s="87"/>
      <c r="VA30" s="87"/>
      <c r="VB30" s="87"/>
      <c r="VC30" s="87"/>
      <c r="VD30" s="87"/>
      <c r="VE30" s="87"/>
      <c r="VF30" s="87"/>
      <c r="VG30" s="87"/>
      <c r="VH30" s="87"/>
      <c r="VI30" s="87"/>
      <c r="VJ30" s="87"/>
      <c r="VK30" s="87"/>
      <c r="VL30" s="87"/>
      <c r="VM30" s="87"/>
      <c r="VN30" s="87"/>
      <c r="VO30" s="87"/>
      <c r="VP30" s="87"/>
      <c r="VQ30" s="87"/>
      <c r="VR30" s="87"/>
      <c r="VS30" s="87"/>
      <c r="VT30" s="87"/>
      <c r="VU30" s="87"/>
      <c r="VV30" s="87"/>
      <c r="VW30" s="87"/>
      <c r="VX30" s="87"/>
      <c r="VY30" s="87"/>
      <c r="VZ30" s="87"/>
      <c r="WA30" s="87"/>
      <c r="WB30" s="87"/>
      <c r="WC30" s="87"/>
      <c r="WD30" s="87"/>
      <c r="WE30" s="87"/>
      <c r="WF30" s="87"/>
      <c r="WG30" s="87"/>
      <c r="WH30" s="87"/>
      <c r="WI30" s="87"/>
      <c r="WJ30" s="87"/>
      <c r="WK30" s="87"/>
      <c r="WL30" s="87"/>
      <c r="WM30" s="87"/>
      <c r="WN30" s="87"/>
      <c r="WO30" s="87"/>
      <c r="WP30" s="87"/>
      <c r="WQ30" s="87"/>
      <c r="WR30" s="87"/>
      <c r="WS30" s="87"/>
      <c r="WT30" s="87"/>
      <c r="WU30" s="87"/>
      <c r="WV30" s="87"/>
      <c r="WW30" s="87"/>
      <c r="WX30" s="87"/>
      <c r="WY30" s="87"/>
      <c r="WZ30" s="87"/>
      <c r="XA30" s="87"/>
      <c r="XB30" s="87"/>
      <c r="XC30" s="87"/>
      <c r="XD30" s="87"/>
      <c r="XE30" s="87"/>
      <c r="XF30" s="87"/>
      <c r="XG30" s="87"/>
      <c r="XH30" s="87"/>
      <c r="XI30" s="87"/>
      <c r="XJ30" s="87"/>
      <c r="XK30" s="87"/>
      <c r="XL30" s="87"/>
      <c r="XM30" s="87"/>
      <c r="XN30" s="87"/>
      <c r="XO30" s="87"/>
      <c r="XP30" s="87"/>
      <c r="XQ30" s="87"/>
      <c r="XR30" s="87"/>
      <c r="XS30" s="87"/>
      <c r="XT30" s="87"/>
      <c r="XU30" s="87"/>
      <c r="XV30" s="87"/>
      <c r="XW30" s="87"/>
      <c r="XX30" s="87"/>
      <c r="XY30" s="87"/>
      <c r="XZ30" s="87"/>
      <c r="YA30" s="87"/>
      <c r="YB30" s="87"/>
      <c r="YC30" s="87"/>
      <c r="YD30" s="87"/>
      <c r="YE30" s="87"/>
      <c r="YF30" s="87"/>
      <c r="YG30" s="87"/>
      <c r="YH30" s="87"/>
      <c r="YI30" s="87"/>
      <c r="YJ30" s="87"/>
      <c r="YK30" s="87"/>
      <c r="YL30" s="87"/>
      <c r="YM30" s="87"/>
      <c r="YN30" s="87"/>
      <c r="YO30" s="87"/>
      <c r="YP30" s="87"/>
      <c r="YQ30" s="87"/>
      <c r="YR30" s="87"/>
      <c r="YS30" s="87"/>
      <c r="YT30" s="87"/>
      <c r="YU30" s="87"/>
      <c r="YV30" s="87"/>
      <c r="YW30" s="87"/>
      <c r="YX30" s="87"/>
      <c r="YY30" s="87"/>
      <c r="YZ30" s="87"/>
      <c r="ZA30" s="87"/>
      <c r="ZB30" s="87"/>
      <c r="ZC30" s="87"/>
      <c r="ZD30" s="87"/>
      <c r="ZE30" s="87"/>
      <c r="ZF30" s="87"/>
      <c r="ZG30" s="87"/>
      <c r="ZH30" s="87"/>
      <c r="ZI30" s="87"/>
      <c r="ZJ30" s="87"/>
      <c r="ZK30" s="87"/>
      <c r="ZL30" s="87"/>
      <c r="ZM30" s="87"/>
      <c r="ZN30" s="87"/>
      <c r="ZO30" s="87"/>
      <c r="ZP30" s="87"/>
      <c r="ZQ30" s="87"/>
      <c r="ZR30" s="87"/>
      <c r="ZS30" s="87"/>
      <c r="ZT30" s="87"/>
      <c r="ZU30" s="87"/>
      <c r="ZV30" s="87"/>
      <c r="ZW30" s="87"/>
      <c r="ZX30" s="87"/>
      <c r="ZY30" s="87"/>
      <c r="ZZ30" s="87"/>
      <c r="AAA30" s="87"/>
      <c r="AAB30" s="87"/>
      <c r="AAC30" s="87"/>
      <c r="AAD30" s="87"/>
      <c r="AAE30" s="87"/>
      <c r="AAF30" s="87"/>
      <c r="AAG30" s="87"/>
      <c r="AAH30" s="87"/>
      <c r="AAI30" s="87"/>
      <c r="AAJ30" s="87"/>
      <c r="AAK30" s="87"/>
      <c r="AAL30" s="87"/>
      <c r="AAM30" s="87"/>
      <c r="AAN30" s="87"/>
      <c r="AAO30" s="87"/>
      <c r="AAP30" s="87"/>
      <c r="AAQ30" s="87"/>
      <c r="AAR30" s="87"/>
      <c r="AAS30" s="87"/>
      <c r="AAT30" s="87"/>
      <c r="AAU30" s="87"/>
      <c r="AAV30" s="87"/>
      <c r="AAW30" s="87"/>
      <c r="AAX30" s="87"/>
      <c r="AAY30" s="87"/>
      <c r="AAZ30" s="87"/>
      <c r="ABA30" s="87"/>
      <c r="ABB30" s="87"/>
      <c r="ABC30" s="87"/>
      <c r="ABD30" s="87"/>
      <c r="ABE30" s="87"/>
      <c r="ABF30" s="87"/>
      <c r="ABG30" s="87"/>
      <c r="ABH30" s="87"/>
      <c r="ABI30" s="87"/>
      <c r="ABJ30" s="87"/>
      <c r="ABK30" s="87"/>
      <c r="ABL30" s="87"/>
      <c r="ABM30" s="87"/>
      <c r="ABN30" s="87"/>
      <c r="ABO30" s="87"/>
      <c r="ABP30" s="87"/>
      <c r="ABQ30" s="87"/>
      <c r="ABR30" s="87"/>
      <c r="ABS30" s="87"/>
      <c r="ABT30" s="87"/>
      <c r="ABU30" s="87"/>
      <c r="ABV30" s="87"/>
      <c r="ABW30" s="87"/>
      <c r="ABX30" s="87"/>
      <c r="ABY30" s="87"/>
      <c r="ABZ30" s="87"/>
      <c r="ACA30" s="87"/>
      <c r="ACB30" s="87"/>
      <c r="ACC30" s="87"/>
      <c r="ACD30" s="87"/>
      <c r="ACE30" s="87"/>
      <c r="ACF30" s="87"/>
      <c r="ACG30" s="87"/>
      <c r="ACH30" s="87"/>
      <c r="ACI30" s="87"/>
      <c r="ACJ30" s="87"/>
      <c r="ACK30" s="87"/>
      <c r="ACL30" s="87"/>
      <c r="ACM30" s="87"/>
      <c r="ACN30" s="87"/>
      <c r="ACO30" s="87"/>
      <c r="ACP30" s="87"/>
      <c r="ACQ30" s="87"/>
      <c r="ACR30" s="87"/>
      <c r="ACS30" s="87"/>
      <c r="ACT30" s="87"/>
      <c r="ACU30" s="87"/>
      <c r="ACV30" s="87"/>
      <c r="ACW30" s="87"/>
      <c r="ACX30" s="87"/>
      <c r="ACY30" s="87"/>
      <c r="ACZ30" s="87"/>
      <c r="ADA30" s="87"/>
      <c r="ADB30" s="87"/>
      <c r="ADC30" s="87"/>
      <c r="ADD30" s="87"/>
      <c r="ADE30" s="87"/>
      <c r="ADF30" s="87"/>
      <c r="ADG30" s="87"/>
      <c r="ADH30" s="87"/>
      <c r="ADI30" s="87"/>
      <c r="ADJ30" s="87"/>
      <c r="ADK30" s="87"/>
      <c r="ADL30" s="87"/>
      <c r="ADM30" s="87"/>
      <c r="ADN30" s="87"/>
      <c r="ADO30" s="87"/>
      <c r="ADP30" s="87"/>
      <c r="ADQ30" s="87"/>
      <c r="ADR30" s="87"/>
      <c r="ADS30" s="87"/>
      <c r="ADT30" s="87"/>
      <c r="ADU30" s="87"/>
      <c r="ADV30" s="87"/>
      <c r="ADW30" s="87"/>
      <c r="ADX30" s="87"/>
      <c r="ADY30" s="87"/>
      <c r="ADZ30" s="87"/>
      <c r="AEA30" s="87"/>
      <c r="AEB30" s="87"/>
      <c r="AEC30" s="87"/>
      <c r="AED30" s="87"/>
      <c r="AEE30" s="87"/>
      <c r="AEF30" s="87"/>
      <c r="AEG30" s="87"/>
      <c r="AEH30" s="87"/>
      <c r="AEI30" s="87"/>
      <c r="AEJ30" s="87"/>
      <c r="AEK30" s="87"/>
      <c r="AEL30" s="87"/>
      <c r="AEM30" s="87"/>
      <c r="AEN30" s="87"/>
      <c r="AEO30" s="87"/>
      <c r="AEP30" s="87"/>
      <c r="AEQ30" s="87"/>
      <c r="AER30" s="87"/>
      <c r="AES30" s="87"/>
      <c r="AET30" s="87"/>
      <c r="AEU30" s="87"/>
      <c r="AEV30" s="87"/>
      <c r="AEW30" s="87"/>
      <c r="AEX30" s="87"/>
      <c r="AEY30" s="87"/>
      <c r="AEZ30" s="87"/>
      <c r="AFA30" s="87"/>
      <c r="AFB30" s="87"/>
      <c r="AFC30" s="87"/>
      <c r="AFD30" s="87"/>
      <c r="AFE30" s="87"/>
      <c r="AFF30" s="87"/>
      <c r="AFG30" s="87"/>
      <c r="AFH30" s="87"/>
      <c r="AFI30" s="87"/>
      <c r="AFJ30" s="87"/>
      <c r="AFK30" s="87"/>
      <c r="AFL30" s="87"/>
      <c r="AFM30" s="87"/>
      <c r="AFN30" s="87"/>
      <c r="AFO30" s="87"/>
      <c r="AFP30" s="87"/>
      <c r="AFQ30" s="87"/>
      <c r="AFR30" s="87"/>
      <c r="AFS30" s="87"/>
      <c r="AFT30" s="87"/>
      <c r="AFU30" s="87"/>
      <c r="AFV30" s="87"/>
      <c r="AFW30" s="87"/>
      <c r="AFX30" s="87"/>
      <c r="AFY30" s="87"/>
      <c r="AFZ30" s="87"/>
      <c r="AGA30" s="87"/>
      <c r="AGB30" s="87"/>
      <c r="AGC30" s="87"/>
      <c r="AGD30" s="87"/>
    </row>
    <row r="31" spans="1:862" s="87" customFormat="1">
      <c r="A31" s="95"/>
      <c r="C31" s="96"/>
      <c r="E31" s="103"/>
      <c r="I31" s="96"/>
      <c r="J31" s="96"/>
      <c r="K31" s="107"/>
      <c r="L31" s="111"/>
      <c r="N31" s="108"/>
      <c r="Q31" s="105"/>
      <c r="R31" s="109"/>
      <c r="AA31" s="105"/>
      <c r="AB31" s="105"/>
      <c r="AD31" s="105"/>
    </row>
    <row r="32" spans="1:862" s="87" customFormat="1">
      <c r="C32" s="96"/>
      <c r="E32" s="103"/>
      <c r="I32" s="96"/>
      <c r="J32" s="96"/>
      <c r="K32" s="107"/>
      <c r="L32" s="111"/>
      <c r="N32" s="110"/>
      <c r="Q32" s="105"/>
      <c r="R32" s="109"/>
      <c r="AA32" s="105"/>
      <c r="AB32" s="105"/>
      <c r="AD32" s="105"/>
    </row>
    <row r="33" spans="1:862" s="87" customFormat="1">
      <c r="C33" s="96"/>
      <c r="D33" s="95"/>
      <c r="E33" s="103"/>
      <c r="I33" s="96"/>
      <c r="J33" s="96"/>
      <c r="K33" s="107"/>
      <c r="L33" s="111"/>
      <c r="N33" s="104"/>
      <c r="Q33" s="105"/>
      <c r="R33" s="104"/>
      <c r="AA33" s="105"/>
      <c r="AB33" s="105"/>
      <c r="AD33" s="105"/>
    </row>
    <row r="34" spans="1:862" s="87" customFormat="1">
      <c r="A34" s="95"/>
      <c r="C34" s="96"/>
      <c r="D34" s="95"/>
      <c r="H34" s="96"/>
      <c r="I34" s="96"/>
      <c r="J34" s="96"/>
      <c r="K34" s="107"/>
      <c r="L34" s="111"/>
      <c r="M34" s="112"/>
      <c r="N34" s="108"/>
      <c r="Q34" s="105"/>
      <c r="R34" s="109"/>
      <c r="AA34" s="105"/>
      <c r="AB34" s="105"/>
      <c r="AD34" s="105"/>
    </row>
    <row r="35" spans="1:862" s="87" customFormat="1">
      <c r="C35" s="96"/>
      <c r="I35" s="96"/>
      <c r="J35" s="96"/>
      <c r="L35" s="111"/>
      <c r="M35" s="104"/>
      <c r="Q35" s="105"/>
      <c r="R35" s="106"/>
      <c r="AA35" s="105"/>
      <c r="AB35" s="105"/>
      <c r="AD35" s="105"/>
    </row>
    <row r="36" spans="1:862" s="87" customFormat="1">
      <c r="C36" s="96"/>
      <c r="I36" s="96"/>
      <c r="J36" s="96"/>
      <c r="L36" s="111"/>
      <c r="N36" s="104"/>
      <c r="Q36" s="105"/>
      <c r="R36" s="109"/>
      <c r="AA36" s="105"/>
      <c r="AB36" s="105"/>
      <c r="AD36" s="105"/>
    </row>
    <row r="37" spans="1:862">
      <c r="C37" s="87"/>
      <c r="D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  <c r="IU37" s="87"/>
      <c r="IV37" s="87"/>
      <c r="IW37" s="87"/>
      <c r="IX37" s="87"/>
      <c r="IY37" s="87"/>
      <c r="IZ37" s="87"/>
      <c r="JA37" s="87"/>
      <c r="JB37" s="87"/>
      <c r="JC37" s="87"/>
      <c r="JD37" s="87"/>
      <c r="JE37" s="87"/>
      <c r="JF37" s="87"/>
      <c r="JG37" s="87"/>
      <c r="JH37" s="87"/>
      <c r="JI37" s="87"/>
      <c r="JJ37" s="87"/>
      <c r="JK37" s="87"/>
      <c r="JL37" s="87"/>
      <c r="JM37" s="87"/>
      <c r="JN37" s="87"/>
      <c r="JO37" s="87"/>
      <c r="JP37" s="87"/>
      <c r="JQ37" s="87"/>
      <c r="JR37" s="87"/>
      <c r="JS37" s="87"/>
      <c r="JT37" s="87"/>
      <c r="JU37" s="87"/>
      <c r="JV37" s="87"/>
      <c r="JW37" s="87"/>
      <c r="JX37" s="87"/>
      <c r="JY37" s="87"/>
      <c r="JZ37" s="87"/>
      <c r="KA37" s="87"/>
      <c r="KB37" s="87"/>
      <c r="KC37" s="87"/>
      <c r="KD37" s="87"/>
      <c r="KE37" s="87"/>
      <c r="KF37" s="87"/>
      <c r="KG37" s="87"/>
      <c r="KH37" s="87"/>
      <c r="KI37" s="87"/>
      <c r="KJ37" s="87"/>
      <c r="KK37" s="87"/>
      <c r="KL37" s="87"/>
      <c r="KM37" s="87"/>
      <c r="KN37" s="87"/>
      <c r="KO37" s="87"/>
      <c r="KP37" s="87"/>
      <c r="KQ37" s="87"/>
      <c r="KR37" s="87"/>
      <c r="KS37" s="87"/>
      <c r="KT37" s="87"/>
      <c r="KU37" s="87"/>
      <c r="KV37" s="87"/>
      <c r="KW37" s="87"/>
      <c r="KX37" s="87"/>
      <c r="KY37" s="87"/>
      <c r="KZ37" s="87"/>
      <c r="LA37" s="87"/>
      <c r="LB37" s="87"/>
      <c r="LC37" s="87"/>
      <c r="LD37" s="87"/>
      <c r="LE37" s="87"/>
      <c r="LF37" s="87"/>
      <c r="LG37" s="87"/>
      <c r="LH37" s="87"/>
      <c r="LI37" s="87"/>
      <c r="LJ37" s="87"/>
      <c r="LK37" s="87"/>
      <c r="LL37" s="87"/>
      <c r="LM37" s="87"/>
      <c r="LN37" s="87"/>
      <c r="LO37" s="87"/>
      <c r="LP37" s="87"/>
      <c r="LQ37" s="87"/>
      <c r="LR37" s="87"/>
      <c r="LS37" s="87"/>
      <c r="LT37" s="87"/>
      <c r="LU37" s="87"/>
      <c r="LV37" s="87"/>
      <c r="LW37" s="87"/>
      <c r="LX37" s="87"/>
      <c r="LY37" s="87"/>
      <c r="LZ37" s="87"/>
      <c r="MA37" s="87"/>
      <c r="MB37" s="87"/>
      <c r="MC37" s="87"/>
      <c r="MD37" s="87"/>
      <c r="ME37" s="87"/>
      <c r="MF37" s="87"/>
      <c r="MG37" s="87"/>
      <c r="MH37" s="87"/>
      <c r="MI37" s="87"/>
      <c r="MJ37" s="87"/>
      <c r="MK37" s="87"/>
      <c r="ML37" s="87"/>
      <c r="MM37" s="87"/>
      <c r="MN37" s="87"/>
      <c r="MO37" s="87"/>
      <c r="MP37" s="87"/>
      <c r="MQ37" s="87"/>
      <c r="MR37" s="87"/>
      <c r="MS37" s="87"/>
      <c r="MT37" s="87"/>
      <c r="MU37" s="87"/>
      <c r="MV37" s="87"/>
      <c r="MW37" s="87"/>
      <c r="MX37" s="87"/>
      <c r="MY37" s="87"/>
      <c r="MZ37" s="87"/>
      <c r="NA37" s="87"/>
      <c r="NB37" s="87"/>
      <c r="NC37" s="87"/>
      <c r="ND37" s="87"/>
      <c r="NE37" s="87"/>
      <c r="NF37" s="87"/>
      <c r="NG37" s="87"/>
      <c r="NH37" s="87"/>
      <c r="NI37" s="87"/>
      <c r="NJ37" s="87"/>
      <c r="NK37" s="87"/>
      <c r="NL37" s="87"/>
      <c r="NM37" s="87"/>
      <c r="NN37" s="87"/>
      <c r="NO37" s="87"/>
      <c r="NP37" s="87"/>
      <c r="NQ37" s="87"/>
      <c r="NR37" s="87"/>
      <c r="NS37" s="87"/>
      <c r="NT37" s="87"/>
      <c r="NU37" s="87"/>
      <c r="NV37" s="87"/>
      <c r="NW37" s="87"/>
      <c r="NX37" s="87"/>
      <c r="NY37" s="87"/>
      <c r="NZ37" s="87"/>
      <c r="OA37" s="87"/>
      <c r="OB37" s="87"/>
      <c r="OC37" s="87"/>
      <c r="OD37" s="87"/>
      <c r="OE37" s="87"/>
      <c r="OF37" s="87"/>
      <c r="OG37" s="87"/>
      <c r="OH37" s="87"/>
      <c r="OI37" s="87"/>
      <c r="OJ37" s="87"/>
      <c r="OK37" s="87"/>
      <c r="OL37" s="87"/>
      <c r="OM37" s="87"/>
      <c r="ON37" s="87"/>
      <c r="OO37" s="87"/>
      <c r="OP37" s="87"/>
      <c r="OQ37" s="87"/>
      <c r="OR37" s="87"/>
      <c r="OS37" s="87"/>
      <c r="OT37" s="87"/>
      <c r="OU37" s="87"/>
      <c r="OV37" s="87"/>
      <c r="OW37" s="87"/>
      <c r="OX37" s="87"/>
      <c r="OY37" s="87"/>
      <c r="OZ37" s="87"/>
      <c r="PA37" s="87"/>
      <c r="PB37" s="87"/>
      <c r="PC37" s="87"/>
      <c r="PD37" s="87"/>
      <c r="PE37" s="87"/>
      <c r="PF37" s="87"/>
      <c r="PG37" s="87"/>
      <c r="PH37" s="87"/>
      <c r="PI37" s="87"/>
      <c r="PJ37" s="87"/>
      <c r="PK37" s="87"/>
      <c r="PL37" s="87"/>
      <c r="PM37" s="87"/>
      <c r="PN37" s="87"/>
      <c r="PO37" s="87"/>
      <c r="PP37" s="87"/>
      <c r="PQ37" s="87"/>
      <c r="PR37" s="87"/>
      <c r="PS37" s="87"/>
      <c r="PT37" s="87"/>
      <c r="PU37" s="87"/>
      <c r="PV37" s="87"/>
      <c r="PW37" s="87"/>
      <c r="PX37" s="87"/>
      <c r="PY37" s="87"/>
      <c r="PZ37" s="87"/>
      <c r="QA37" s="87"/>
      <c r="QB37" s="87"/>
      <c r="QC37" s="87"/>
      <c r="QD37" s="87"/>
      <c r="QE37" s="87"/>
      <c r="QF37" s="87"/>
      <c r="QG37" s="87"/>
      <c r="QH37" s="87"/>
      <c r="QI37" s="87"/>
      <c r="QJ37" s="87"/>
      <c r="QK37" s="87"/>
      <c r="QL37" s="87"/>
      <c r="QM37" s="87"/>
      <c r="QN37" s="87"/>
      <c r="QO37" s="87"/>
      <c r="QP37" s="87"/>
      <c r="QQ37" s="87"/>
      <c r="QR37" s="87"/>
      <c r="QS37" s="87"/>
      <c r="QT37" s="87"/>
      <c r="QU37" s="87"/>
      <c r="QV37" s="87"/>
      <c r="QW37" s="87"/>
      <c r="QX37" s="87"/>
      <c r="QY37" s="87"/>
      <c r="QZ37" s="87"/>
      <c r="RA37" s="87"/>
      <c r="RB37" s="87"/>
      <c r="RC37" s="87"/>
      <c r="RD37" s="87"/>
      <c r="RE37" s="87"/>
      <c r="RF37" s="87"/>
      <c r="RG37" s="87"/>
      <c r="RH37" s="87"/>
      <c r="RI37" s="87"/>
      <c r="RJ37" s="87"/>
      <c r="RK37" s="87"/>
      <c r="RL37" s="87"/>
      <c r="RM37" s="87"/>
      <c r="RN37" s="87"/>
      <c r="RO37" s="87"/>
      <c r="RP37" s="87"/>
      <c r="RQ37" s="87"/>
      <c r="RR37" s="87"/>
      <c r="RS37" s="87"/>
      <c r="RT37" s="87"/>
      <c r="RU37" s="87"/>
      <c r="RV37" s="87"/>
      <c r="RW37" s="87"/>
      <c r="RX37" s="87"/>
      <c r="RY37" s="87"/>
      <c r="RZ37" s="87"/>
      <c r="SA37" s="87"/>
      <c r="SB37" s="87"/>
      <c r="SC37" s="87"/>
      <c r="SD37" s="87"/>
      <c r="SE37" s="87"/>
      <c r="SF37" s="87"/>
      <c r="SG37" s="87"/>
      <c r="SH37" s="87"/>
      <c r="SI37" s="87"/>
      <c r="SJ37" s="87"/>
      <c r="SK37" s="87"/>
      <c r="SL37" s="87"/>
      <c r="SM37" s="87"/>
      <c r="SN37" s="87"/>
      <c r="SO37" s="87"/>
      <c r="SP37" s="87"/>
      <c r="SQ37" s="87"/>
      <c r="SR37" s="87"/>
      <c r="SS37" s="87"/>
      <c r="ST37" s="87"/>
      <c r="SU37" s="87"/>
      <c r="SV37" s="87"/>
      <c r="SW37" s="87"/>
      <c r="SX37" s="87"/>
      <c r="SY37" s="87"/>
      <c r="SZ37" s="87"/>
      <c r="TA37" s="87"/>
      <c r="TB37" s="87"/>
      <c r="TC37" s="87"/>
      <c r="TD37" s="87"/>
      <c r="TE37" s="87"/>
      <c r="TF37" s="87"/>
      <c r="TG37" s="87"/>
      <c r="TH37" s="87"/>
      <c r="TI37" s="87"/>
      <c r="TJ37" s="87"/>
      <c r="TK37" s="87"/>
      <c r="TL37" s="87"/>
      <c r="TM37" s="87"/>
      <c r="TN37" s="87"/>
      <c r="TO37" s="87"/>
      <c r="TP37" s="87"/>
      <c r="TQ37" s="87"/>
      <c r="TR37" s="87"/>
      <c r="TS37" s="87"/>
      <c r="TT37" s="87"/>
      <c r="TU37" s="87"/>
      <c r="TV37" s="87"/>
      <c r="TW37" s="87"/>
      <c r="TX37" s="87"/>
      <c r="TY37" s="87"/>
      <c r="TZ37" s="87"/>
      <c r="UA37" s="87"/>
      <c r="UB37" s="87"/>
      <c r="UC37" s="87"/>
      <c r="UD37" s="87"/>
      <c r="UE37" s="87"/>
      <c r="UF37" s="87"/>
      <c r="UG37" s="87"/>
      <c r="UH37" s="87"/>
      <c r="UI37" s="87"/>
      <c r="UJ37" s="87"/>
      <c r="UK37" s="87"/>
      <c r="UL37" s="87"/>
      <c r="UM37" s="87"/>
      <c r="UN37" s="87"/>
      <c r="UO37" s="87"/>
      <c r="UP37" s="87"/>
      <c r="UQ37" s="87"/>
      <c r="UR37" s="87"/>
      <c r="US37" s="87"/>
      <c r="UT37" s="87"/>
      <c r="UU37" s="87"/>
      <c r="UV37" s="87"/>
      <c r="UW37" s="87"/>
      <c r="UX37" s="87"/>
      <c r="UY37" s="87"/>
      <c r="UZ37" s="87"/>
      <c r="VA37" s="87"/>
      <c r="VB37" s="87"/>
      <c r="VC37" s="87"/>
      <c r="VD37" s="87"/>
      <c r="VE37" s="87"/>
      <c r="VF37" s="87"/>
      <c r="VG37" s="87"/>
      <c r="VH37" s="87"/>
      <c r="VI37" s="87"/>
      <c r="VJ37" s="87"/>
      <c r="VK37" s="87"/>
      <c r="VL37" s="87"/>
      <c r="VM37" s="87"/>
      <c r="VN37" s="87"/>
      <c r="VO37" s="87"/>
      <c r="VP37" s="87"/>
      <c r="VQ37" s="87"/>
      <c r="VR37" s="87"/>
      <c r="VS37" s="87"/>
      <c r="VT37" s="87"/>
      <c r="VU37" s="87"/>
      <c r="VV37" s="87"/>
      <c r="VW37" s="87"/>
      <c r="VX37" s="87"/>
      <c r="VY37" s="87"/>
      <c r="VZ37" s="87"/>
      <c r="WA37" s="87"/>
      <c r="WB37" s="87"/>
      <c r="WC37" s="87"/>
      <c r="WD37" s="87"/>
      <c r="WE37" s="87"/>
      <c r="WF37" s="87"/>
      <c r="WG37" s="87"/>
      <c r="WH37" s="87"/>
      <c r="WI37" s="87"/>
      <c r="WJ37" s="87"/>
      <c r="WK37" s="87"/>
      <c r="WL37" s="87"/>
      <c r="WM37" s="87"/>
      <c r="WN37" s="87"/>
      <c r="WO37" s="87"/>
      <c r="WP37" s="87"/>
      <c r="WQ37" s="87"/>
      <c r="WR37" s="87"/>
      <c r="WS37" s="87"/>
      <c r="WT37" s="87"/>
      <c r="WU37" s="87"/>
      <c r="WV37" s="87"/>
      <c r="WW37" s="87"/>
      <c r="WX37" s="87"/>
      <c r="WY37" s="87"/>
      <c r="WZ37" s="87"/>
      <c r="XA37" s="87"/>
      <c r="XB37" s="87"/>
      <c r="XC37" s="87"/>
      <c r="XD37" s="87"/>
      <c r="XE37" s="87"/>
      <c r="XF37" s="87"/>
      <c r="XG37" s="87"/>
      <c r="XH37" s="87"/>
      <c r="XI37" s="87"/>
      <c r="XJ37" s="87"/>
      <c r="XK37" s="87"/>
      <c r="XL37" s="87"/>
      <c r="XM37" s="87"/>
      <c r="XN37" s="87"/>
      <c r="XO37" s="87"/>
      <c r="XP37" s="87"/>
      <c r="XQ37" s="87"/>
      <c r="XR37" s="87"/>
      <c r="XS37" s="87"/>
      <c r="XT37" s="87"/>
      <c r="XU37" s="87"/>
      <c r="XV37" s="87"/>
      <c r="XW37" s="87"/>
      <c r="XX37" s="87"/>
      <c r="XY37" s="87"/>
      <c r="XZ37" s="87"/>
      <c r="YA37" s="87"/>
      <c r="YB37" s="87"/>
      <c r="YC37" s="87"/>
      <c r="YD37" s="87"/>
      <c r="YE37" s="87"/>
      <c r="YF37" s="87"/>
      <c r="YG37" s="87"/>
      <c r="YH37" s="87"/>
      <c r="YI37" s="87"/>
      <c r="YJ37" s="87"/>
      <c r="YK37" s="87"/>
      <c r="YL37" s="87"/>
      <c r="YM37" s="87"/>
      <c r="YN37" s="87"/>
      <c r="YO37" s="87"/>
      <c r="YP37" s="87"/>
      <c r="YQ37" s="87"/>
      <c r="YR37" s="87"/>
      <c r="YS37" s="87"/>
      <c r="YT37" s="87"/>
      <c r="YU37" s="87"/>
      <c r="YV37" s="87"/>
      <c r="YW37" s="87"/>
      <c r="YX37" s="87"/>
      <c r="YY37" s="87"/>
      <c r="YZ37" s="87"/>
      <c r="ZA37" s="87"/>
      <c r="ZB37" s="87"/>
      <c r="ZC37" s="87"/>
      <c r="ZD37" s="87"/>
      <c r="ZE37" s="87"/>
      <c r="ZF37" s="87"/>
      <c r="ZG37" s="87"/>
      <c r="ZH37" s="87"/>
      <c r="ZI37" s="87"/>
      <c r="ZJ37" s="87"/>
      <c r="ZK37" s="87"/>
      <c r="ZL37" s="87"/>
      <c r="ZM37" s="87"/>
      <c r="ZN37" s="87"/>
      <c r="ZO37" s="87"/>
      <c r="ZP37" s="87"/>
      <c r="ZQ37" s="87"/>
      <c r="ZR37" s="87"/>
      <c r="ZS37" s="87"/>
      <c r="ZT37" s="87"/>
      <c r="ZU37" s="87"/>
      <c r="ZV37" s="87"/>
      <c r="ZW37" s="87"/>
      <c r="ZX37" s="87"/>
      <c r="ZY37" s="87"/>
      <c r="ZZ37" s="87"/>
      <c r="AAA37" s="87"/>
      <c r="AAB37" s="87"/>
      <c r="AAC37" s="87"/>
      <c r="AAD37" s="87"/>
      <c r="AAE37" s="87"/>
      <c r="AAF37" s="87"/>
      <c r="AAG37" s="87"/>
      <c r="AAH37" s="87"/>
      <c r="AAI37" s="87"/>
      <c r="AAJ37" s="87"/>
      <c r="AAK37" s="87"/>
      <c r="AAL37" s="87"/>
      <c r="AAM37" s="87"/>
      <c r="AAN37" s="87"/>
      <c r="AAO37" s="87"/>
      <c r="AAP37" s="87"/>
      <c r="AAQ37" s="87"/>
      <c r="AAR37" s="87"/>
      <c r="AAS37" s="87"/>
      <c r="AAT37" s="87"/>
      <c r="AAU37" s="87"/>
      <c r="AAV37" s="87"/>
      <c r="AAW37" s="87"/>
      <c r="AAX37" s="87"/>
      <c r="AAY37" s="87"/>
      <c r="AAZ37" s="87"/>
      <c r="ABA37" s="87"/>
      <c r="ABB37" s="87"/>
      <c r="ABC37" s="87"/>
      <c r="ABD37" s="87"/>
      <c r="ABE37" s="87"/>
      <c r="ABF37" s="87"/>
      <c r="ABG37" s="87"/>
      <c r="ABH37" s="87"/>
      <c r="ABI37" s="87"/>
      <c r="ABJ37" s="87"/>
      <c r="ABK37" s="87"/>
      <c r="ABL37" s="87"/>
      <c r="ABM37" s="87"/>
      <c r="ABN37" s="87"/>
      <c r="ABO37" s="87"/>
      <c r="ABP37" s="87"/>
      <c r="ABQ37" s="87"/>
      <c r="ABR37" s="87"/>
      <c r="ABS37" s="87"/>
      <c r="ABT37" s="87"/>
      <c r="ABU37" s="87"/>
      <c r="ABV37" s="87"/>
      <c r="ABW37" s="87"/>
      <c r="ABX37" s="87"/>
      <c r="ABY37" s="87"/>
      <c r="ABZ37" s="87"/>
      <c r="ACA37" s="87"/>
      <c r="ACB37" s="87"/>
      <c r="ACC37" s="87"/>
      <c r="ACD37" s="87"/>
      <c r="ACE37" s="87"/>
      <c r="ACF37" s="87"/>
      <c r="ACG37" s="87"/>
      <c r="ACH37" s="87"/>
      <c r="ACI37" s="87"/>
      <c r="ACJ37" s="87"/>
      <c r="ACK37" s="87"/>
      <c r="ACL37" s="87"/>
      <c r="ACM37" s="87"/>
      <c r="ACN37" s="87"/>
      <c r="ACO37" s="87"/>
      <c r="ACP37" s="87"/>
      <c r="ACQ37" s="87"/>
      <c r="ACR37" s="87"/>
      <c r="ACS37" s="87"/>
      <c r="ACT37" s="87"/>
      <c r="ACU37" s="87"/>
      <c r="ACV37" s="87"/>
      <c r="ACW37" s="87"/>
      <c r="ACX37" s="87"/>
      <c r="ACY37" s="87"/>
      <c r="ACZ37" s="87"/>
      <c r="ADA37" s="87"/>
      <c r="ADB37" s="87"/>
      <c r="ADC37" s="87"/>
      <c r="ADD37" s="87"/>
      <c r="ADE37" s="87"/>
      <c r="ADF37" s="87"/>
      <c r="ADG37" s="87"/>
      <c r="ADH37" s="87"/>
      <c r="ADI37" s="87"/>
      <c r="ADJ37" s="87"/>
      <c r="ADK37" s="87"/>
      <c r="ADL37" s="87"/>
      <c r="ADM37" s="87"/>
      <c r="ADN37" s="87"/>
      <c r="ADO37" s="87"/>
      <c r="ADP37" s="87"/>
      <c r="ADQ37" s="87"/>
      <c r="ADR37" s="87"/>
      <c r="ADS37" s="87"/>
      <c r="ADT37" s="87"/>
      <c r="ADU37" s="87"/>
      <c r="ADV37" s="87"/>
      <c r="ADW37" s="87"/>
      <c r="ADX37" s="87"/>
      <c r="ADY37" s="87"/>
      <c r="ADZ37" s="87"/>
      <c r="AEA37" s="87"/>
      <c r="AEB37" s="87"/>
      <c r="AEC37" s="87"/>
      <c r="AED37" s="87"/>
      <c r="AEE37" s="87"/>
      <c r="AEF37" s="87"/>
      <c r="AEG37" s="87"/>
      <c r="AEH37" s="87"/>
      <c r="AEI37" s="87"/>
      <c r="AEJ37" s="87"/>
      <c r="AEK37" s="87"/>
      <c r="AEL37" s="87"/>
      <c r="AEM37" s="87"/>
      <c r="AEN37" s="87"/>
      <c r="AEO37" s="87"/>
      <c r="AEP37" s="87"/>
      <c r="AEQ37" s="87"/>
      <c r="AER37" s="87"/>
      <c r="AES37" s="87"/>
      <c r="AET37" s="87"/>
      <c r="AEU37" s="87"/>
      <c r="AEV37" s="87"/>
      <c r="AEW37" s="87"/>
      <c r="AEX37" s="87"/>
      <c r="AEY37" s="87"/>
      <c r="AEZ37" s="87"/>
      <c r="AFA37" s="87"/>
      <c r="AFB37" s="87"/>
      <c r="AFC37" s="87"/>
      <c r="AFD37" s="87"/>
      <c r="AFE37" s="87"/>
      <c r="AFF37" s="87"/>
      <c r="AFG37" s="87"/>
      <c r="AFH37" s="87"/>
      <c r="AFI37" s="87"/>
      <c r="AFJ37" s="87"/>
      <c r="AFK37" s="87"/>
      <c r="AFL37" s="87"/>
      <c r="AFM37" s="87"/>
      <c r="AFN37" s="87"/>
      <c r="AFO37" s="87"/>
      <c r="AFP37" s="87"/>
      <c r="AFQ37" s="87"/>
      <c r="AFR37" s="87"/>
      <c r="AFS37" s="87"/>
      <c r="AFT37" s="87"/>
      <c r="AFU37" s="87"/>
      <c r="AFV37" s="87"/>
      <c r="AFW37" s="87"/>
      <c r="AFX37" s="87"/>
      <c r="AFY37" s="87"/>
      <c r="AFZ37" s="87"/>
      <c r="AGA37" s="87"/>
      <c r="AGB37" s="87"/>
      <c r="AGC37" s="87"/>
      <c r="AGD37" s="87"/>
    </row>
    <row r="38" spans="1:862">
      <c r="C38" s="87"/>
      <c r="D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  <c r="IV38" s="87"/>
      <c r="IW38" s="87"/>
      <c r="IX38" s="87"/>
      <c r="IY38" s="87"/>
      <c r="IZ38" s="87"/>
      <c r="JA38" s="87"/>
      <c r="JB38" s="87"/>
      <c r="JC38" s="87"/>
      <c r="JD38" s="87"/>
      <c r="JE38" s="87"/>
      <c r="JF38" s="87"/>
      <c r="JG38" s="87"/>
      <c r="JH38" s="87"/>
      <c r="JI38" s="87"/>
      <c r="JJ38" s="87"/>
      <c r="JK38" s="87"/>
      <c r="JL38" s="87"/>
      <c r="JM38" s="87"/>
      <c r="JN38" s="87"/>
      <c r="JO38" s="87"/>
      <c r="JP38" s="87"/>
      <c r="JQ38" s="87"/>
      <c r="JR38" s="87"/>
      <c r="JS38" s="87"/>
      <c r="JT38" s="87"/>
      <c r="JU38" s="87"/>
      <c r="JV38" s="87"/>
      <c r="JW38" s="87"/>
      <c r="JX38" s="87"/>
      <c r="JY38" s="87"/>
      <c r="JZ38" s="87"/>
      <c r="KA38" s="87"/>
      <c r="KB38" s="87"/>
      <c r="KC38" s="87"/>
      <c r="KD38" s="87"/>
      <c r="KE38" s="87"/>
      <c r="KF38" s="87"/>
      <c r="KG38" s="87"/>
      <c r="KH38" s="87"/>
      <c r="KI38" s="87"/>
      <c r="KJ38" s="87"/>
      <c r="KK38" s="87"/>
      <c r="KL38" s="87"/>
      <c r="KM38" s="87"/>
      <c r="KN38" s="87"/>
      <c r="KO38" s="87"/>
      <c r="KP38" s="87"/>
      <c r="KQ38" s="87"/>
      <c r="KR38" s="87"/>
      <c r="KS38" s="87"/>
      <c r="KT38" s="87"/>
      <c r="KU38" s="87"/>
      <c r="KV38" s="87"/>
      <c r="KW38" s="87"/>
      <c r="KX38" s="87"/>
      <c r="KY38" s="87"/>
      <c r="KZ38" s="87"/>
      <c r="LA38" s="87"/>
      <c r="LB38" s="87"/>
      <c r="LC38" s="87"/>
      <c r="LD38" s="87"/>
      <c r="LE38" s="87"/>
      <c r="LF38" s="87"/>
      <c r="LG38" s="87"/>
      <c r="LH38" s="87"/>
      <c r="LI38" s="87"/>
      <c r="LJ38" s="87"/>
      <c r="LK38" s="87"/>
      <c r="LL38" s="87"/>
      <c r="LM38" s="87"/>
      <c r="LN38" s="87"/>
      <c r="LO38" s="87"/>
      <c r="LP38" s="87"/>
      <c r="LQ38" s="87"/>
      <c r="LR38" s="87"/>
      <c r="LS38" s="87"/>
      <c r="LT38" s="87"/>
      <c r="LU38" s="87"/>
      <c r="LV38" s="87"/>
      <c r="LW38" s="87"/>
      <c r="LX38" s="87"/>
      <c r="LY38" s="87"/>
      <c r="LZ38" s="87"/>
      <c r="MA38" s="87"/>
      <c r="MB38" s="87"/>
      <c r="MC38" s="87"/>
      <c r="MD38" s="87"/>
      <c r="ME38" s="87"/>
      <c r="MF38" s="87"/>
      <c r="MG38" s="87"/>
      <c r="MH38" s="87"/>
      <c r="MI38" s="87"/>
      <c r="MJ38" s="87"/>
      <c r="MK38" s="87"/>
      <c r="ML38" s="87"/>
      <c r="MM38" s="87"/>
      <c r="MN38" s="87"/>
      <c r="MO38" s="87"/>
      <c r="MP38" s="87"/>
      <c r="MQ38" s="87"/>
      <c r="MR38" s="87"/>
      <c r="MS38" s="87"/>
      <c r="MT38" s="87"/>
      <c r="MU38" s="87"/>
      <c r="MV38" s="87"/>
      <c r="MW38" s="87"/>
      <c r="MX38" s="87"/>
      <c r="MY38" s="87"/>
      <c r="MZ38" s="87"/>
      <c r="NA38" s="87"/>
      <c r="NB38" s="87"/>
      <c r="NC38" s="87"/>
      <c r="ND38" s="87"/>
      <c r="NE38" s="87"/>
      <c r="NF38" s="87"/>
      <c r="NG38" s="87"/>
      <c r="NH38" s="87"/>
      <c r="NI38" s="87"/>
      <c r="NJ38" s="87"/>
      <c r="NK38" s="87"/>
      <c r="NL38" s="87"/>
      <c r="NM38" s="87"/>
      <c r="NN38" s="87"/>
      <c r="NO38" s="87"/>
      <c r="NP38" s="87"/>
      <c r="NQ38" s="87"/>
      <c r="NR38" s="87"/>
      <c r="NS38" s="87"/>
      <c r="NT38" s="87"/>
      <c r="NU38" s="87"/>
      <c r="NV38" s="87"/>
      <c r="NW38" s="87"/>
      <c r="NX38" s="87"/>
      <c r="NY38" s="87"/>
      <c r="NZ38" s="87"/>
      <c r="OA38" s="87"/>
      <c r="OB38" s="87"/>
      <c r="OC38" s="87"/>
      <c r="OD38" s="87"/>
      <c r="OE38" s="87"/>
      <c r="OF38" s="87"/>
      <c r="OG38" s="87"/>
      <c r="OH38" s="87"/>
      <c r="OI38" s="87"/>
      <c r="OJ38" s="87"/>
      <c r="OK38" s="87"/>
      <c r="OL38" s="87"/>
      <c r="OM38" s="87"/>
      <c r="ON38" s="87"/>
      <c r="OO38" s="87"/>
      <c r="OP38" s="87"/>
      <c r="OQ38" s="87"/>
      <c r="OR38" s="87"/>
      <c r="OS38" s="87"/>
      <c r="OT38" s="87"/>
      <c r="OU38" s="87"/>
      <c r="OV38" s="87"/>
      <c r="OW38" s="87"/>
      <c r="OX38" s="87"/>
      <c r="OY38" s="87"/>
      <c r="OZ38" s="87"/>
      <c r="PA38" s="87"/>
      <c r="PB38" s="87"/>
      <c r="PC38" s="87"/>
      <c r="PD38" s="87"/>
      <c r="PE38" s="87"/>
      <c r="PF38" s="87"/>
      <c r="PG38" s="87"/>
      <c r="PH38" s="87"/>
      <c r="PI38" s="87"/>
      <c r="PJ38" s="87"/>
      <c r="PK38" s="87"/>
      <c r="PL38" s="87"/>
      <c r="PM38" s="87"/>
      <c r="PN38" s="87"/>
      <c r="PO38" s="87"/>
      <c r="PP38" s="87"/>
      <c r="PQ38" s="87"/>
      <c r="PR38" s="87"/>
      <c r="PS38" s="87"/>
      <c r="PT38" s="87"/>
      <c r="PU38" s="87"/>
      <c r="PV38" s="87"/>
      <c r="PW38" s="87"/>
      <c r="PX38" s="87"/>
      <c r="PY38" s="87"/>
      <c r="PZ38" s="87"/>
      <c r="QA38" s="87"/>
      <c r="QB38" s="87"/>
      <c r="QC38" s="87"/>
      <c r="QD38" s="87"/>
      <c r="QE38" s="87"/>
      <c r="QF38" s="87"/>
      <c r="QG38" s="87"/>
      <c r="QH38" s="87"/>
      <c r="QI38" s="87"/>
      <c r="QJ38" s="87"/>
      <c r="QK38" s="87"/>
      <c r="QL38" s="87"/>
      <c r="QM38" s="87"/>
      <c r="QN38" s="87"/>
      <c r="QO38" s="87"/>
      <c r="QP38" s="87"/>
      <c r="QQ38" s="87"/>
      <c r="QR38" s="87"/>
      <c r="QS38" s="87"/>
      <c r="QT38" s="87"/>
      <c r="QU38" s="87"/>
      <c r="QV38" s="87"/>
      <c r="QW38" s="87"/>
      <c r="QX38" s="87"/>
      <c r="QY38" s="87"/>
      <c r="QZ38" s="87"/>
      <c r="RA38" s="87"/>
      <c r="RB38" s="87"/>
      <c r="RC38" s="87"/>
      <c r="RD38" s="87"/>
      <c r="RE38" s="87"/>
      <c r="RF38" s="87"/>
      <c r="RG38" s="87"/>
      <c r="RH38" s="87"/>
      <c r="RI38" s="87"/>
      <c r="RJ38" s="87"/>
      <c r="RK38" s="87"/>
      <c r="RL38" s="87"/>
      <c r="RM38" s="87"/>
      <c r="RN38" s="87"/>
      <c r="RO38" s="87"/>
      <c r="RP38" s="87"/>
      <c r="RQ38" s="87"/>
      <c r="RR38" s="87"/>
      <c r="RS38" s="87"/>
      <c r="RT38" s="87"/>
      <c r="RU38" s="87"/>
      <c r="RV38" s="87"/>
      <c r="RW38" s="87"/>
      <c r="RX38" s="87"/>
      <c r="RY38" s="87"/>
      <c r="RZ38" s="87"/>
      <c r="SA38" s="87"/>
      <c r="SB38" s="87"/>
      <c r="SC38" s="87"/>
      <c r="SD38" s="87"/>
      <c r="SE38" s="87"/>
      <c r="SF38" s="87"/>
      <c r="SG38" s="87"/>
      <c r="SH38" s="87"/>
      <c r="SI38" s="87"/>
      <c r="SJ38" s="87"/>
      <c r="SK38" s="87"/>
      <c r="SL38" s="87"/>
      <c r="SM38" s="87"/>
      <c r="SN38" s="87"/>
      <c r="SO38" s="87"/>
      <c r="SP38" s="87"/>
      <c r="SQ38" s="87"/>
      <c r="SR38" s="87"/>
      <c r="SS38" s="87"/>
      <c r="ST38" s="87"/>
      <c r="SU38" s="87"/>
      <c r="SV38" s="87"/>
      <c r="SW38" s="87"/>
      <c r="SX38" s="87"/>
      <c r="SY38" s="87"/>
      <c r="SZ38" s="87"/>
      <c r="TA38" s="87"/>
      <c r="TB38" s="87"/>
      <c r="TC38" s="87"/>
      <c r="TD38" s="87"/>
      <c r="TE38" s="87"/>
      <c r="TF38" s="87"/>
      <c r="TG38" s="87"/>
      <c r="TH38" s="87"/>
      <c r="TI38" s="87"/>
      <c r="TJ38" s="87"/>
      <c r="TK38" s="87"/>
      <c r="TL38" s="87"/>
      <c r="TM38" s="87"/>
      <c r="TN38" s="87"/>
      <c r="TO38" s="87"/>
      <c r="TP38" s="87"/>
      <c r="TQ38" s="87"/>
      <c r="TR38" s="87"/>
      <c r="TS38" s="87"/>
      <c r="TT38" s="87"/>
      <c r="TU38" s="87"/>
      <c r="TV38" s="87"/>
      <c r="TW38" s="87"/>
      <c r="TX38" s="87"/>
      <c r="TY38" s="87"/>
      <c r="TZ38" s="87"/>
      <c r="UA38" s="87"/>
      <c r="UB38" s="87"/>
      <c r="UC38" s="87"/>
      <c r="UD38" s="87"/>
      <c r="UE38" s="87"/>
      <c r="UF38" s="87"/>
      <c r="UG38" s="87"/>
      <c r="UH38" s="87"/>
      <c r="UI38" s="87"/>
      <c r="UJ38" s="87"/>
      <c r="UK38" s="87"/>
      <c r="UL38" s="87"/>
      <c r="UM38" s="87"/>
      <c r="UN38" s="87"/>
      <c r="UO38" s="87"/>
      <c r="UP38" s="87"/>
      <c r="UQ38" s="87"/>
      <c r="UR38" s="87"/>
      <c r="US38" s="87"/>
      <c r="UT38" s="87"/>
      <c r="UU38" s="87"/>
      <c r="UV38" s="87"/>
      <c r="UW38" s="87"/>
      <c r="UX38" s="87"/>
      <c r="UY38" s="87"/>
      <c r="UZ38" s="87"/>
      <c r="VA38" s="87"/>
      <c r="VB38" s="87"/>
      <c r="VC38" s="87"/>
      <c r="VD38" s="87"/>
      <c r="VE38" s="87"/>
      <c r="VF38" s="87"/>
      <c r="VG38" s="87"/>
      <c r="VH38" s="87"/>
      <c r="VI38" s="87"/>
      <c r="VJ38" s="87"/>
      <c r="VK38" s="87"/>
      <c r="VL38" s="87"/>
      <c r="VM38" s="87"/>
      <c r="VN38" s="87"/>
      <c r="VO38" s="87"/>
      <c r="VP38" s="87"/>
      <c r="VQ38" s="87"/>
      <c r="VR38" s="87"/>
      <c r="VS38" s="87"/>
      <c r="VT38" s="87"/>
      <c r="VU38" s="87"/>
      <c r="VV38" s="87"/>
      <c r="VW38" s="87"/>
      <c r="VX38" s="87"/>
      <c r="VY38" s="87"/>
      <c r="VZ38" s="87"/>
      <c r="WA38" s="87"/>
      <c r="WB38" s="87"/>
      <c r="WC38" s="87"/>
      <c r="WD38" s="87"/>
      <c r="WE38" s="87"/>
      <c r="WF38" s="87"/>
      <c r="WG38" s="87"/>
      <c r="WH38" s="87"/>
      <c r="WI38" s="87"/>
      <c r="WJ38" s="87"/>
      <c r="WK38" s="87"/>
      <c r="WL38" s="87"/>
      <c r="WM38" s="87"/>
      <c r="WN38" s="87"/>
      <c r="WO38" s="87"/>
      <c r="WP38" s="87"/>
      <c r="WQ38" s="87"/>
      <c r="WR38" s="87"/>
      <c r="WS38" s="87"/>
      <c r="WT38" s="87"/>
      <c r="WU38" s="87"/>
      <c r="WV38" s="87"/>
      <c r="WW38" s="87"/>
      <c r="WX38" s="87"/>
      <c r="WY38" s="87"/>
      <c r="WZ38" s="87"/>
      <c r="XA38" s="87"/>
      <c r="XB38" s="87"/>
      <c r="XC38" s="87"/>
      <c r="XD38" s="87"/>
      <c r="XE38" s="87"/>
      <c r="XF38" s="87"/>
      <c r="XG38" s="87"/>
      <c r="XH38" s="87"/>
      <c r="XI38" s="87"/>
      <c r="XJ38" s="87"/>
      <c r="XK38" s="87"/>
      <c r="XL38" s="87"/>
      <c r="XM38" s="87"/>
      <c r="XN38" s="87"/>
      <c r="XO38" s="87"/>
      <c r="XP38" s="87"/>
      <c r="XQ38" s="87"/>
      <c r="XR38" s="87"/>
      <c r="XS38" s="87"/>
      <c r="XT38" s="87"/>
      <c r="XU38" s="87"/>
      <c r="XV38" s="87"/>
      <c r="XW38" s="87"/>
      <c r="XX38" s="87"/>
      <c r="XY38" s="87"/>
      <c r="XZ38" s="87"/>
      <c r="YA38" s="87"/>
      <c r="YB38" s="87"/>
      <c r="YC38" s="87"/>
      <c r="YD38" s="87"/>
      <c r="YE38" s="87"/>
      <c r="YF38" s="87"/>
      <c r="YG38" s="87"/>
      <c r="YH38" s="87"/>
      <c r="YI38" s="87"/>
      <c r="YJ38" s="87"/>
      <c r="YK38" s="87"/>
      <c r="YL38" s="87"/>
      <c r="YM38" s="87"/>
      <c r="YN38" s="87"/>
      <c r="YO38" s="87"/>
      <c r="YP38" s="87"/>
      <c r="YQ38" s="87"/>
      <c r="YR38" s="87"/>
      <c r="YS38" s="87"/>
      <c r="YT38" s="87"/>
      <c r="YU38" s="87"/>
      <c r="YV38" s="87"/>
      <c r="YW38" s="87"/>
      <c r="YX38" s="87"/>
      <c r="YY38" s="87"/>
      <c r="YZ38" s="87"/>
      <c r="ZA38" s="87"/>
      <c r="ZB38" s="87"/>
      <c r="ZC38" s="87"/>
      <c r="ZD38" s="87"/>
      <c r="ZE38" s="87"/>
      <c r="ZF38" s="87"/>
      <c r="ZG38" s="87"/>
      <c r="ZH38" s="87"/>
      <c r="ZI38" s="87"/>
      <c r="ZJ38" s="87"/>
      <c r="ZK38" s="87"/>
      <c r="ZL38" s="87"/>
      <c r="ZM38" s="87"/>
      <c r="ZN38" s="87"/>
      <c r="ZO38" s="87"/>
      <c r="ZP38" s="87"/>
      <c r="ZQ38" s="87"/>
      <c r="ZR38" s="87"/>
      <c r="ZS38" s="87"/>
      <c r="ZT38" s="87"/>
      <c r="ZU38" s="87"/>
      <c r="ZV38" s="87"/>
      <c r="ZW38" s="87"/>
      <c r="ZX38" s="87"/>
      <c r="ZY38" s="87"/>
      <c r="ZZ38" s="87"/>
      <c r="AAA38" s="87"/>
      <c r="AAB38" s="87"/>
      <c r="AAC38" s="87"/>
      <c r="AAD38" s="87"/>
      <c r="AAE38" s="87"/>
      <c r="AAF38" s="87"/>
      <c r="AAG38" s="87"/>
      <c r="AAH38" s="87"/>
      <c r="AAI38" s="87"/>
      <c r="AAJ38" s="87"/>
      <c r="AAK38" s="87"/>
      <c r="AAL38" s="87"/>
      <c r="AAM38" s="87"/>
      <c r="AAN38" s="87"/>
      <c r="AAO38" s="87"/>
      <c r="AAP38" s="87"/>
      <c r="AAQ38" s="87"/>
      <c r="AAR38" s="87"/>
      <c r="AAS38" s="87"/>
      <c r="AAT38" s="87"/>
      <c r="AAU38" s="87"/>
      <c r="AAV38" s="87"/>
      <c r="AAW38" s="87"/>
      <c r="AAX38" s="87"/>
      <c r="AAY38" s="87"/>
      <c r="AAZ38" s="87"/>
      <c r="ABA38" s="87"/>
      <c r="ABB38" s="87"/>
      <c r="ABC38" s="87"/>
      <c r="ABD38" s="87"/>
      <c r="ABE38" s="87"/>
      <c r="ABF38" s="87"/>
      <c r="ABG38" s="87"/>
      <c r="ABH38" s="87"/>
      <c r="ABI38" s="87"/>
      <c r="ABJ38" s="87"/>
      <c r="ABK38" s="87"/>
      <c r="ABL38" s="87"/>
      <c r="ABM38" s="87"/>
      <c r="ABN38" s="87"/>
      <c r="ABO38" s="87"/>
      <c r="ABP38" s="87"/>
      <c r="ABQ38" s="87"/>
      <c r="ABR38" s="87"/>
      <c r="ABS38" s="87"/>
      <c r="ABT38" s="87"/>
      <c r="ABU38" s="87"/>
      <c r="ABV38" s="87"/>
      <c r="ABW38" s="87"/>
      <c r="ABX38" s="87"/>
      <c r="ABY38" s="87"/>
      <c r="ABZ38" s="87"/>
      <c r="ACA38" s="87"/>
      <c r="ACB38" s="87"/>
      <c r="ACC38" s="87"/>
      <c r="ACD38" s="87"/>
      <c r="ACE38" s="87"/>
      <c r="ACF38" s="87"/>
      <c r="ACG38" s="87"/>
      <c r="ACH38" s="87"/>
      <c r="ACI38" s="87"/>
      <c r="ACJ38" s="87"/>
      <c r="ACK38" s="87"/>
      <c r="ACL38" s="87"/>
      <c r="ACM38" s="87"/>
      <c r="ACN38" s="87"/>
      <c r="ACO38" s="87"/>
      <c r="ACP38" s="87"/>
      <c r="ACQ38" s="87"/>
      <c r="ACR38" s="87"/>
      <c r="ACS38" s="87"/>
      <c r="ACT38" s="87"/>
      <c r="ACU38" s="87"/>
      <c r="ACV38" s="87"/>
      <c r="ACW38" s="87"/>
      <c r="ACX38" s="87"/>
      <c r="ACY38" s="87"/>
      <c r="ACZ38" s="87"/>
      <c r="ADA38" s="87"/>
      <c r="ADB38" s="87"/>
      <c r="ADC38" s="87"/>
      <c r="ADD38" s="87"/>
      <c r="ADE38" s="87"/>
      <c r="ADF38" s="87"/>
      <c r="ADG38" s="87"/>
      <c r="ADH38" s="87"/>
      <c r="ADI38" s="87"/>
      <c r="ADJ38" s="87"/>
      <c r="ADK38" s="87"/>
      <c r="ADL38" s="87"/>
      <c r="ADM38" s="87"/>
      <c r="ADN38" s="87"/>
      <c r="ADO38" s="87"/>
      <c r="ADP38" s="87"/>
      <c r="ADQ38" s="87"/>
      <c r="ADR38" s="87"/>
      <c r="ADS38" s="87"/>
      <c r="ADT38" s="87"/>
      <c r="ADU38" s="87"/>
      <c r="ADV38" s="87"/>
      <c r="ADW38" s="87"/>
      <c r="ADX38" s="87"/>
      <c r="ADY38" s="87"/>
      <c r="ADZ38" s="87"/>
      <c r="AEA38" s="87"/>
      <c r="AEB38" s="87"/>
      <c r="AEC38" s="87"/>
      <c r="AED38" s="87"/>
      <c r="AEE38" s="87"/>
      <c r="AEF38" s="87"/>
      <c r="AEG38" s="87"/>
      <c r="AEH38" s="87"/>
      <c r="AEI38" s="87"/>
      <c r="AEJ38" s="87"/>
      <c r="AEK38" s="87"/>
      <c r="AEL38" s="87"/>
      <c r="AEM38" s="87"/>
      <c r="AEN38" s="87"/>
      <c r="AEO38" s="87"/>
      <c r="AEP38" s="87"/>
      <c r="AEQ38" s="87"/>
      <c r="AER38" s="87"/>
      <c r="AES38" s="87"/>
      <c r="AET38" s="87"/>
      <c r="AEU38" s="87"/>
      <c r="AEV38" s="87"/>
      <c r="AEW38" s="87"/>
      <c r="AEX38" s="87"/>
      <c r="AEY38" s="87"/>
      <c r="AEZ38" s="87"/>
      <c r="AFA38" s="87"/>
      <c r="AFB38" s="87"/>
      <c r="AFC38" s="87"/>
      <c r="AFD38" s="87"/>
      <c r="AFE38" s="87"/>
      <c r="AFF38" s="87"/>
      <c r="AFG38" s="87"/>
      <c r="AFH38" s="87"/>
      <c r="AFI38" s="87"/>
      <c r="AFJ38" s="87"/>
      <c r="AFK38" s="87"/>
      <c r="AFL38" s="87"/>
      <c r="AFM38" s="87"/>
      <c r="AFN38" s="87"/>
      <c r="AFO38" s="87"/>
      <c r="AFP38" s="87"/>
      <c r="AFQ38" s="87"/>
      <c r="AFR38" s="87"/>
      <c r="AFS38" s="87"/>
      <c r="AFT38" s="87"/>
      <c r="AFU38" s="87"/>
      <c r="AFV38" s="87"/>
      <c r="AFW38" s="87"/>
      <c r="AFX38" s="87"/>
      <c r="AFY38" s="87"/>
      <c r="AFZ38" s="87"/>
      <c r="AGA38" s="87"/>
      <c r="AGB38" s="87"/>
      <c r="AGC38" s="87"/>
      <c r="AGD38" s="87"/>
    </row>
    <row r="39" spans="1:862">
      <c r="C39" s="87"/>
      <c r="D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  <c r="IU39" s="87"/>
      <c r="IV39" s="87"/>
      <c r="IW39" s="87"/>
      <c r="IX39" s="87"/>
      <c r="IY39" s="87"/>
      <c r="IZ39" s="87"/>
      <c r="JA39" s="87"/>
      <c r="JB39" s="87"/>
      <c r="JC39" s="87"/>
      <c r="JD39" s="87"/>
      <c r="JE39" s="87"/>
      <c r="JF39" s="87"/>
      <c r="JG39" s="87"/>
      <c r="JH39" s="87"/>
      <c r="JI39" s="87"/>
      <c r="JJ39" s="87"/>
      <c r="JK39" s="87"/>
      <c r="JL39" s="87"/>
      <c r="JM39" s="87"/>
      <c r="JN39" s="87"/>
      <c r="JO39" s="87"/>
      <c r="JP39" s="87"/>
      <c r="JQ39" s="87"/>
      <c r="JR39" s="87"/>
      <c r="JS39" s="87"/>
      <c r="JT39" s="87"/>
      <c r="JU39" s="87"/>
      <c r="JV39" s="87"/>
      <c r="JW39" s="87"/>
      <c r="JX39" s="87"/>
      <c r="JY39" s="87"/>
      <c r="JZ39" s="87"/>
      <c r="KA39" s="87"/>
      <c r="KB39" s="87"/>
      <c r="KC39" s="87"/>
      <c r="KD39" s="87"/>
      <c r="KE39" s="87"/>
      <c r="KF39" s="87"/>
      <c r="KG39" s="87"/>
      <c r="KH39" s="87"/>
      <c r="KI39" s="87"/>
      <c r="KJ39" s="87"/>
      <c r="KK39" s="87"/>
      <c r="KL39" s="87"/>
      <c r="KM39" s="87"/>
      <c r="KN39" s="87"/>
      <c r="KO39" s="87"/>
      <c r="KP39" s="87"/>
      <c r="KQ39" s="87"/>
      <c r="KR39" s="87"/>
      <c r="KS39" s="87"/>
      <c r="KT39" s="87"/>
      <c r="KU39" s="87"/>
      <c r="KV39" s="87"/>
      <c r="KW39" s="87"/>
      <c r="KX39" s="87"/>
      <c r="KY39" s="87"/>
      <c r="KZ39" s="87"/>
      <c r="LA39" s="87"/>
      <c r="LB39" s="87"/>
      <c r="LC39" s="87"/>
      <c r="LD39" s="87"/>
      <c r="LE39" s="87"/>
      <c r="LF39" s="87"/>
      <c r="LG39" s="87"/>
      <c r="LH39" s="87"/>
      <c r="LI39" s="87"/>
      <c r="LJ39" s="87"/>
      <c r="LK39" s="87"/>
      <c r="LL39" s="87"/>
      <c r="LM39" s="87"/>
      <c r="LN39" s="87"/>
      <c r="LO39" s="87"/>
      <c r="LP39" s="87"/>
      <c r="LQ39" s="87"/>
      <c r="LR39" s="87"/>
      <c r="LS39" s="87"/>
      <c r="LT39" s="87"/>
      <c r="LU39" s="87"/>
      <c r="LV39" s="87"/>
      <c r="LW39" s="87"/>
      <c r="LX39" s="87"/>
      <c r="LY39" s="87"/>
      <c r="LZ39" s="87"/>
      <c r="MA39" s="87"/>
      <c r="MB39" s="87"/>
      <c r="MC39" s="87"/>
      <c r="MD39" s="87"/>
      <c r="ME39" s="87"/>
      <c r="MF39" s="87"/>
      <c r="MG39" s="87"/>
      <c r="MH39" s="87"/>
      <c r="MI39" s="87"/>
      <c r="MJ39" s="87"/>
      <c r="MK39" s="87"/>
      <c r="ML39" s="87"/>
      <c r="MM39" s="87"/>
      <c r="MN39" s="87"/>
      <c r="MO39" s="87"/>
      <c r="MP39" s="87"/>
      <c r="MQ39" s="87"/>
      <c r="MR39" s="87"/>
      <c r="MS39" s="87"/>
      <c r="MT39" s="87"/>
      <c r="MU39" s="87"/>
      <c r="MV39" s="87"/>
      <c r="MW39" s="87"/>
      <c r="MX39" s="87"/>
      <c r="MY39" s="87"/>
      <c r="MZ39" s="87"/>
      <c r="NA39" s="87"/>
      <c r="NB39" s="87"/>
      <c r="NC39" s="87"/>
      <c r="ND39" s="87"/>
      <c r="NE39" s="87"/>
      <c r="NF39" s="87"/>
      <c r="NG39" s="87"/>
      <c r="NH39" s="87"/>
      <c r="NI39" s="87"/>
      <c r="NJ39" s="87"/>
      <c r="NK39" s="87"/>
      <c r="NL39" s="87"/>
      <c r="NM39" s="87"/>
      <c r="NN39" s="87"/>
      <c r="NO39" s="87"/>
      <c r="NP39" s="87"/>
      <c r="NQ39" s="87"/>
      <c r="NR39" s="87"/>
      <c r="NS39" s="87"/>
      <c r="NT39" s="87"/>
      <c r="NU39" s="87"/>
      <c r="NV39" s="87"/>
      <c r="NW39" s="87"/>
      <c r="NX39" s="87"/>
      <c r="NY39" s="87"/>
      <c r="NZ39" s="87"/>
      <c r="OA39" s="87"/>
      <c r="OB39" s="87"/>
      <c r="OC39" s="87"/>
      <c r="OD39" s="87"/>
      <c r="OE39" s="87"/>
      <c r="OF39" s="87"/>
      <c r="OG39" s="87"/>
      <c r="OH39" s="87"/>
      <c r="OI39" s="87"/>
      <c r="OJ39" s="87"/>
      <c r="OK39" s="87"/>
      <c r="OL39" s="87"/>
      <c r="OM39" s="87"/>
      <c r="ON39" s="87"/>
      <c r="OO39" s="87"/>
      <c r="OP39" s="87"/>
      <c r="OQ39" s="87"/>
      <c r="OR39" s="87"/>
      <c r="OS39" s="87"/>
      <c r="OT39" s="87"/>
      <c r="OU39" s="87"/>
      <c r="OV39" s="87"/>
      <c r="OW39" s="87"/>
      <c r="OX39" s="87"/>
      <c r="OY39" s="87"/>
      <c r="OZ39" s="87"/>
      <c r="PA39" s="87"/>
      <c r="PB39" s="87"/>
      <c r="PC39" s="87"/>
      <c r="PD39" s="87"/>
      <c r="PE39" s="87"/>
      <c r="PF39" s="87"/>
      <c r="PG39" s="87"/>
      <c r="PH39" s="87"/>
      <c r="PI39" s="87"/>
      <c r="PJ39" s="87"/>
      <c r="PK39" s="87"/>
      <c r="PL39" s="87"/>
      <c r="PM39" s="87"/>
      <c r="PN39" s="87"/>
      <c r="PO39" s="87"/>
      <c r="PP39" s="87"/>
      <c r="PQ39" s="87"/>
      <c r="PR39" s="87"/>
      <c r="PS39" s="87"/>
      <c r="PT39" s="87"/>
      <c r="PU39" s="87"/>
      <c r="PV39" s="87"/>
      <c r="PW39" s="87"/>
      <c r="PX39" s="87"/>
      <c r="PY39" s="87"/>
      <c r="PZ39" s="87"/>
      <c r="QA39" s="87"/>
      <c r="QB39" s="87"/>
      <c r="QC39" s="87"/>
      <c r="QD39" s="87"/>
      <c r="QE39" s="87"/>
      <c r="QF39" s="87"/>
      <c r="QG39" s="87"/>
      <c r="QH39" s="87"/>
      <c r="QI39" s="87"/>
      <c r="QJ39" s="87"/>
      <c r="QK39" s="87"/>
      <c r="QL39" s="87"/>
      <c r="QM39" s="87"/>
      <c r="QN39" s="87"/>
      <c r="QO39" s="87"/>
      <c r="QP39" s="87"/>
      <c r="QQ39" s="87"/>
      <c r="QR39" s="87"/>
      <c r="QS39" s="87"/>
      <c r="QT39" s="87"/>
      <c r="QU39" s="87"/>
      <c r="QV39" s="87"/>
      <c r="QW39" s="87"/>
      <c r="QX39" s="87"/>
      <c r="QY39" s="87"/>
      <c r="QZ39" s="87"/>
      <c r="RA39" s="87"/>
      <c r="RB39" s="87"/>
      <c r="RC39" s="87"/>
      <c r="RD39" s="87"/>
      <c r="RE39" s="87"/>
      <c r="RF39" s="87"/>
      <c r="RG39" s="87"/>
      <c r="RH39" s="87"/>
      <c r="RI39" s="87"/>
      <c r="RJ39" s="87"/>
      <c r="RK39" s="87"/>
      <c r="RL39" s="87"/>
      <c r="RM39" s="87"/>
      <c r="RN39" s="87"/>
      <c r="RO39" s="87"/>
      <c r="RP39" s="87"/>
      <c r="RQ39" s="87"/>
      <c r="RR39" s="87"/>
      <c r="RS39" s="87"/>
      <c r="RT39" s="87"/>
      <c r="RU39" s="87"/>
      <c r="RV39" s="87"/>
      <c r="RW39" s="87"/>
      <c r="RX39" s="87"/>
      <c r="RY39" s="87"/>
      <c r="RZ39" s="87"/>
      <c r="SA39" s="87"/>
      <c r="SB39" s="87"/>
      <c r="SC39" s="87"/>
      <c r="SD39" s="87"/>
      <c r="SE39" s="87"/>
      <c r="SF39" s="87"/>
      <c r="SG39" s="87"/>
      <c r="SH39" s="87"/>
      <c r="SI39" s="87"/>
      <c r="SJ39" s="87"/>
      <c r="SK39" s="87"/>
      <c r="SL39" s="87"/>
      <c r="SM39" s="87"/>
      <c r="SN39" s="87"/>
      <c r="SO39" s="87"/>
      <c r="SP39" s="87"/>
      <c r="SQ39" s="87"/>
      <c r="SR39" s="87"/>
      <c r="SS39" s="87"/>
      <c r="ST39" s="87"/>
      <c r="SU39" s="87"/>
      <c r="SV39" s="87"/>
      <c r="SW39" s="87"/>
      <c r="SX39" s="87"/>
      <c r="SY39" s="87"/>
      <c r="SZ39" s="87"/>
      <c r="TA39" s="87"/>
      <c r="TB39" s="87"/>
      <c r="TC39" s="87"/>
      <c r="TD39" s="87"/>
      <c r="TE39" s="87"/>
      <c r="TF39" s="87"/>
      <c r="TG39" s="87"/>
      <c r="TH39" s="87"/>
      <c r="TI39" s="87"/>
      <c r="TJ39" s="87"/>
      <c r="TK39" s="87"/>
      <c r="TL39" s="87"/>
      <c r="TM39" s="87"/>
      <c r="TN39" s="87"/>
      <c r="TO39" s="87"/>
      <c r="TP39" s="87"/>
      <c r="TQ39" s="87"/>
      <c r="TR39" s="87"/>
      <c r="TS39" s="87"/>
      <c r="TT39" s="87"/>
      <c r="TU39" s="87"/>
      <c r="TV39" s="87"/>
      <c r="TW39" s="87"/>
      <c r="TX39" s="87"/>
      <c r="TY39" s="87"/>
      <c r="TZ39" s="87"/>
      <c r="UA39" s="87"/>
      <c r="UB39" s="87"/>
      <c r="UC39" s="87"/>
      <c r="UD39" s="87"/>
      <c r="UE39" s="87"/>
      <c r="UF39" s="87"/>
      <c r="UG39" s="87"/>
      <c r="UH39" s="87"/>
      <c r="UI39" s="87"/>
      <c r="UJ39" s="87"/>
      <c r="UK39" s="87"/>
      <c r="UL39" s="87"/>
      <c r="UM39" s="87"/>
      <c r="UN39" s="87"/>
      <c r="UO39" s="87"/>
      <c r="UP39" s="87"/>
      <c r="UQ39" s="87"/>
      <c r="UR39" s="87"/>
      <c r="US39" s="87"/>
      <c r="UT39" s="87"/>
      <c r="UU39" s="87"/>
      <c r="UV39" s="87"/>
      <c r="UW39" s="87"/>
      <c r="UX39" s="87"/>
      <c r="UY39" s="87"/>
      <c r="UZ39" s="87"/>
      <c r="VA39" s="87"/>
      <c r="VB39" s="87"/>
      <c r="VC39" s="87"/>
      <c r="VD39" s="87"/>
      <c r="VE39" s="87"/>
      <c r="VF39" s="87"/>
      <c r="VG39" s="87"/>
      <c r="VH39" s="87"/>
      <c r="VI39" s="87"/>
      <c r="VJ39" s="87"/>
      <c r="VK39" s="87"/>
      <c r="VL39" s="87"/>
      <c r="VM39" s="87"/>
      <c r="VN39" s="87"/>
      <c r="VO39" s="87"/>
      <c r="VP39" s="87"/>
      <c r="VQ39" s="87"/>
      <c r="VR39" s="87"/>
      <c r="VS39" s="87"/>
      <c r="VT39" s="87"/>
      <c r="VU39" s="87"/>
      <c r="VV39" s="87"/>
      <c r="VW39" s="87"/>
      <c r="VX39" s="87"/>
      <c r="VY39" s="87"/>
      <c r="VZ39" s="87"/>
      <c r="WA39" s="87"/>
      <c r="WB39" s="87"/>
      <c r="WC39" s="87"/>
      <c r="WD39" s="87"/>
      <c r="WE39" s="87"/>
      <c r="WF39" s="87"/>
      <c r="WG39" s="87"/>
      <c r="WH39" s="87"/>
      <c r="WI39" s="87"/>
      <c r="WJ39" s="87"/>
      <c r="WK39" s="87"/>
      <c r="WL39" s="87"/>
      <c r="WM39" s="87"/>
      <c r="WN39" s="87"/>
      <c r="WO39" s="87"/>
      <c r="WP39" s="87"/>
      <c r="WQ39" s="87"/>
      <c r="WR39" s="87"/>
      <c r="WS39" s="87"/>
      <c r="WT39" s="87"/>
      <c r="WU39" s="87"/>
      <c r="WV39" s="87"/>
      <c r="WW39" s="87"/>
      <c r="WX39" s="87"/>
      <c r="WY39" s="87"/>
      <c r="WZ39" s="87"/>
      <c r="XA39" s="87"/>
      <c r="XB39" s="87"/>
      <c r="XC39" s="87"/>
      <c r="XD39" s="87"/>
      <c r="XE39" s="87"/>
      <c r="XF39" s="87"/>
      <c r="XG39" s="87"/>
      <c r="XH39" s="87"/>
      <c r="XI39" s="87"/>
      <c r="XJ39" s="87"/>
      <c r="XK39" s="87"/>
      <c r="XL39" s="87"/>
      <c r="XM39" s="87"/>
      <c r="XN39" s="87"/>
      <c r="XO39" s="87"/>
      <c r="XP39" s="87"/>
      <c r="XQ39" s="87"/>
      <c r="XR39" s="87"/>
      <c r="XS39" s="87"/>
      <c r="XT39" s="87"/>
      <c r="XU39" s="87"/>
      <c r="XV39" s="87"/>
      <c r="XW39" s="87"/>
      <c r="XX39" s="87"/>
      <c r="XY39" s="87"/>
      <c r="XZ39" s="87"/>
      <c r="YA39" s="87"/>
      <c r="YB39" s="87"/>
      <c r="YC39" s="87"/>
      <c r="YD39" s="87"/>
      <c r="YE39" s="87"/>
      <c r="YF39" s="87"/>
      <c r="YG39" s="87"/>
      <c r="YH39" s="87"/>
      <c r="YI39" s="87"/>
      <c r="YJ39" s="87"/>
      <c r="YK39" s="87"/>
      <c r="YL39" s="87"/>
      <c r="YM39" s="87"/>
      <c r="YN39" s="87"/>
      <c r="YO39" s="87"/>
      <c r="YP39" s="87"/>
      <c r="YQ39" s="87"/>
      <c r="YR39" s="87"/>
      <c r="YS39" s="87"/>
      <c r="YT39" s="87"/>
      <c r="YU39" s="87"/>
      <c r="YV39" s="87"/>
      <c r="YW39" s="87"/>
      <c r="YX39" s="87"/>
      <c r="YY39" s="87"/>
      <c r="YZ39" s="87"/>
      <c r="ZA39" s="87"/>
      <c r="ZB39" s="87"/>
      <c r="ZC39" s="87"/>
      <c r="ZD39" s="87"/>
      <c r="ZE39" s="87"/>
      <c r="ZF39" s="87"/>
      <c r="ZG39" s="87"/>
      <c r="ZH39" s="87"/>
      <c r="ZI39" s="87"/>
      <c r="ZJ39" s="87"/>
      <c r="ZK39" s="87"/>
      <c r="ZL39" s="87"/>
      <c r="ZM39" s="87"/>
      <c r="ZN39" s="87"/>
      <c r="ZO39" s="87"/>
      <c r="ZP39" s="87"/>
      <c r="ZQ39" s="87"/>
      <c r="ZR39" s="87"/>
      <c r="ZS39" s="87"/>
      <c r="ZT39" s="87"/>
      <c r="ZU39" s="87"/>
      <c r="ZV39" s="87"/>
      <c r="ZW39" s="87"/>
      <c r="ZX39" s="87"/>
      <c r="ZY39" s="87"/>
      <c r="ZZ39" s="87"/>
      <c r="AAA39" s="87"/>
      <c r="AAB39" s="87"/>
      <c r="AAC39" s="87"/>
      <c r="AAD39" s="87"/>
      <c r="AAE39" s="87"/>
      <c r="AAF39" s="87"/>
      <c r="AAG39" s="87"/>
      <c r="AAH39" s="87"/>
      <c r="AAI39" s="87"/>
      <c r="AAJ39" s="87"/>
      <c r="AAK39" s="87"/>
      <c r="AAL39" s="87"/>
      <c r="AAM39" s="87"/>
      <c r="AAN39" s="87"/>
      <c r="AAO39" s="87"/>
      <c r="AAP39" s="87"/>
      <c r="AAQ39" s="87"/>
      <c r="AAR39" s="87"/>
      <c r="AAS39" s="87"/>
      <c r="AAT39" s="87"/>
      <c r="AAU39" s="87"/>
      <c r="AAV39" s="87"/>
      <c r="AAW39" s="87"/>
      <c r="AAX39" s="87"/>
      <c r="AAY39" s="87"/>
      <c r="AAZ39" s="87"/>
      <c r="ABA39" s="87"/>
      <c r="ABB39" s="87"/>
      <c r="ABC39" s="87"/>
      <c r="ABD39" s="87"/>
      <c r="ABE39" s="87"/>
      <c r="ABF39" s="87"/>
      <c r="ABG39" s="87"/>
      <c r="ABH39" s="87"/>
      <c r="ABI39" s="87"/>
      <c r="ABJ39" s="87"/>
      <c r="ABK39" s="87"/>
      <c r="ABL39" s="87"/>
      <c r="ABM39" s="87"/>
      <c r="ABN39" s="87"/>
      <c r="ABO39" s="87"/>
      <c r="ABP39" s="87"/>
      <c r="ABQ39" s="87"/>
      <c r="ABR39" s="87"/>
      <c r="ABS39" s="87"/>
      <c r="ABT39" s="87"/>
      <c r="ABU39" s="87"/>
      <c r="ABV39" s="87"/>
      <c r="ABW39" s="87"/>
      <c r="ABX39" s="87"/>
      <c r="ABY39" s="87"/>
      <c r="ABZ39" s="87"/>
      <c r="ACA39" s="87"/>
      <c r="ACB39" s="87"/>
      <c r="ACC39" s="87"/>
      <c r="ACD39" s="87"/>
      <c r="ACE39" s="87"/>
      <c r="ACF39" s="87"/>
      <c r="ACG39" s="87"/>
      <c r="ACH39" s="87"/>
      <c r="ACI39" s="87"/>
      <c r="ACJ39" s="87"/>
      <c r="ACK39" s="87"/>
      <c r="ACL39" s="87"/>
      <c r="ACM39" s="87"/>
      <c r="ACN39" s="87"/>
      <c r="ACO39" s="87"/>
      <c r="ACP39" s="87"/>
      <c r="ACQ39" s="87"/>
      <c r="ACR39" s="87"/>
      <c r="ACS39" s="87"/>
      <c r="ACT39" s="87"/>
      <c r="ACU39" s="87"/>
      <c r="ACV39" s="87"/>
      <c r="ACW39" s="87"/>
      <c r="ACX39" s="87"/>
      <c r="ACY39" s="87"/>
      <c r="ACZ39" s="87"/>
      <c r="ADA39" s="87"/>
      <c r="ADB39" s="87"/>
      <c r="ADC39" s="87"/>
      <c r="ADD39" s="87"/>
      <c r="ADE39" s="87"/>
      <c r="ADF39" s="87"/>
      <c r="ADG39" s="87"/>
      <c r="ADH39" s="87"/>
      <c r="ADI39" s="87"/>
      <c r="ADJ39" s="87"/>
      <c r="ADK39" s="87"/>
      <c r="ADL39" s="87"/>
      <c r="ADM39" s="87"/>
      <c r="ADN39" s="87"/>
      <c r="ADO39" s="87"/>
      <c r="ADP39" s="87"/>
      <c r="ADQ39" s="87"/>
      <c r="ADR39" s="87"/>
      <c r="ADS39" s="87"/>
      <c r="ADT39" s="87"/>
      <c r="ADU39" s="87"/>
      <c r="ADV39" s="87"/>
      <c r="ADW39" s="87"/>
      <c r="ADX39" s="87"/>
      <c r="ADY39" s="87"/>
      <c r="ADZ39" s="87"/>
      <c r="AEA39" s="87"/>
      <c r="AEB39" s="87"/>
      <c r="AEC39" s="87"/>
      <c r="AED39" s="87"/>
      <c r="AEE39" s="87"/>
      <c r="AEF39" s="87"/>
      <c r="AEG39" s="87"/>
      <c r="AEH39" s="87"/>
      <c r="AEI39" s="87"/>
      <c r="AEJ39" s="87"/>
      <c r="AEK39" s="87"/>
      <c r="AEL39" s="87"/>
      <c r="AEM39" s="87"/>
      <c r="AEN39" s="87"/>
      <c r="AEO39" s="87"/>
      <c r="AEP39" s="87"/>
      <c r="AEQ39" s="87"/>
      <c r="AER39" s="87"/>
      <c r="AES39" s="87"/>
      <c r="AET39" s="87"/>
      <c r="AEU39" s="87"/>
      <c r="AEV39" s="87"/>
      <c r="AEW39" s="87"/>
      <c r="AEX39" s="87"/>
      <c r="AEY39" s="87"/>
      <c r="AEZ39" s="87"/>
      <c r="AFA39" s="87"/>
      <c r="AFB39" s="87"/>
      <c r="AFC39" s="87"/>
      <c r="AFD39" s="87"/>
      <c r="AFE39" s="87"/>
      <c r="AFF39" s="87"/>
      <c r="AFG39" s="87"/>
      <c r="AFH39" s="87"/>
      <c r="AFI39" s="87"/>
      <c r="AFJ39" s="87"/>
      <c r="AFK39" s="87"/>
      <c r="AFL39" s="87"/>
      <c r="AFM39" s="87"/>
      <c r="AFN39" s="87"/>
      <c r="AFO39" s="87"/>
      <c r="AFP39" s="87"/>
      <c r="AFQ39" s="87"/>
      <c r="AFR39" s="87"/>
      <c r="AFS39" s="87"/>
      <c r="AFT39" s="87"/>
      <c r="AFU39" s="87"/>
      <c r="AFV39" s="87"/>
      <c r="AFW39" s="87"/>
      <c r="AFX39" s="87"/>
      <c r="AFY39" s="87"/>
      <c r="AFZ39" s="87"/>
      <c r="AGA39" s="87"/>
      <c r="AGB39" s="87"/>
      <c r="AGC39" s="87"/>
      <c r="AGD39" s="87"/>
    </row>
    <row r="40" spans="1:862">
      <c r="C40" s="87"/>
      <c r="D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  <c r="IU40" s="87"/>
      <c r="IV40" s="87"/>
      <c r="IW40" s="87"/>
      <c r="IX40" s="87"/>
      <c r="IY40" s="87"/>
      <c r="IZ40" s="87"/>
      <c r="JA40" s="87"/>
      <c r="JB40" s="87"/>
      <c r="JC40" s="87"/>
      <c r="JD40" s="87"/>
      <c r="JE40" s="87"/>
      <c r="JF40" s="87"/>
      <c r="JG40" s="87"/>
      <c r="JH40" s="87"/>
      <c r="JI40" s="87"/>
      <c r="JJ40" s="87"/>
      <c r="JK40" s="87"/>
      <c r="JL40" s="87"/>
      <c r="JM40" s="87"/>
      <c r="JN40" s="87"/>
      <c r="JO40" s="87"/>
      <c r="JP40" s="87"/>
      <c r="JQ40" s="87"/>
      <c r="JR40" s="87"/>
      <c r="JS40" s="87"/>
      <c r="JT40" s="87"/>
      <c r="JU40" s="87"/>
      <c r="JV40" s="87"/>
      <c r="JW40" s="87"/>
      <c r="JX40" s="87"/>
      <c r="JY40" s="87"/>
      <c r="JZ40" s="87"/>
      <c r="KA40" s="87"/>
      <c r="KB40" s="87"/>
      <c r="KC40" s="87"/>
      <c r="KD40" s="87"/>
      <c r="KE40" s="87"/>
      <c r="KF40" s="87"/>
      <c r="KG40" s="87"/>
      <c r="KH40" s="87"/>
      <c r="KI40" s="87"/>
      <c r="KJ40" s="87"/>
      <c r="KK40" s="87"/>
      <c r="KL40" s="87"/>
      <c r="KM40" s="87"/>
      <c r="KN40" s="87"/>
      <c r="KO40" s="87"/>
      <c r="KP40" s="87"/>
      <c r="KQ40" s="87"/>
      <c r="KR40" s="87"/>
      <c r="KS40" s="87"/>
      <c r="KT40" s="87"/>
      <c r="KU40" s="87"/>
      <c r="KV40" s="87"/>
      <c r="KW40" s="87"/>
      <c r="KX40" s="87"/>
      <c r="KY40" s="87"/>
      <c r="KZ40" s="87"/>
      <c r="LA40" s="87"/>
      <c r="LB40" s="87"/>
      <c r="LC40" s="87"/>
      <c r="LD40" s="87"/>
      <c r="LE40" s="87"/>
      <c r="LF40" s="87"/>
      <c r="LG40" s="87"/>
      <c r="LH40" s="87"/>
      <c r="LI40" s="87"/>
      <c r="LJ40" s="87"/>
      <c r="LK40" s="87"/>
      <c r="LL40" s="87"/>
      <c r="LM40" s="87"/>
      <c r="LN40" s="87"/>
      <c r="LO40" s="87"/>
      <c r="LP40" s="87"/>
      <c r="LQ40" s="87"/>
      <c r="LR40" s="87"/>
      <c r="LS40" s="87"/>
      <c r="LT40" s="87"/>
      <c r="LU40" s="87"/>
      <c r="LV40" s="87"/>
      <c r="LW40" s="87"/>
      <c r="LX40" s="87"/>
      <c r="LY40" s="87"/>
      <c r="LZ40" s="87"/>
      <c r="MA40" s="87"/>
      <c r="MB40" s="87"/>
      <c r="MC40" s="87"/>
      <c r="MD40" s="87"/>
      <c r="ME40" s="87"/>
      <c r="MF40" s="87"/>
      <c r="MG40" s="87"/>
      <c r="MH40" s="87"/>
      <c r="MI40" s="87"/>
      <c r="MJ40" s="87"/>
      <c r="MK40" s="87"/>
      <c r="ML40" s="87"/>
      <c r="MM40" s="87"/>
      <c r="MN40" s="87"/>
      <c r="MO40" s="87"/>
      <c r="MP40" s="87"/>
      <c r="MQ40" s="87"/>
      <c r="MR40" s="87"/>
      <c r="MS40" s="87"/>
      <c r="MT40" s="87"/>
      <c r="MU40" s="87"/>
      <c r="MV40" s="87"/>
      <c r="MW40" s="87"/>
      <c r="MX40" s="87"/>
      <c r="MY40" s="87"/>
      <c r="MZ40" s="87"/>
      <c r="NA40" s="87"/>
      <c r="NB40" s="87"/>
      <c r="NC40" s="87"/>
      <c r="ND40" s="87"/>
      <c r="NE40" s="87"/>
      <c r="NF40" s="87"/>
      <c r="NG40" s="87"/>
      <c r="NH40" s="87"/>
      <c r="NI40" s="87"/>
      <c r="NJ40" s="87"/>
      <c r="NK40" s="87"/>
      <c r="NL40" s="87"/>
      <c r="NM40" s="87"/>
      <c r="NN40" s="87"/>
      <c r="NO40" s="87"/>
      <c r="NP40" s="87"/>
      <c r="NQ40" s="87"/>
      <c r="NR40" s="87"/>
      <c r="NS40" s="87"/>
      <c r="NT40" s="87"/>
      <c r="NU40" s="87"/>
      <c r="NV40" s="87"/>
      <c r="NW40" s="87"/>
      <c r="NX40" s="87"/>
      <c r="NY40" s="87"/>
      <c r="NZ40" s="87"/>
      <c r="OA40" s="87"/>
      <c r="OB40" s="87"/>
      <c r="OC40" s="87"/>
      <c r="OD40" s="87"/>
      <c r="OE40" s="87"/>
      <c r="OF40" s="87"/>
      <c r="OG40" s="87"/>
      <c r="OH40" s="87"/>
      <c r="OI40" s="87"/>
      <c r="OJ40" s="87"/>
      <c r="OK40" s="87"/>
      <c r="OL40" s="87"/>
      <c r="OM40" s="87"/>
      <c r="ON40" s="87"/>
      <c r="OO40" s="87"/>
      <c r="OP40" s="87"/>
      <c r="OQ40" s="87"/>
      <c r="OR40" s="87"/>
      <c r="OS40" s="87"/>
      <c r="OT40" s="87"/>
      <c r="OU40" s="87"/>
      <c r="OV40" s="87"/>
      <c r="OW40" s="87"/>
      <c r="OX40" s="87"/>
      <c r="OY40" s="87"/>
      <c r="OZ40" s="87"/>
      <c r="PA40" s="87"/>
      <c r="PB40" s="87"/>
      <c r="PC40" s="87"/>
      <c r="PD40" s="87"/>
      <c r="PE40" s="87"/>
      <c r="PF40" s="87"/>
      <c r="PG40" s="87"/>
      <c r="PH40" s="87"/>
      <c r="PI40" s="87"/>
      <c r="PJ40" s="87"/>
      <c r="PK40" s="87"/>
      <c r="PL40" s="87"/>
      <c r="PM40" s="87"/>
      <c r="PN40" s="87"/>
      <c r="PO40" s="87"/>
      <c r="PP40" s="87"/>
      <c r="PQ40" s="87"/>
      <c r="PR40" s="87"/>
      <c r="PS40" s="87"/>
      <c r="PT40" s="87"/>
      <c r="PU40" s="87"/>
      <c r="PV40" s="87"/>
      <c r="PW40" s="87"/>
      <c r="PX40" s="87"/>
      <c r="PY40" s="87"/>
      <c r="PZ40" s="87"/>
      <c r="QA40" s="87"/>
      <c r="QB40" s="87"/>
      <c r="QC40" s="87"/>
      <c r="QD40" s="87"/>
      <c r="QE40" s="87"/>
      <c r="QF40" s="87"/>
      <c r="QG40" s="87"/>
      <c r="QH40" s="87"/>
      <c r="QI40" s="87"/>
      <c r="QJ40" s="87"/>
      <c r="QK40" s="87"/>
      <c r="QL40" s="87"/>
      <c r="QM40" s="87"/>
      <c r="QN40" s="87"/>
      <c r="QO40" s="87"/>
      <c r="QP40" s="87"/>
      <c r="QQ40" s="87"/>
      <c r="QR40" s="87"/>
      <c r="QS40" s="87"/>
      <c r="QT40" s="87"/>
      <c r="QU40" s="87"/>
      <c r="QV40" s="87"/>
      <c r="QW40" s="87"/>
      <c r="QX40" s="87"/>
      <c r="QY40" s="87"/>
      <c r="QZ40" s="87"/>
      <c r="RA40" s="87"/>
      <c r="RB40" s="87"/>
      <c r="RC40" s="87"/>
      <c r="RD40" s="87"/>
      <c r="RE40" s="87"/>
      <c r="RF40" s="87"/>
      <c r="RG40" s="87"/>
      <c r="RH40" s="87"/>
      <c r="RI40" s="87"/>
      <c r="RJ40" s="87"/>
      <c r="RK40" s="87"/>
      <c r="RL40" s="87"/>
      <c r="RM40" s="87"/>
      <c r="RN40" s="87"/>
      <c r="RO40" s="87"/>
      <c r="RP40" s="87"/>
      <c r="RQ40" s="87"/>
      <c r="RR40" s="87"/>
      <c r="RS40" s="87"/>
      <c r="RT40" s="87"/>
      <c r="RU40" s="87"/>
      <c r="RV40" s="87"/>
      <c r="RW40" s="87"/>
      <c r="RX40" s="87"/>
      <c r="RY40" s="87"/>
      <c r="RZ40" s="87"/>
      <c r="SA40" s="87"/>
      <c r="SB40" s="87"/>
      <c r="SC40" s="87"/>
      <c r="SD40" s="87"/>
      <c r="SE40" s="87"/>
      <c r="SF40" s="87"/>
      <c r="SG40" s="87"/>
      <c r="SH40" s="87"/>
      <c r="SI40" s="87"/>
      <c r="SJ40" s="87"/>
      <c r="SK40" s="87"/>
      <c r="SL40" s="87"/>
      <c r="SM40" s="87"/>
      <c r="SN40" s="87"/>
      <c r="SO40" s="87"/>
      <c r="SP40" s="87"/>
      <c r="SQ40" s="87"/>
      <c r="SR40" s="87"/>
      <c r="SS40" s="87"/>
      <c r="ST40" s="87"/>
      <c r="SU40" s="87"/>
      <c r="SV40" s="87"/>
      <c r="SW40" s="87"/>
      <c r="SX40" s="87"/>
      <c r="SY40" s="87"/>
      <c r="SZ40" s="87"/>
      <c r="TA40" s="87"/>
      <c r="TB40" s="87"/>
      <c r="TC40" s="87"/>
      <c r="TD40" s="87"/>
      <c r="TE40" s="87"/>
      <c r="TF40" s="87"/>
      <c r="TG40" s="87"/>
      <c r="TH40" s="87"/>
      <c r="TI40" s="87"/>
      <c r="TJ40" s="87"/>
      <c r="TK40" s="87"/>
      <c r="TL40" s="87"/>
      <c r="TM40" s="87"/>
      <c r="TN40" s="87"/>
      <c r="TO40" s="87"/>
      <c r="TP40" s="87"/>
      <c r="TQ40" s="87"/>
      <c r="TR40" s="87"/>
      <c r="TS40" s="87"/>
      <c r="TT40" s="87"/>
      <c r="TU40" s="87"/>
      <c r="TV40" s="87"/>
      <c r="TW40" s="87"/>
      <c r="TX40" s="87"/>
      <c r="TY40" s="87"/>
      <c r="TZ40" s="87"/>
      <c r="UA40" s="87"/>
      <c r="UB40" s="87"/>
      <c r="UC40" s="87"/>
      <c r="UD40" s="87"/>
      <c r="UE40" s="87"/>
      <c r="UF40" s="87"/>
      <c r="UG40" s="87"/>
      <c r="UH40" s="87"/>
      <c r="UI40" s="87"/>
      <c r="UJ40" s="87"/>
      <c r="UK40" s="87"/>
      <c r="UL40" s="87"/>
      <c r="UM40" s="87"/>
      <c r="UN40" s="87"/>
      <c r="UO40" s="87"/>
      <c r="UP40" s="87"/>
      <c r="UQ40" s="87"/>
      <c r="UR40" s="87"/>
      <c r="US40" s="87"/>
      <c r="UT40" s="87"/>
      <c r="UU40" s="87"/>
      <c r="UV40" s="87"/>
      <c r="UW40" s="87"/>
      <c r="UX40" s="87"/>
      <c r="UY40" s="87"/>
      <c r="UZ40" s="87"/>
      <c r="VA40" s="87"/>
      <c r="VB40" s="87"/>
      <c r="VC40" s="87"/>
      <c r="VD40" s="87"/>
      <c r="VE40" s="87"/>
      <c r="VF40" s="87"/>
      <c r="VG40" s="87"/>
      <c r="VH40" s="87"/>
      <c r="VI40" s="87"/>
      <c r="VJ40" s="87"/>
      <c r="VK40" s="87"/>
      <c r="VL40" s="87"/>
      <c r="VM40" s="87"/>
      <c r="VN40" s="87"/>
      <c r="VO40" s="87"/>
      <c r="VP40" s="87"/>
      <c r="VQ40" s="87"/>
      <c r="VR40" s="87"/>
      <c r="VS40" s="87"/>
      <c r="VT40" s="87"/>
      <c r="VU40" s="87"/>
      <c r="VV40" s="87"/>
      <c r="VW40" s="87"/>
      <c r="VX40" s="87"/>
      <c r="VY40" s="87"/>
      <c r="VZ40" s="87"/>
      <c r="WA40" s="87"/>
      <c r="WB40" s="87"/>
      <c r="WC40" s="87"/>
      <c r="WD40" s="87"/>
      <c r="WE40" s="87"/>
      <c r="WF40" s="87"/>
      <c r="WG40" s="87"/>
      <c r="WH40" s="87"/>
      <c r="WI40" s="87"/>
      <c r="WJ40" s="87"/>
      <c r="WK40" s="87"/>
      <c r="WL40" s="87"/>
      <c r="WM40" s="87"/>
      <c r="WN40" s="87"/>
      <c r="WO40" s="87"/>
      <c r="WP40" s="87"/>
      <c r="WQ40" s="87"/>
      <c r="WR40" s="87"/>
      <c r="WS40" s="87"/>
      <c r="WT40" s="87"/>
      <c r="WU40" s="87"/>
      <c r="WV40" s="87"/>
      <c r="WW40" s="87"/>
      <c r="WX40" s="87"/>
      <c r="WY40" s="87"/>
      <c r="WZ40" s="87"/>
      <c r="XA40" s="87"/>
      <c r="XB40" s="87"/>
      <c r="XC40" s="87"/>
      <c r="XD40" s="87"/>
      <c r="XE40" s="87"/>
      <c r="XF40" s="87"/>
      <c r="XG40" s="87"/>
      <c r="XH40" s="87"/>
      <c r="XI40" s="87"/>
      <c r="XJ40" s="87"/>
      <c r="XK40" s="87"/>
      <c r="XL40" s="87"/>
      <c r="XM40" s="87"/>
      <c r="XN40" s="87"/>
      <c r="XO40" s="87"/>
      <c r="XP40" s="87"/>
      <c r="XQ40" s="87"/>
      <c r="XR40" s="87"/>
      <c r="XS40" s="87"/>
      <c r="XT40" s="87"/>
      <c r="XU40" s="87"/>
      <c r="XV40" s="87"/>
      <c r="XW40" s="87"/>
      <c r="XX40" s="87"/>
      <c r="XY40" s="87"/>
      <c r="XZ40" s="87"/>
      <c r="YA40" s="87"/>
      <c r="YB40" s="87"/>
      <c r="YC40" s="87"/>
      <c r="YD40" s="87"/>
      <c r="YE40" s="87"/>
      <c r="YF40" s="87"/>
      <c r="YG40" s="87"/>
      <c r="YH40" s="87"/>
      <c r="YI40" s="87"/>
      <c r="YJ40" s="87"/>
      <c r="YK40" s="87"/>
      <c r="YL40" s="87"/>
      <c r="YM40" s="87"/>
      <c r="YN40" s="87"/>
      <c r="YO40" s="87"/>
      <c r="YP40" s="87"/>
      <c r="YQ40" s="87"/>
      <c r="YR40" s="87"/>
      <c r="YS40" s="87"/>
      <c r="YT40" s="87"/>
      <c r="YU40" s="87"/>
      <c r="YV40" s="87"/>
      <c r="YW40" s="87"/>
      <c r="YX40" s="87"/>
      <c r="YY40" s="87"/>
      <c r="YZ40" s="87"/>
      <c r="ZA40" s="87"/>
      <c r="ZB40" s="87"/>
      <c r="ZC40" s="87"/>
      <c r="ZD40" s="87"/>
      <c r="ZE40" s="87"/>
      <c r="ZF40" s="87"/>
      <c r="ZG40" s="87"/>
      <c r="ZH40" s="87"/>
      <c r="ZI40" s="87"/>
      <c r="ZJ40" s="87"/>
      <c r="ZK40" s="87"/>
      <c r="ZL40" s="87"/>
      <c r="ZM40" s="87"/>
      <c r="ZN40" s="87"/>
      <c r="ZO40" s="87"/>
      <c r="ZP40" s="87"/>
      <c r="ZQ40" s="87"/>
      <c r="ZR40" s="87"/>
      <c r="ZS40" s="87"/>
      <c r="ZT40" s="87"/>
      <c r="ZU40" s="87"/>
      <c r="ZV40" s="87"/>
      <c r="ZW40" s="87"/>
      <c r="ZX40" s="87"/>
      <c r="ZY40" s="87"/>
      <c r="ZZ40" s="87"/>
      <c r="AAA40" s="87"/>
      <c r="AAB40" s="87"/>
      <c r="AAC40" s="87"/>
      <c r="AAD40" s="87"/>
      <c r="AAE40" s="87"/>
      <c r="AAF40" s="87"/>
      <c r="AAG40" s="87"/>
      <c r="AAH40" s="87"/>
      <c r="AAI40" s="87"/>
      <c r="AAJ40" s="87"/>
      <c r="AAK40" s="87"/>
      <c r="AAL40" s="87"/>
      <c r="AAM40" s="87"/>
      <c r="AAN40" s="87"/>
      <c r="AAO40" s="87"/>
      <c r="AAP40" s="87"/>
      <c r="AAQ40" s="87"/>
      <c r="AAR40" s="87"/>
      <c r="AAS40" s="87"/>
      <c r="AAT40" s="87"/>
      <c r="AAU40" s="87"/>
      <c r="AAV40" s="87"/>
      <c r="AAW40" s="87"/>
      <c r="AAX40" s="87"/>
      <c r="AAY40" s="87"/>
      <c r="AAZ40" s="87"/>
      <c r="ABA40" s="87"/>
      <c r="ABB40" s="87"/>
      <c r="ABC40" s="87"/>
      <c r="ABD40" s="87"/>
      <c r="ABE40" s="87"/>
      <c r="ABF40" s="87"/>
      <c r="ABG40" s="87"/>
      <c r="ABH40" s="87"/>
      <c r="ABI40" s="87"/>
      <c r="ABJ40" s="87"/>
      <c r="ABK40" s="87"/>
      <c r="ABL40" s="87"/>
      <c r="ABM40" s="87"/>
      <c r="ABN40" s="87"/>
      <c r="ABO40" s="87"/>
      <c r="ABP40" s="87"/>
      <c r="ABQ40" s="87"/>
      <c r="ABR40" s="87"/>
      <c r="ABS40" s="87"/>
      <c r="ABT40" s="87"/>
      <c r="ABU40" s="87"/>
      <c r="ABV40" s="87"/>
      <c r="ABW40" s="87"/>
      <c r="ABX40" s="87"/>
      <c r="ABY40" s="87"/>
      <c r="ABZ40" s="87"/>
      <c r="ACA40" s="87"/>
      <c r="ACB40" s="87"/>
      <c r="ACC40" s="87"/>
      <c r="ACD40" s="87"/>
      <c r="ACE40" s="87"/>
      <c r="ACF40" s="87"/>
      <c r="ACG40" s="87"/>
      <c r="ACH40" s="87"/>
      <c r="ACI40" s="87"/>
      <c r="ACJ40" s="87"/>
      <c r="ACK40" s="87"/>
      <c r="ACL40" s="87"/>
      <c r="ACM40" s="87"/>
      <c r="ACN40" s="87"/>
      <c r="ACO40" s="87"/>
      <c r="ACP40" s="87"/>
      <c r="ACQ40" s="87"/>
      <c r="ACR40" s="87"/>
      <c r="ACS40" s="87"/>
      <c r="ACT40" s="87"/>
      <c r="ACU40" s="87"/>
      <c r="ACV40" s="87"/>
      <c r="ACW40" s="87"/>
      <c r="ACX40" s="87"/>
      <c r="ACY40" s="87"/>
      <c r="ACZ40" s="87"/>
      <c r="ADA40" s="87"/>
      <c r="ADB40" s="87"/>
      <c r="ADC40" s="87"/>
      <c r="ADD40" s="87"/>
      <c r="ADE40" s="87"/>
      <c r="ADF40" s="87"/>
      <c r="ADG40" s="87"/>
      <c r="ADH40" s="87"/>
      <c r="ADI40" s="87"/>
      <c r="ADJ40" s="87"/>
      <c r="ADK40" s="87"/>
      <c r="ADL40" s="87"/>
      <c r="ADM40" s="87"/>
      <c r="ADN40" s="87"/>
      <c r="ADO40" s="87"/>
      <c r="ADP40" s="87"/>
      <c r="ADQ40" s="87"/>
      <c r="ADR40" s="87"/>
      <c r="ADS40" s="87"/>
      <c r="ADT40" s="87"/>
      <c r="ADU40" s="87"/>
      <c r="ADV40" s="87"/>
      <c r="ADW40" s="87"/>
      <c r="ADX40" s="87"/>
      <c r="ADY40" s="87"/>
      <c r="ADZ40" s="87"/>
      <c r="AEA40" s="87"/>
      <c r="AEB40" s="87"/>
      <c r="AEC40" s="87"/>
      <c r="AED40" s="87"/>
      <c r="AEE40" s="87"/>
      <c r="AEF40" s="87"/>
      <c r="AEG40" s="87"/>
      <c r="AEH40" s="87"/>
      <c r="AEI40" s="87"/>
      <c r="AEJ40" s="87"/>
      <c r="AEK40" s="87"/>
      <c r="AEL40" s="87"/>
      <c r="AEM40" s="87"/>
      <c r="AEN40" s="87"/>
      <c r="AEO40" s="87"/>
      <c r="AEP40" s="87"/>
      <c r="AEQ40" s="87"/>
      <c r="AER40" s="87"/>
      <c r="AES40" s="87"/>
      <c r="AET40" s="87"/>
      <c r="AEU40" s="87"/>
      <c r="AEV40" s="87"/>
      <c r="AEW40" s="87"/>
      <c r="AEX40" s="87"/>
      <c r="AEY40" s="87"/>
      <c r="AEZ40" s="87"/>
      <c r="AFA40" s="87"/>
      <c r="AFB40" s="87"/>
      <c r="AFC40" s="87"/>
      <c r="AFD40" s="87"/>
      <c r="AFE40" s="87"/>
      <c r="AFF40" s="87"/>
      <c r="AFG40" s="87"/>
      <c r="AFH40" s="87"/>
      <c r="AFI40" s="87"/>
      <c r="AFJ40" s="87"/>
      <c r="AFK40" s="87"/>
      <c r="AFL40" s="87"/>
      <c r="AFM40" s="87"/>
      <c r="AFN40" s="87"/>
      <c r="AFO40" s="87"/>
      <c r="AFP40" s="87"/>
      <c r="AFQ40" s="87"/>
      <c r="AFR40" s="87"/>
      <c r="AFS40" s="87"/>
      <c r="AFT40" s="87"/>
      <c r="AFU40" s="87"/>
      <c r="AFV40" s="87"/>
      <c r="AFW40" s="87"/>
      <c r="AFX40" s="87"/>
      <c r="AFY40" s="87"/>
      <c r="AFZ40" s="87"/>
      <c r="AGA40" s="87"/>
      <c r="AGB40" s="87"/>
      <c r="AGC40" s="87"/>
      <c r="AGD40" s="87"/>
    </row>
    <row r="41" spans="1:862">
      <c r="D41" s="87"/>
    </row>
  </sheetData>
  <sheetCalcPr fullCalcOnLoad="1"/>
  <autoFilter ref="A1:AH20"/>
  <phoneticPr fontId="11" type="noConversion"/>
  <dataValidations count="1">
    <dataValidation type="whole" allowBlank="1" showInputMessage="1" showErrorMessage="1" sqref="N31:N32 N34">
      <formula1>1900</formula1>
      <formula2>3000</formula2>
    </dataValidation>
  </dataValidations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145"/>
  <sheetViews>
    <sheetView workbookViewId="0">
      <selection activeCell="G11" sqref="G11:Y123"/>
    </sheetView>
  </sheetViews>
  <sheetFormatPr baseColWidth="10" defaultColWidth="8.83203125" defaultRowHeight="13"/>
  <cols>
    <col min="1" max="1" width="8.83203125" style="120"/>
    <col min="2" max="2" width="23.33203125" style="120" customWidth="1"/>
    <col min="3" max="3" width="9.1640625" style="120" customWidth="1"/>
    <col min="4" max="4" width="10" style="120" customWidth="1"/>
    <col min="5" max="6" width="9.1640625" style="120" customWidth="1"/>
    <col min="7" max="7" width="20.5" style="120" customWidth="1"/>
    <col min="8" max="13" width="9.1640625" style="120" customWidth="1"/>
    <col min="14" max="14" width="9.1640625" style="150" customWidth="1"/>
    <col min="15" max="15" width="12" style="120" customWidth="1"/>
    <col min="16" max="16" width="9.1640625" style="120" customWidth="1"/>
    <col min="17" max="19" width="8.83203125" style="120"/>
    <col min="20" max="20" width="10" style="120" bestFit="1" customWidth="1"/>
    <col min="21" max="22" width="8.83203125" style="120"/>
    <col min="23" max="23" width="13.6640625" style="120" bestFit="1" customWidth="1"/>
    <col min="24" max="16384" width="8.83203125" style="120"/>
  </cols>
  <sheetData>
    <row r="1" spans="1:23" s="129" customFormat="1">
      <c r="A1" s="127"/>
      <c r="B1" s="127" t="s">
        <v>130</v>
      </c>
      <c r="C1" s="127" t="s">
        <v>131</v>
      </c>
      <c r="D1" s="127" t="s">
        <v>132</v>
      </c>
      <c r="E1" s="127" t="s">
        <v>133</v>
      </c>
      <c r="F1" s="127" t="s">
        <v>134</v>
      </c>
      <c r="G1" s="127" t="s">
        <v>135</v>
      </c>
      <c r="H1" s="127" t="s">
        <v>136</v>
      </c>
      <c r="I1" s="127" t="s">
        <v>137</v>
      </c>
      <c r="J1" s="127" t="s">
        <v>138</v>
      </c>
      <c r="K1" s="127" t="s">
        <v>139</v>
      </c>
      <c r="L1" s="127" t="s">
        <v>140</v>
      </c>
      <c r="M1" s="127" t="s">
        <v>141</v>
      </c>
      <c r="N1" s="128" t="s">
        <v>142</v>
      </c>
      <c r="O1" s="127" t="s">
        <v>143</v>
      </c>
      <c r="P1" s="127" t="s">
        <v>144</v>
      </c>
      <c r="Q1" s="127" t="s">
        <v>145</v>
      </c>
      <c r="R1" s="127" t="s">
        <v>146</v>
      </c>
      <c r="S1" s="127" t="s">
        <v>147</v>
      </c>
      <c r="T1" s="127" t="s">
        <v>148</v>
      </c>
      <c r="U1" s="127" t="s">
        <v>149</v>
      </c>
      <c r="V1" s="127" t="s">
        <v>150</v>
      </c>
      <c r="W1" s="127" t="s">
        <v>151</v>
      </c>
    </row>
    <row r="2" spans="1:23">
      <c r="A2" s="130" t="s">
        <v>467</v>
      </c>
      <c r="B2" s="125" t="s">
        <v>335</v>
      </c>
      <c r="C2" s="125">
        <v>1</v>
      </c>
      <c r="D2" s="125">
        <v>156843535</v>
      </c>
      <c r="E2" s="125" t="s">
        <v>160</v>
      </c>
      <c r="F2" s="125" t="s">
        <v>153</v>
      </c>
      <c r="G2" s="125" t="s">
        <v>5</v>
      </c>
      <c r="H2" s="125" t="s">
        <v>305</v>
      </c>
      <c r="I2" s="125" t="s">
        <v>7</v>
      </c>
      <c r="J2" s="125">
        <v>659</v>
      </c>
      <c r="K2" s="125">
        <v>510</v>
      </c>
      <c r="L2" s="125">
        <v>149</v>
      </c>
      <c r="M2" s="125">
        <v>0.226100152</v>
      </c>
      <c r="N2" s="131">
        <f>M2*(2-U2)/U2</f>
        <v>0.23697067239041461</v>
      </c>
      <c r="O2" s="125" t="s">
        <v>8</v>
      </c>
      <c r="P2" s="125">
        <v>1</v>
      </c>
      <c r="Q2" s="125">
        <v>1</v>
      </c>
      <c r="R2" s="125">
        <v>0</v>
      </c>
      <c r="S2" s="125">
        <v>2488012</v>
      </c>
      <c r="T2" s="125">
        <v>245978050</v>
      </c>
      <c r="U2" s="125">
        <v>0.97652514514442901</v>
      </c>
      <c r="V2" s="125">
        <v>1.70107156304861</v>
      </c>
      <c r="W2" s="132" t="s">
        <v>9</v>
      </c>
    </row>
    <row r="3" spans="1:23">
      <c r="A3" s="130"/>
      <c r="B3" s="125" t="s">
        <v>335</v>
      </c>
      <c r="C3" s="125">
        <v>17</v>
      </c>
      <c r="D3" s="125">
        <v>7577120</v>
      </c>
      <c r="E3" s="125" t="s">
        <v>154</v>
      </c>
      <c r="F3" s="125" t="s">
        <v>165</v>
      </c>
      <c r="G3" s="125" t="s">
        <v>5</v>
      </c>
      <c r="H3" s="125" t="s">
        <v>366</v>
      </c>
      <c r="I3" s="125" t="s">
        <v>10</v>
      </c>
      <c r="J3" s="125">
        <v>790</v>
      </c>
      <c r="K3" s="125">
        <v>126</v>
      </c>
      <c r="L3" s="125">
        <v>664</v>
      </c>
      <c r="M3" s="125">
        <v>0.840506329</v>
      </c>
      <c r="N3" s="131">
        <f>M3*(2-U3)/U3</f>
        <v>0.88091647957640029</v>
      </c>
      <c r="O3" s="125" t="s">
        <v>11</v>
      </c>
      <c r="P3" s="125">
        <v>17</v>
      </c>
      <c r="Q3" s="125">
        <v>1</v>
      </c>
      <c r="R3" s="125">
        <v>0</v>
      </c>
      <c r="S3" s="125">
        <v>114518</v>
      </c>
      <c r="T3" s="125">
        <v>80783100</v>
      </c>
      <c r="U3" s="125">
        <v>0.97652514514442901</v>
      </c>
      <c r="V3" s="125">
        <v>1.70107156304861</v>
      </c>
      <c r="W3" s="132" t="s">
        <v>9</v>
      </c>
    </row>
    <row r="4" spans="1:23">
      <c r="A4" s="130"/>
      <c r="B4" s="125" t="s">
        <v>336</v>
      </c>
      <c r="C4" s="125">
        <v>7</v>
      </c>
      <c r="D4" s="125">
        <v>13935596</v>
      </c>
      <c r="E4" s="125" t="s">
        <v>160</v>
      </c>
      <c r="F4" s="125" t="s">
        <v>153</v>
      </c>
      <c r="G4" s="125" t="s">
        <v>12</v>
      </c>
      <c r="H4" s="125" t="s">
        <v>315</v>
      </c>
      <c r="I4" s="125" t="s">
        <v>13</v>
      </c>
      <c r="J4" s="125">
        <v>446</v>
      </c>
      <c r="K4" s="125">
        <v>336</v>
      </c>
      <c r="L4" s="125">
        <v>110</v>
      </c>
      <c r="M4" s="125">
        <v>0.246636771</v>
      </c>
      <c r="N4" s="131">
        <f>M4*2/U4</f>
        <v>0.55567870056744617</v>
      </c>
      <c r="O4" s="125" t="s">
        <v>14</v>
      </c>
      <c r="P4" s="125">
        <v>7</v>
      </c>
      <c r="Q4" s="125">
        <v>2</v>
      </c>
      <c r="R4" s="125">
        <v>1</v>
      </c>
      <c r="S4" s="125">
        <v>1672540</v>
      </c>
      <c r="T4" s="125">
        <v>158451050</v>
      </c>
      <c r="U4" s="125">
        <v>0.88769560808481696</v>
      </c>
      <c r="V4" s="125">
        <v>1.5796674196909899</v>
      </c>
      <c r="W4" s="132" t="s">
        <v>15</v>
      </c>
    </row>
    <row r="5" spans="1:23">
      <c r="A5" s="130"/>
      <c r="B5" s="125" t="s">
        <v>336</v>
      </c>
      <c r="C5" s="125">
        <v>16</v>
      </c>
      <c r="D5" s="125">
        <v>81944157</v>
      </c>
      <c r="E5" s="125" t="s">
        <v>160</v>
      </c>
      <c r="F5" s="125" t="s">
        <v>153</v>
      </c>
      <c r="G5" s="125" t="s">
        <v>5</v>
      </c>
      <c r="H5" s="125" t="s">
        <v>308</v>
      </c>
      <c r="I5" s="125" t="s">
        <v>16</v>
      </c>
      <c r="J5" s="125">
        <v>569</v>
      </c>
      <c r="K5" s="125">
        <v>445</v>
      </c>
      <c r="L5" s="125">
        <v>124</v>
      </c>
      <c r="M5" s="125">
        <v>0.21792618599999999</v>
      </c>
      <c r="N5" s="131">
        <f>M5*2/U5</f>
        <v>0.49099304765103158</v>
      </c>
      <c r="O5" s="125" t="s">
        <v>17</v>
      </c>
      <c r="P5" s="125">
        <v>16</v>
      </c>
      <c r="Q5" s="125">
        <v>2</v>
      </c>
      <c r="R5" s="125">
        <v>1</v>
      </c>
      <c r="S5" s="125">
        <v>115072</v>
      </c>
      <c r="T5" s="125">
        <v>89883050</v>
      </c>
      <c r="U5" s="125">
        <v>0.88769560808481696</v>
      </c>
      <c r="V5" s="125">
        <v>1.5796674196909899</v>
      </c>
      <c r="W5" s="132" t="s">
        <v>15</v>
      </c>
    </row>
    <row r="6" spans="1:23">
      <c r="A6" s="133"/>
      <c r="B6" s="126" t="s">
        <v>336</v>
      </c>
      <c r="C6" s="126">
        <v>17</v>
      </c>
      <c r="D6" s="126">
        <v>7577120</v>
      </c>
      <c r="E6" s="126" t="s">
        <v>154</v>
      </c>
      <c r="F6" s="126" t="s">
        <v>165</v>
      </c>
      <c r="G6" s="126" t="s">
        <v>5</v>
      </c>
      <c r="H6" s="126" t="s">
        <v>366</v>
      </c>
      <c r="I6" s="126" t="s">
        <v>10</v>
      </c>
      <c r="J6" s="126">
        <v>327</v>
      </c>
      <c r="K6" s="126">
        <v>64</v>
      </c>
      <c r="L6" s="126">
        <v>263</v>
      </c>
      <c r="M6" s="126">
        <v>0.80428134600000001</v>
      </c>
      <c r="N6" s="134">
        <f>M6*(2-U6)/U6</f>
        <v>1.007784273509414</v>
      </c>
      <c r="O6" s="126" t="s">
        <v>11</v>
      </c>
      <c r="P6" s="126">
        <v>17</v>
      </c>
      <c r="Q6" s="126">
        <v>1</v>
      </c>
      <c r="R6" s="126">
        <v>0</v>
      </c>
      <c r="S6" s="126">
        <v>114639</v>
      </c>
      <c r="T6" s="126">
        <v>80783100</v>
      </c>
      <c r="U6" s="126">
        <v>0.88769560808481696</v>
      </c>
      <c r="V6" s="126">
        <v>1.5796674196909899</v>
      </c>
      <c r="W6" s="135" t="s">
        <v>15</v>
      </c>
    </row>
    <row r="7" spans="1:23">
      <c r="A7" s="136" t="s">
        <v>84</v>
      </c>
      <c r="B7" s="118" t="s">
        <v>18</v>
      </c>
      <c r="C7" s="118">
        <v>16</v>
      </c>
      <c r="D7" s="118">
        <v>9858209</v>
      </c>
      <c r="E7" s="118" t="s">
        <v>154</v>
      </c>
      <c r="F7" s="118" t="s">
        <v>165</v>
      </c>
      <c r="G7" s="118" t="s">
        <v>19</v>
      </c>
      <c r="H7" s="118" t="s">
        <v>320</v>
      </c>
      <c r="I7" s="118" t="s">
        <v>20</v>
      </c>
      <c r="J7" s="118">
        <v>1259</v>
      </c>
      <c r="K7" s="118">
        <v>987</v>
      </c>
      <c r="L7" s="118">
        <v>272</v>
      </c>
      <c r="M7" s="118">
        <v>0.21604000000000001</v>
      </c>
      <c r="N7" s="137">
        <f>M7*(2+U7)/(1*U7)</f>
        <v>0.80495015438475093</v>
      </c>
      <c r="O7" s="118" t="s">
        <v>21</v>
      </c>
      <c r="P7" s="118">
        <v>16</v>
      </c>
      <c r="Q7" s="118">
        <v>3</v>
      </c>
      <c r="R7" s="118" t="s">
        <v>280</v>
      </c>
      <c r="S7" s="118">
        <v>114945</v>
      </c>
      <c r="T7" s="118">
        <v>23614854</v>
      </c>
      <c r="U7" s="118">
        <v>0.73369426012258998</v>
      </c>
      <c r="V7" s="118">
        <v>1.5970011745911299</v>
      </c>
      <c r="W7" s="119" t="s">
        <v>22</v>
      </c>
    </row>
    <row r="8" spans="1:23">
      <c r="A8" s="138"/>
      <c r="B8" s="113" t="s">
        <v>330</v>
      </c>
      <c r="C8" s="113">
        <v>4</v>
      </c>
      <c r="D8" s="113">
        <v>106193849</v>
      </c>
      <c r="E8" s="113" t="s">
        <v>160</v>
      </c>
      <c r="F8" s="113" t="s">
        <v>23</v>
      </c>
      <c r="G8" s="113" t="s">
        <v>3</v>
      </c>
      <c r="H8" s="113" t="s">
        <v>514</v>
      </c>
      <c r="I8" s="113" t="s">
        <v>24</v>
      </c>
      <c r="J8" s="113">
        <v>893</v>
      </c>
      <c r="K8" s="113">
        <v>782</v>
      </c>
      <c r="L8" s="113">
        <v>111</v>
      </c>
      <c r="M8" s="113">
        <v>0.124300112</v>
      </c>
      <c r="N8" s="139">
        <f>2*M8/U8</f>
        <v>0.32744148500338571</v>
      </c>
      <c r="O8" s="113" t="s">
        <v>25</v>
      </c>
      <c r="P8" s="113">
        <v>4</v>
      </c>
      <c r="Q8" s="113">
        <v>2</v>
      </c>
      <c r="R8" s="113">
        <v>1</v>
      </c>
      <c r="S8" s="113">
        <v>1402580</v>
      </c>
      <c r="T8" s="113">
        <v>190262650</v>
      </c>
      <c r="U8" s="113">
        <v>0.75922030465208001</v>
      </c>
      <c r="V8" s="113">
        <v>1.3533449207804</v>
      </c>
      <c r="W8" s="115" t="s">
        <v>26</v>
      </c>
    </row>
    <row r="9" spans="1:23">
      <c r="A9" s="138"/>
      <c r="B9" s="113" t="s">
        <v>330</v>
      </c>
      <c r="C9" s="113">
        <v>6</v>
      </c>
      <c r="D9" s="113">
        <v>150001089</v>
      </c>
      <c r="E9" s="113" t="s">
        <v>154</v>
      </c>
      <c r="F9" s="113" t="s">
        <v>27</v>
      </c>
      <c r="G9" s="113" t="s">
        <v>3</v>
      </c>
      <c r="H9" s="113" t="s">
        <v>306</v>
      </c>
      <c r="I9" s="113" t="s">
        <v>28</v>
      </c>
      <c r="J9" s="113">
        <v>673</v>
      </c>
      <c r="K9" s="113">
        <v>328</v>
      </c>
      <c r="L9" s="113">
        <v>345</v>
      </c>
      <c r="M9" s="113">
        <v>0.51263001500000005</v>
      </c>
      <c r="N9" s="139">
        <f>M9*(2-U9)/U9</f>
        <v>0.83778174785430792</v>
      </c>
      <c r="O9" s="113" t="s">
        <v>29</v>
      </c>
      <c r="P9" s="113">
        <v>6</v>
      </c>
      <c r="Q9" s="113">
        <v>1</v>
      </c>
      <c r="R9" s="113">
        <v>0</v>
      </c>
      <c r="S9" s="113">
        <v>393150</v>
      </c>
      <c r="T9" s="113">
        <v>170798891</v>
      </c>
      <c r="U9" s="113">
        <v>0.75922030465208001</v>
      </c>
      <c r="V9" s="113">
        <v>1.3533449207804</v>
      </c>
      <c r="W9" s="115" t="s">
        <v>26</v>
      </c>
    </row>
    <row r="10" spans="1:23">
      <c r="A10" s="138"/>
      <c r="B10" s="113" t="s">
        <v>330</v>
      </c>
      <c r="C10" s="113">
        <v>9</v>
      </c>
      <c r="D10" s="113">
        <v>139409058</v>
      </c>
      <c r="E10" s="113" t="s">
        <v>154</v>
      </c>
      <c r="F10" s="113" t="s">
        <v>153</v>
      </c>
      <c r="G10" s="113" t="s">
        <v>5</v>
      </c>
      <c r="H10" s="113" t="s">
        <v>368</v>
      </c>
      <c r="I10" s="113" t="s">
        <v>30</v>
      </c>
      <c r="J10" s="113">
        <v>495</v>
      </c>
      <c r="K10" s="113">
        <v>443</v>
      </c>
      <c r="L10" s="113">
        <v>52</v>
      </c>
      <c r="M10" s="113">
        <v>0.105050505</v>
      </c>
      <c r="N10" s="139">
        <f>M10*(2-U10)/U10</f>
        <v>0.17168209647630112</v>
      </c>
      <c r="O10" s="113" t="s">
        <v>31</v>
      </c>
      <c r="P10" s="113">
        <v>9</v>
      </c>
      <c r="Q10" s="113">
        <v>1</v>
      </c>
      <c r="R10" s="113">
        <v>0</v>
      </c>
      <c r="S10" s="113">
        <v>12518450</v>
      </c>
      <c r="T10" s="113">
        <v>139566928</v>
      </c>
      <c r="U10" s="113">
        <v>0.75922030465208001</v>
      </c>
      <c r="V10" s="113">
        <v>1.3533449207804</v>
      </c>
      <c r="W10" s="115" t="s">
        <v>26</v>
      </c>
    </row>
    <row r="11" spans="1:23">
      <c r="A11" s="138"/>
      <c r="B11" s="113" t="s">
        <v>330</v>
      </c>
      <c r="C11" s="113">
        <v>16</v>
      </c>
      <c r="D11" s="113">
        <v>9858209</v>
      </c>
      <c r="E11" s="113" t="s">
        <v>154</v>
      </c>
      <c r="F11" s="113" t="s">
        <v>165</v>
      </c>
      <c r="G11" s="113" t="s">
        <v>12</v>
      </c>
      <c r="H11" s="113" t="s">
        <v>320</v>
      </c>
      <c r="I11" s="113" t="s">
        <v>20</v>
      </c>
      <c r="J11" s="113">
        <v>1266</v>
      </c>
      <c r="K11" s="113">
        <v>932</v>
      </c>
      <c r="L11" s="113">
        <v>334</v>
      </c>
      <c r="M11" s="113">
        <v>0.26382306500000002</v>
      </c>
      <c r="N11" s="139">
        <f>M11*(2+U11)/(1*U11)</f>
        <v>0.95880728337097587</v>
      </c>
      <c r="O11" s="113" t="s">
        <v>21</v>
      </c>
      <c r="P11" s="113">
        <v>16</v>
      </c>
      <c r="Q11" s="113">
        <v>3</v>
      </c>
      <c r="R11" s="113" t="s">
        <v>280</v>
      </c>
      <c r="S11" s="113">
        <v>115072</v>
      </c>
      <c r="T11" s="113">
        <v>26320278</v>
      </c>
      <c r="U11" s="113">
        <v>0.75922030465208001</v>
      </c>
      <c r="V11" s="113">
        <v>1.3533449207804</v>
      </c>
      <c r="W11" s="115" t="s">
        <v>26</v>
      </c>
    </row>
    <row r="12" spans="1:23">
      <c r="A12" s="140"/>
      <c r="B12" s="116" t="s">
        <v>330</v>
      </c>
      <c r="C12" s="116">
        <v>17</v>
      </c>
      <c r="D12" s="116">
        <v>7579699</v>
      </c>
      <c r="E12" s="116" t="s">
        <v>154</v>
      </c>
      <c r="F12" s="116" t="s">
        <v>165</v>
      </c>
      <c r="G12" s="116" t="s">
        <v>32</v>
      </c>
      <c r="H12" s="116" t="s">
        <v>366</v>
      </c>
      <c r="I12" s="116" t="s">
        <v>33</v>
      </c>
      <c r="J12" s="116">
        <v>517</v>
      </c>
      <c r="K12" s="116">
        <v>236</v>
      </c>
      <c r="L12" s="116">
        <v>281</v>
      </c>
      <c r="M12" s="116">
        <v>0.54352030900000003</v>
      </c>
      <c r="N12" s="141">
        <f>M12*(2-U12)/U12</f>
        <v>0.88826518374725583</v>
      </c>
      <c r="O12" s="116" t="s">
        <v>34</v>
      </c>
      <c r="P12" s="116">
        <v>17</v>
      </c>
      <c r="Q12" s="116">
        <v>1</v>
      </c>
      <c r="R12" s="116">
        <v>0</v>
      </c>
      <c r="S12" s="116">
        <v>114518</v>
      </c>
      <c r="T12" s="116">
        <v>80783024</v>
      </c>
      <c r="U12" s="116">
        <v>0.75922030465208001</v>
      </c>
      <c r="V12" s="116">
        <v>1.3533449207804</v>
      </c>
      <c r="W12" s="117" t="s">
        <v>26</v>
      </c>
    </row>
    <row r="13" spans="1:23">
      <c r="A13" s="142" t="s">
        <v>468</v>
      </c>
      <c r="B13" s="124" t="s">
        <v>120</v>
      </c>
      <c r="C13" s="124">
        <v>1</v>
      </c>
      <c r="D13" s="124">
        <v>11174875</v>
      </c>
      <c r="E13" s="124" t="s">
        <v>165</v>
      </c>
      <c r="F13" s="124" t="s">
        <v>154</v>
      </c>
      <c r="G13" s="124" t="s">
        <v>155</v>
      </c>
      <c r="H13" s="124" t="s">
        <v>371</v>
      </c>
      <c r="I13" s="124" t="s">
        <v>121</v>
      </c>
      <c r="J13" s="143">
        <v>418</v>
      </c>
      <c r="K13" s="143">
        <v>96</v>
      </c>
      <c r="L13" s="143">
        <v>321</v>
      </c>
      <c r="M13" s="124">
        <f>L13/J13</f>
        <v>0.76794258373205737</v>
      </c>
      <c r="N13" s="144">
        <f>M13*(2-U13)/U13</f>
        <v>1.0573026082101156</v>
      </c>
      <c r="O13" s="124" t="s">
        <v>122</v>
      </c>
      <c r="P13" s="124">
        <v>1</v>
      </c>
      <c r="Q13" s="124">
        <v>1</v>
      </c>
      <c r="R13" s="124">
        <v>0</v>
      </c>
      <c r="S13" s="124">
        <v>3638674</v>
      </c>
      <c r="T13" s="124">
        <v>122356960</v>
      </c>
      <c r="U13" s="124">
        <v>0.84146786100000004</v>
      </c>
      <c r="V13" s="124">
        <v>1.6859384340000001</v>
      </c>
      <c r="W13" s="145" t="s">
        <v>123</v>
      </c>
    </row>
    <row r="14" spans="1:23">
      <c r="A14" s="130"/>
      <c r="B14" s="125" t="s">
        <v>120</v>
      </c>
      <c r="C14" s="125">
        <v>17</v>
      </c>
      <c r="D14" s="125">
        <v>7578221</v>
      </c>
      <c r="E14" s="125" t="s">
        <v>124</v>
      </c>
      <c r="F14" s="125" t="s">
        <v>165</v>
      </c>
      <c r="G14" s="125" t="s">
        <v>161</v>
      </c>
      <c r="H14" s="125" t="s">
        <v>366</v>
      </c>
      <c r="I14" s="125" t="s">
        <v>125</v>
      </c>
      <c r="J14" s="146">
        <v>559</v>
      </c>
      <c r="K14" s="146">
        <v>151</v>
      </c>
      <c r="L14" s="146">
        <v>408</v>
      </c>
      <c r="M14" s="125">
        <f t="shared" ref="M14:M16" si="0">L14/J14</f>
        <v>0.7298747763864043</v>
      </c>
      <c r="N14" s="131">
        <f>M14*(2-U14)/U14</f>
        <v>1.0048908877924307</v>
      </c>
      <c r="O14" s="125" t="s">
        <v>126</v>
      </c>
      <c r="P14" s="125">
        <v>17</v>
      </c>
      <c r="Q14" s="125">
        <v>1</v>
      </c>
      <c r="R14" s="125">
        <v>0</v>
      </c>
      <c r="S14" s="125">
        <v>114724</v>
      </c>
      <c r="T14" s="125">
        <v>22237130</v>
      </c>
      <c r="U14" s="125">
        <v>0.84146786100000004</v>
      </c>
      <c r="V14" s="125">
        <v>1.6859384340000001</v>
      </c>
      <c r="W14" s="132" t="s">
        <v>123</v>
      </c>
    </row>
    <row r="15" spans="1:23">
      <c r="A15" s="130"/>
      <c r="B15" s="125" t="s">
        <v>127</v>
      </c>
      <c r="C15" s="125">
        <v>1</v>
      </c>
      <c r="D15" s="125">
        <v>11174875</v>
      </c>
      <c r="E15" s="125" t="s">
        <v>165</v>
      </c>
      <c r="F15" s="125" t="s">
        <v>154</v>
      </c>
      <c r="G15" s="125" t="s">
        <v>155</v>
      </c>
      <c r="H15" s="125" t="s">
        <v>371</v>
      </c>
      <c r="I15" s="125" t="s">
        <v>121</v>
      </c>
      <c r="J15" s="146">
        <v>338</v>
      </c>
      <c r="K15" s="146">
        <v>199</v>
      </c>
      <c r="L15" s="146">
        <v>139</v>
      </c>
      <c r="M15" s="125">
        <f t="shared" si="0"/>
        <v>0.41124260355029585</v>
      </c>
      <c r="N15" s="131">
        <f>M15*(2-U15)/U15</f>
        <v>1.0236092541865878</v>
      </c>
      <c r="O15" s="125" t="s">
        <v>122</v>
      </c>
      <c r="P15" s="125">
        <v>1</v>
      </c>
      <c r="Q15" s="125">
        <v>1</v>
      </c>
      <c r="R15" s="125">
        <v>0</v>
      </c>
      <c r="S15" s="125">
        <v>4955850</v>
      </c>
      <c r="T15" s="125">
        <v>145209330</v>
      </c>
      <c r="U15" s="125">
        <v>0.57321959940718503</v>
      </c>
      <c r="V15" s="125">
        <v>1.72717572496522</v>
      </c>
      <c r="W15" s="132" t="s">
        <v>128</v>
      </c>
    </row>
    <row r="16" spans="1:23">
      <c r="A16" s="133"/>
      <c r="B16" s="126" t="s">
        <v>127</v>
      </c>
      <c r="C16" s="126">
        <v>17</v>
      </c>
      <c r="D16" s="126">
        <v>7578221</v>
      </c>
      <c r="E16" s="126" t="s">
        <v>124</v>
      </c>
      <c r="F16" s="126" t="s">
        <v>165</v>
      </c>
      <c r="G16" s="126" t="s">
        <v>161</v>
      </c>
      <c r="H16" s="126" t="s">
        <v>366</v>
      </c>
      <c r="I16" s="126" t="s">
        <v>125</v>
      </c>
      <c r="J16" s="147">
        <v>553</v>
      </c>
      <c r="K16" s="147">
        <v>360</v>
      </c>
      <c r="L16" s="147">
        <v>192</v>
      </c>
      <c r="M16" s="126">
        <f t="shared" si="0"/>
        <v>0.34719710669077758</v>
      </c>
      <c r="N16" s="134">
        <f>M16*(2-U16)/U16</f>
        <v>0.86419589888629444</v>
      </c>
      <c r="O16" s="126" t="s">
        <v>126</v>
      </c>
      <c r="P16" s="126">
        <v>17</v>
      </c>
      <c r="Q16" s="126">
        <v>1</v>
      </c>
      <c r="R16" s="126">
        <v>0</v>
      </c>
      <c r="S16" s="126">
        <v>114669</v>
      </c>
      <c r="T16" s="126">
        <v>56780700</v>
      </c>
      <c r="U16" s="126">
        <v>0.57321959940718503</v>
      </c>
      <c r="V16" s="126">
        <v>1.72717572496522</v>
      </c>
      <c r="W16" s="135" t="s">
        <v>128</v>
      </c>
    </row>
    <row r="17" spans="1:128">
      <c r="A17" s="136" t="s">
        <v>357</v>
      </c>
      <c r="B17" s="118" t="s">
        <v>152</v>
      </c>
      <c r="C17" s="118">
        <v>10</v>
      </c>
      <c r="D17" s="118">
        <v>89692907</v>
      </c>
      <c r="E17" s="118" t="s">
        <v>153</v>
      </c>
      <c r="F17" s="118" t="s">
        <v>154</v>
      </c>
      <c r="G17" s="118" t="s">
        <v>155</v>
      </c>
      <c r="H17" s="118" t="s">
        <v>367</v>
      </c>
      <c r="I17" s="118" t="s">
        <v>156</v>
      </c>
      <c r="J17" s="118">
        <v>269</v>
      </c>
      <c r="K17" s="118">
        <v>241</v>
      </c>
      <c r="L17" s="118">
        <v>27</v>
      </c>
      <c r="M17" s="118">
        <v>0.10037</v>
      </c>
      <c r="N17" s="137">
        <f t="shared" ref="N17:N25" si="1">M17*(2-U17)/U17</f>
        <v>0.11748748663440792</v>
      </c>
      <c r="O17" s="118" t="s">
        <v>157</v>
      </c>
      <c r="P17" s="118">
        <v>10</v>
      </c>
      <c r="Q17" s="118">
        <v>1</v>
      </c>
      <c r="R17" s="118">
        <v>0</v>
      </c>
      <c r="S17" s="118">
        <v>43052889</v>
      </c>
      <c r="T17" s="118">
        <v>134830750</v>
      </c>
      <c r="U17" s="118">
        <v>0.92142805418877705</v>
      </c>
      <c r="V17" s="118">
        <v>1.5313835063341701</v>
      </c>
      <c r="W17" s="119" t="s">
        <v>158</v>
      </c>
    </row>
    <row r="18" spans="1:128">
      <c r="A18" s="138"/>
      <c r="B18" s="113" t="s">
        <v>152</v>
      </c>
      <c r="C18" s="113">
        <v>17</v>
      </c>
      <c r="D18" s="113">
        <v>7576916</v>
      </c>
      <c r="E18" s="113" t="s">
        <v>159</v>
      </c>
      <c r="F18" s="113" t="s">
        <v>160</v>
      </c>
      <c r="G18" s="113" t="s">
        <v>161</v>
      </c>
      <c r="H18" s="113" t="s">
        <v>366</v>
      </c>
      <c r="I18" s="113" t="s">
        <v>162</v>
      </c>
      <c r="J18" s="113">
        <v>384</v>
      </c>
      <c r="K18" s="113">
        <v>48</v>
      </c>
      <c r="L18" s="113">
        <v>336</v>
      </c>
      <c r="M18" s="113">
        <v>0.875</v>
      </c>
      <c r="N18" s="139">
        <f t="shared" si="1"/>
        <v>1.0242258723234723</v>
      </c>
      <c r="O18" s="113" t="s">
        <v>163</v>
      </c>
      <c r="P18" s="113">
        <v>17</v>
      </c>
      <c r="Q18" s="113">
        <v>1</v>
      </c>
      <c r="R18" s="113">
        <v>0</v>
      </c>
      <c r="S18" s="113">
        <v>114518</v>
      </c>
      <c r="T18" s="113">
        <v>80848456</v>
      </c>
      <c r="U18" s="113">
        <v>0.92142805418877705</v>
      </c>
      <c r="V18" s="113">
        <v>1.5313835063341701</v>
      </c>
      <c r="W18" s="115" t="s">
        <v>158</v>
      </c>
    </row>
    <row r="19" spans="1:128">
      <c r="A19" s="138"/>
      <c r="B19" s="113" t="s">
        <v>164</v>
      </c>
      <c r="C19" s="113">
        <v>10</v>
      </c>
      <c r="D19" s="113">
        <v>89692786</v>
      </c>
      <c r="E19" s="113" t="s">
        <v>165</v>
      </c>
      <c r="F19" s="113" t="s">
        <v>166</v>
      </c>
      <c r="G19" s="113" t="s">
        <v>167</v>
      </c>
      <c r="H19" s="113" t="s">
        <v>367</v>
      </c>
      <c r="I19" s="113" t="s">
        <v>168</v>
      </c>
      <c r="J19" s="113">
        <v>253</v>
      </c>
      <c r="K19" s="113">
        <v>199</v>
      </c>
      <c r="L19" s="113">
        <v>54</v>
      </c>
      <c r="M19" s="113">
        <v>0.21343999999999999</v>
      </c>
      <c r="N19" s="139">
        <f t="shared" si="1"/>
        <v>0.26050148338686907</v>
      </c>
      <c r="O19" s="113" t="s">
        <v>169</v>
      </c>
      <c r="P19" s="113">
        <v>10</v>
      </c>
      <c r="Q19" s="113">
        <v>1</v>
      </c>
      <c r="R19" s="113">
        <v>0</v>
      </c>
      <c r="S19" s="113">
        <v>1017800</v>
      </c>
      <c r="T19" s="113">
        <v>134830733</v>
      </c>
      <c r="U19" s="113">
        <v>0.90070191144577705</v>
      </c>
      <c r="V19" s="113">
        <v>1.5015677779701</v>
      </c>
      <c r="W19" s="115" t="s">
        <v>170</v>
      </c>
    </row>
    <row r="20" spans="1:128">
      <c r="A20" s="138"/>
      <c r="B20" s="113" t="s">
        <v>164</v>
      </c>
      <c r="C20" s="113">
        <v>10</v>
      </c>
      <c r="D20" s="113">
        <v>89692905</v>
      </c>
      <c r="E20" s="113" t="s">
        <v>160</v>
      </c>
      <c r="F20" s="113" t="s">
        <v>153</v>
      </c>
      <c r="G20" s="113" t="s">
        <v>155</v>
      </c>
      <c r="H20" s="113" t="s">
        <v>367</v>
      </c>
      <c r="I20" s="113" t="s">
        <v>171</v>
      </c>
      <c r="J20" s="113">
        <v>332</v>
      </c>
      <c r="K20" s="113">
        <v>267</v>
      </c>
      <c r="L20" s="113">
        <v>65</v>
      </c>
      <c r="M20" s="113">
        <v>0.19578000000000001</v>
      </c>
      <c r="N20" s="139">
        <f t="shared" si="1"/>
        <v>0.2389476218959953</v>
      </c>
      <c r="O20" s="113" t="s">
        <v>172</v>
      </c>
      <c r="P20" s="113">
        <v>10</v>
      </c>
      <c r="Q20" s="113">
        <v>1</v>
      </c>
      <c r="R20" s="113">
        <v>0</v>
      </c>
      <c r="S20" s="113">
        <v>1017800</v>
      </c>
      <c r="T20" s="113">
        <v>134830733</v>
      </c>
      <c r="U20" s="113">
        <v>0.90070191144577705</v>
      </c>
      <c r="V20" s="113">
        <v>1.5015677779701</v>
      </c>
      <c r="W20" s="115" t="s">
        <v>170</v>
      </c>
    </row>
    <row r="21" spans="1:128">
      <c r="A21" s="138"/>
      <c r="B21" s="113" t="s">
        <v>164</v>
      </c>
      <c r="C21" s="113">
        <v>10</v>
      </c>
      <c r="D21" s="113">
        <v>89720798</v>
      </c>
      <c r="E21" s="113" t="s">
        <v>173</v>
      </c>
      <c r="F21" s="113" t="s">
        <v>160</v>
      </c>
      <c r="G21" s="113" t="s">
        <v>161</v>
      </c>
      <c r="H21" s="113" t="s">
        <v>367</v>
      </c>
      <c r="I21" s="113" t="s">
        <v>0</v>
      </c>
      <c r="J21" s="113">
        <v>114</v>
      </c>
      <c r="K21" s="113">
        <v>92</v>
      </c>
      <c r="L21" s="113">
        <v>22</v>
      </c>
      <c r="M21" s="113">
        <v>0.19298000000000001</v>
      </c>
      <c r="N21" s="139">
        <f t="shared" si="1"/>
        <v>0.23553024861318406</v>
      </c>
      <c r="O21" s="113" t="s">
        <v>1</v>
      </c>
      <c r="P21" s="113">
        <v>10</v>
      </c>
      <c r="Q21" s="113">
        <v>1</v>
      </c>
      <c r="R21" s="113">
        <v>0</v>
      </c>
      <c r="S21" s="113">
        <v>1017800</v>
      </c>
      <c r="T21" s="113">
        <v>134830733</v>
      </c>
      <c r="U21" s="113">
        <v>0.90070191144577705</v>
      </c>
      <c r="V21" s="113">
        <v>1.5015677779701</v>
      </c>
      <c r="W21" s="115" t="s">
        <v>170</v>
      </c>
    </row>
    <row r="22" spans="1:128">
      <c r="A22" s="138"/>
      <c r="B22" s="113" t="s">
        <v>164</v>
      </c>
      <c r="C22" s="113">
        <v>17</v>
      </c>
      <c r="D22" s="113">
        <v>7576916</v>
      </c>
      <c r="E22" s="113" t="s">
        <v>159</v>
      </c>
      <c r="F22" s="113" t="s">
        <v>160</v>
      </c>
      <c r="G22" s="113" t="s">
        <v>161</v>
      </c>
      <c r="H22" s="113" t="s">
        <v>366</v>
      </c>
      <c r="I22" s="113" t="s">
        <v>162</v>
      </c>
      <c r="J22" s="113">
        <v>567</v>
      </c>
      <c r="K22" s="113">
        <v>110</v>
      </c>
      <c r="L22" s="113">
        <v>455</v>
      </c>
      <c r="M22" s="113">
        <v>0.80247000000000002</v>
      </c>
      <c r="N22" s="139">
        <f t="shared" si="1"/>
        <v>0.97940697794912324</v>
      </c>
      <c r="O22" s="113" t="s">
        <v>163</v>
      </c>
      <c r="P22" s="113">
        <v>17</v>
      </c>
      <c r="Q22" s="113">
        <v>1</v>
      </c>
      <c r="R22" s="113">
        <v>0</v>
      </c>
      <c r="S22" s="113">
        <v>114530</v>
      </c>
      <c r="T22" s="113">
        <v>80848456</v>
      </c>
      <c r="U22" s="113">
        <v>0.90070191144577705</v>
      </c>
      <c r="V22" s="113">
        <v>1.5015677779701</v>
      </c>
      <c r="W22" s="115" t="s">
        <v>170</v>
      </c>
    </row>
    <row r="23" spans="1:128" s="149" customFormat="1">
      <c r="A23" s="148"/>
      <c r="B23" s="114" t="s">
        <v>2</v>
      </c>
      <c r="C23" s="114">
        <v>10</v>
      </c>
      <c r="D23" s="114">
        <v>89692786</v>
      </c>
      <c r="E23" s="114" t="s">
        <v>165</v>
      </c>
      <c r="F23" s="114" t="s">
        <v>166</v>
      </c>
      <c r="G23" s="152" t="s">
        <v>3</v>
      </c>
      <c r="H23" s="152" t="s">
        <v>367</v>
      </c>
      <c r="I23" s="113" t="s">
        <v>4</v>
      </c>
      <c r="J23" s="152">
        <v>272</v>
      </c>
      <c r="K23" s="152">
        <v>246</v>
      </c>
      <c r="L23" s="152">
        <v>26</v>
      </c>
      <c r="M23" s="152">
        <v>9.5588234999999994E-2</v>
      </c>
      <c r="N23" s="153">
        <f t="shared" si="1"/>
        <v>0.11897462642981076</v>
      </c>
      <c r="O23" s="152" t="s">
        <v>169</v>
      </c>
      <c r="P23" s="152">
        <v>10</v>
      </c>
      <c r="Q23" s="152">
        <v>1</v>
      </c>
      <c r="R23" s="152">
        <v>0</v>
      </c>
      <c r="S23" s="152">
        <v>43059400</v>
      </c>
      <c r="T23" s="152">
        <v>134199150</v>
      </c>
      <c r="U23" s="152">
        <v>0.891004476385299</v>
      </c>
      <c r="V23" s="152">
        <v>1.6202148836266399</v>
      </c>
      <c r="W23" s="154" t="s">
        <v>332</v>
      </c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</row>
    <row r="24" spans="1:128" s="149" customFormat="1">
      <c r="A24" s="148"/>
      <c r="B24" s="114" t="s">
        <v>2</v>
      </c>
      <c r="C24" s="114">
        <v>10</v>
      </c>
      <c r="D24" s="114">
        <v>89692905</v>
      </c>
      <c r="E24" s="114" t="s">
        <v>160</v>
      </c>
      <c r="F24" s="114" t="s">
        <v>153</v>
      </c>
      <c r="G24" s="152" t="s">
        <v>5</v>
      </c>
      <c r="H24" s="152" t="s">
        <v>367</v>
      </c>
      <c r="I24" s="152" t="s">
        <v>171</v>
      </c>
      <c r="J24" s="152">
        <v>259</v>
      </c>
      <c r="K24" s="152">
        <v>67</v>
      </c>
      <c r="L24" s="152">
        <v>192</v>
      </c>
      <c r="M24" s="152">
        <v>0.741312741</v>
      </c>
      <c r="N24" s="153">
        <f t="shared" si="1"/>
        <v>0.92268056239488117</v>
      </c>
      <c r="O24" s="152" t="s">
        <v>172</v>
      </c>
      <c r="P24" s="152">
        <v>10</v>
      </c>
      <c r="Q24" s="152">
        <v>1</v>
      </c>
      <c r="R24" s="152">
        <v>0</v>
      </c>
      <c r="S24" s="152">
        <v>43059400</v>
      </c>
      <c r="T24" s="152">
        <v>134199150</v>
      </c>
      <c r="U24" s="152">
        <v>0.891004476385299</v>
      </c>
      <c r="V24" s="152">
        <v>1.6202148836266399</v>
      </c>
      <c r="W24" s="154" t="s">
        <v>332</v>
      </c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</row>
    <row r="25" spans="1:128">
      <c r="A25" s="140"/>
      <c r="B25" s="116" t="s">
        <v>2</v>
      </c>
      <c r="C25" s="116">
        <v>17</v>
      </c>
      <c r="D25" s="116">
        <v>7576916</v>
      </c>
      <c r="E25" s="116" t="s">
        <v>159</v>
      </c>
      <c r="F25" s="116" t="s">
        <v>160</v>
      </c>
      <c r="G25" s="116" t="s">
        <v>6</v>
      </c>
      <c r="H25" s="116" t="s">
        <v>366</v>
      </c>
      <c r="I25" s="116" t="s">
        <v>162</v>
      </c>
      <c r="J25" s="116">
        <v>432</v>
      </c>
      <c r="K25" s="116">
        <v>79</v>
      </c>
      <c r="L25" s="116">
        <v>353</v>
      </c>
      <c r="M25" s="116">
        <v>0.81712963000000005</v>
      </c>
      <c r="N25" s="141">
        <f t="shared" si="1"/>
        <v>1.017046632087929</v>
      </c>
      <c r="O25" s="116" t="s">
        <v>163</v>
      </c>
      <c r="P25" s="116">
        <v>17</v>
      </c>
      <c r="Q25" s="116">
        <v>1</v>
      </c>
      <c r="R25" s="116">
        <v>0</v>
      </c>
      <c r="S25" s="116">
        <v>114518</v>
      </c>
      <c r="T25" s="116">
        <v>22237130</v>
      </c>
      <c r="U25" s="116">
        <v>0.891004476385299</v>
      </c>
      <c r="V25" s="116">
        <v>1.6202148836266399</v>
      </c>
      <c r="W25" s="117" t="s">
        <v>332</v>
      </c>
    </row>
    <row r="26" spans="1:128">
      <c r="A26" s="142" t="s">
        <v>469</v>
      </c>
      <c r="B26" s="124" t="s">
        <v>333</v>
      </c>
      <c r="C26" s="124">
        <v>10</v>
      </c>
      <c r="D26" s="124">
        <v>89711975</v>
      </c>
      <c r="E26" s="124" t="s">
        <v>165</v>
      </c>
      <c r="F26" s="124" t="s">
        <v>153</v>
      </c>
      <c r="G26" s="124" t="s">
        <v>5</v>
      </c>
      <c r="H26" s="124" t="s">
        <v>367</v>
      </c>
      <c r="I26" s="124" t="s">
        <v>35</v>
      </c>
      <c r="J26" s="124">
        <v>368</v>
      </c>
      <c r="K26" s="124">
        <v>323</v>
      </c>
      <c r="L26" s="124">
        <v>45</v>
      </c>
      <c r="M26" s="124">
        <v>0.122282609</v>
      </c>
      <c r="N26" s="144">
        <v>0.77140782176587486</v>
      </c>
      <c r="O26" s="124" t="s">
        <v>215</v>
      </c>
      <c r="P26" s="124">
        <v>10</v>
      </c>
      <c r="Q26" s="124">
        <v>1</v>
      </c>
      <c r="R26" s="124">
        <v>0</v>
      </c>
      <c r="S26" s="124">
        <v>1510047</v>
      </c>
      <c r="T26" s="124">
        <v>134199150</v>
      </c>
      <c r="U26" s="124">
        <v>0.318363232547417</v>
      </c>
      <c r="V26" s="124">
        <v>1.29057843745801</v>
      </c>
      <c r="W26" s="145" t="s">
        <v>216</v>
      </c>
    </row>
    <row r="27" spans="1:128">
      <c r="A27" s="130"/>
      <c r="B27" s="125" t="s">
        <v>333</v>
      </c>
      <c r="C27" s="125">
        <v>17</v>
      </c>
      <c r="D27" s="125">
        <v>7577499</v>
      </c>
      <c r="E27" s="125" t="s">
        <v>154</v>
      </c>
      <c r="F27" s="125" t="s">
        <v>217</v>
      </c>
      <c r="G27" s="125" t="s">
        <v>3</v>
      </c>
      <c r="H27" s="125" t="s">
        <v>366</v>
      </c>
      <c r="I27" s="125" t="s">
        <v>218</v>
      </c>
      <c r="J27" s="125">
        <v>504</v>
      </c>
      <c r="K27" s="125">
        <v>409</v>
      </c>
      <c r="L27" s="125">
        <v>95</v>
      </c>
      <c r="M27" s="125">
        <v>0.18849206299999999</v>
      </c>
      <c r="N27" s="131">
        <v>1.189083655705989</v>
      </c>
      <c r="O27" s="125" t="s">
        <v>219</v>
      </c>
      <c r="P27" s="125">
        <v>17</v>
      </c>
      <c r="Q27" s="125">
        <v>1</v>
      </c>
      <c r="R27" s="125">
        <v>0</v>
      </c>
      <c r="S27" s="125">
        <v>114639</v>
      </c>
      <c r="T27" s="125">
        <v>80783150</v>
      </c>
      <c r="U27" s="125">
        <v>0.318363232547417</v>
      </c>
      <c r="V27" s="125">
        <v>1.29057843745801</v>
      </c>
      <c r="W27" s="132" t="s">
        <v>216</v>
      </c>
    </row>
    <row r="28" spans="1:128" hidden="1">
      <c r="A28" s="130"/>
      <c r="B28" s="125" t="s">
        <v>334</v>
      </c>
      <c r="C28" s="125">
        <v>1</v>
      </c>
      <c r="D28" s="125">
        <v>181819202</v>
      </c>
      <c r="E28" s="125"/>
      <c r="F28" s="125"/>
      <c r="G28" s="125" t="s">
        <v>220</v>
      </c>
      <c r="H28" s="125" t="s">
        <v>221</v>
      </c>
      <c r="I28" s="125"/>
      <c r="J28" s="125">
        <v>32</v>
      </c>
      <c r="K28" s="125">
        <v>21</v>
      </c>
      <c r="L28" s="125">
        <v>11</v>
      </c>
      <c r="M28" s="125">
        <v>0.34375</v>
      </c>
      <c r="N28" s="131"/>
      <c r="O28" s="125" t="s">
        <v>222</v>
      </c>
      <c r="P28" s="125">
        <v>1</v>
      </c>
      <c r="Q28" s="125">
        <v>2</v>
      </c>
      <c r="R28" s="125">
        <v>0</v>
      </c>
      <c r="S28" s="125">
        <v>2487984</v>
      </c>
      <c r="T28" s="125">
        <v>245978038</v>
      </c>
      <c r="U28" s="125">
        <v>0.38972488300498398</v>
      </c>
      <c r="V28" s="125">
        <v>2.76909081149411</v>
      </c>
      <c r="W28" s="132" t="s">
        <v>223</v>
      </c>
    </row>
    <row r="29" spans="1:128" hidden="1">
      <c r="A29" s="130"/>
      <c r="B29" s="125" t="s">
        <v>334</v>
      </c>
      <c r="C29" s="125">
        <v>1</v>
      </c>
      <c r="D29" s="125">
        <v>181819202</v>
      </c>
      <c r="E29" s="125"/>
      <c r="F29" s="125"/>
      <c r="G29" s="125" t="s">
        <v>220</v>
      </c>
      <c r="H29" s="125" t="s">
        <v>221</v>
      </c>
      <c r="I29" s="125"/>
      <c r="J29" s="125">
        <v>32</v>
      </c>
      <c r="K29" s="125">
        <v>21</v>
      </c>
      <c r="L29" s="125">
        <v>11</v>
      </c>
      <c r="M29" s="125">
        <v>0.34375</v>
      </c>
      <c r="N29" s="131"/>
      <c r="O29" s="125" t="s">
        <v>222</v>
      </c>
      <c r="P29" s="125">
        <v>1</v>
      </c>
      <c r="Q29" s="125">
        <v>1</v>
      </c>
      <c r="R29" s="125">
        <v>0</v>
      </c>
      <c r="S29" s="125">
        <v>2487950</v>
      </c>
      <c r="T29" s="125">
        <v>245978100</v>
      </c>
      <c r="U29" s="125">
        <v>0.318363232547417</v>
      </c>
      <c r="V29" s="125">
        <v>1.29057843745801</v>
      </c>
      <c r="W29" s="132" t="s">
        <v>216</v>
      </c>
    </row>
    <row r="30" spans="1:128" hidden="1">
      <c r="A30" s="130"/>
      <c r="B30" s="125" t="s">
        <v>334</v>
      </c>
      <c r="C30" s="125">
        <v>10</v>
      </c>
      <c r="D30" s="125">
        <v>99804304</v>
      </c>
      <c r="E30" s="125"/>
      <c r="F30" s="125"/>
      <c r="G30" s="125" t="s">
        <v>220</v>
      </c>
      <c r="H30" s="125" t="s">
        <v>221</v>
      </c>
      <c r="I30" s="125"/>
      <c r="J30" s="125">
        <v>40</v>
      </c>
      <c r="K30" s="125">
        <v>12</v>
      </c>
      <c r="L30" s="125">
        <v>28</v>
      </c>
      <c r="M30" s="125">
        <v>0.7</v>
      </c>
      <c r="N30" s="131"/>
      <c r="O30" s="125" t="s">
        <v>224</v>
      </c>
      <c r="P30" s="125">
        <v>10</v>
      </c>
      <c r="Q30" s="125">
        <v>2</v>
      </c>
      <c r="R30" s="125">
        <v>0</v>
      </c>
      <c r="S30" s="125">
        <v>1510047</v>
      </c>
      <c r="T30" s="125">
        <v>134199067</v>
      </c>
      <c r="U30" s="125">
        <v>0.38972488300498398</v>
      </c>
      <c r="V30" s="125">
        <v>2.76909081149411</v>
      </c>
      <c r="W30" s="132" t="s">
        <v>223</v>
      </c>
    </row>
    <row r="31" spans="1:128" hidden="1">
      <c r="A31" s="130"/>
      <c r="B31" s="125" t="s">
        <v>334</v>
      </c>
      <c r="C31" s="125">
        <v>10</v>
      </c>
      <c r="D31" s="125">
        <v>99804304</v>
      </c>
      <c r="E31" s="125"/>
      <c r="F31" s="125"/>
      <c r="G31" s="125" t="s">
        <v>220</v>
      </c>
      <c r="H31" s="125" t="s">
        <v>221</v>
      </c>
      <c r="I31" s="125"/>
      <c r="J31" s="125">
        <v>40</v>
      </c>
      <c r="K31" s="125">
        <v>12</v>
      </c>
      <c r="L31" s="125">
        <v>28</v>
      </c>
      <c r="M31" s="125">
        <v>0.7</v>
      </c>
      <c r="N31" s="131"/>
      <c r="O31" s="125" t="s">
        <v>224</v>
      </c>
      <c r="P31" s="125">
        <v>10</v>
      </c>
      <c r="Q31" s="125">
        <v>1</v>
      </c>
      <c r="R31" s="125">
        <v>0</v>
      </c>
      <c r="S31" s="125">
        <v>1510047</v>
      </c>
      <c r="T31" s="125">
        <v>134199150</v>
      </c>
      <c r="U31" s="125">
        <v>0.318363232547417</v>
      </c>
      <c r="V31" s="125">
        <v>1.29057843745801</v>
      </c>
      <c r="W31" s="132" t="s">
        <v>216</v>
      </c>
    </row>
    <row r="32" spans="1:128" hidden="1">
      <c r="A32" s="130"/>
      <c r="B32" s="125" t="s">
        <v>334</v>
      </c>
      <c r="C32" s="125">
        <v>2</v>
      </c>
      <c r="D32" s="125">
        <v>49394650</v>
      </c>
      <c r="E32" s="125"/>
      <c r="F32" s="125"/>
      <c r="G32" s="125" t="s">
        <v>220</v>
      </c>
      <c r="H32" s="125" t="s">
        <v>221</v>
      </c>
      <c r="I32" s="125"/>
      <c r="J32" s="125">
        <v>75</v>
      </c>
      <c r="K32" s="125">
        <v>31</v>
      </c>
      <c r="L32" s="125">
        <v>44</v>
      </c>
      <c r="M32" s="125">
        <v>0.58666666700000003</v>
      </c>
      <c r="N32" s="131"/>
      <c r="O32" s="125" t="s">
        <v>225</v>
      </c>
      <c r="P32" s="125">
        <v>2</v>
      </c>
      <c r="Q32" s="125">
        <v>2</v>
      </c>
      <c r="R32" s="125">
        <v>0</v>
      </c>
      <c r="S32" s="125">
        <v>4717038</v>
      </c>
      <c r="T32" s="125">
        <v>99193654</v>
      </c>
      <c r="U32" s="125">
        <v>0.38972488300498398</v>
      </c>
      <c r="V32" s="125">
        <v>2.76909081149411</v>
      </c>
      <c r="W32" s="132" t="s">
        <v>223</v>
      </c>
    </row>
    <row r="33" spans="1:23" hidden="1">
      <c r="A33" s="130"/>
      <c r="B33" s="125" t="s">
        <v>334</v>
      </c>
      <c r="C33" s="125">
        <v>2</v>
      </c>
      <c r="D33" s="125">
        <v>49394650</v>
      </c>
      <c r="E33" s="125"/>
      <c r="F33" s="125"/>
      <c r="G33" s="125" t="s">
        <v>220</v>
      </c>
      <c r="H33" s="125" t="s">
        <v>221</v>
      </c>
      <c r="I33" s="125"/>
      <c r="J33" s="125">
        <v>75</v>
      </c>
      <c r="K33" s="125">
        <v>31</v>
      </c>
      <c r="L33" s="125">
        <v>44</v>
      </c>
      <c r="M33" s="125">
        <v>0.58666666700000003</v>
      </c>
      <c r="N33" s="131"/>
      <c r="O33" s="125" t="s">
        <v>225</v>
      </c>
      <c r="P33" s="125">
        <v>2</v>
      </c>
      <c r="Q33" s="125">
        <v>1</v>
      </c>
      <c r="R33" s="125">
        <v>0</v>
      </c>
      <c r="S33" s="125">
        <v>4562350</v>
      </c>
      <c r="T33" s="125">
        <v>242982250</v>
      </c>
      <c r="U33" s="125">
        <v>0.318363232547417</v>
      </c>
      <c r="V33" s="125">
        <v>1.29057843745801</v>
      </c>
      <c r="W33" s="132" t="s">
        <v>216</v>
      </c>
    </row>
    <row r="34" spans="1:23">
      <c r="A34" s="130"/>
      <c r="B34" s="125" t="s">
        <v>334</v>
      </c>
      <c r="C34" s="125">
        <v>4</v>
      </c>
      <c r="D34" s="125">
        <v>190093165</v>
      </c>
      <c r="E34" s="125"/>
      <c r="F34" s="125"/>
      <c r="G34" s="125" t="s">
        <v>220</v>
      </c>
      <c r="H34" s="125" t="s">
        <v>221</v>
      </c>
      <c r="I34" s="125"/>
      <c r="J34" s="125">
        <v>185</v>
      </c>
      <c r="K34" s="125">
        <v>59</v>
      </c>
      <c r="L34" s="125">
        <v>126</v>
      </c>
      <c r="M34" s="125">
        <v>0.68108108099999998</v>
      </c>
      <c r="N34" s="131"/>
      <c r="O34" s="125" t="s">
        <v>226</v>
      </c>
      <c r="P34" s="125">
        <v>4</v>
      </c>
      <c r="Q34" s="125">
        <v>3</v>
      </c>
      <c r="R34" s="125">
        <v>0</v>
      </c>
      <c r="S34" s="125">
        <v>1402672</v>
      </c>
      <c r="T34" s="125">
        <v>190262550</v>
      </c>
      <c r="U34" s="125">
        <v>0.38972488300498398</v>
      </c>
      <c r="V34" s="125">
        <v>2.76909081149411</v>
      </c>
      <c r="W34" s="132" t="s">
        <v>223</v>
      </c>
    </row>
    <row r="35" spans="1:23">
      <c r="A35" s="130"/>
      <c r="B35" s="125" t="s">
        <v>334</v>
      </c>
      <c r="C35" s="125">
        <v>4</v>
      </c>
      <c r="D35" s="125">
        <v>190093165</v>
      </c>
      <c r="E35" s="125"/>
      <c r="F35" s="125"/>
      <c r="G35" s="125" t="s">
        <v>220</v>
      </c>
      <c r="H35" s="125" t="s">
        <v>221</v>
      </c>
      <c r="I35" s="125"/>
      <c r="J35" s="125">
        <v>185</v>
      </c>
      <c r="K35" s="125">
        <v>59</v>
      </c>
      <c r="L35" s="125">
        <v>126</v>
      </c>
      <c r="M35" s="125">
        <v>0.68108108099999998</v>
      </c>
      <c r="N35" s="131"/>
      <c r="O35" s="125" t="s">
        <v>226</v>
      </c>
      <c r="P35" s="125">
        <v>4</v>
      </c>
      <c r="Q35" s="125">
        <v>1</v>
      </c>
      <c r="R35" s="125">
        <v>0</v>
      </c>
      <c r="S35" s="125">
        <v>187630590</v>
      </c>
      <c r="T35" s="125">
        <v>190262650</v>
      </c>
      <c r="U35" s="125">
        <v>0.318363232547417</v>
      </c>
      <c r="V35" s="125">
        <v>1.29057843745801</v>
      </c>
      <c r="W35" s="132" t="s">
        <v>216</v>
      </c>
    </row>
    <row r="36" spans="1:23">
      <c r="A36" s="130"/>
      <c r="B36" s="125" t="s">
        <v>334</v>
      </c>
      <c r="C36" s="125">
        <v>4</v>
      </c>
      <c r="D36" s="125">
        <v>65763615</v>
      </c>
      <c r="E36" s="125"/>
      <c r="F36" s="125"/>
      <c r="G36" s="125" t="s">
        <v>220</v>
      </c>
      <c r="H36" s="125" t="s">
        <v>221</v>
      </c>
      <c r="I36" s="125"/>
      <c r="J36" s="125">
        <v>153</v>
      </c>
      <c r="K36" s="125">
        <v>78</v>
      </c>
      <c r="L36" s="125">
        <v>75</v>
      </c>
      <c r="M36" s="125">
        <v>0.49019607799999998</v>
      </c>
      <c r="N36" s="131"/>
      <c r="O36" s="125" t="s">
        <v>227</v>
      </c>
      <c r="P36" s="125">
        <v>4</v>
      </c>
      <c r="Q36" s="125">
        <v>3</v>
      </c>
      <c r="R36" s="125">
        <v>0</v>
      </c>
      <c r="S36" s="125">
        <v>1402672</v>
      </c>
      <c r="T36" s="125">
        <v>190262550</v>
      </c>
      <c r="U36" s="125">
        <v>0.38972488300498398</v>
      </c>
      <c r="V36" s="125">
        <v>2.76909081149411</v>
      </c>
      <c r="W36" s="132" t="s">
        <v>223</v>
      </c>
    </row>
    <row r="37" spans="1:23">
      <c r="A37" s="130"/>
      <c r="B37" s="125" t="s">
        <v>334</v>
      </c>
      <c r="C37" s="125">
        <v>4</v>
      </c>
      <c r="D37" s="125">
        <v>65763615</v>
      </c>
      <c r="E37" s="125"/>
      <c r="F37" s="125"/>
      <c r="G37" s="125" t="s">
        <v>220</v>
      </c>
      <c r="H37" s="125" t="s">
        <v>221</v>
      </c>
      <c r="I37" s="125"/>
      <c r="J37" s="125">
        <v>153</v>
      </c>
      <c r="K37" s="125">
        <v>78</v>
      </c>
      <c r="L37" s="125">
        <v>75</v>
      </c>
      <c r="M37" s="125">
        <v>0.49019607799999998</v>
      </c>
      <c r="N37" s="131"/>
      <c r="O37" s="125" t="s">
        <v>227</v>
      </c>
      <c r="P37" s="125">
        <v>4</v>
      </c>
      <c r="Q37" s="125">
        <v>2</v>
      </c>
      <c r="R37" s="125">
        <v>1</v>
      </c>
      <c r="S37" s="125">
        <v>1402479</v>
      </c>
      <c r="T37" s="125">
        <v>134635750</v>
      </c>
      <c r="U37" s="125">
        <v>0.318363232547417</v>
      </c>
      <c r="V37" s="125">
        <v>1.29057843745801</v>
      </c>
      <c r="W37" s="132" t="s">
        <v>216</v>
      </c>
    </row>
    <row r="38" spans="1:23">
      <c r="A38" s="130"/>
      <c r="B38" s="125" t="s">
        <v>334</v>
      </c>
      <c r="C38" s="125">
        <v>5</v>
      </c>
      <c r="D38" s="125">
        <v>34487873</v>
      </c>
      <c r="E38" s="125"/>
      <c r="F38" s="125"/>
      <c r="G38" s="125" t="s">
        <v>220</v>
      </c>
      <c r="H38" s="125" t="s">
        <v>221</v>
      </c>
      <c r="I38" s="125"/>
      <c r="J38" s="125">
        <v>27</v>
      </c>
      <c r="K38" s="125">
        <v>8</v>
      </c>
      <c r="L38" s="125">
        <v>19</v>
      </c>
      <c r="M38" s="125">
        <v>0.70370370400000004</v>
      </c>
      <c r="N38" s="131"/>
      <c r="O38" s="125" t="s">
        <v>228</v>
      </c>
      <c r="P38" s="125">
        <v>5</v>
      </c>
      <c r="Q38" s="125">
        <v>3</v>
      </c>
      <c r="R38" s="125">
        <v>0</v>
      </c>
      <c r="S38" s="125">
        <v>218503</v>
      </c>
      <c r="T38" s="125">
        <v>180527629</v>
      </c>
      <c r="U38" s="125">
        <v>0.38972488300498398</v>
      </c>
      <c r="V38" s="125">
        <v>2.76909081149411</v>
      </c>
      <c r="W38" s="132" t="s">
        <v>223</v>
      </c>
    </row>
    <row r="39" spans="1:23">
      <c r="A39" s="130"/>
      <c r="B39" s="125" t="s">
        <v>334</v>
      </c>
      <c r="C39" s="125">
        <v>5</v>
      </c>
      <c r="D39" s="125">
        <v>34487873</v>
      </c>
      <c r="E39" s="125"/>
      <c r="F39" s="125"/>
      <c r="G39" s="125" t="s">
        <v>220</v>
      </c>
      <c r="H39" s="125" t="s">
        <v>221</v>
      </c>
      <c r="I39" s="125"/>
      <c r="J39" s="125">
        <v>27</v>
      </c>
      <c r="K39" s="125">
        <v>8</v>
      </c>
      <c r="L39" s="125">
        <v>19</v>
      </c>
      <c r="M39" s="125">
        <v>0.70370370400000004</v>
      </c>
      <c r="N39" s="131"/>
      <c r="O39" s="125" t="s">
        <v>228</v>
      </c>
      <c r="P39" s="125">
        <v>5</v>
      </c>
      <c r="Q39" s="125">
        <v>1</v>
      </c>
      <c r="R39" s="125">
        <v>0</v>
      </c>
      <c r="S39" s="125">
        <v>218503</v>
      </c>
      <c r="T39" s="125">
        <v>180076500</v>
      </c>
      <c r="U39" s="125">
        <v>0.318363232547417</v>
      </c>
      <c r="V39" s="125">
        <v>1.29057843745801</v>
      </c>
      <c r="W39" s="132" t="s">
        <v>216</v>
      </c>
    </row>
    <row r="40" spans="1:23">
      <c r="A40" s="130"/>
      <c r="B40" s="125" t="s">
        <v>334</v>
      </c>
      <c r="C40" s="125">
        <v>1</v>
      </c>
      <c r="D40" s="125">
        <v>17371128</v>
      </c>
      <c r="E40" s="125"/>
      <c r="F40" s="125"/>
      <c r="G40" s="125" t="s">
        <v>229</v>
      </c>
      <c r="H40" s="125" t="s">
        <v>291</v>
      </c>
      <c r="I40" s="125"/>
      <c r="J40" s="125">
        <v>24</v>
      </c>
      <c r="K40" s="125">
        <v>8</v>
      </c>
      <c r="L40" s="125">
        <v>16</v>
      </c>
      <c r="M40" s="125">
        <v>0.66666666699999999</v>
      </c>
      <c r="N40" s="131"/>
      <c r="O40" s="125" t="s">
        <v>230</v>
      </c>
      <c r="P40" s="125">
        <v>1</v>
      </c>
      <c r="Q40" s="125">
        <v>2</v>
      </c>
      <c r="R40" s="125">
        <v>0</v>
      </c>
      <c r="S40" s="125">
        <v>2487984</v>
      </c>
      <c r="T40" s="125">
        <v>245978038</v>
      </c>
      <c r="U40" s="125">
        <v>0.38972488300498398</v>
      </c>
      <c r="V40" s="125">
        <v>2.76909081149411</v>
      </c>
      <c r="W40" s="132" t="s">
        <v>223</v>
      </c>
    </row>
    <row r="41" spans="1:23">
      <c r="A41" s="130"/>
      <c r="B41" s="125" t="s">
        <v>334</v>
      </c>
      <c r="C41" s="125">
        <v>1</v>
      </c>
      <c r="D41" s="125">
        <v>17371128</v>
      </c>
      <c r="E41" s="125"/>
      <c r="F41" s="125"/>
      <c r="G41" s="125" t="s">
        <v>229</v>
      </c>
      <c r="H41" s="125" t="s">
        <v>291</v>
      </c>
      <c r="I41" s="125"/>
      <c r="J41" s="125">
        <v>24</v>
      </c>
      <c r="K41" s="125">
        <v>8</v>
      </c>
      <c r="L41" s="125">
        <v>16</v>
      </c>
      <c r="M41" s="125">
        <v>0.66666666699999999</v>
      </c>
      <c r="N41" s="131"/>
      <c r="O41" s="125" t="s">
        <v>230</v>
      </c>
      <c r="P41" s="125">
        <v>1</v>
      </c>
      <c r="Q41" s="125">
        <v>1</v>
      </c>
      <c r="R41" s="125">
        <v>0</v>
      </c>
      <c r="S41" s="125">
        <v>2487950</v>
      </c>
      <c r="T41" s="125">
        <v>245978100</v>
      </c>
      <c r="U41" s="125">
        <v>0.318363232547417</v>
      </c>
      <c r="V41" s="125">
        <v>1.29057843745801</v>
      </c>
      <c r="W41" s="132" t="s">
        <v>216</v>
      </c>
    </row>
    <row r="42" spans="1:23">
      <c r="A42" s="130"/>
      <c r="B42" s="125" t="s">
        <v>334</v>
      </c>
      <c r="C42" s="125">
        <v>10</v>
      </c>
      <c r="D42" s="125">
        <v>104378978</v>
      </c>
      <c r="E42" s="125"/>
      <c r="F42" s="125"/>
      <c r="G42" s="125" t="s">
        <v>229</v>
      </c>
      <c r="H42" s="125" t="s">
        <v>511</v>
      </c>
      <c r="I42" s="125"/>
      <c r="J42" s="125">
        <v>44</v>
      </c>
      <c r="K42" s="125">
        <v>11</v>
      </c>
      <c r="L42" s="125">
        <v>33</v>
      </c>
      <c r="M42" s="125">
        <v>0.75</v>
      </c>
      <c r="N42" s="131"/>
      <c r="O42" s="125" t="s">
        <v>231</v>
      </c>
      <c r="P42" s="125">
        <v>10</v>
      </c>
      <c r="Q42" s="125">
        <v>2</v>
      </c>
      <c r="R42" s="125">
        <v>0</v>
      </c>
      <c r="S42" s="125">
        <v>1510047</v>
      </c>
      <c r="T42" s="125">
        <v>134199067</v>
      </c>
      <c r="U42" s="125">
        <v>0.38972488300498398</v>
      </c>
      <c r="V42" s="125">
        <v>2.76909081149411</v>
      </c>
      <c r="W42" s="132" t="s">
        <v>223</v>
      </c>
    </row>
    <row r="43" spans="1:23">
      <c r="A43" s="130"/>
      <c r="B43" s="125" t="s">
        <v>334</v>
      </c>
      <c r="C43" s="125">
        <v>10</v>
      </c>
      <c r="D43" s="125">
        <v>104378978</v>
      </c>
      <c r="E43" s="125"/>
      <c r="F43" s="125"/>
      <c r="G43" s="125" t="s">
        <v>229</v>
      </c>
      <c r="H43" s="125" t="s">
        <v>511</v>
      </c>
      <c r="I43" s="125"/>
      <c r="J43" s="125">
        <v>44</v>
      </c>
      <c r="K43" s="125">
        <v>11</v>
      </c>
      <c r="L43" s="125">
        <v>33</v>
      </c>
      <c r="M43" s="125">
        <v>0.75</v>
      </c>
      <c r="N43" s="131"/>
      <c r="O43" s="125" t="s">
        <v>231</v>
      </c>
      <c r="P43" s="125">
        <v>10</v>
      </c>
      <c r="Q43" s="125">
        <v>1</v>
      </c>
      <c r="R43" s="125">
        <v>0</v>
      </c>
      <c r="S43" s="125">
        <v>1510047</v>
      </c>
      <c r="T43" s="125">
        <v>134199150</v>
      </c>
      <c r="U43" s="125">
        <v>0.318363232547417</v>
      </c>
      <c r="V43" s="125">
        <v>1.29057843745801</v>
      </c>
      <c r="W43" s="132" t="s">
        <v>216</v>
      </c>
    </row>
    <row r="44" spans="1:23">
      <c r="A44" s="130"/>
      <c r="B44" s="125" t="s">
        <v>334</v>
      </c>
      <c r="C44" s="125">
        <v>10</v>
      </c>
      <c r="D44" s="125">
        <v>114886568</v>
      </c>
      <c r="E44" s="125"/>
      <c r="F44" s="125"/>
      <c r="G44" s="125" t="s">
        <v>229</v>
      </c>
      <c r="H44" s="125" t="s">
        <v>513</v>
      </c>
      <c r="I44" s="125"/>
      <c r="J44" s="125">
        <v>80</v>
      </c>
      <c r="K44" s="125">
        <v>57</v>
      </c>
      <c r="L44" s="125">
        <v>23</v>
      </c>
      <c r="M44" s="125">
        <v>0.28749999999999998</v>
      </c>
      <c r="N44" s="131"/>
      <c r="O44" s="125" t="s">
        <v>232</v>
      </c>
      <c r="P44" s="125">
        <v>10</v>
      </c>
      <c r="Q44" s="125">
        <v>2</v>
      </c>
      <c r="R44" s="125">
        <v>0</v>
      </c>
      <c r="S44" s="125">
        <v>1510047</v>
      </c>
      <c r="T44" s="125">
        <v>134199067</v>
      </c>
      <c r="U44" s="125">
        <v>0.38972488300498398</v>
      </c>
      <c r="V44" s="125">
        <v>2.76909081149411</v>
      </c>
      <c r="W44" s="132" t="s">
        <v>223</v>
      </c>
    </row>
    <row r="45" spans="1:23">
      <c r="A45" s="130"/>
      <c r="B45" s="125" t="s">
        <v>334</v>
      </c>
      <c r="C45" s="125">
        <v>10</v>
      </c>
      <c r="D45" s="125">
        <v>114886568</v>
      </c>
      <c r="E45" s="125"/>
      <c r="F45" s="125"/>
      <c r="G45" s="125" t="s">
        <v>229</v>
      </c>
      <c r="H45" s="125" t="s">
        <v>513</v>
      </c>
      <c r="I45" s="125"/>
      <c r="J45" s="125">
        <v>80</v>
      </c>
      <c r="K45" s="125">
        <v>57</v>
      </c>
      <c r="L45" s="125">
        <v>23</v>
      </c>
      <c r="M45" s="125">
        <v>0.28749999999999998</v>
      </c>
      <c r="N45" s="131"/>
      <c r="O45" s="125" t="s">
        <v>232</v>
      </c>
      <c r="P45" s="125">
        <v>10</v>
      </c>
      <c r="Q45" s="125">
        <v>1</v>
      </c>
      <c r="R45" s="125">
        <v>0</v>
      </c>
      <c r="S45" s="125">
        <v>1510047</v>
      </c>
      <c r="T45" s="125">
        <v>134199150</v>
      </c>
      <c r="U45" s="125">
        <v>0.318363232547417</v>
      </c>
      <c r="V45" s="125">
        <v>1.29057843745801</v>
      </c>
      <c r="W45" s="132" t="s">
        <v>216</v>
      </c>
    </row>
    <row r="46" spans="1:23">
      <c r="A46" s="130"/>
      <c r="B46" s="125" t="s">
        <v>334</v>
      </c>
      <c r="C46" s="125">
        <v>10</v>
      </c>
      <c r="D46" s="125">
        <v>114919610</v>
      </c>
      <c r="E46" s="125"/>
      <c r="F46" s="125"/>
      <c r="G46" s="125" t="s">
        <v>229</v>
      </c>
      <c r="H46" s="125" t="s">
        <v>513</v>
      </c>
      <c r="I46" s="125"/>
      <c r="J46" s="125">
        <v>130</v>
      </c>
      <c r="K46" s="125">
        <v>116</v>
      </c>
      <c r="L46" s="125">
        <v>14</v>
      </c>
      <c r="M46" s="125">
        <v>0.107692308</v>
      </c>
      <c r="N46" s="131"/>
      <c r="O46" s="125" t="s">
        <v>233</v>
      </c>
      <c r="P46" s="125">
        <v>10</v>
      </c>
      <c r="Q46" s="125">
        <v>2</v>
      </c>
      <c r="R46" s="125">
        <v>0</v>
      </c>
      <c r="S46" s="125">
        <v>1510047</v>
      </c>
      <c r="T46" s="125">
        <v>134199067</v>
      </c>
      <c r="U46" s="125">
        <v>0.38972488300498398</v>
      </c>
      <c r="V46" s="125">
        <v>2.76909081149411</v>
      </c>
      <c r="W46" s="132" t="s">
        <v>223</v>
      </c>
    </row>
    <row r="47" spans="1:23">
      <c r="A47" s="130"/>
      <c r="B47" s="125" t="s">
        <v>334</v>
      </c>
      <c r="C47" s="125">
        <v>10</v>
      </c>
      <c r="D47" s="125">
        <v>114919610</v>
      </c>
      <c r="E47" s="125"/>
      <c r="F47" s="125"/>
      <c r="G47" s="125" t="s">
        <v>229</v>
      </c>
      <c r="H47" s="125" t="s">
        <v>513</v>
      </c>
      <c r="I47" s="125"/>
      <c r="J47" s="125">
        <v>130</v>
      </c>
      <c r="K47" s="125">
        <v>116</v>
      </c>
      <c r="L47" s="125">
        <v>14</v>
      </c>
      <c r="M47" s="125">
        <v>0.107692308</v>
      </c>
      <c r="N47" s="131"/>
      <c r="O47" s="125" t="s">
        <v>233</v>
      </c>
      <c r="P47" s="125">
        <v>10</v>
      </c>
      <c r="Q47" s="125">
        <v>1</v>
      </c>
      <c r="R47" s="125">
        <v>0</v>
      </c>
      <c r="S47" s="125">
        <v>1510047</v>
      </c>
      <c r="T47" s="125">
        <v>134199150</v>
      </c>
      <c r="U47" s="125">
        <v>0.318363232547417</v>
      </c>
      <c r="V47" s="125">
        <v>1.29057843745801</v>
      </c>
      <c r="W47" s="132" t="s">
        <v>216</v>
      </c>
    </row>
    <row r="48" spans="1:23">
      <c r="A48" s="130"/>
      <c r="B48" s="125" t="s">
        <v>334</v>
      </c>
      <c r="C48" s="125">
        <v>10</v>
      </c>
      <c r="D48" s="125">
        <v>43610335</v>
      </c>
      <c r="E48" s="125"/>
      <c r="F48" s="125"/>
      <c r="G48" s="125" t="s">
        <v>229</v>
      </c>
      <c r="H48" s="125" t="s">
        <v>304</v>
      </c>
      <c r="I48" s="125"/>
      <c r="J48" s="125">
        <v>460</v>
      </c>
      <c r="K48" s="125">
        <v>172</v>
      </c>
      <c r="L48" s="125">
        <v>288</v>
      </c>
      <c r="M48" s="125">
        <v>0.62608695700000006</v>
      </c>
      <c r="N48" s="131"/>
      <c r="O48" s="125" t="s">
        <v>234</v>
      </c>
      <c r="P48" s="125">
        <v>10</v>
      </c>
      <c r="Q48" s="125">
        <v>2</v>
      </c>
      <c r="R48" s="125">
        <v>0</v>
      </c>
      <c r="S48" s="125">
        <v>1510047</v>
      </c>
      <c r="T48" s="125">
        <v>134199067</v>
      </c>
      <c r="U48" s="125">
        <v>0.38972488300498398</v>
      </c>
      <c r="V48" s="125">
        <v>2.76909081149411</v>
      </c>
      <c r="W48" s="132" t="s">
        <v>223</v>
      </c>
    </row>
    <row r="49" spans="1:23">
      <c r="A49" s="130"/>
      <c r="B49" s="125" t="s">
        <v>334</v>
      </c>
      <c r="C49" s="125">
        <v>10</v>
      </c>
      <c r="D49" s="125">
        <v>43610335</v>
      </c>
      <c r="E49" s="125"/>
      <c r="F49" s="125"/>
      <c r="G49" s="125" t="s">
        <v>229</v>
      </c>
      <c r="H49" s="125" t="s">
        <v>304</v>
      </c>
      <c r="I49" s="125"/>
      <c r="J49" s="125">
        <v>460</v>
      </c>
      <c r="K49" s="125">
        <v>172</v>
      </c>
      <c r="L49" s="125">
        <v>288</v>
      </c>
      <c r="M49" s="125">
        <v>0.62608695700000006</v>
      </c>
      <c r="N49" s="131"/>
      <c r="O49" s="125" t="s">
        <v>234</v>
      </c>
      <c r="P49" s="125">
        <v>10</v>
      </c>
      <c r="Q49" s="125">
        <v>1</v>
      </c>
      <c r="R49" s="125">
        <v>0</v>
      </c>
      <c r="S49" s="125">
        <v>1510047</v>
      </c>
      <c r="T49" s="125">
        <v>134199150</v>
      </c>
      <c r="U49" s="125">
        <v>0.318363232547417</v>
      </c>
      <c r="V49" s="125">
        <v>1.29057843745801</v>
      </c>
      <c r="W49" s="132" t="s">
        <v>216</v>
      </c>
    </row>
    <row r="50" spans="1:23">
      <c r="A50" s="130"/>
      <c r="B50" s="125" t="s">
        <v>334</v>
      </c>
      <c r="C50" s="125">
        <v>10</v>
      </c>
      <c r="D50" s="125">
        <v>89653888</v>
      </c>
      <c r="E50" s="125"/>
      <c r="F50" s="125"/>
      <c r="G50" s="125" t="s">
        <v>229</v>
      </c>
      <c r="H50" s="125" t="s">
        <v>367</v>
      </c>
      <c r="I50" s="125"/>
      <c r="J50" s="125">
        <v>101</v>
      </c>
      <c r="K50" s="125">
        <v>68</v>
      </c>
      <c r="L50" s="125">
        <v>33</v>
      </c>
      <c r="M50" s="125">
        <v>0.32673267299999997</v>
      </c>
      <c r="N50" s="131"/>
      <c r="O50" s="125" t="s">
        <v>235</v>
      </c>
      <c r="P50" s="125">
        <v>10</v>
      </c>
      <c r="Q50" s="125">
        <v>2</v>
      </c>
      <c r="R50" s="125">
        <v>0</v>
      </c>
      <c r="S50" s="125">
        <v>1510047</v>
      </c>
      <c r="T50" s="125">
        <v>134199067</v>
      </c>
      <c r="U50" s="125">
        <v>0.38972488300498398</v>
      </c>
      <c r="V50" s="125">
        <v>2.76909081149411</v>
      </c>
      <c r="W50" s="132" t="s">
        <v>223</v>
      </c>
    </row>
    <row r="51" spans="1:23">
      <c r="A51" s="130"/>
      <c r="B51" s="125" t="s">
        <v>334</v>
      </c>
      <c r="C51" s="125">
        <v>10</v>
      </c>
      <c r="D51" s="125">
        <v>89653888</v>
      </c>
      <c r="E51" s="125"/>
      <c r="F51" s="125"/>
      <c r="G51" s="125" t="s">
        <v>229</v>
      </c>
      <c r="H51" s="125" t="s">
        <v>367</v>
      </c>
      <c r="I51" s="125"/>
      <c r="J51" s="125">
        <v>101</v>
      </c>
      <c r="K51" s="125">
        <v>68</v>
      </c>
      <c r="L51" s="125">
        <v>33</v>
      </c>
      <c r="M51" s="125">
        <v>0.32673267299999997</v>
      </c>
      <c r="N51" s="131"/>
      <c r="O51" s="125" t="s">
        <v>235</v>
      </c>
      <c r="P51" s="125">
        <v>10</v>
      </c>
      <c r="Q51" s="125">
        <v>1</v>
      </c>
      <c r="R51" s="125">
        <v>0</v>
      </c>
      <c r="S51" s="125">
        <v>1510047</v>
      </c>
      <c r="T51" s="125">
        <v>134199150</v>
      </c>
      <c r="U51" s="125">
        <v>0.318363232547417</v>
      </c>
      <c r="V51" s="125">
        <v>1.29057843745801</v>
      </c>
      <c r="W51" s="132" t="s">
        <v>216</v>
      </c>
    </row>
    <row r="52" spans="1:23">
      <c r="A52" s="130"/>
      <c r="B52" s="125" t="s">
        <v>334</v>
      </c>
      <c r="C52" s="125">
        <v>12</v>
      </c>
      <c r="D52" s="125">
        <v>12021375</v>
      </c>
      <c r="E52" s="125"/>
      <c r="F52" s="125"/>
      <c r="G52" s="125" t="s">
        <v>229</v>
      </c>
      <c r="H52" s="125" t="s">
        <v>316</v>
      </c>
      <c r="I52" s="125"/>
      <c r="J52" s="125">
        <v>189</v>
      </c>
      <c r="K52" s="125">
        <v>137</v>
      </c>
      <c r="L52" s="125">
        <v>52</v>
      </c>
      <c r="M52" s="125">
        <v>0.27513227499999998</v>
      </c>
      <c r="N52" s="131"/>
      <c r="O52" s="125" t="s">
        <v>236</v>
      </c>
      <c r="P52" s="125">
        <v>12</v>
      </c>
      <c r="Q52" s="125">
        <v>5</v>
      </c>
      <c r="R52" s="125">
        <v>2</v>
      </c>
      <c r="S52" s="125">
        <v>394450</v>
      </c>
      <c r="T52" s="125">
        <v>133263981</v>
      </c>
      <c r="U52" s="125">
        <v>0.38972488300498398</v>
      </c>
      <c r="V52" s="125">
        <v>2.76909081149411</v>
      </c>
      <c r="W52" s="132" t="s">
        <v>223</v>
      </c>
    </row>
    <row r="53" spans="1:23">
      <c r="A53" s="130"/>
      <c r="B53" s="125" t="s">
        <v>334</v>
      </c>
      <c r="C53" s="125">
        <v>12</v>
      </c>
      <c r="D53" s="125">
        <v>12021375</v>
      </c>
      <c r="E53" s="125"/>
      <c r="F53" s="125"/>
      <c r="G53" s="125" t="s">
        <v>229</v>
      </c>
      <c r="H53" s="125" t="s">
        <v>316</v>
      </c>
      <c r="I53" s="125"/>
      <c r="J53" s="125">
        <v>189</v>
      </c>
      <c r="K53" s="125">
        <v>137</v>
      </c>
      <c r="L53" s="125">
        <v>52</v>
      </c>
      <c r="M53" s="125">
        <v>0.27513227499999998</v>
      </c>
      <c r="N53" s="131"/>
      <c r="O53" s="125" t="s">
        <v>236</v>
      </c>
      <c r="P53" s="125">
        <v>12</v>
      </c>
      <c r="Q53" s="125">
        <v>2</v>
      </c>
      <c r="R53" s="125">
        <v>1</v>
      </c>
      <c r="S53" s="125">
        <v>394490</v>
      </c>
      <c r="T53" s="125">
        <v>133263981</v>
      </c>
      <c r="U53" s="125">
        <v>0.318363232547417</v>
      </c>
      <c r="V53" s="125">
        <v>1.29057843745801</v>
      </c>
      <c r="W53" s="132" t="s">
        <v>216</v>
      </c>
    </row>
    <row r="54" spans="1:23">
      <c r="A54" s="130"/>
      <c r="B54" s="125" t="s">
        <v>334</v>
      </c>
      <c r="C54" s="125">
        <v>12</v>
      </c>
      <c r="D54" s="125">
        <v>12021376</v>
      </c>
      <c r="E54" s="125"/>
      <c r="F54" s="125"/>
      <c r="G54" s="125" t="s">
        <v>229</v>
      </c>
      <c r="H54" s="125" t="s">
        <v>316</v>
      </c>
      <c r="I54" s="125"/>
      <c r="J54" s="125">
        <v>190</v>
      </c>
      <c r="K54" s="125">
        <v>180</v>
      </c>
      <c r="L54" s="125">
        <v>10</v>
      </c>
      <c r="M54" s="125">
        <v>5.2631578999999998E-2</v>
      </c>
      <c r="N54" s="131"/>
      <c r="O54" s="125" t="s">
        <v>237</v>
      </c>
      <c r="P54" s="125">
        <v>12</v>
      </c>
      <c r="Q54" s="125">
        <v>5</v>
      </c>
      <c r="R54" s="125">
        <v>2</v>
      </c>
      <c r="S54" s="125">
        <v>394450</v>
      </c>
      <c r="T54" s="125">
        <v>133263981</v>
      </c>
      <c r="U54" s="125">
        <v>0.38972488300498398</v>
      </c>
      <c r="V54" s="125">
        <v>2.76909081149411</v>
      </c>
      <c r="W54" s="132" t="s">
        <v>223</v>
      </c>
    </row>
    <row r="55" spans="1:23">
      <c r="A55" s="130"/>
      <c r="B55" s="125" t="s">
        <v>334</v>
      </c>
      <c r="C55" s="125">
        <v>12</v>
      </c>
      <c r="D55" s="125">
        <v>12021376</v>
      </c>
      <c r="E55" s="125"/>
      <c r="F55" s="125"/>
      <c r="G55" s="125" t="s">
        <v>229</v>
      </c>
      <c r="H55" s="125" t="s">
        <v>316</v>
      </c>
      <c r="I55" s="125"/>
      <c r="J55" s="125">
        <v>190</v>
      </c>
      <c r="K55" s="125">
        <v>180</v>
      </c>
      <c r="L55" s="125">
        <v>10</v>
      </c>
      <c r="M55" s="125">
        <v>5.2631578999999998E-2</v>
      </c>
      <c r="N55" s="131"/>
      <c r="O55" s="125" t="s">
        <v>237</v>
      </c>
      <c r="P55" s="125">
        <v>12</v>
      </c>
      <c r="Q55" s="125">
        <v>2</v>
      </c>
      <c r="R55" s="125">
        <v>1</v>
      </c>
      <c r="S55" s="125">
        <v>394490</v>
      </c>
      <c r="T55" s="125">
        <v>133263981</v>
      </c>
      <c r="U55" s="125">
        <v>0.318363232547417</v>
      </c>
      <c r="V55" s="125">
        <v>1.29057843745801</v>
      </c>
      <c r="W55" s="132" t="s">
        <v>216</v>
      </c>
    </row>
    <row r="56" spans="1:23">
      <c r="A56" s="130"/>
      <c r="B56" s="125" t="s">
        <v>334</v>
      </c>
      <c r="C56" s="125">
        <v>12</v>
      </c>
      <c r="D56" s="125">
        <v>133257929</v>
      </c>
      <c r="E56" s="125"/>
      <c r="F56" s="125"/>
      <c r="G56" s="125" t="s">
        <v>229</v>
      </c>
      <c r="H56" s="125" t="s">
        <v>301</v>
      </c>
      <c r="I56" s="125"/>
      <c r="J56" s="125">
        <v>145</v>
      </c>
      <c r="K56" s="125">
        <v>91</v>
      </c>
      <c r="L56" s="125">
        <v>54</v>
      </c>
      <c r="M56" s="125">
        <v>0.37241379299999999</v>
      </c>
      <c r="N56" s="131"/>
      <c r="O56" s="125" t="s">
        <v>238</v>
      </c>
      <c r="P56" s="125">
        <v>12</v>
      </c>
      <c r="Q56" s="125">
        <v>5</v>
      </c>
      <c r="R56" s="125">
        <v>2</v>
      </c>
      <c r="S56" s="125">
        <v>394450</v>
      </c>
      <c r="T56" s="125">
        <v>133263981</v>
      </c>
      <c r="U56" s="125">
        <v>0.38972488300498398</v>
      </c>
      <c r="V56" s="125">
        <v>2.76909081149411</v>
      </c>
      <c r="W56" s="132" t="s">
        <v>223</v>
      </c>
    </row>
    <row r="57" spans="1:23">
      <c r="A57" s="130"/>
      <c r="B57" s="125" t="s">
        <v>334</v>
      </c>
      <c r="C57" s="125">
        <v>12</v>
      </c>
      <c r="D57" s="125">
        <v>133257929</v>
      </c>
      <c r="E57" s="125"/>
      <c r="F57" s="125"/>
      <c r="G57" s="125" t="s">
        <v>229</v>
      </c>
      <c r="H57" s="125" t="s">
        <v>301</v>
      </c>
      <c r="I57" s="125"/>
      <c r="J57" s="125">
        <v>145</v>
      </c>
      <c r="K57" s="125">
        <v>91</v>
      </c>
      <c r="L57" s="125">
        <v>54</v>
      </c>
      <c r="M57" s="125">
        <v>0.37241379299999999</v>
      </c>
      <c r="N57" s="131"/>
      <c r="O57" s="125" t="s">
        <v>238</v>
      </c>
      <c r="P57" s="125">
        <v>12</v>
      </c>
      <c r="Q57" s="125">
        <v>2</v>
      </c>
      <c r="R57" s="125">
        <v>1</v>
      </c>
      <c r="S57" s="125">
        <v>394490</v>
      </c>
      <c r="T57" s="125">
        <v>133263981</v>
      </c>
      <c r="U57" s="125">
        <v>0.318363232547417</v>
      </c>
      <c r="V57" s="125">
        <v>1.29057843745801</v>
      </c>
      <c r="W57" s="132" t="s">
        <v>216</v>
      </c>
    </row>
    <row r="58" spans="1:23">
      <c r="A58" s="130"/>
      <c r="B58" s="125" t="s">
        <v>334</v>
      </c>
      <c r="C58" s="125">
        <v>12</v>
      </c>
      <c r="D58" s="125">
        <v>46285934</v>
      </c>
      <c r="E58" s="125"/>
      <c r="F58" s="125"/>
      <c r="G58" s="125" t="s">
        <v>229</v>
      </c>
      <c r="H58" s="125" t="s">
        <v>321</v>
      </c>
      <c r="I58" s="125"/>
      <c r="J58" s="125">
        <v>130</v>
      </c>
      <c r="K58" s="125">
        <v>66</v>
      </c>
      <c r="L58" s="125">
        <v>64</v>
      </c>
      <c r="M58" s="125">
        <v>0.49230769200000002</v>
      </c>
      <c r="N58" s="131"/>
      <c r="O58" s="125" t="s">
        <v>239</v>
      </c>
      <c r="P58" s="125">
        <v>12</v>
      </c>
      <c r="Q58" s="125">
        <v>5</v>
      </c>
      <c r="R58" s="125">
        <v>2</v>
      </c>
      <c r="S58" s="125">
        <v>394450</v>
      </c>
      <c r="T58" s="125">
        <v>133263981</v>
      </c>
      <c r="U58" s="125">
        <v>0.38972488300498398</v>
      </c>
      <c r="V58" s="125">
        <v>2.76909081149411</v>
      </c>
      <c r="W58" s="132" t="s">
        <v>223</v>
      </c>
    </row>
    <row r="59" spans="1:23">
      <c r="A59" s="130"/>
      <c r="B59" s="125" t="s">
        <v>334</v>
      </c>
      <c r="C59" s="125">
        <v>12</v>
      </c>
      <c r="D59" s="125">
        <v>46285934</v>
      </c>
      <c r="E59" s="125"/>
      <c r="F59" s="125"/>
      <c r="G59" s="125" t="s">
        <v>229</v>
      </c>
      <c r="H59" s="125" t="s">
        <v>321</v>
      </c>
      <c r="I59" s="125"/>
      <c r="J59" s="125">
        <v>130</v>
      </c>
      <c r="K59" s="125">
        <v>66</v>
      </c>
      <c r="L59" s="125">
        <v>64</v>
      </c>
      <c r="M59" s="125">
        <v>0.49230769200000002</v>
      </c>
      <c r="N59" s="131"/>
      <c r="O59" s="125" t="s">
        <v>239</v>
      </c>
      <c r="P59" s="125">
        <v>12</v>
      </c>
      <c r="Q59" s="125">
        <v>2</v>
      </c>
      <c r="R59" s="125">
        <v>1</v>
      </c>
      <c r="S59" s="125">
        <v>394490</v>
      </c>
      <c r="T59" s="125">
        <v>133263981</v>
      </c>
      <c r="U59" s="125">
        <v>0.318363232547417</v>
      </c>
      <c r="V59" s="125">
        <v>1.29057843745801</v>
      </c>
      <c r="W59" s="132" t="s">
        <v>216</v>
      </c>
    </row>
    <row r="60" spans="1:23">
      <c r="A60" s="130"/>
      <c r="B60" s="125" t="s">
        <v>334</v>
      </c>
      <c r="C60" s="125">
        <v>12</v>
      </c>
      <c r="D60" s="125">
        <v>57860293</v>
      </c>
      <c r="E60" s="125"/>
      <c r="F60" s="125"/>
      <c r="G60" s="125" t="s">
        <v>229</v>
      </c>
      <c r="H60" s="125" t="s">
        <v>319</v>
      </c>
      <c r="I60" s="125"/>
      <c r="J60" s="125">
        <v>88</v>
      </c>
      <c r="K60" s="125">
        <v>48</v>
      </c>
      <c r="L60" s="125">
        <v>40</v>
      </c>
      <c r="M60" s="125">
        <v>0.45454545499999999</v>
      </c>
      <c r="N60" s="131"/>
      <c r="O60" s="125" t="s">
        <v>240</v>
      </c>
      <c r="P60" s="125">
        <v>12</v>
      </c>
      <c r="Q60" s="125">
        <v>5</v>
      </c>
      <c r="R60" s="125">
        <v>2</v>
      </c>
      <c r="S60" s="125">
        <v>394450</v>
      </c>
      <c r="T60" s="125">
        <v>133263981</v>
      </c>
      <c r="U60" s="125">
        <v>0.38972488300498398</v>
      </c>
      <c r="V60" s="125">
        <v>2.76909081149411</v>
      </c>
      <c r="W60" s="132" t="s">
        <v>223</v>
      </c>
    </row>
    <row r="61" spans="1:23">
      <c r="A61" s="130"/>
      <c r="B61" s="125" t="s">
        <v>334</v>
      </c>
      <c r="C61" s="125">
        <v>12</v>
      </c>
      <c r="D61" s="125">
        <v>57860293</v>
      </c>
      <c r="E61" s="125"/>
      <c r="F61" s="125"/>
      <c r="G61" s="125" t="s">
        <v>229</v>
      </c>
      <c r="H61" s="125" t="s">
        <v>319</v>
      </c>
      <c r="I61" s="125"/>
      <c r="J61" s="125">
        <v>88</v>
      </c>
      <c r="K61" s="125">
        <v>48</v>
      </c>
      <c r="L61" s="125">
        <v>40</v>
      </c>
      <c r="M61" s="125">
        <v>0.45454545499999999</v>
      </c>
      <c r="N61" s="131"/>
      <c r="O61" s="125" t="s">
        <v>240</v>
      </c>
      <c r="P61" s="125">
        <v>12</v>
      </c>
      <c r="Q61" s="125">
        <v>2</v>
      </c>
      <c r="R61" s="125">
        <v>1</v>
      </c>
      <c r="S61" s="125">
        <v>394490</v>
      </c>
      <c r="T61" s="125">
        <v>133263981</v>
      </c>
      <c r="U61" s="125">
        <v>0.318363232547417</v>
      </c>
      <c r="V61" s="125">
        <v>1.29057843745801</v>
      </c>
      <c r="W61" s="132" t="s">
        <v>216</v>
      </c>
    </row>
    <row r="62" spans="1:23">
      <c r="A62" s="130"/>
      <c r="B62" s="125" t="s">
        <v>334</v>
      </c>
      <c r="C62" s="125">
        <v>12</v>
      </c>
      <c r="D62" s="125">
        <v>97487817</v>
      </c>
      <c r="E62" s="125"/>
      <c r="F62" s="125"/>
      <c r="G62" s="125" t="s">
        <v>229</v>
      </c>
      <c r="H62" s="125" t="s">
        <v>241</v>
      </c>
      <c r="I62" s="125"/>
      <c r="J62" s="125">
        <v>171</v>
      </c>
      <c r="K62" s="125">
        <v>161</v>
      </c>
      <c r="L62" s="125">
        <v>10</v>
      </c>
      <c r="M62" s="125">
        <v>5.8479532000000001E-2</v>
      </c>
      <c r="N62" s="131"/>
      <c r="O62" s="125" t="s">
        <v>242</v>
      </c>
      <c r="P62" s="125">
        <v>12</v>
      </c>
      <c r="Q62" s="125">
        <v>5</v>
      </c>
      <c r="R62" s="125">
        <v>2</v>
      </c>
      <c r="S62" s="125">
        <v>394450</v>
      </c>
      <c r="T62" s="125">
        <v>133263981</v>
      </c>
      <c r="U62" s="125">
        <v>0.38972488300498398</v>
      </c>
      <c r="V62" s="125">
        <v>2.76909081149411</v>
      </c>
      <c r="W62" s="132" t="s">
        <v>223</v>
      </c>
    </row>
    <row r="63" spans="1:23">
      <c r="A63" s="130"/>
      <c r="B63" s="125" t="s">
        <v>334</v>
      </c>
      <c r="C63" s="125">
        <v>12</v>
      </c>
      <c r="D63" s="125">
        <v>97487817</v>
      </c>
      <c r="E63" s="125"/>
      <c r="F63" s="125"/>
      <c r="G63" s="125" t="s">
        <v>229</v>
      </c>
      <c r="H63" s="125" t="s">
        <v>241</v>
      </c>
      <c r="I63" s="125"/>
      <c r="J63" s="125">
        <v>171</v>
      </c>
      <c r="K63" s="125">
        <v>161</v>
      </c>
      <c r="L63" s="125">
        <v>10</v>
      </c>
      <c r="M63" s="125">
        <v>5.8479532000000001E-2</v>
      </c>
      <c r="N63" s="131"/>
      <c r="O63" s="125" t="s">
        <v>242</v>
      </c>
      <c r="P63" s="125">
        <v>12</v>
      </c>
      <c r="Q63" s="125">
        <v>2</v>
      </c>
      <c r="R63" s="125">
        <v>1</v>
      </c>
      <c r="S63" s="125">
        <v>394490</v>
      </c>
      <c r="T63" s="125">
        <v>133263981</v>
      </c>
      <c r="U63" s="125">
        <v>0.318363232547417</v>
      </c>
      <c r="V63" s="125">
        <v>1.29057843745801</v>
      </c>
      <c r="W63" s="132" t="s">
        <v>216</v>
      </c>
    </row>
    <row r="64" spans="1:23">
      <c r="A64" s="130"/>
      <c r="B64" s="125" t="s">
        <v>334</v>
      </c>
      <c r="C64" s="125">
        <v>16</v>
      </c>
      <c r="D64" s="125">
        <v>2213800</v>
      </c>
      <c r="E64" s="125"/>
      <c r="F64" s="125"/>
      <c r="G64" s="125" t="s">
        <v>229</v>
      </c>
      <c r="H64" s="125" t="s">
        <v>515</v>
      </c>
      <c r="I64" s="125"/>
      <c r="J64" s="125">
        <v>100</v>
      </c>
      <c r="K64" s="125">
        <v>40</v>
      </c>
      <c r="L64" s="125">
        <v>60</v>
      </c>
      <c r="M64" s="125">
        <v>0.6</v>
      </c>
      <c r="N64" s="131"/>
      <c r="O64" s="125" t="s">
        <v>243</v>
      </c>
      <c r="P64" s="125">
        <v>16</v>
      </c>
      <c r="Q64" s="125">
        <v>4</v>
      </c>
      <c r="R64" s="125">
        <v>1</v>
      </c>
      <c r="S64" s="125">
        <v>115000</v>
      </c>
      <c r="T64" s="125">
        <v>8382864</v>
      </c>
      <c r="U64" s="125">
        <v>0.38972488300498398</v>
      </c>
      <c r="V64" s="125">
        <v>2.76909081149411</v>
      </c>
      <c r="W64" s="132" t="s">
        <v>223</v>
      </c>
    </row>
    <row r="65" spans="1:23">
      <c r="A65" s="130"/>
      <c r="B65" s="125" t="s">
        <v>334</v>
      </c>
      <c r="C65" s="125">
        <v>16</v>
      </c>
      <c r="D65" s="125">
        <v>2213800</v>
      </c>
      <c r="E65" s="125"/>
      <c r="F65" s="125"/>
      <c r="G65" s="125" t="s">
        <v>229</v>
      </c>
      <c r="H65" s="125" t="s">
        <v>515</v>
      </c>
      <c r="I65" s="125"/>
      <c r="J65" s="125">
        <v>100</v>
      </c>
      <c r="K65" s="125">
        <v>40</v>
      </c>
      <c r="L65" s="125">
        <v>60</v>
      </c>
      <c r="M65" s="125">
        <v>0.6</v>
      </c>
      <c r="N65" s="131"/>
      <c r="O65" s="125" t="s">
        <v>243</v>
      </c>
      <c r="P65" s="125">
        <v>16</v>
      </c>
      <c r="Q65" s="125">
        <v>1</v>
      </c>
      <c r="R65" s="125">
        <v>0</v>
      </c>
      <c r="S65" s="125">
        <v>114945</v>
      </c>
      <c r="T65" s="125">
        <v>89883050</v>
      </c>
      <c r="U65" s="125">
        <v>0.318363232547417</v>
      </c>
      <c r="V65" s="125">
        <v>1.29057843745801</v>
      </c>
      <c r="W65" s="132" t="s">
        <v>216</v>
      </c>
    </row>
    <row r="66" spans="1:23">
      <c r="A66" s="130"/>
      <c r="B66" s="125" t="s">
        <v>334</v>
      </c>
      <c r="C66" s="125">
        <v>16</v>
      </c>
      <c r="D66" s="125">
        <v>3824471</v>
      </c>
      <c r="E66" s="125"/>
      <c r="F66" s="125"/>
      <c r="G66" s="125" t="s">
        <v>229</v>
      </c>
      <c r="H66" s="125" t="s">
        <v>355</v>
      </c>
      <c r="I66" s="125"/>
      <c r="J66" s="125">
        <v>78</v>
      </c>
      <c r="K66" s="125">
        <v>46</v>
      </c>
      <c r="L66" s="125">
        <v>32</v>
      </c>
      <c r="M66" s="125">
        <v>0.41025641000000002</v>
      </c>
      <c r="N66" s="131"/>
      <c r="O66" s="125" t="s">
        <v>244</v>
      </c>
      <c r="P66" s="125">
        <v>16</v>
      </c>
      <c r="Q66" s="125">
        <v>4</v>
      </c>
      <c r="R66" s="125">
        <v>1</v>
      </c>
      <c r="S66" s="125">
        <v>115000</v>
      </c>
      <c r="T66" s="125">
        <v>8382864</v>
      </c>
      <c r="U66" s="125">
        <v>0.38972488300498398</v>
      </c>
      <c r="V66" s="125">
        <v>2.76909081149411</v>
      </c>
      <c r="W66" s="132" t="s">
        <v>223</v>
      </c>
    </row>
    <row r="67" spans="1:23">
      <c r="A67" s="130"/>
      <c r="B67" s="125" t="s">
        <v>334</v>
      </c>
      <c r="C67" s="125">
        <v>16</v>
      </c>
      <c r="D67" s="125">
        <v>3824471</v>
      </c>
      <c r="E67" s="125"/>
      <c r="F67" s="125"/>
      <c r="G67" s="125" t="s">
        <v>229</v>
      </c>
      <c r="H67" s="125" t="s">
        <v>355</v>
      </c>
      <c r="I67" s="125"/>
      <c r="J67" s="125">
        <v>78</v>
      </c>
      <c r="K67" s="125">
        <v>46</v>
      </c>
      <c r="L67" s="125">
        <v>32</v>
      </c>
      <c r="M67" s="125">
        <v>0.41025641000000002</v>
      </c>
      <c r="N67" s="131"/>
      <c r="O67" s="125" t="s">
        <v>244</v>
      </c>
      <c r="P67" s="125">
        <v>16</v>
      </c>
      <c r="Q67" s="125">
        <v>1</v>
      </c>
      <c r="R67" s="125">
        <v>0</v>
      </c>
      <c r="S67" s="125">
        <v>114945</v>
      </c>
      <c r="T67" s="125">
        <v>89883050</v>
      </c>
      <c r="U67" s="125">
        <v>0.318363232547417</v>
      </c>
      <c r="V67" s="125">
        <v>1.29057843745801</v>
      </c>
      <c r="W67" s="132" t="s">
        <v>216</v>
      </c>
    </row>
    <row r="68" spans="1:23">
      <c r="A68" s="130"/>
      <c r="B68" s="125" t="s">
        <v>334</v>
      </c>
      <c r="C68" s="125">
        <v>16</v>
      </c>
      <c r="D68" s="125">
        <v>89882449</v>
      </c>
      <c r="E68" s="125"/>
      <c r="F68" s="125"/>
      <c r="G68" s="125" t="s">
        <v>229</v>
      </c>
      <c r="H68" s="125" t="s">
        <v>312</v>
      </c>
      <c r="I68" s="125"/>
      <c r="J68" s="125">
        <v>219</v>
      </c>
      <c r="K68" s="125">
        <v>97</v>
      </c>
      <c r="L68" s="125">
        <v>122</v>
      </c>
      <c r="M68" s="125">
        <v>0.55707762599999999</v>
      </c>
      <c r="N68" s="131"/>
      <c r="O68" s="125" t="s">
        <v>245</v>
      </c>
      <c r="P68" s="125">
        <v>16</v>
      </c>
      <c r="Q68" s="125">
        <v>4</v>
      </c>
      <c r="R68" s="125" t="s">
        <v>280</v>
      </c>
      <c r="S68" s="125">
        <v>83238000</v>
      </c>
      <c r="T68" s="125">
        <v>89883007</v>
      </c>
      <c r="U68" s="125">
        <v>0.38972488300498398</v>
      </c>
      <c r="V68" s="125">
        <v>2.76909081149411</v>
      </c>
      <c r="W68" s="132" t="s">
        <v>223</v>
      </c>
    </row>
    <row r="69" spans="1:23">
      <c r="A69" s="130"/>
      <c r="B69" s="125" t="s">
        <v>334</v>
      </c>
      <c r="C69" s="125">
        <v>16</v>
      </c>
      <c r="D69" s="125">
        <v>89882449</v>
      </c>
      <c r="E69" s="125"/>
      <c r="F69" s="125"/>
      <c r="G69" s="125" t="s">
        <v>229</v>
      </c>
      <c r="H69" s="125" t="s">
        <v>312</v>
      </c>
      <c r="I69" s="125"/>
      <c r="J69" s="125">
        <v>219</v>
      </c>
      <c r="K69" s="125">
        <v>97</v>
      </c>
      <c r="L69" s="125">
        <v>122</v>
      </c>
      <c r="M69" s="125">
        <v>0.55707762599999999</v>
      </c>
      <c r="N69" s="131"/>
      <c r="O69" s="125" t="s">
        <v>245</v>
      </c>
      <c r="P69" s="125">
        <v>16</v>
      </c>
      <c r="Q69" s="125">
        <v>1</v>
      </c>
      <c r="R69" s="125">
        <v>0</v>
      </c>
      <c r="S69" s="125">
        <v>114945</v>
      </c>
      <c r="T69" s="125">
        <v>89883050</v>
      </c>
      <c r="U69" s="125">
        <v>0.318363232547417</v>
      </c>
      <c r="V69" s="125">
        <v>1.29057843745801</v>
      </c>
      <c r="W69" s="132" t="s">
        <v>216</v>
      </c>
    </row>
    <row r="70" spans="1:23">
      <c r="A70" s="130"/>
      <c r="B70" s="125" t="s">
        <v>334</v>
      </c>
      <c r="C70" s="125">
        <v>17</v>
      </c>
      <c r="D70" s="125">
        <v>37676080</v>
      </c>
      <c r="E70" s="125"/>
      <c r="F70" s="125"/>
      <c r="G70" s="125" t="s">
        <v>229</v>
      </c>
      <c r="H70" s="125" t="s">
        <v>318</v>
      </c>
      <c r="I70" s="125"/>
      <c r="J70" s="125">
        <v>53</v>
      </c>
      <c r="K70" s="125">
        <v>20</v>
      </c>
      <c r="L70" s="125">
        <v>33</v>
      </c>
      <c r="M70" s="125">
        <v>0.62264150900000004</v>
      </c>
      <c r="N70" s="131"/>
      <c r="O70" s="125" t="s">
        <v>246</v>
      </c>
      <c r="P70" s="125">
        <v>17</v>
      </c>
      <c r="Q70" s="125">
        <v>2</v>
      </c>
      <c r="R70" s="125">
        <v>0</v>
      </c>
      <c r="S70" s="125">
        <v>114669</v>
      </c>
      <c r="T70" s="125">
        <v>80783100</v>
      </c>
      <c r="U70" s="125">
        <v>0.38972488300498398</v>
      </c>
      <c r="V70" s="125">
        <v>2.76909081149411</v>
      </c>
      <c r="W70" s="132" t="s">
        <v>223</v>
      </c>
    </row>
    <row r="71" spans="1:23">
      <c r="A71" s="130"/>
      <c r="B71" s="125" t="s">
        <v>334</v>
      </c>
      <c r="C71" s="125">
        <v>17</v>
      </c>
      <c r="D71" s="125">
        <v>37676080</v>
      </c>
      <c r="E71" s="125"/>
      <c r="F71" s="125"/>
      <c r="G71" s="125" t="s">
        <v>229</v>
      </c>
      <c r="H71" s="125" t="s">
        <v>318</v>
      </c>
      <c r="I71" s="125"/>
      <c r="J71" s="125">
        <v>53</v>
      </c>
      <c r="K71" s="125">
        <v>20</v>
      </c>
      <c r="L71" s="125">
        <v>33</v>
      </c>
      <c r="M71" s="125">
        <v>0.62264150900000004</v>
      </c>
      <c r="N71" s="131"/>
      <c r="O71" s="125" t="s">
        <v>246</v>
      </c>
      <c r="P71" s="125">
        <v>17</v>
      </c>
      <c r="Q71" s="125">
        <v>1</v>
      </c>
      <c r="R71" s="125">
        <v>0</v>
      </c>
      <c r="S71" s="125">
        <v>114639</v>
      </c>
      <c r="T71" s="125">
        <v>80783150</v>
      </c>
      <c r="U71" s="125">
        <v>0.318363232547417</v>
      </c>
      <c r="V71" s="125">
        <v>1.29057843745801</v>
      </c>
      <c r="W71" s="132" t="s">
        <v>216</v>
      </c>
    </row>
    <row r="72" spans="1:23">
      <c r="A72" s="130"/>
      <c r="B72" s="125" t="s">
        <v>334</v>
      </c>
      <c r="C72" s="125">
        <v>18</v>
      </c>
      <c r="D72" s="125">
        <v>48575593</v>
      </c>
      <c r="E72" s="125"/>
      <c r="F72" s="125"/>
      <c r="G72" s="125" t="s">
        <v>229</v>
      </c>
      <c r="H72" s="125" t="s">
        <v>293</v>
      </c>
      <c r="I72" s="125"/>
      <c r="J72" s="125">
        <v>91</v>
      </c>
      <c r="K72" s="125">
        <v>35</v>
      </c>
      <c r="L72" s="125">
        <v>56</v>
      </c>
      <c r="M72" s="125">
        <v>0.61538461499999997</v>
      </c>
      <c r="N72" s="131"/>
      <c r="O72" s="125" t="s">
        <v>247</v>
      </c>
      <c r="P72" s="125">
        <v>18</v>
      </c>
      <c r="Q72" s="125">
        <v>3</v>
      </c>
      <c r="R72" s="125">
        <v>1</v>
      </c>
      <c r="S72" s="125">
        <v>724385</v>
      </c>
      <c r="T72" s="125">
        <v>74387299</v>
      </c>
      <c r="U72" s="125">
        <v>0.38972488300498398</v>
      </c>
      <c r="V72" s="125">
        <v>2.76909081149411</v>
      </c>
      <c r="W72" s="132" t="s">
        <v>223</v>
      </c>
    </row>
    <row r="73" spans="1:23">
      <c r="A73" s="130"/>
      <c r="B73" s="125" t="s">
        <v>334</v>
      </c>
      <c r="C73" s="125">
        <v>18</v>
      </c>
      <c r="D73" s="125">
        <v>48575593</v>
      </c>
      <c r="E73" s="125"/>
      <c r="F73" s="125"/>
      <c r="G73" s="125" t="s">
        <v>229</v>
      </c>
      <c r="H73" s="125" t="s">
        <v>293</v>
      </c>
      <c r="I73" s="125"/>
      <c r="J73" s="125">
        <v>91</v>
      </c>
      <c r="K73" s="125">
        <v>35</v>
      </c>
      <c r="L73" s="125">
        <v>56</v>
      </c>
      <c r="M73" s="125">
        <v>0.61538461499999997</v>
      </c>
      <c r="N73" s="131"/>
      <c r="O73" s="125" t="s">
        <v>247</v>
      </c>
      <c r="P73" s="125">
        <v>18</v>
      </c>
      <c r="Q73" s="125">
        <v>2</v>
      </c>
      <c r="R73" s="125">
        <v>1</v>
      </c>
      <c r="S73" s="125">
        <v>724330</v>
      </c>
      <c r="T73" s="125">
        <v>74463355</v>
      </c>
      <c r="U73" s="125">
        <v>0.318363232547417</v>
      </c>
      <c r="V73" s="125">
        <v>1.29057843745801</v>
      </c>
      <c r="W73" s="132" t="s">
        <v>216</v>
      </c>
    </row>
    <row r="74" spans="1:23">
      <c r="A74" s="130"/>
      <c r="B74" s="125" t="s">
        <v>334</v>
      </c>
      <c r="C74" s="125">
        <v>19</v>
      </c>
      <c r="D74" s="125">
        <v>11113690</v>
      </c>
      <c r="E74" s="125"/>
      <c r="F74" s="125"/>
      <c r="G74" s="125" t="s">
        <v>229</v>
      </c>
      <c r="H74" s="125" t="s">
        <v>294</v>
      </c>
      <c r="I74" s="125"/>
      <c r="J74" s="125">
        <v>487</v>
      </c>
      <c r="K74" s="125">
        <v>271</v>
      </c>
      <c r="L74" s="125">
        <v>216</v>
      </c>
      <c r="M74" s="125">
        <v>0.44353182800000002</v>
      </c>
      <c r="N74" s="131"/>
      <c r="O74" s="125" t="s">
        <v>248</v>
      </c>
      <c r="P74" s="125">
        <v>19</v>
      </c>
      <c r="Q74" s="125">
        <v>5</v>
      </c>
      <c r="R74" s="125">
        <v>2</v>
      </c>
      <c r="S74" s="125">
        <v>1206900</v>
      </c>
      <c r="T74" s="125">
        <v>58288250</v>
      </c>
      <c r="U74" s="125">
        <v>0.38972488300498398</v>
      </c>
      <c r="V74" s="125">
        <v>2.76909081149411</v>
      </c>
      <c r="W74" s="132" t="s">
        <v>223</v>
      </c>
    </row>
    <row r="75" spans="1:23">
      <c r="A75" s="130"/>
      <c r="B75" s="125" t="s">
        <v>334</v>
      </c>
      <c r="C75" s="125">
        <v>19</v>
      </c>
      <c r="D75" s="125">
        <v>11113690</v>
      </c>
      <c r="E75" s="125"/>
      <c r="F75" s="125"/>
      <c r="G75" s="125" t="s">
        <v>229</v>
      </c>
      <c r="H75" s="125" t="s">
        <v>294</v>
      </c>
      <c r="I75" s="125"/>
      <c r="J75" s="125">
        <v>487</v>
      </c>
      <c r="K75" s="125">
        <v>271</v>
      </c>
      <c r="L75" s="125">
        <v>216</v>
      </c>
      <c r="M75" s="125">
        <v>0.44353182800000002</v>
      </c>
      <c r="N75" s="131"/>
      <c r="O75" s="125" t="s">
        <v>248</v>
      </c>
      <c r="P75" s="125">
        <v>19</v>
      </c>
      <c r="Q75" s="125">
        <v>1</v>
      </c>
      <c r="R75" s="125">
        <v>0</v>
      </c>
      <c r="S75" s="125">
        <v>1226350</v>
      </c>
      <c r="T75" s="125">
        <v>19261500</v>
      </c>
      <c r="U75" s="125">
        <v>0.318363232547417</v>
      </c>
      <c r="V75" s="125">
        <v>1.29057843745801</v>
      </c>
      <c r="W75" s="132" t="s">
        <v>216</v>
      </c>
    </row>
    <row r="76" spans="1:23">
      <c r="A76" s="130"/>
      <c r="B76" s="125" t="s">
        <v>334</v>
      </c>
      <c r="C76" s="125">
        <v>19</v>
      </c>
      <c r="D76" s="125">
        <v>1624036</v>
      </c>
      <c r="E76" s="125"/>
      <c r="F76" s="125"/>
      <c r="G76" s="125" t="s">
        <v>229</v>
      </c>
      <c r="H76" s="125" t="s">
        <v>512</v>
      </c>
      <c r="I76" s="125"/>
      <c r="J76" s="125">
        <v>639</v>
      </c>
      <c r="K76" s="125">
        <v>305</v>
      </c>
      <c r="L76" s="125">
        <v>334</v>
      </c>
      <c r="M76" s="125">
        <v>0.52269170600000003</v>
      </c>
      <c r="N76" s="131"/>
      <c r="O76" s="125" t="s">
        <v>249</v>
      </c>
      <c r="P76" s="125">
        <v>19</v>
      </c>
      <c r="Q76" s="125">
        <v>5</v>
      </c>
      <c r="R76" s="125">
        <v>2</v>
      </c>
      <c r="S76" s="125">
        <v>1206900</v>
      </c>
      <c r="T76" s="125">
        <v>58288250</v>
      </c>
      <c r="U76" s="125">
        <v>0.38972488300498398</v>
      </c>
      <c r="V76" s="125">
        <v>2.76909081149411</v>
      </c>
      <c r="W76" s="132" t="s">
        <v>223</v>
      </c>
    </row>
    <row r="77" spans="1:23">
      <c r="A77" s="130"/>
      <c r="B77" s="125" t="s">
        <v>334</v>
      </c>
      <c r="C77" s="125">
        <v>19</v>
      </c>
      <c r="D77" s="125">
        <v>1624036</v>
      </c>
      <c r="E77" s="125"/>
      <c r="F77" s="125"/>
      <c r="G77" s="125" t="s">
        <v>229</v>
      </c>
      <c r="H77" s="125" t="s">
        <v>512</v>
      </c>
      <c r="I77" s="125"/>
      <c r="J77" s="125">
        <v>639</v>
      </c>
      <c r="K77" s="125">
        <v>305</v>
      </c>
      <c r="L77" s="125">
        <v>334</v>
      </c>
      <c r="M77" s="125">
        <v>0.52269170600000003</v>
      </c>
      <c r="N77" s="131"/>
      <c r="O77" s="125" t="s">
        <v>249</v>
      </c>
      <c r="P77" s="125">
        <v>19</v>
      </c>
      <c r="Q77" s="125">
        <v>1</v>
      </c>
      <c r="R77" s="125">
        <v>0</v>
      </c>
      <c r="S77" s="125">
        <v>1226350</v>
      </c>
      <c r="T77" s="125">
        <v>19261500</v>
      </c>
      <c r="U77" s="125">
        <v>0.318363232547417</v>
      </c>
      <c r="V77" s="125">
        <v>1.29057843745801</v>
      </c>
      <c r="W77" s="132" t="s">
        <v>216</v>
      </c>
    </row>
    <row r="78" spans="1:23">
      <c r="A78" s="130"/>
      <c r="B78" s="125" t="s">
        <v>334</v>
      </c>
      <c r="C78" s="125">
        <v>19</v>
      </c>
      <c r="D78" s="125">
        <v>2164334</v>
      </c>
      <c r="E78" s="125"/>
      <c r="F78" s="125"/>
      <c r="G78" s="125" t="s">
        <v>229</v>
      </c>
      <c r="H78" s="125" t="s">
        <v>313</v>
      </c>
      <c r="I78" s="125"/>
      <c r="J78" s="125">
        <v>267</v>
      </c>
      <c r="K78" s="125">
        <v>161</v>
      </c>
      <c r="L78" s="125">
        <v>106</v>
      </c>
      <c r="M78" s="125">
        <v>0.39700374500000002</v>
      </c>
      <c r="N78" s="131"/>
      <c r="O78" s="125" t="s">
        <v>250</v>
      </c>
      <c r="P78" s="125">
        <v>19</v>
      </c>
      <c r="Q78" s="125">
        <v>5</v>
      </c>
      <c r="R78" s="125">
        <v>2</v>
      </c>
      <c r="S78" s="125">
        <v>1206900</v>
      </c>
      <c r="T78" s="125">
        <v>58288250</v>
      </c>
      <c r="U78" s="125">
        <v>0.38972488300498398</v>
      </c>
      <c r="V78" s="125">
        <v>2.76909081149411</v>
      </c>
      <c r="W78" s="132" t="s">
        <v>223</v>
      </c>
    </row>
    <row r="79" spans="1:23">
      <c r="A79" s="130"/>
      <c r="B79" s="125" t="s">
        <v>334</v>
      </c>
      <c r="C79" s="125">
        <v>19</v>
      </c>
      <c r="D79" s="125">
        <v>2164334</v>
      </c>
      <c r="E79" s="125"/>
      <c r="F79" s="125"/>
      <c r="G79" s="125" t="s">
        <v>229</v>
      </c>
      <c r="H79" s="125" t="s">
        <v>313</v>
      </c>
      <c r="I79" s="125"/>
      <c r="J79" s="125">
        <v>267</v>
      </c>
      <c r="K79" s="125">
        <v>161</v>
      </c>
      <c r="L79" s="125">
        <v>106</v>
      </c>
      <c r="M79" s="125">
        <v>0.39700374500000002</v>
      </c>
      <c r="N79" s="131"/>
      <c r="O79" s="125" t="s">
        <v>250</v>
      </c>
      <c r="P79" s="125">
        <v>19</v>
      </c>
      <c r="Q79" s="125">
        <v>1</v>
      </c>
      <c r="R79" s="125">
        <v>0</v>
      </c>
      <c r="S79" s="125">
        <v>1226350</v>
      </c>
      <c r="T79" s="125">
        <v>19261500</v>
      </c>
      <c r="U79" s="125">
        <v>0.318363232547417</v>
      </c>
      <c r="V79" s="125">
        <v>1.29057843745801</v>
      </c>
      <c r="W79" s="132" t="s">
        <v>216</v>
      </c>
    </row>
    <row r="80" spans="1:23">
      <c r="A80" s="130"/>
      <c r="B80" s="125" t="s">
        <v>334</v>
      </c>
      <c r="C80" s="125">
        <v>19</v>
      </c>
      <c r="D80" s="125">
        <v>45855055</v>
      </c>
      <c r="E80" s="125"/>
      <c r="F80" s="125"/>
      <c r="G80" s="125" t="s">
        <v>229</v>
      </c>
      <c r="H80" s="125" t="s">
        <v>324</v>
      </c>
      <c r="I80" s="125"/>
      <c r="J80" s="125">
        <v>125</v>
      </c>
      <c r="K80" s="125">
        <v>75</v>
      </c>
      <c r="L80" s="125">
        <v>50</v>
      </c>
      <c r="M80" s="125">
        <v>0.4</v>
      </c>
      <c r="N80" s="131"/>
      <c r="O80" s="125" t="s">
        <v>251</v>
      </c>
      <c r="P80" s="125">
        <v>19</v>
      </c>
      <c r="Q80" s="125">
        <v>5</v>
      </c>
      <c r="R80" s="125">
        <v>2</v>
      </c>
      <c r="S80" s="125">
        <v>1206900</v>
      </c>
      <c r="T80" s="125">
        <v>58288250</v>
      </c>
      <c r="U80" s="125">
        <v>0.38972488300498398</v>
      </c>
      <c r="V80" s="125">
        <v>2.76909081149411</v>
      </c>
      <c r="W80" s="132" t="s">
        <v>223</v>
      </c>
    </row>
    <row r="81" spans="1:23">
      <c r="A81" s="130"/>
      <c r="B81" s="125" t="s">
        <v>334</v>
      </c>
      <c r="C81" s="125">
        <v>19</v>
      </c>
      <c r="D81" s="125">
        <v>45855055</v>
      </c>
      <c r="E81" s="125"/>
      <c r="F81" s="125"/>
      <c r="G81" s="125" t="s">
        <v>229</v>
      </c>
      <c r="H81" s="125" t="s">
        <v>324</v>
      </c>
      <c r="I81" s="125"/>
      <c r="J81" s="125">
        <v>125</v>
      </c>
      <c r="K81" s="125">
        <v>75</v>
      </c>
      <c r="L81" s="125">
        <v>50</v>
      </c>
      <c r="M81" s="125">
        <v>0.4</v>
      </c>
      <c r="N81" s="131"/>
      <c r="O81" s="125" t="s">
        <v>251</v>
      </c>
      <c r="P81" s="125">
        <v>19</v>
      </c>
      <c r="Q81" s="125">
        <v>2</v>
      </c>
      <c r="R81" s="125">
        <v>1</v>
      </c>
      <c r="S81" s="125">
        <v>19261650</v>
      </c>
      <c r="T81" s="125">
        <v>58288350</v>
      </c>
      <c r="U81" s="125">
        <v>0.318363232547417</v>
      </c>
      <c r="V81" s="125">
        <v>1.29057843745801</v>
      </c>
      <c r="W81" s="132" t="s">
        <v>216</v>
      </c>
    </row>
    <row r="82" spans="1:23">
      <c r="A82" s="130"/>
      <c r="B82" s="125" t="s">
        <v>334</v>
      </c>
      <c r="C82" s="125">
        <v>2</v>
      </c>
      <c r="D82" s="125">
        <v>131950767</v>
      </c>
      <c r="E82" s="125"/>
      <c r="F82" s="125"/>
      <c r="G82" s="125" t="s">
        <v>229</v>
      </c>
      <c r="H82" s="125" t="s">
        <v>252</v>
      </c>
      <c r="I82" s="125"/>
      <c r="J82" s="125">
        <v>59</v>
      </c>
      <c r="K82" s="125">
        <v>31</v>
      </c>
      <c r="L82" s="125">
        <v>28</v>
      </c>
      <c r="M82" s="125">
        <v>0.47457627099999999</v>
      </c>
      <c r="N82" s="131"/>
      <c r="O82" s="125" t="s">
        <v>253</v>
      </c>
      <c r="P82" s="125">
        <v>2</v>
      </c>
      <c r="Q82" s="125">
        <v>2</v>
      </c>
      <c r="R82" s="125">
        <v>0</v>
      </c>
      <c r="S82" s="125">
        <v>125424719</v>
      </c>
      <c r="T82" s="125">
        <v>242982324</v>
      </c>
      <c r="U82" s="125">
        <v>0.38972488300498398</v>
      </c>
      <c r="V82" s="125">
        <v>2.76909081149411</v>
      </c>
      <c r="W82" s="132" t="s">
        <v>223</v>
      </c>
    </row>
    <row r="83" spans="1:23">
      <c r="A83" s="130"/>
      <c r="B83" s="125" t="s">
        <v>334</v>
      </c>
      <c r="C83" s="125">
        <v>2</v>
      </c>
      <c r="D83" s="125">
        <v>131950767</v>
      </c>
      <c r="E83" s="125"/>
      <c r="F83" s="125"/>
      <c r="G83" s="125" t="s">
        <v>229</v>
      </c>
      <c r="H83" s="125" t="s">
        <v>252</v>
      </c>
      <c r="I83" s="125"/>
      <c r="J83" s="125">
        <v>59</v>
      </c>
      <c r="K83" s="125">
        <v>31</v>
      </c>
      <c r="L83" s="125">
        <v>28</v>
      </c>
      <c r="M83" s="125">
        <v>0.47457627099999999</v>
      </c>
      <c r="N83" s="131"/>
      <c r="O83" s="125" t="s">
        <v>253</v>
      </c>
      <c r="P83" s="125">
        <v>2</v>
      </c>
      <c r="Q83" s="125">
        <v>1</v>
      </c>
      <c r="R83" s="125">
        <v>0</v>
      </c>
      <c r="S83" s="125">
        <v>4562350</v>
      </c>
      <c r="T83" s="125">
        <v>242982250</v>
      </c>
      <c r="U83" s="125">
        <v>0.318363232547417</v>
      </c>
      <c r="V83" s="125">
        <v>1.29057843745801</v>
      </c>
      <c r="W83" s="132" t="s">
        <v>216</v>
      </c>
    </row>
    <row r="84" spans="1:23">
      <c r="A84" s="130"/>
      <c r="B84" s="125" t="s">
        <v>334</v>
      </c>
      <c r="C84" s="125">
        <v>2</v>
      </c>
      <c r="D84" s="125">
        <v>48033272</v>
      </c>
      <c r="E84" s="125"/>
      <c r="F84" s="125"/>
      <c r="G84" s="125" t="s">
        <v>229</v>
      </c>
      <c r="H84" s="125" t="s">
        <v>302</v>
      </c>
      <c r="I84" s="125"/>
      <c r="J84" s="125">
        <v>82</v>
      </c>
      <c r="K84" s="125">
        <v>31</v>
      </c>
      <c r="L84" s="125">
        <v>51</v>
      </c>
      <c r="M84" s="125">
        <v>0.62195122000000003</v>
      </c>
      <c r="N84" s="131"/>
      <c r="O84" s="125" t="s">
        <v>254</v>
      </c>
      <c r="P84" s="125">
        <v>2</v>
      </c>
      <c r="Q84" s="125">
        <v>2</v>
      </c>
      <c r="R84" s="125">
        <v>0</v>
      </c>
      <c r="S84" s="125">
        <v>4717038</v>
      </c>
      <c r="T84" s="125">
        <v>99193654</v>
      </c>
      <c r="U84" s="125">
        <v>0.38972488300498398</v>
      </c>
      <c r="V84" s="125">
        <v>2.76909081149411</v>
      </c>
      <c r="W84" s="132" t="s">
        <v>223</v>
      </c>
    </row>
    <row r="85" spans="1:23">
      <c r="A85" s="130"/>
      <c r="B85" s="125" t="s">
        <v>334</v>
      </c>
      <c r="C85" s="125">
        <v>2</v>
      </c>
      <c r="D85" s="125">
        <v>48033272</v>
      </c>
      <c r="E85" s="125"/>
      <c r="F85" s="125"/>
      <c r="G85" s="125" t="s">
        <v>229</v>
      </c>
      <c r="H85" s="125" t="s">
        <v>302</v>
      </c>
      <c r="I85" s="125"/>
      <c r="J85" s="125">
        <v>82</v>
      </c>
      <c r="K85" s="125">
        <v>31</v>
      </c>
      <c r="L85" s="125">
        <v>51</v>
      </c>
      <c r="M85" s="125">
        <v>0.62195122000000003</v>
      </c>
      <c r="N85" s="131"/>
      <c r="O85" s="125" t="s">
        <v>254</v>
      </c>
      <c r="P85" s="125">
        <v>2</v>
      </c>
      <c r="Q85" s="125">
        <v>1</v>
      </c>
      <c r="R85" s="125">
        <v>0</v>
      </c>
      <c r="S85" s="125">
        <v>4562350</v>
      </c>
      <c r="T85" s="125">
        <v>242982250</v>
      </c>
      <c r="U85" s="125">
        <v>0.318363232547417</v>
      </c>
      <c r="V85" s="125">
        <v>1.29057843745801</v>
      </c>
      <c r="W85" s="132" t="s">
        <v>216</v>
      </c>
    </row>
    <row r="86" spans="1:23">
      <c r="A86" s="130"/>
      <c r="B86" s="125" t="s">
        <v>334</v>
      </c>
      <c r="C86" s="125">
        <v>20</v>
      </c>
      <c r="D86" s="125">
        <v>41514690</v>
      </c>
      <c r="E86" s="125"/>
      <c r="F86" s="125"/>
      <c r="G86" s="125" t="s">
        <v>229</v>
      </c>
      <c r="H86" s="125" t="s">
        <v>296</v>
      </c>
      <c r="I86" s="125"/>
      <c r="J86" s="125">
        <v>26</v>
      </c>
      <c r="K86" s="125">
        <v>11</v>
      </c>
      <c r="L86" s="125">
        <v>15</v>
      </c>
      <c r="M86" s="125">
        <v>0.57692307700000001</v>
      </c>
      <c r="N86" s="131"/>
      <c r="O86" s="125" t="s">
        <v>255</v>
      </c>
      <c r="P86" s="125">
        <v>20</v>
      </c>
      <c r="Q86" s="125">
        <v>2</v>
      </c>
      <c r="R86" s="125">
        <v>0</v>
      </c>
      <c r="S86" s="125">
        <v>345864</v>
      </c>
      <c r="T86" s="125">
        <v>62680587</v>
      </c>
      <c r="U86" s="125">
        <v>0.38972488300498398</v>
      </c>
      <c r="V86" s="125">
        <v>2.76909081149411</v>
      </c>
      <c r="W86" s="132" t="s">
        <v>223</v>
      </c>
    </row>
    <row r="87" spans="1:23">
      <c r="A87" s="130"/>
      <c r="B87" s="125" t="s">
        <v>334</v>
      </c>
      <c r="C87" s="125">
        <v>20</v>
      </c>
      <c r="D87" s="125">
        <v>41514690</v>
      </c>
      <c r="E87" s="125"/>
      <c r="F87" s="125"/>
      <c r="G87" s="125" t="s">
        <v>229</v>
      </c>
      <c r="H87" s="125" t="s">
        <v>296</v>
      </c>
      <c r="I87" s="125"/>
      <c r="J87" s="125">
        <v>26</v>
      </c>
      <c r="K87" s="125">
        <v>11</v>
      </c>
      <c r="L87" s="125">
        <v>15</v>
      </c>
      <c r="M87" s="125">
        <v>0.57692307700000001</v>
      </c>
      <c r="N87" s="131"/>
      <c r="O87" s="125" t="s">
        <v>255</v>
      </c>
      <c r="P87" s="125">
        <v>20</v>
      </c>
      <c r="Q87" s="125">
        <v>1</v>
      </c>
      <c r="R87" s="125">
        <v>0</v>
      </c>
      <c r="S87" s="125">
        <v>345750</v>
      </c>
      <c r="T87" s="125">
        <v>62680627</v>
      </c>
      <c r="U87" s="125">
        <v>0.318363232547417</v>
      </c>
      <c r="V87" s="125">
        <v>1.29057843745801</v>
      </c>
      <c r="W87" s="132" t="s">
        <v>216</v>
      </c>
    </row>
    <row r="88" spans="1:23">
      <c r="A88" s="130"/>
      <c r="B88" s="125" t="s">
        <v>334</v>
      </c>
      <c r="C88" s="125">
        <v>20</v>
      </c>
      <c r="D88" s="125">
        <v>41514691</v>
      </c>
      <c r="E88" s="125"/>
      <c r="F88" s="125"/>
      <c r="G88" s="125" t="s">
        <v>229</v>
      </c>
      <c r="H88" s="125" t="s">
        <v>296</v>
      </c>
      <c r="I88" s="125"/>
      <c r="J88" s="125">
        <v>26</v>
      </c>
      <c r="K88" s="125">
        <v>15</v>
      </c>
      <c r="L88" s="125">
        <v>11</v>
      </c>
      <c r="M88" s="125">
        <v>0.42307692299999999</v>
      </c>
      <c r="N88" s="131"/>
      <c r="O88" s="125" t="s">
        <v>256</v>
      </c>
      <c r="P88" s="125">
        <v>20</v>
      </c>
      <c r="Q88" s="125">
        <v>2</v>
      </c>
      <c r="R88" s="125">
        <v>0</v>
      </c>
      <c r="S88" s="125">
        <v>345864</v>
      </c>
      <c r="T88" s="125">
        <v>62680587</v>
      </c>
      <c r="U88" s="125">
        <v>0.38972488300498398</v>
      </c>
      <c r="V88" s="125">
        <v>2.76909081149411</v>
      </c>
      <c r="W88" s="132" t="s">
        <v>223</v>
      </c>
    </row>
    <row r="89" spans="1:23">
      <c r="A89" s="130"/>
      <c r="B89" s="125" t="s">
        <v>334</v>
      </c>
      <c r="C89" s="125">
        <v>20</v>
      </c>
      <c r="D89" s="125">
        <v>41514691</v>
      </c>
      <c r="E89" s="125"/>
      <c r="F89" s="125"/>
      <c r="G89" s="125" t="s">
        <v>229</v>
      </c>
      <c r="H89" s="125" t="s">
        <v>296</v>
      </c>
      <c r="I89" s="125"/>
      <c r="J89" s="125">
        <v>26</v>
      </c>
      <c r="K89" s="125">
        <v>15</v>
      </c>
      <c r="L89" s="125">
        <v>11</v>
      </c>
      <c r="M89" s="125">
        <v>0.42307692299999999</v>
      </c>
      <c r="N89" s="131"/>
      <c r="O89" s="125" t="s">
        <v>256</v>
      </c>
      <c r="P89" s="125">
        <v>20</v>
      </c>
      <c r="Q89" s="125">
        <v>1</v>
      </c>
      <c r="R89" s="125">
        <v>0</v>
      </c>
      <c r="S89" s="125">
        <v>345750</v>
      </c>
      <c r="T89" s="125">
        <v>62680627</v>
      </c>
      <c r="U89" s="125">
        <v>0.318363232547417</v>
      </c>
      <c r="V89" s="125">
        <v>1.29057843745801</v>
      </c>
      <c r="W89" s="132" t="s">
        <v>216</v>
      </c>
    </row>
    <row r="90" spans="1:23">
      <c r="A90" s="130"/>
      <c r="B90" s="125" t="s">
        <v>334</v>
      </c>
      <c r="C90" s="125">
        <v>23</v>
      </c>
      <c r="D90" s="125">
        <v>39913622</v>
      </c>
      <c r="E90" s="125"/>
      <c r="F90" s="125"/>
      <c r="G90" s="125" t="s">
        <v>229</v>
      </c>
      <c r="H90" s="125" t="s">
        <v>323</v>
      </c>
      <c r="I90" s="125"/>
      <c r="J90" s="125">
        <v>105</v>
      </c>
      <c r="K90" s="125">
        <v>0</v>
      </c>
      <c r="L90" s="125">
        <v>105</v>
      </c>
      <c r="M90" s="125">
        <v>1</v>
      </c>
      <c r="N90" s="131"/>
      <c r="O90" s="125" t="s">
        <v>85</v>
      </c>
      <c r="P90" s="125">
        <v>23</v>
      </c>
      <c r="Q90" s="125">
        <v>1</v>
      </c>
      <c r="R90" s="125" t="s">
        <v>280</v>
      </c>
      <c r="S90" s="125">
        <v>451150</v>
      </c>
      <c r="T90" s="125">
        <v>149924831</v>
      </c>
      <c r="U90" s="125">
        <v>0.38972488300498398</v>
      </c>
      <c r="V90" s="125">
        <v>2.76909081149411</v>
      </c>
      <c r="W90" s="132" t="s">
        <v>223</v>
      </c>
    </row>
    <row r="91" spans="1:23">
      <c r="A91" s="130"/>
      <c r="B91" s="125" t="s">
        <v>334</v>
      </c>
      <c r="C91" s="125">
        <v>23</v>
      </c>
      <c r="D91" s="125">
        <v>39913622</v>
      </c>
      <c r="E91" s="125"/>
      <c r="F91" s="125"/>
      <c r="G91" s="125" t="s">
        <v>229</v>
      </c>
      <c r="H91" s="125" t="s">
        <v>323</v>
      </c>
      <c r="I91" s="125"/>
      <c r="J91" s="125">
        <v>105</v>
      </c>
      <c r="K91" s="125">
        <v>0</v>
      </c>
      <c r="L91" s="125">
        <v>105</v>
      </c>
      <c r="M91" s="125">
        <v>1</v>
      </c>
      <c r="N91" s="131"/>
      <c r="O91" s="125" t="s">
        <v>85</v>
      </c>
      <c r="P91" s="125">
        <v>23</v>
      </c>
      <c r="Q91" s="125">
        <v>1</v>
      </c>
      <c r="R91" s="125" t="s">
        <v>280</v>
      </c>
      <c r="S91" s="125">
        <v>451050</v>
      </c>
      <c r="T91" s="125">
        <v>149924789</v>
      </c>
      <c r="U91" s="125">
        <v>0.318363232547417</v>
      </c>
      <c r="V91" s="125">
        <v>1.29057843745801</v>
      </c>
      <c r="W91" s="132" t="s">
        <v>216</v>
      </c>
    </row>
    <row r="92" spans="1:23">
      <c r="A92" s="130"/>
      <c r="B92" s="125" t="s">
        <v>334</v>
      </c>
      <c r="C92" s="125">
        <v>23</v>
      </c>
      <c r="D92" s="125">
        <v>66766726</v>
      </c>
      <c r="E92" s="125"/>
      <c r="F92" s="125"/>
      <c r="G92" s="125" t="s">
        <v>229</v>
      </c>
      <c r="H92" s="125" t="s">
        <v>415</v>
      </c>
      <c r="I92" s="125"/>
      <c r="J92" s="125">
        <v>34</v>
      </c>
      <c r="K92" s="125">
        <v>1</v>
      </c>
      <c r="L92" s="125">
        <v>33</v>
      </c>
      <c r="M92" s="125">
        <v>0.97058823500000002</v>
      </c>
      <c r="N92" s="131"/>
      <c r="O92" s="125" t="s">
        <v>86</v>
      </c>
      <c r="P92" s="125">
        <v>23</v>
      </c>
      <c r="Q92" s="125">
        <v>1</v>
      </c>
      <c r="R92" s="125" t="s">
        <v>280</v>
      </c>
      <c r="S92" s="125">
        <v>451150</v>
      </c>
      <c r="T92" s="125">
        <v>149924831</v>
      </c>
      <c r="U92" s="125">
        <v>0.38972488300498398</v>
      </c>
      <c r="V92" s="125">
        <v>2.76909081149411</v>
      </c>
      <c r="W92" s="132" t="s">
        <v>223</v>
      </c>
    </row>
    <row r="93" spans="1:23">
      <c r="A93" s="130"/>
      <c r="B93" s="125" t="s">
        <v>334</v>
      </c>
      <c r="C93" s="125">
        <v>23</v>
      </c>
      <c r="D93" s="125">
        <v>66766726</v>
      </c>
      <c r="E93" s="125"/>
      <c r="F93" s="125"/>
      <c r="G93" s="125" t="s">
        <v>229</v>
      </c>
      <c r="H93" s="125" t="s">
        <v>415</v>
      </c>
      <c r="I93" s="125"/>
      <c r="J93" s="125">
        <v>34</v>
      </c>
      <c r="K93" s="125">
        <v>1</v>
      </c>
      <c r="L93" s="125">
        <v>33</v>
      </c>
      <c r="M93" s="125">
        <v>0.97058823500000002</v>
      </c>
      <c r="N93" s="131"/>
      <c r="O93" s="125" t="s">
        <v>86</v>
      </c>
      <c r="P93" s="125">
        <v>23</v>
      </c>
      <c r="Q93" s="125">
        <v>1</v>
      </c>
      <c r="R93" s="125" t="s">
        <v>280</v>
      </c>
      <c r="S93" s="125">
        <v>451050</v>
      </c>
      <c r="T93" s="125">
        <v>149924789</v>
      </c>
      <c r="U93" s="125">
        <v>0.318363232547417</v>
      </c>
      <c r="V93" s="125">
        <v>1.29057843745801</v>
      </c>
      <c r="W93" s="132" t="s">
        <v>216</v>
      </c>
    </row>
    <row r="94" spans="1:23">
      <c r="A94" s="130"/>
      <c r="B94" s="125" t="s">
        <v>334</v>
      </c>
      <c r="C94" s="125">
        <v>3</v>
      </c>
      <c r="D94" s="125">
        <v>12632534</v>
      </c>
      <c r="E94" s="125"/>
      <c r="F94" s="125"/>
      <c r="G94" s="125" t="s">
        <v>229</v>
      </c>
      <c r="H94" s="125" t="s">
        <v>298</v>
      </c>
      <c r="I94" s="125"/>
      <c r="J94" s="125">
        <v>77</v>
      </c>
      <c r="K94" s="125">
        <v>32</v>
      </c>
      <c r="L94" s="125">
        <v>45</v>
      </c>
      <c r="M94" s="125">
        <v>0.58441558400000004</v>
      </c>
      <c r="N94" s="131"/>
      <c r="O94" s="125" t="s">
        <v>87</v>
      </c>
      <c r="P94" s="125">
        <v>3</v>
      </c>
      <c r="Q94" s="125">
        <v>2</v>
      </c>
      <c r="R94" s="125">
        <v>0</v>
      </c>
      <c r="S94" s="125">
        <v>10183536</v>
      </c>
      <c r="T94" s="125">
        <v>94429350</v>
      </c>
      <c r="U94" s="125">
        <v>0.38972488300498398</v>
      </c>
      <c r="V94" s="125">
        <v>2.76909081149411</v>
      </c>
      <c r="W94" s="132" t="s">
        <v>223</v>
      </c>
    </row>
    <row r="95" spans="1:23">
      <c r="A95" s="130"/>
      <c r="B95" s="125" t="s">
        <v>334</v>
      </c>
      <c r="C95" s="125">
        <v>3</v>
      </c>
      <c r="D95" s="125">
        <v>12632534</v>
      </c>
      <c r="E95" s="125"/>
      <c r="F95" s="125"/>
      <c r="G95" s="125" t="s">
        <v>229</v>
      </c>
      <c r="H95" s="125" t="s">
        <v>298</v>
      </c>
      <c r="I95" s="125"/>
      <c r="J95" s="125">
        <v>77</v>
      </c>
      <c r="K95" s="125">
        <v>32</v>
      </c>
      <c r="L95" s="125">
        <v>45</v>
      </c>
      <c r="M95" s="125">
        <v>0.58441558400000004</v>
      </c>
      <c r="N95" s="131"/>
      <c r="O95" s="125" t="s">
        <v>87</v>
      </c>
      <c r="P95" s="125">
        <v>3</v>
      </c>
      <c r="Q95" s="125">
        <v>1</v>
      </c>
      <c r="R95" s="125">
        <v>0</v>
      </c>
      <c r="S95" s="125">
        <v>1449690</v>
      </c>
      <c r="T95" s="125">
        <v>76716837</v>
      </c>
      <c r="U95" s="125">
        <v>0.318363232547417</v>
      </c>
      <c r="V95" s="125">
        <v>1.29057843745801</v>
      </c>
      <c r="W95" s="132" t="s">
        <v>216</v>
      </c>
    </row>
    <row r="96" spans="1:23">
      <c r="A96" s="130"/>
      <c r="B96" s="125" t="s">
        <v>334</v>
      </c>
      <c r="C96" s="125">
        <v>3</v>
      </c>
      <c r="D96" s="125">
        <v>186504127</v>
      </c>
      <c r="E96" s="125"/>
      <c r="F96" s="125"/>
      <c r="G96" s="125" t="s">
        <v>229</v>
      </c>
      <c r="H96" s="125" t="s">
        <v>314</v>
      </c>
      <c r="I96" s="125"/>
      <c r="J96" s="125">
        <v>130</v>
      </c>
      <c r="K96" s="125">
        <v>67</v>
      </c>
      <c r="L96" s="125">
        <v>63</v>
      </c>
      <c r="M96" s="125">
        <v>0.48461538500000001</v>
      </c>
      <c r="N96" s="131"/>
      <c r="O96" s="125" t="s">
        <v>88</v>
      </c>
      <c r="P96" s="125">
        <v>3</v>
      </c>
      <c r="Q96" s="125">
        <v>5</v>
      </c>
      <c r="R96" s="125">
        <v>2</v>
      </c>
      <c r="S96" s="125">
        <v>95454468</v>
      </c>
      <c r="T96" s="125">
        <v>197348848</v>
      </c>
      <c r="U96" s="125">
        <v>0.38972488300498398</v>
      </c>
      <c r="V96" s="125">
        <v>2.76909081149411</v>
      </c>
      <c r="W96" s="132" t="s">
        <v>223</v>
      </c>
    </row>
    <row r="97" spans="1:23">
      <c r="A97" s="130"/>
      <c r="B97" s="125" t="s">
        <v>334</v>
      </c>
      <c r="C97" s="125">
        <v>3</v>
      </c>
      <c r="D97" s="125">
        <v>186504127</v>
      </c>
      <c r="E97" s="125"/>
      <c r="F97" s="125"/>
      <c r="G97" s="125" t="s">
        <v>229</v>
      </c>
      <c r="H97" s="125" t="s">
        <v>314</v>
      </c>
      <c r="I97" s="125"/>
      <c r="J97" s="125">
        <v>130</v>
      </c>
      <c r="K97" s="125">
        <v>67</v>
      </c>
      <c r="L97" s="125">
        <v>63</v>
      </c>
      <c r="M97" s="125">
        <v>0.48461538500000001</v>
      </c>
      <c r="N97" s="131"/>
      <c r="O97" s="125" t="s">
        <v>88</v>
      </c>
      <c r="P97" s="125">
        <v>3</v>
      </c>
      <c r="Q97" s="125">
        <v>2</v>
      </c>
      <c r="R97" s="125">
        <v>1</v>
      </c>
      <c r="S97" s="125">
        <v>87348066</v>
      </c>
      <c r="T97" s="125">
        <v>197354733</v>
      </c>
      <c r="U97" s="125">
        <v>0.318363232547417</v>
      </c>
      <c r="V97" s="125">
        <v>1.29057843745801</v>
      </c>
      <c r="W97" s="132" t="s">
        <v>216</v>
      </c>
    </row>
    <row r="98" spans="1:23">
      <c r="A98" s="130"/>
      <c r="B98" s="125" t="s">
        <v>334</v>
      </c>
      <c r="C98" s="125">
        <v>3</v>
      </c>
      <c r="D98" s="125">
        <v>187443225</v>
      </c>
      <c r="E98" s="125"/>
      <c r="F98" s="125"/>
      <c r="G98" s="125" t="s">
        <v>229</v>
      </c>
      <c r="H98" s="125" t="s">
        <v>322</v>
      </c>
      <c r="I98" s="125"/>
      <c r="J98" s="125">
        <v>122</v>
      </c>
      <c r="K98" s="125">
        <v>62</v>
      </c>
      <c r="L98" s="125">
        <v>60</v>
      </c>
      <c r="M98" s="125">
        <v>0.49180327899999998</v>
      </c>
      <c r="N98" s="131"/>
      <c r="O98" s="125" t="s">
        <v>89</v>
      </c>
      <c r="P98" s="125">
        <v>3</v>
      </c>
      <c r="Q98" s="125">
        <v>5</v>
      </c>
      <c r="R98" s="125">
        <v>2</v>
      </c>
      <c r="S98" s="125">
        <v>95454468</v>
      </c>
      <c r="T98" s="125">
        <v>197348848</v>
      </c>
      <c r="U98" s="125">
        <v>0.38972488300498398</v>
      </c>
      <c r="V98" s="125">
        <v>2.76909081149411</v>
      </c>
      <c r="W98" s="132" t="s">
        <v>223</v>
      </c>
    </row>
    <row r="99" spans="1:23">
      <c r="A99" s="130"/>
      <c r="B99" s="125" t="s">
        <v>334</v>
      </c>
      <c r="C99" s="125">
        <v>3</v>
      </c>
      <c r="D99" s="125">
        <v>187443225</v>
      </c>
      <c r="E99" s="125"/>
      <c r="F99" s="125"/>
      <c r="G99" s="125" t="s">
        <v>229</v>
      </c>
      <c r="H99" s="125" t="s">
        <v>322</v>
      </c>
      <c r="I99" s="125"/>
      <c r="J99" s="125">
        <v>122</v>
      </c>
      <c r="K99" s="125">
        <v>62</v>
      </c>
      <c r="L99" s="125">
        <v>60</v>
      </c>
      <c r="M99" s="125">
        <v>0.49180327899999998</v>
      </c>
      <c r="N99" s="131"/>
      <c r="O99" s="125" t="s">
        <v>89</v>
      </c>
      <c r="P99" s="125">
        <v>3</v>
      </c>
      <c r="Q99" s="125">
        <v>2</v>
      </c>
      <c r="R99" s="125">
        <v>1</v>
      </c>
      <c r="S99" s="125">
        <v>87348066</v>
      </c>
      <c r="T99" s="125">
        <v>197354733</v>
      </c>
      <c r="U99" s="125">
        <v>0.318363232547417</v>
      </c>
      <c r="V99" s="125">
        <v>1.29057843745801</v>
      </c>
      <c r="W99" s="132" t="s">
        <v>216</v>
      </c>
    </row>
    <row r="100" spans="1:23">
      <c r="A100" s="130"/>
      <c r="B100" s="125" t="s">
        <v>334</v>
      </c>
      <c r="C100" s="125">
        <v>3</v>
      </c>
      <c r="D100" s="125">
        <v>47079317</v>
      </c>
      <c r="E100" s="125"/>
      <c r="F100" s="125"/>
      <c r="G100" s="125" t="s">
        <v>229</v>
      </c>
      <c r="H100" s="125" t="s">
        <v>292</v>
      </c>
      <c r="I100" s="125"/>
      <c r="J100" s="125">
        <v>140</v>
      </c>
      <c r="K100" s="125">
        <v>90</v>
      </c>
      <c r="L100" s="125">
        <v>50</v>
      </c>
      <c r="M100" s="125">
        <v>0.35714285699999998</v>
      </c>
      <c r="N100" s="131"/>
      <c r="O100" s="125" t="s">
        <v>90</v>
      </c>
      <c r="P100" s="125">
        <v>3</v>
      </c>
      <c r="Q100" s="125">
        <v>2</v>
      </c>
      <c r="R100" s="125">
        <v>0</v>
      </c>
      <c r="S100" s="125">
        <v>10183536</v>
      </c>
      <c r="T100" s="125">
        <v>94429350</v>
      </c>
      <c r="U100" s="125">
        <v>0.38972488300498398</v>
      </c>
      <c r="V100" s="125">
        <v>2.76909081149411</v>
      </c>
      <c r="W100" s="132" t="s">
        <v>223</v>
      </c>
    </row>
    <row r="101" spans="1:23">
      <c r="A101" s="130"/>
      <c r="B101" s="125" t="s">
        <v>334</v>
      </c>
      <c r="C101" s="125">
        <v>3</v>
      </c>
      <c r="D101" s="125">
        <v>47079317</v>
      </c>
      <c r="E101" s="125"/>
      <c r="F101" s="125"/>
      <c r="G101" s="125" t="s">
        <v>229</v>
      </c>
      <c r="H101" s="125" t="s">
        <v>292</v>
      </c>
      <c r="I101" s="125"/>
      <c r="J101" s="125">
        <v>140</v>
      </c>
      <c r="K101" s="125">
        <v>90</v>
      </c>
      <c r="L101" s="125">
        <v>50</v>
      </c>
      <c r="M101" s="125">
        <v>0.35714285699999998</v>
      </c>
      <c r="N101" s="131"/>
      <c r="O101" s="125" t="s">
        <v>90</v>
      </c>
      <c r="P101" s="125">
        <v>3</v>
      </c>
      <c r="Q101" s="125">
        <v>1</v>
      </c>
      <c r="R101" s="125">
        <v>0</v>
      </c>
      <c r="S101" s="125">
        <v>1449690</v>
      </c>
      <c r="T101" s="125">
        <v>76716837</v>
      </c>
      <c r="U101" s="125">
        <v>0.318363232547417</v>
      </c>
      <c r="V101" s="125">
        <v>1.29057843745801</v>
      </c>
      <c r="W101" s="132" t="s">
        <v>216</v>
      </c>
    </row>
    <row r="102" spans="1:23">
      <c r="A102" s="130"/>
      <c r="B102" s="125" t="s">
        <v>334</v>
      </c>
      <c r="C102" s="125">
        <v>3</v>
      </c>
      <c r="D102" s="125">
        <v>49933032</v>
      </c>
      <c r="E102" s="125"/>
      <c r="F102" s="125"/>
      <c r="G102" s="125" t="s">
        <v>229</v>
      </c>
      <c r="H102" s="125" t="s">
        <v>303</v>
      </c>
      <c r="I102" s="125"/>
      <c r="J102" s="125">
        <v>316</v>
      </c>
      <c r="K102" s="125">
        <v>131</v>
      </c>
      <c r="L102" s="125">
        <v>185</v>
      </c>
      <c r="M102" s="125">
        <v>0.58544303799999997</v>
      </c>
      <c r="N102" s="131"/>
      <c r="O102" s="125" t="s">
        <v>91</v>
      </c>
      <c r="P102" s="125">
        <v>3</v>
      </c>
      <c r="Q102" s="125">
        <v>2</v>
      </c>
      <c r="R102" s="125">
        <v>0</v>
      </c>
      <c r="S102" s="125">
        <v>10183536</v>
      </c>
      <c r="T102" s="125">
        <v>94429350</v>
      </c>
      <c r="U102" s="125">
        <v>0.38972488300498398</v>
      </c>
      <c r="V102" s="125">
        <v>2.76909081149411</v>
      </c>
      <c r="W102" s="132" t="s">
        <v>223</v>
      </c>
    </row>
    <row r="103" spans="1:23">
      <c r="A103" s="130"/>
      <c r="B103" s="125" t="s">
        <v>334</v>
      </c>
      <c r="C103" s="125">
        <v>3</v>
      </c>
      <c r="D103" s="125">
        <v>49933032</v>
      </c>
      <c r="E103" s="125"/>
      <c r="F103" s="125"/>
      <c r="G103" s="125" t="s">
        <v>229</v>
      </c>
      <c r="H103" s="125" t="s">
        <v>303</v>
      </c>
      <c r="I103" s="125"/>
      <c r="J103" s="125">
        <v>316</v>
      </c>
      <c r="K103" s="125">
        <v>131</v>
      </c>
      <c r="L103" s="125">
        <v>185</v>
      </c>
      <c r="M103" s="125">
        <v>0.58544303799999997</v>
      </c>
      <c r="N103" s="131"/>
      <c r="O103" s="125" t="s">
        <v>91</v>
      </c>
      <c r="P103" s="125">
        <v>3</v>
      </c>
      <c r="Q103" s="125">
        <v>1</v>
      </c>
      <c r="R103" s="125">
        <v>0</v>
      </c>
      <c r="S103" s="125">
        <v>1449690</v>
      </c>
      <c r="T103" s="125">
        <v>76716837</v>
      </c>
      <c r="U103" s="125">
        <v>0.318363232547417</v>
      </c>
      <c r="V103" s="125">
        <v>1.29057843745801</v>
      </c>
      <c r="W103" s="132" t="s">
        <v>216</v>
      </c>
    </row>
    <row r="104" spans="1:23">
      <c r="A104" s="130"/>
      <c r="B104" s="125" t="s">
        <v>334</v>
      </c>
      <c r="C104" s="125">
        <v>4</v>
      </c>
      <c r="D104" s="125">
        <v>143159178</v>
      </c>
      <c r="E104" s="125"/>
      <c r="F104" s="125"/>
      <c r="G104" s="125" t="s">
        <v>229</v>
      </c>
      <c r="H104" s="125" t="s">
        <v>311</v>
      </c>
      <c r="I104" s="125"/>
      <c r="J104" s="125">
        <v>85</v>
      </c>
      <c r="K104" s="125">
        <v>68</v>
      </c>
      <c r="L104" s="125">
        <v>17</v>
      </c>
      <c r="M104" s="125">
        <v>0.2</v>
      </c>
      <c r="N104" s="131"/>
      <c r="O104" s="125" t="s">
        <v>92</v>
      </c>
      <c r="P104" s="125">
        <v>4</v>
      </c>
      <c r="Q104" s="125">
        <v>3</v>
      </c>
      <c r="R104" s="125">
        <v>0</v>
      </c>
      <c r="S104" s="125">
        <v>1402672</v>
      </c>
      <c r="T104" s="125">
        <v>190262550</v>
      </c>
      <c r="U104" s="125">
        <v>0.38972488300498398</v>
      </c>
      <c r="V104" s="125">
        <v>2.76909081149411</v>
      </c>
      <c r="W104" s="132" t="s">
        <v>223</v>
      </c>
    </row>
    <row r="105" spans="1:23">
      <c r="A105" s="130"/>
      <c r="B105" s="125" t="s">
        <v>334</v>
      </c>
      <c r="C105" s="125">
        <v>4</v>
      </c>
      <c r="D105" s="125">
        <v>143159178</v>
      </c>
      <c r="E105" s="125"/>
      <c r="F105" s="125"/>
      <c r="G105" s="125" t="s">
        <v>229</v>
      </c>
      <c r="H105" s="125" t="s">
        <v>311</v>
      </c>
      <c r="I105" s="125"/>
      <c r="J105" s="125">
        <v>85</v>
      </c>
      <c r="K105" s="125">
        <v>68</v>
      </c>
      <c r="L105" s="125">
        <v>17</v>
      </c>
      <c r="M105" s="125">
        <v>0.2</v>
      </c>
      <c r="N105" s="131"/>
      <c r="O105" s="125" t="s">
        <v>92</v>
      </c>
      <c r="P105" s="125">
        <v>4</v>
      </c>
      <c r="Q105" s="125">
        <v>1</v>
      </c>
      <c r="R105" s="125">
        <v>0</v>
      </c>
      <c r="S105" s="125">
        <v>134635942</v>
      </c>
      <c r="T105" s="125">
        <v>187630400</v>
      </c>
      <c r="U105" s="125">
        <v>0.318363232547417</v>
      </c>
      <c r="V105" s="125">
        <v>1.29057843745801</v>
      </c>
      <c r="W105" s="132" t="s">
        <v>216</v>
      </c>
    </row>
    <row r="106" spans="1:23">
      <c r="A106" s="130"/>
      <c r="B106" s="125" t="s">
        <v>334</v>
      </c>
      <c r="C106" s="125">
        <v>4</v>
      </c>
      <c r="D106" s="125">
        <v>187627569</v>
      </c>
      <c r="E106" s="125"/>
      <c r="F106" s="125"/>
      <c r="G106" s="125" t="s">
        <v>229</v>
      </c>
      <c r="H106" s="125" t="s">
        <v>370</v>
      </c>
      <c r="I106" s="125"/>
      <c r="J106" s="125">
        <v>35</v>
      </c>
      <c r="K106" s="125">
        <v>16</v>
      </c>
      <c r="L106" s="125">
        <v>19</v>
      </c>
      <c r="M106" s="125">
        <v>0.54285714299999999</v>
      </c>
      <c r="N106" s="131"/>
      <c r="O106" s="125" t="s">
        <v>93</v>
      </c>
      <c r="P106" s="125">
        <v>4</v>
      </c>
      <c r="Q106" s="125">
        <v>3</v>
      </c>
      <c r="R106" s="125">
        <v>0</v>
      </c>
      <c r="S106" s="125">
        <v>1402672</v>
      </c>
      <c r="T106" s="125">
        <v>190262550</v>
      </c>
      <c r="U106" s="125">
        <v>0.38972488300498398</v>
      </c>
      <c r="V106" s="125">
        <v>2.76909081149411</v>
      </c>
      <c r="W106" s="132" t="s">
        <v>223</v>
      </c>
    </row>
    <row r="107" spans="1:23">
      <c r="A107" s="130"/>
      <c r="B107" s="125" t="s">
        <v>334</v>
      </c>
      <c r="C107" s="125">
        <v>4</v>
      </c>
      <c r="D107" s="125">
        <v>187627569</v>
      </c>
      <c r="E107" s="125"/>
      <c r="F107" s="125"/>
      <c r="G107" s="125" t="s">
        <v>229</v>
      </c>
      <c r="H107" s="125" t="s">
        <v>370</v>
      </c>
      <c r="I107" s="125"/>
      <c r="J107" s="125">
        <v>35</v>
      </c>
      <c r="K107" s="125">
        <v>16</v>
      </c>
      <c r="L107" s="125">
        <v>19</v>
      </c>
      <c r="M107" s="125">
        <v>0.54285714299999999</v>
      </c>
      <c r="N107" s="131"/>
      <c r="O107" s="125" t="s">
        <v>93</v>
      </c>
      <c r="P107" s="125">
        <v>4</v>
      </c>
      <c r="Q107" s="125">
        <v>1</v>
      </c>
      <c r="R107" s="125">
        <v>0</v>
      </c>
      <c r="S107" s="125">
        <v>134635942</v>
      </c>
      <c r="T107" s="125">
        <v>187630400</v>
      </c>
      <c r="U107" s="125">
        <v>0.318363232547417</v>
      </c>
      <c r="V107" s="125">
        <v>1.29057843745801</v>
      </c>
      <c r="W107" s="132" t="s">
        <v>216</v>
      </c>
    </row>
    <row r="108" spans="1:23">
      <c r="A108" s="130"/>
      <c r="B108" s="125" t="s">
        <v>334</v>
      </c>
      <c r="C108" s="125">
        <v>5</v>
      </c>
      <c r="D108" s="125">
        <v>149456744</v>
      </c>
      <c r="E108" s="125"/>
      <c r="F108" s="125"/>
      <c r="G108" s="125" t="s">
        <v>229</v>
      </c>
      <c r="H108" s="125" t="s">
        <v>356</v>
      </c>
      <c r="I108" s="125"/>
      <c r="J108" s="125">
        <v>337</v>
      </c>
      <c r="K108" s="125">
        <v>200</v>
      </c>
      <c r="L108" s="125">
        <v>137</v>
      </c>
      <c r="M108" s="125">
        <v>0.40652819000000001</v>
      </c>
      <c r="N108" s="131"/>
      <c r="O108" s="125" t="s">
        <v>94</v>
      </c>
      <c r="P108" s="125">
        <v>5</v>
      </c>
      <c r="Q108" s="125">
        <v>3</v>
      </c>
      <c r="R108" s="125">
        <v>0</v>
      </c>
      <c r="S108" s="125">
        <v>218503</v>
      </c>
      <c r="T108" s="125">
        <v>180527629</v>
      </c>
      <c r="U108" s="125">
        <v>0.38972488300498398</v>
      </c>
      <c r="V108" s="125">
        <v>2.76909081149411</v>
      </c>
      <c r="W108" s="132" t="s">
        <v>223</v>
      </c>
    </row>
    <row r="109" spans="1:23">
      <c r="A109" s="130"/>
      <c r="B109" s="125" t="s">
        <v>334</v>
      </c>
      <c r="C109" s="125">
        <v>5</v>
      </c>
      <c r="D109" s="125">
        <v>149456744</v>
      </c>
      <c r="E109" s="125"/>
      <c r="F109" s="125"/>
      <c r="G109" s="125" t="s">
        <v>229</v>
      </c>
      <c r="H109" s="125" t="s">
        <v>356</v>
      </c>
      <c r="I109" s="125"/>
      <c r="J109" s="125">
        <v>337</v>
      </c>
      <c r="K109" s="125">
        <v>200</v>
      </c>
      <c r="L109" s="125">
        <v>137</v>
      </c>
      <c r="M109" s="125">
        <v>0.40652819000000001</v>
      </c>
      <c r="N109" s="131"/>
      <c r="O109" s="125" t="s">
        <v>94</v>
      </c>
      <c r="P109" s="125">
        <v>5</v>
      </c>
      <c r="Q109" s="125">
        <v>1</v>
      </c>
      <c r="R109" s="125">
        <v>0</v>
      </c>
      <c r="S109" s="125">
        <v>218503</v>
      </c>
      <c r="T109" s="125">
        <v>180076500</v>
      </c>
      <c r="U109" s="125">
        <v>0.318363232547417</v>
      </c>
      <c r="V109" s="125">
        <v>1.29057843745801</v>
      </c>
      <c r="W109" s="132" t="s">
        <v>216</v>
      </c>
    </row>
    <row r="110" spans="1:23">
      <c r="A110" s="130"/>
      <c r="B110" s="125" t="s">
        <v>334</v>
      </c>
      <c r="C110" s="125">
        <v>5</v>
      </c>
      <c r="D110" s="125">
        <v>56170771</v>
      </c>
      <c r="E110" s="125"/>
      <c r="F110" s="125"/>
      <c r="G110" s="125" t="s">
        <v>229</v>
      </c>
      <c r="H110" s="125" t="s">
        <v>307</v>
      </c>
      <c r="I110" s="125"/>
      <c r="J110" s="125">
        <v>63</v>
      </c>
      <c r="K110" s="125">
        <v>32</v>
      </c>
      <c r="L110" s="125">
        <v>31</v>
      </c>
      <c r="M110" s="125">
        <v>0.49206349199999999</v>
      </c>
      <c r="N110" s="131"/>
      <c r="O110" s="125" t="s">
        <v>95</v>
      </c>
      <c r="P110" s="125">
        <v>5</v>
      </c>
      <c r="Q110" s="125">
        <v>3</v>
      </c>
      <c r="R110" s="125">
        <v>0</v>
      </c>
      <c r="S110" s="125">
        <v>218503</v>
      </c>
      <c r="T110" s="125">
        <v>180527629</v>
      </c>
      <c r="U110" s="125">
        <v>0.38972488300498398</v>
      </c>
      <c r="V110" s="125">
        <v>2.76909081149411</v>
      </c>
      <c r="W110" s="132" t="s">
        <v>223</v>
      </c>
    </row>
    <row r="111" spans="1:23">
      <c r="A111" s="130"/>
      <c r="B111" s="125" t="s">
        <v>334</v>
      </c>
      <c r="C111" s="125">
        <v>5</v>
      </c>
      <c r="D111" s="125">
        <v>56170771</v>
      </c>
      <c r="E111" s="125"/>
      <c r="F111" s="125"/>
      <c r="G111" s="125" t="s">
        <v>229</v>
      </c>
      <c r="H111" s="125" t="s">
        <v>307</v>
      </c>
      <c r="I111" s="125"/>
      <c r="J111" s="125">
        <v>63</v>
      </c>
      <c r="K111" s="125">
        <v>32</v>
      </c>
      <c r="L111" s="125">
        <v>31</v>
      </c>
      <c r="M111" s="125">
        <v>0.49206349199999999</v>
      </c>
      <c r="N111" s="131"/>
      <c r="O111" s="125" t="s">
        <v>95</v>
      </c>
      <c r="P111" s="125">
        <v>5</v>
      </c>
      <c r="Q111" s="125">
        <v>1</v>
      </c>
      <c r="R111" s="125">
        <v>0</v>
      </c>
      <c r="S111" s="125">
        <v>218503</v>
      </c>
      <c r="T111" s="125">
        <v>180076500</v>
      </c>
      <c r="U111" s="125">
        <v>0.318363232547417</v>
      </c>
      <c r="V111" s="125">
        <v>1.29057843745801</v>
      </c>
      <c r="W111" s="132" t="s">
        <v>216</v>
      </c>
    </row>
    <row r="112" spans="1:23">
      <c r="A112" s="130"/>
      <c r="B112" s="125" t="s">
        <v>334</v>
      </c>
      <c r="C112" s="125">
        <v>6</v>
      </c>
      <c r="D112" s="125">
        <v>100978659</v>
      </c>
      <c r="E112" s="125"/>
      <c r="F112" s="125"/>
      <c r="G112" s="125" t="s">
        <v>229</v>
      </c>
      <c r="H112" s="125" t="s">
        <v>96</v>
      </c>
      <c r="I112" s="125"/>
      <c r="J112" s="125">
        <v>142</v>
      </c>
      <c r="K112" s="125">
        <v>101</v>
      </c>
      <c r="L112" s="125">
        <v>41</v>
      </c>
      <c r="M112" s="125">
        <v>0.288732394</v>
      </c>
      <c r="N112" s="131"/>
      <c r="O112" s="125" t="s">
        <v>97</v>
      </c>
      <c r="P112" s="125">
        <v>6</v>
      </c>
      <c r="Q112" s="125">
        <v>1</v>
      </c>
      <c r="R112" s="125">
        <v>0</v>
      </c>
      <c r="S112" s="125">
        <v>93953050</v>
      </c>
      <c r="T112" s="125">
        <v>117746919</v>
      </c>
      <c r="U112" s="125">
        <v>0.38972488300498398</v>
      </c>
      <c r="V112" s="125">
        <v>2.76909081149411</v>
      </c>
      <c r="W112" s="132" t="s">
        <v>223</v>
      </c>
    </row>
    <row r="113" spans="1:23">
      <c r="A113" s="130"/>
      <c r="B113" s="125" t="s">
        <v>334</v>
      </c>
      <c r="C113" s="125">
        <v>6</v>
      </c>
      <c r="D113" s="125">
        <v>100978659</v>
      </c>
      <c r="E113" s="125"/>
      <c r="F113" s="125"/>
      <c r="G113" s="125" t="s">
        <v>229</v>
      </c>
      <c r="H113" s="125" t="s">
        <v>96</v>
      </c>
      <c r="I113" s="125"/>
      <c r="J113" s="125">
        <v>142</v>
      </c>
      <c r="K113" s="125">
        <v>101</v>
      </c>
      <c r="L113" s="125">
        <v>41</v>
      </c>
      <c r="M113" s="125">
        <v>0.288732394</v>
      </c>
      <c r="N113" s="131"/>
      <c r="O113" s="125" t="s">
        <v>97</v>
      </c>
      <c r="P113" s="125">
        <v>6</v>
      </c>
      <c r="Q113" s="125">
        <v>1</v>
      </c>
      <c r="R113" s="125">
        <v>0</v>
      </c>
      <c r="S113" s="125">
        <v>393088</v>
      </c>
      <c r="T113" s="125">
        <v>170799054</v>
      </c>
      <c r="U113" s="125">
        <v>0.318363232547417</v>
      </c>
      <c r="V113" s="125">
        <v>1.29057843745801</v>
      </c>
      <c r="W113" s="132" t="s">
        <v>216</v>
      </c>
    </row>
    <row r="114" spans="1:23">
      <c r="A114" s="130"/>
      <c r="B114" s="125" t="s">
        <v>334</v>
      </c>
      <c r="C114" s="125">
        <v>6</v>
      </c>
      <c r="D114" s="125">
        <v>162475051</v>
      </c>
      <c r="E114" s="125"/>
      <c r="F114" s="125"/>
      <c r="G114" s="125" t="s">
        <v>229</v>
      </c>
      <c r="H114" s="125" t="s">
        <v>300</v>
      </c>
      <c r="I114" s="125"/>
      <c r="J114" s="125">
        <v>133</v>
      </c>
      <c r="K114" s="125">
        <v>43</v>
      </c>
      <c r="L114" s="125">
        <v>90</v>
      </c>
      <c r="M114" s="125">
        <v>0.67669172899999996</v>
      </c>
      <c r="N114" s="131"/>
      <c r="O114" s="125" t="s">
        <v>98</v>
      </c>
      <c r="P114" s="125">
        <v>6</v>
      </c>
      <c r="Q114" s="125">
        <v>2</v>
      </c>
      <c r="R114" s="125">
        <v>0</v>
      </c>
      <c r="S114" s="125">
        <v>118629890</v>
      </c>
      <c r="T114" s="125">
        <v>170798912</v>
      </c>
      <c r="U114" s="125">
        <v>0.38972488300498398</v>
      </c>
      <c r="V114" s="125">
        <v>2.76909081149411</v>
      </c>
      <c r="W114" s="132" t="s">
        <v>223</v>
      </c>
    </row>
    <row r="115" spans="1:23">
      <c r="A115" s="130"/>
      <c r="B115" s="125" t="s">
        <v>334</v>
      </c>
      <c r="C115" s="125">
        <v>6</v>
      </c>
      <c r="D115" s="125">
        <v>162475051</v>
      </c>
      <c r="E115" s="125"/>
      <c r="F115" s="125"/>
      <c r="G115" s="125" t="s">
        <v>229</v>
      </c>
      <c r="H115" s="125" t="s">
        <v>300</v>
      </c>
      <c r="I115" s="125"/>
      <c r="J115" s="125">
        <v>133</v>
      </c>
      <c r="K115" s="125">
        <v>43</v>
      </c>
      <c r="L115" s="125">
        <v>90</v>
      </c>
      <c r="M115" s="125">
        <v>0.67669172899999996</v>
      </c>
      <c r="N115" s="131"/>
      <c r="O115" s="125" t="s">
        <v>98</v>
      </c>
      <c r="P115" s="125">
        <v>6</v>
      </c>
      <c r="Q115" s="125">
        <v>1</v>
      </c>
      <c r="R115" s="125">
        <v>0</v>
      </c>
      <c r="S115" s="125">
        <v>393088</v>
      </c>
      <c r="T115" s="125">
        <v>170799054</v>
      </c>
      <c r="U115" s="125">
        <v>0.318363232547417</v>
      </c>
      <c r="V115" s="125">
        <v>1.29057843745801</v>
      </c>
      <c r="W115" s="132" t="s">
        <v>216</v>
      </c>
    </row>
    <row r="116" spans="1:23">
      <c r="A116" s="130"/>
      <c r="B116" s="125" t="s">
        <v>334</v>
      </c>
      <c r="C116" s="125">
        <v>6</v>
      </c>
      <c r="D116" s="125">
        <v>33289417</v>
      </c>
      <c r="E116" s="125"/>
      <c r="F116" s="125"/>
      <c r="G116" s="125" t="s">
        <v>229</v>
      </c>
      <c r="H116" s="125" t="s">
        <v>414</v>
      </c>
      <c r="I116" s="125"/>
      <c r="J116" s="125">
        <v>182</v>
      </c>
      <c r="K116" s="125">
        <v>127</v>
      </c>
      <c r="L116" s="125">
        <v>55</v>
      </c>
      <c r="M116" s="125">
        <v>0.30219780200000002</v>
      </c>
      <c r="N116" s="131"/>
      <c r="O116" s="125" t="s">
        <v>99</v>
      </c>
      <c r="P116" s="125">
        <v>6</v>
      </c>
      <c r="Q116" s="125">
        <v>2</v>
      </c>
      <c r="R116" s="125">
        <v>0</v>
      </c>
      <c r="S116" s="125">
        <v>393088</v>
      </c>
      <c r="T116" s="125">
        <v>54635500</v>
      </c>
      <c r="U116" s="125">
        <v>0.38972488300498398</v>
      </c>
      <c r="V116" s="125">
        <v>2.76909081149411</v>
      </c>
      <c r="W116" s="132" t="s">
        <v>223</v>
      </c>
    </row>
    <row r="117" spans="1:23">
      <c r="A117" s="130"/>
      <c r="B117" s="125" t="s">
        <v>334</v>
      </c>
      <c r="C117" s="125">
        <v>6</v>
      </c>
      <c r="D117" s="125">
        <v>33289417</v>
      </c>
      <c r="E117" s="125"/>
      <c r="F117" s="125"/>
      <c r="G117" s="125" t="s">
        <v>229</v>
      </c>
      <c r="H117" s="125" t="s">
        <v>414</v>
      </c>
      <c r="I117" s="125"/>
      <c r="J117" s="125">
        <v>182</v>
      </c>
      <c r="K117" s="125">
        <v>127</v>
      </c>
      <c r="L117" s="125">
        <v>55</v>
      </c>
      <c r="M117" s="125">
        <v>0.30219780200000002</v>
      </c>
      <c r="N117" s="131"/>
      <c r="O117" s="125" t="s">
        <v>99</v>
      </c>
      <c r="P117" s="125">
        <v>6</v>
      </c>
      <c r="Q117" s="125">
        <v>1</v>
      </c>
      <c r="R117" s="125">
        <v>0</v>
      </c>
      <c r="S117" s="125">
        <v>393088</v>
      </c>
      <c r="T117" s="125">
        <v>170799054</v>
      </c>
      <c r="U117" s="125">
        <v>0.318363232547417</v>
      </c>
      <c r="V117" s="125">
        <v>1.29057843745801</v>
      </c>
      <c r="W117" s="132" t="s">
        <v>216</v>
      </c>
    </row>
    <row r="118" spans="1:23">
      <c r="A118" s="130"/>
      <c r="B118" s="125" t="s">
        <v>334</v>
      </c>
      <c r="C118" s="125">
        <v>6</v>
      </c>
      <c r="D118" s="125">
        <v>43741927</v>
      </c>
      <c r="E118" s="125"/>
      <c r="F118" s="125"/>
      <c r="G118" s="125" t="s">
        <v>229</v>
      </c>
      <c r="H118" s="125" t="s">
        <v>299</v>
      </c>
      <c r="I118" s="125"/>
      <c r="J118" s="125">
        <v>60</v>
      </c>
      <c r="K118" s="125">
        <v>13</v>
      </c>
      <c r="L118" s="125">
        <v>47</v>
      </c>
      <c r="M118" s="125">
        <v>0.78333333299999997</v>
      </c>
      <c r="N118" s="131"/>
      <c r="O118" s="125" t="s">
        <v>100</v>
      </c>
      <c r="P118" s="125">
        <v>6</v>
      </c>
      <c r="Q118" s="125">
        <v>2</v>
      </c>
      <c r="R118" s="125">
        <v>0</v>
      </c>
      <c r="S118" s="125">
        <v>393088</v>
      </c>
      <c r="T118" s="125">
        <v>54635500</v>
      </c>
      <c r="U118" s="125">
        <v>0.38972488300498398</v>
      </c>
      <c r="V118" s="125">
        <v>2.76909081149411</v>
      </c>
      <c r="W118" s="132" t="s">
        <v>223</v>
      </c>
    </row>
    <row r="119" spans="1:23">
      <c r="A119" s="130"/>
      <c r="B119" s="125" t="s">
        <v>334</v>
      </c>
      <c r="C119" s="125">
        <v>6</v>
      </c>
      <c r="D119" s="125">
        <v>43741927</v>
      </c>
      <c r="E119" s="125"/>
      <c r="F119" s="125"/>
      <c r="G119" s="125" t="s">
        <v>229</v>
      </c>
      <c r="H119" s="125" t="s">
        <v>299</v>
      </c>
      <c r="I119" s="125"/>
      <c r="J119" s="125">
        <v>60</v>
      </c>
      <c r="K119" s="125">
        <v>13</v>
      </c>
      <c r="L119" s="125">
        <v>47</v>
      </c>
      <c r="M119" s="125">
        <v>0.78333333299999997</v>
      </c>
      <c r="N119" s="131"/>
      <c r="O119" s="125" t="s">
        <v>100</v>
      </c>
      <c r="P119" s="125">
        <v>6</v>
      </c>
      <c r="Q119" s="125">
        <v>1</v>
      </c>
      <c r="R119" s="125">
        <v>0</v>
      </c>
      <c r="S119" s="125">
        <v>393088</v>
      </c>
      <c r="T119" s="125">
        <v>170799054</v>
      </c>
      <c r="U119" s="125">
        <v>0.318363232547417</v>
      </c>
      <c r="V119" s="125">
        <v>1.29057843745801</v>
      </c>
      <c r="W119" s="132" t="s">
        <v>216</v>
      </c>
    </row>
    <row r="120" spans="1:23">
      <c r="A120" s="130"/>
      <c r="B120" s="125" t="s">
        <v>334</v>
      </c>
      <c r="C120" s="125">
        <v>7</v>
      </c>
      <c r="D120" s="125">
        <v>148508661</v>
      </c>
      <c r="E120" s="125"/>
      <c r="F120" s="125"/>
      <c r="G120" s="125" t="s">
        <v>229</v>
      </c>
      <c r="H120" s="125" t="s">
        <v>317</v>
      </c>
      <c r="I120" s="125"/>
      <c r="J120" s="125">
        <v>233</v>
      </c>
      <c r="K120" s="125">
        <v>112</v>
      </c>
      <c r="L120" s="125">
        <v>121</v>
      </c>
      <c r="M120" s="125">
        <v>0.51931330499999995</v>
      </c>
      <c r="N120" s="131"/>
      <c r="O120" s="125" t="s">
        <v>101</v>
      </c>
      <c r="P120" s="125">
        <v>7</v>
      </c>
      <c r="Q120" s="125">
        <v>3</v>
      </c>
      <c r="R120" s="125">
        <v>1</v>
      </c>
      <c r="S120" s="125">
        <v>1672540</v>
      </c>
      <c r="T120" s="125">
        <v>158451009</v>
      </c>
      <c r="U120" s="125">
        <v>0.38972488300498398</v>
      </c>
      <c r="V120" s="125">
        <v>2.76909081149411</v>
      </c>
      <c r="W120" s="132" t="s">
        <v>223</v>
      </c>
    </row>
    <row r="121" spans="1:23">
      <c r="A121" s="130"/>
      <c r="B121" s="125" t="s">
        <v>334</v>
      </c>
      <c r="C121" s="125">
        <v>7</v>
      </c>
      <c r="D121" s="125">
        <v>148508661</v>
      </c>
      <c r="E121" s="125"/>
      <c r="F121" s="125"/>
      <c r="G121" s="125" t="s">
        <v>229</v>
      </c>
      <c r="H121" s="125" t="s">
        <v>317</v>
      </c>
      <c r="I121" s="125"/>
      <c r="J121" s="125">
        <v>233</v>
      </c>
      <c r="K121" s="125">
        <v>112</v>
      </c>
      <c r="L121" s="125">
        <v>121</v>
      </c>
      <c r="M121" s="125">
        <v>0.51931330499999995</v>
      </c>
      <c r="N121" s="131"/>
      <c r="O121" s="125" t="s">
        <v>101</v>
      </c>
      <c r="P121" s="125">
        <v>7</v>
      </c>
      <c r="Q121" s="125">
        <v>2</v>
      </c>
      <c r="R121" s="125">
        <v>1</v>
      </c>
      <c r="S121" s="125">
        <v>330745</v>
      </c>
      <c r="T121" s="125">
        <v>158451050</v>
      </c>
      <c r="U121" s="125">
        <v>0.318363232547417</v>
      </c>
      <c r="V121" s="125">
        <v>1.29057843745801</v>
      </c>
      <c r="W121" s="132" t="s">
        <v>216</v>
      </c>
    </row>
    <row r="122" spans="1:23">
      <c r="A122" s="130"/>
      <c r="B122" s="125" t="s">
        <v>334</v>
      </c>
      <c r="C122" s="125">
        <v>7</v>
      </c>
      <c r="D122" s="125">
        <v>151970775</v>
      </c>
      <c r="E122" s="125"/>
      <c r="F122" s="125"/>
      <c r="G122" s="125" t="s">
        <v>229</v>
      </c>
      <c r="H122" s="125" t="s">
        <v>369</v>
      </c>
      <c r="I122" s="125"/>
      <c r="J122" s="125">
        <v>62</v>
      </c>
      <c r="K122" s="125">
        <v>38</v>
      </c>
      <c r="L122" s="125">
        <v>24</v>
      </c>
      <c r="M122" s="125">
        <v>0.38709677399999998</v>
      </c>
      <c r="N122" s="131"/>
      <c r="O122" s="125" t="s">
        <v>102</v>
      </c>
      <c r="P122" s="125">
        <v>7</v>
      </c>
      <c r="Q122" s="125">
        <v>3</v>
      </c>
      <c r="R122" s="125">
        <v>1</v>
      </c>
      <c r="S122" s="125">
        <v>1672540</v>
      </c>
      <c r="T122" s="125">
        <v>158451009</v>
      </c>
      <c r="U122" s="125">
        <v>0.38972488300498398</v>
      </c>
      <c r="V122" s="125">
        <v>2.76909081149411</v>
      </c>
      <c r="W122" s="132" t="s">
        <v>223</v>
      </c>
    </row>
    <row r="123" spans="1:23">
      <c r="A123" s="130"/>
      <c r="B123" s="125" t="s">
        <v>334</v>
      </c>
      <c r="C123" s="125">
        <v>7</v>
      </c>
      <c r="D123" s="125">
        <v>151970775</v>
      </c>
      <c r="E123" s="125"/>
      <c r="F123" s="125"/>
      <c r="G123" s="125" t="s">
        <v>229</v>
      </c>
      <c r="H123" s="125" t="s">
        <v>369</v>
      </c>
      <c r="I123" s="125"/>
      <c r="J123" s="125">
        <v>62</v>
      </c>
      <c r="K123" s="125">
        <v>38</v>
      </c>
      <c r="L123" s="125">
        <v>24</v>
      </c>
      <c r="M123" s="125">
        <v>0.38709677399999998</v>
      </c>
      <c r="N123" s="131"/>
      <c r="O123" s="125" t="s">
        <v>102</v>
      </c>
      <c r="P123" s="125">
        <v>7</v>
      </c>
      <c r="Q123" s="125">
        <v>2</v>
      </c>
      <c r="R123" s="125">
        <v>1</v>
      </c>
      <c r="S123" s="125">
        <v>330745</v>
      </c>
      <c r="T123" s="125">
        <v>158451050</v>
      </c>
      <c r="U123" s="125">
        <v>0.318363232547417</v>
      </c>
      <c r="V123" s="125">
        <v>1.29057843745801</v>
      </c>
      <c r="W123" s="132" t="s">
        <v>216</v>
      </c>
    </row>
    <row r="124" spans="1:23">
      <c r="A124" s="130"/>
      <c r="B124" s="125" t="s">
        <v>334</v>
      </c>
      <c r="C124" s="125">
        <v>7</v>
      </c>
      <c r="D124" s="125">
        <v>2166595</v>
      </c>
      <c r="E124" s="125"/>
      <c r="F124" s="125"/>
      <c r="G124" s="125" t="s">
        <v>229</v>
      </c>
      <c r="H124" s="125" t="s">
        <v>103</v>
      </c>
      <c r="I124" s="125"/>
      <c r="J124" s="125">
        <v>241</v>
      </c>
      <c r="K124" s="125">
        <v>108</v>
      </c>
      <c r="L124" s="125">
        <v>133</v>
      </c>
      <c r="M124" s="125">
        <v>0.55186721999999999</v>
      </c>
      <c r="N124" s="131"/>
      <c r="O124" s="125" t="s">
        <v>104</v>
      </c>
      <c r="P124" s="125">
        <v>7</v>
      </c>
      <c r="Q124" s="125">
        <v>3</v>
      </c>
      <c r="R124" s="125">
        <v>1</v>
      </c>
      <c r="S124" s="125">
        <v>1672540</v>
      </c>
      <c r="T124" s="125">
        <v>158451009</v>
      </c>
      <c r="U124" s="125">
        <v>0.38972488300498398</v>
      </c>
      <c r="V124" s="125">
        <v>2.76909081149411</v>
      </c>
      <c r="W124" s="132" t="s">
        <v>223</v>
      </c>
    </row>
    <row r="125" spans="1:23">
      <c r="A125" s="130"/>
      <c r="B125" s="125" t="s">
        <v>334</v>
      </c>
      <c r="C125" s="125">
        <v>7</v>
      </c>
      <c r="D125" s="125">
        <v>2166595</v>
      </c>
      <c r="E125" s="125"/>
      <c r="F125" s="125"/>
      <c r="G125" s="125" t="s">
        <v>229</v>
      </c>
      <c r="H125" s="125" t="s">
        <v>103</v>
      </c>
      <c r="I125" s="125"/>
      <c r="J125" s="125">
        <v>241</v>
      </c>
      <c r="K125" s="125">
        <v>108</v>
      </c>
      <c r="L125" s="125">
        <v>133</v>
      </c>
      <c r="M125" s="125">
        <v>0.55186721999999999</v>
      </c>
      <c r="N125" s="131"/>
      <c r="O125" s="125" t="s">
        <v>104</v>
      </c>
      <c r="P125" s="125">
        <v>7</v>
      </c>
      <c r="Q125" s="125">
        <v>2</v>
      </c>
      <c r="R125" s="125">
        <v>1</v>
      </c>
      <c r="S125" s="125">
        <v>330745</v>
      </c>
      <c r="T125" s="125">
        <v>158451050</v>
      </c>
      <c r="U125" s="125">
        <v>0.318363232547417</v>
      </c>
      <c r="V125" s="125">
        <v>1.29057843745801</v>
      </c>
      <c r="W125" s="132" t="s">
        <v>216</v>
      </c>
    </row>
    <row r="126" spans="1:23">
      <c r="A126" s="130"/>
      <c r="B126" s="125" t="s">
        <v>334</v>
      </c>
      <c r="C126" s="125">
        <v>7</v>
      </c>
      <c r="D126" s="125">
        <v>6029306</v>
      </c>
      <c r="E126" s="125"/>
      <c r="F126" s="125"/>
      <c r="G126" s="125" t="s">
        <v>229</v>
      </c>
      <c r="H126" s="125" t="s">
        <v>309</v>
      </c>
      <c r="I126" s="125"/>
      <c r="J126" s="125">
        <v>25</v>
      </c>
      <c r="K126" s="125">
        <v>12</v>
      </c>
      <c r="L126" s="125">
        <v>13</v>
      </c>
      <c r="M126" s="125">
        <v>0.52</v>
      </c>
      <c r="N126" s="131"/>
      <c r="O126" s="125" t="s">
        <v>105</v>
      </c>
      <c r="P126" s="125">
        <v>7</v>
      </c>
      <c r="Q126" s="125">
        <v>3</v>
      </c>
      <c r="R126" s="125">
        <v>1</v>
      </c>
      <c r="S126" s="125">
        <v>1672540</v>
      </c>
      <c r="T126" s="125">
        <v>158451009</v>
      </c>
      <c r="U126" s="125">
        <v>0.38972488300498398</v>
      </c>
      <c r="V126" s="125">
        <v>2.76909081149411</v>
      </c>
      <c r="W126" s="132" t="s">
        <v>223</v>
      </c>
    </row>
    <row r="127" spans="1:23">
      <c r="A127" s="130"/>
      <c r="B127" s="125" t="s">
        <v>334</v>
      </c>
      <c r="C127" s="125">
        <v>7</v>
      </c>
      <c r="D127" s="125">
        <v>6029306</v>
      </c>
      <c r="E127" s="125"/>
      <c r="F127" s="125"/>
      <c r="G127" s="125" t="s">
        <v>229</v>
      </c>
      <c r="H127" s="125" t="s">
        <v>309</v>
      </c>
      <c r="I127" s="125"/>
      <c r="J127" s="125">
        <v>25</v>
      </c>
      <c r="K127" s="125">
        <v>12</v>
      </c>
      <c r="L127" s="125">
        <v>13</v>
      </c>
      <c r="M127" s="125">
        <v>0.52</v>
      </c>
      <c r="N127" s="131"/>
      <c r="O127" s="125" t="s">
        <v>105</v>
      </c>
      <c r="P127" s="125">
        <v>7</v>
      </c>
      <c r="Q127" s="125">
        <v>2</v>
      </c>
      <c r="R127" s="125">
        <v>1</v>
      </c>
      <c r="S127" s="125">
        <v>330745</v>
      </c>
      <c r="T127" s="125">
        <v>158451050</v>
      </c>
      <c r="U127" s="125">
        <v>0.318363232547417</v>
      </c>
      <c r="V127" s="125">
        <v>1.29057843745801</v>
      </c>
      <c r="W127" s="132" t="s">
        <v>216</v>
      </c>
    </row>
    <row r="128" spans="1:23">
      <c r="A128" s="130"/>
      <c r="B128" s="125" t="s">
        <v>334</v>
      </c>
      <c r="C128" s="125">
        <v>8</v>
      </c>
      <c r="D128" s="125">
        <v>117875331</v>
      </c>
      <c r="E128" s="125"/>
      <c r="F128" s="125"/>
      <c r="G128" s="125" t="s">
        <v>229</v>
      </c>
      <c r="H128" s="125" t="s">
        <v>297</v>
      </c>
      <c r="I128" s="125"/>
      <c r="J128" s="125">
        <v>226</v>
      </c>
      <c r="K128" s="125">
        <v>134</v>
      </c>
      <c r="L128" s="125">
        <v>92</v>
      </c>
      <c r="M128" s="125">
        <v>0.40707964600000002</v>
      </c>
      <c r="N128" s="131"/>
      <c r="O128" s="125" t="s">
        <v>106</v>
      </c>
      <c r="P128" s="125">
        <v>8</v>
      </c>
      <c r="Q128" s="125">
        <v>5</v>
      </c>
      <c r="R128" s="125">
        <v>2</v>
      </c>
      <c r="S128" s="125">
        <v>565091</v>
      </c>
      <c r="T128" s="125">
        <v>145742950</v>
      </c>
      <c r="U128" s="125">
        <v>0.38972488300498398</v>
      </c>
      <c r="V128" s="125">
        <v>2.76909081149411</v>
      </c>
      <c r="W128" s="132" t="s">
        <v>223</v>
      </c>
    </row>
    <row r="129" spans="1:23">
      <c r="A129" s="130"/>
      <c r="B129" s="125" t="s">
        <v>334</v>
      </c>
      <c r="C129" s="125">
        <v>8</v>
      </c>
      <c r="D129" s="125">
        <v>117875331</v>
      </c>
      <c r="E129" s="125"/>
      <c r="F129" s="125"/>
      <c r="G129" s="125" t="s">
        <v>229</v>
      </c>
      <c r="H129" s="125" t="s">
        <v>297</v>
      </c>
      <c r="I129" s="125"/>
      <c r="J129" s="125">
        <v>226</v>
      </c>
      <c r="K129" s="125">
        <v>134</v>
      </c>
      <c r="L129" s="125">
        <v>92</v>
      </c>
      <c r="M129" s="125">
        <v>0.40707964600000002</v>
      </c>
      <c r="N129" s="131"/>
      <c r="O129" s="125" t="s">
        <v>106</v>
      </c>
      <c r="P129" s="125">
        <v>8</v>
      </c>
      <c r="Q129" s="125">
        <v>2</v>
      </c>
      <c r="R129" s="125">
        <v>1</v>
      </c>
      <c r="S129" s="125">
        <v>565133</v>
      </c>
      <c r="T129" s="125">
        <v>145743000</v>
      </c>
      <c r="U129" s="125">
        <v>0.318363232547417</v>
      </c>
      <c r="V129" s="125">
        <v>1.29057843745801</v>
      </c>
      <c r="W129" s="132" t="s">
        <v>216</v>
      </c>
    </row>
    <row r="130" spans="1:23">
      <c r="A130" s="130"/>
      <c r="B130" s="125" t="s">
        <v>334</v>
      </c>
      <c r="C130" s="125">
        <v>9</v>
      </c>
      <c r="D130" s="125">
        <v>8389465</v>
      </c>
      <c r="E130" s="125"/>
      <c r="F130" s="125"/>
      <c r="G130" s="125" t="s">
        <v>229</v>
      </c>
      <c r="H130" s="125" t="s">
        <v>295</v>
      </c>
      <c r="I130" s="125"/>
      <c r="J130" s="125">
        <v>102</v>
      </c>
      <c r="K130" s="125">
        <v>63</v>
      </c>
      <c r="L130" s="125">
        <v>39</v>
      </c>
      <c r="M130" s="125">
        <v>0.382352941</v>
      </c>
      <c r="N130" s="131"/>
      <c r="O130" s="125" t="s">
        <v>107</v>
      </c>
      <c r="P130" s="125">
        <v>9</v>
      </c>
      <c r="Q130" s="125">
        <v>3</v>
      </c>
      <c r="R130" s="125">
        <v>1</v>
      </c>
      <c r="S130" s="125">
        <v>421860</v>
      </c>
      <c r="T130" s="125">
        <v>139820469</v>
      </c>
      <c r="U130" s="125">
        <v>0.38972488300498398</v>
      </c>
      <c r="V130" s="125">
        <v>2.76909081149411</v>
      </c>
      <c r="W130" s="132" t="s">
        <v>223</v>
      </c>
    </row>
    <row r="131" spans="1:23">
      <c r="A131" s="130"/>
      <c r="B131" s="125" t="s">
        <v>334</v>
      </c>
      <c r="C131" s="125">
        <v>9</v>
      </c>
      <c r="D131" s="125">
        <v>8389465</v>
      </c>
      <c r="E131" s="125"/>
      <c r="F131" s="125"/>
      <c r="G131" s="125" t="s">
        <v>229</v>
      </c>
      <c r="H131" s="125" t="s">
        <v>295</v>
      </c>
      <c r="I131" s="125"/>
      <c r="J131" s="125">
        <v>102</v>
      </c>
      <c r="K131" s="125">
        <v>63</v>
      </c>
      <c r="L131" s="125">
        <v>39</v>
      </c>
      <c r="M131" s="125">
        <v>0.382352941</v>
      </c>
      <c r="N131" s="131"/>
      <c r="O131" s="125" t="s">
        <v>107</v>
      </c>
      <c r="P131" s="125">
        <v>9</v>
      </c>
      <c r="Q131" s="125">
        <v>2</v>
      </c>
      <c r="R131" s="125">
        <v>1</v>
      </c>
      <c r="S131" s="125">
        <v>421860</v>
      </c>
      <c r="T131" s="125">
        <v>139566928</v>
      </c>
      <c r="U131" s="125">
        <v>0.318363232547417</v>
      </c>
      <c r="V131" s="125">
        <v>1.29057843745801</v>
      </c>
      <c r="W131" s="132" t="s">
        <v>216</v>
      </c>
    </row>
    <row r="132" spans="1:23">
      <c r="A132" s="130"/>
      <c r="B132" s="125" t="s">
        <v>334</v>
      </c>
      <c r="C132" s="125">
        <v>9</v>
      </c>
      <c r="D132" s="125">
        <v>8517747</v>
      </c>
      <c r="E132" s="125"/>
      <c r="F132" s="125"/>
      <c r="G132" s="125" t="s">
        <v>229</v>
      </c>
      <c r="H132" s="125" t="s">
        <v>295</v>
      </c>
      <c r="I132" s="125"/>
      <c r="J132" s="125">
        <v>91</v>
      </c>
      <c r="K132" s="125">
        <v>46</v>
      </c>
      <c r="L132" s="125">
        <v>45</v>
      </c>
      <c r="M132" s="125">
        <v>0.49450549500000002</v>
      </c>
      <c r="N132" s="131"/>
      <c r="O132" s="125" t="s">
        <v>108</v>
      </c>
      <c r="P132" s="125">
        <v>9</v>
      </c>
      <c r="Q132" s="125">
        <v>3</v>
      </c>
      <c r="R132" s="125">
        <v>1</v>
      </c>
      <c r="S132" s="125">
        <v>421860</v>
      </c>
      <c r="T132" s="125">
        <v>139820469</v>
      </c>
      <c r="U132" s="125">
        <v>0.38972488300498398</v>
      </c>
      <c r="V132" s="125">
        <v>2.76909081149411</v>
      </c>
      <c r="W132" s="132" t="s">
        <v>223</v>
      </c>
    </row>
    <row r="133" spans="1:23">
      <c r="A133" s="130"/>
      <c r="B133" s="125" t="s">
        <v>334</v>
      </c>
      <c r="C133" s="125">
        <v>9</v>
      </c>
      <c r="D133" s="125">
        <v>8517747</v>
      </c>
      <c r="E133" s="125"/>
      <c r="F133" s="125"/>
      <c r="G133" s="125" t="s">
        <v>229</v>
      </c>
      <c r="H133" s="125" t="s">
        <v>295</v>
      </c>
      <c r="I133" s="125"/>
      <c r="J133" s="125">
        <v>91</v>
      </c>
      <c r="K133" s="125">
        <v>46</v>
      </c>
      <c r="L133" s="125">
        <v>45</v>
      </c>
      <c r="M133" s="125">
        <v>0.49450549500000002</v>
      </c>
      <c r="N133" s="131"/>
      <c r="O133" s="125" t="s">
        <v>108</v>
      </c>
      <c r="P133" s="125">
        <v>9</v>
      </c>
      <c r="Q133" s="125">
        <v>2</v>
      </c>
      <c r="R133" s="125">
        <v>1</v>
      </c>
      <c r="S133" s="125">
        <v>421860</v>
      </c>
      <c r="T133" s="125">
        <v>139566928</v>
      </c>
      <c r="U133" s="125">
        <v>0.318363232547417</v>
      </c>
      <c r="V133" s="125">
        <v>1.29057843745801</v>
      </c>
      <c r="W133" s="132" t="s">
        <v>216</v>
      </c>
    </row>
    <row r="134" spans="1:23">
      <c r="A134" s="130"/>
      <c r="B134" s="125" t="s">
        <v>334</v>
      </c>
      <c r="C134" s="125">
        <v>10</v>
      </c>
      <c r="D134" s="125">
        <v>89711975</v>
      </c>
      <c r="E134" s="125" t="s">
        <v>165</v>
      </c>
      <c r="F134" s="125" t="s">
        <v>153</v>
      </c>
      <c r="G134" s="125" t="s">
        <v>5</v>
      </c>
      <c r="H134" s="125" t="s">
        <v>367</v>
      </c>
      <c r="I134" s="125" t="s">
        <v>35</v>
      </c>
      <c r="J134" s="125">
        <v>132</v>
      </c>
      <c r="K134" s="125">
        <v>91</v>
      </c>
      <c r="L134" s="125">
        <v>41</v>
      </c>
      <c r="M134" s="125">
        <v>0.31060606099999999</v>
      </c>
      <c r="N134" s="131">
        <v>1.1871333412609442</v>
      </c>
      <c r="O134" s="125" t="s">
        <v>215</v>
      </c>
      <c r="P134" s="125">
        <v>10</v>
      </c>
      <c r="Q134" s="125">
        <v>2</v>
      </c>
      <c r="R134" s="125">
        <v>0</v>
      </c>
      <c r="S134" s="125">
        <v>1510047</v>
      </c>
      <c r="T134" s="125">
        <v>134199067</v>
      </c>
      <c r="U134" s="125">
        <v>0.38972488300498398</v>
      </c>
      <c r="V134" s="125">
        <v>2.76909081149411</v>
      </c>
      <c r="W134" s="132" t="s">
        <v>223</v>
      </c>
    </row>
    <row r="135" spans="1:23">
      <c r="A135" s="130"/>
      <c r="B135" s="125" t="s">
        <v>334</v>
      </c>
      <c r="C135" s="125">
        <v>1</v>
      </c>
      <c r="D135" s="125">
        <v>16975278</v>
      </c>
      <c r="E135" s="125"/>
      <c r="F135" s="125"/>
      <c r="G135" s="125" t="s">
        <v>109</v>
      </c>
      <c r="H135" s="125" t="s">
        <v>110</v>
      </c>
      <c r="I135" s="125"/>
      <c r="J135" s="125">
        <v>105</v>
      </c>
      <c r="K135" s="125">
        <v>69</v>
      </c>
      <c r="L135" s="125">
        <v>36</v>
      </c>
      <c r="M135" s="125">
        <v>0.34285714299999998</v>
      </c>
      <c r="N135" s="131">
        <v>1.137375117545721</v>
      </c>
      <c r="O135" s="125" t="s">
        <v>111</v>
      </c>
      <c r="P135" s="125">
        <v>1</v>
      </c>
      <c r="Q135" s="125">
        <v>2</v>
      </c>
      <c r="R135" s="125">
        <v>0</v>
      </c>
      <c r="S135" s="125">
        <v>2487984</v>
      </c>
      <c r="T135" s="125">
        <v>245978038</v>
      </c>
      <c r="U135" s="125">
        <v>0.38972488300498398</v>
      </c>
      <c r="V135" s="125">
        <v>2.76909081149411</v>
      </c>
      <c r="W135" s="132" t="s">
        <v>223</v>
      </c>
    </row>
    <row r="136" spans="1:23">
      <c r="A136" s="130"/>
      <c r="B136" s="125" t="s">
        <v>334</v>
      </c>
      <c r="C136" s="125">
        <v>1</v>
      </c>
      <c r="D136" s="125">
        <v>16975278</v>
      </c>
      <c r="E136" s="125"/>
      <c r="F136" s="125"/>
      <c r="G136" s="125" t="s">
        <v>109</v>
      </c>
      <c r="H136" s="125" t="s">
        <v>110</v>
      </c>
      <c r="I136" s="125"/>
      <c r="J136" s="125">
        <v>105</v>
      </c>
      <c r="K136" s="125">
        <v>69</v>
      </c>
      <c r="L136" s="125">
        <v>36</v>
      </c>
      <c r="M136" s="125">
        <v>0.34285714299999998</v>
      </c>
      <c r="N136" s="131"/>
      <c r="O136" s="125" t="s">
        <v>111</v>
      </c>
      <c r="P136" s="125">
        <v>1</v>
      </c>
      <c r="Q136" s="125">
        <v>1</v>
      </c>
      <c r="R136" s="125">
        <v>0</v>
      </c>
      <c r="S136" s="125">
        <v>2487950</v>
      </c>
      <c r="T136" s="125">
        <v>245978100</v>
      </c>
      <c r="U136" s="125">
        <v>0.318363232547417</v>
      </c>
      <c r="V136" s="125">
        <v>1.29057843745801</v>
      </c>
      <c r="W136" s="132" t="s">
        <v>216</v>
      </c>
    </row>
    <row r="137" spans="1:23">
      <c r="A137" s="130"/>
      <c r="B137" s="125" t="s">
        <v>334</v>
      </c>
      <c r="C137" s="125">
        <v>3</v>
      </c>
      <c r="D137" s="125">
        <v>195701338</v>
      </c>
      <c r="E137" s="125"/>
      <c r="F137" s="125"/>
      <c r="G137" s="125" t="s">
        <v>109</v>
      </c>
      <c r="H137" s="125" t="s">
        <v>112</v>
      </c>
      <c r="I137" s="125"/>
      <c r="J137" s="125">
        <v>51</v>
      </c>
      <c r="K137" s="125">
        <v>0</v>
      </c>
      <c r="L137" s="125">
        <v>51</v>
      </c>
      <c r="M137" s="125">
        <v>1</v>
      </c>
      <c r="N137" s="131"/>
      <c r="O137" s="125" t="s">
        <v>113</v>
      </c>
      <c r="P137" s="125">
        <v>3</v>
      </c>
      <c r="Q137" s="125">
        <v>5</v>
      </c>
      <c r="R137" s="125">
        <v>2</v>
      </c>
      <c r="S137" s="125">
        <v>95454468</v>
      </c>
      <c r="T137" s="125">
        <v>197348848</v>
      </c>
      <c r="U137" s="125">
        <v>0.38972488300498398</v>
      </c>
      <c r="V137" s="125">
        <v>2.76909081149411</v>
      </c>
      <c r="W137" s="132" t="s">
        <v>223</v>
      </c>
    </row>
    <row r="138" spans="1:23">
      <c r="A138" s="130"/>
      <c r="B138" s="125" t="s">
        <v>334</v>
      </c>
      <c r="C138" s="125">
        <v>3</v>
      </c>
      <c r="D138" s="125">
        <v>195701338</v>
      </c>
      <c r="E138" s="125"/>
      <c r="F138" s="125"/>
      <c r="G138" s="125" t="s">
        <v>109</v>
      </c>
      <c r="H138" s="125" t="s">
        <v>112</v>
      </c>
      <c r="I138" s="125"/>
      <c r="J138" s="125">
        <v>51</v>
      </c>
      <c r="K138" s="125">
        <v>0</v>
      </c>
      <c r="L138" s="125">
        <v>51</v>
      </c>
      <c r="M138" s="125">
        <v>1</v>
      </c>
      <c r="N138" s="131"/>
      <c r="O138" s="125" t="s">
        <v>113</v>
      </c>
      <c r="P138" s="125">
        <v>3</v>
      </c>
      <c r="Q138" s="125">
        <v>2</v>
      </c>
      <c r="R138" s="125">
        <v>1</v>
      </c>
      <c r="S138" s="125">
        <v>87348066</v>
      </c>
      <c r="T138" s="125">
        <v>197354733</v>
      </c>
      <c r="U138" s="125">
        <v>0.318363232547417</v>
      </c>
      <c r="V138" s="125">
        <v>1.29057843745801</v>
      </c>
      <c r="W138" s="132" t="s">
        <v>216</v>
      </c>
    </row>
    <row r="139" spans="1:23">
      <c r="A139" s="130"/>
      <c r="B139" s="125" t="s">
        <v>334</v>
      </c>
      <c r="C139" s="125">
        <v>3</v>
      </c>
      <c r="D139" s="125">
        <v>46184209</v>
      </c>
      <c r="E139" s="125"/>
      <c r="F139" s="125"/>
      <c r="G139" s="125" t="s">
        <v>109</v>
      </c>
      <c r="H139" s="125" t="s">
        <v>114</v>
      </c>
      <c r="I139" s="125"/>
      <c r="J139" s="125">
        <v>271</v>
      </c>
      <c r="K139" s="125">
        <v>129</v>
      </c>
      <c r="L139" s="125">
        <v>142</v>
      </c>
      <c r="M139" s="125">
        <v>0.52398524000000002</v>
      </c>
      <c r="N139" s="131"/>
      <c r="O139" s="125" t="s">
        <v>115</v>
      </c>
      <c r="P139" s="125">
        <v>3</v>
      </c>
      <c r="Q139" s="125">
        <v>2</v>
      </c>
      <c r="R139" s="125">
        <v>0</v>
      </c>
      <c r="S139" s="125">
        <v>10183536</v>
      </c>
      <c r="T139" s="125">
        <v>94429350</v>
      </c>
      <c r="U139" s="125">
        <v>0.38972488300498398</v>
      </c>
      <c r="V139" s="125">
        <v>2.76909081149411</v>
      </c>
      <c r="W139" s="132" t="s">
        <v>223</v>
      </c>
    </row>
    <row r="140" spans="1:23">
      <c r="A140" s="130"/>
      <c r="B140" s="125" t="s">
        <v>334</v>
      </c>
      <c r="C140" s="125">
        <v>3</v>
      </c>
      <c r="D140" s="125">
        <v>46184209</v>
      </c>
      <c r="E140" s="125"/>
      <c r="F140" s="125"/>
      <c r="G140" s="125" t="s">
        <v>109</v>
      </c>
      <c r="H140" s="125" t="s">
        <v>114</v>
      </c>
      <c r="I140" s="125"/>
      <c r="J140" s="125">
        <v>271</v>
      </c>
      <c r="K140" s="125">
        <v>129</v>
      </c>
      <c r="L140" s="125">
        <v>142</v>
      </c>
      <c r="M140" s="125">
        <v>0.52398524000000002</v>
      </c>
      <c r="N140" s="131"/>
      <c r="O140" s="125" t="s">
        <v>115</v>
      </c>
      <c r="P140" s="125">
        <v>3</v>
      </c>
      <c r="Q140" s="125">
        <v>1</v>
      </c>
      <c r="R140" s="125">
        <v>0</v>
      </c>
      <c r="S140" s="125">
        <v>1449690</v>
      </c>
      <c r="T140" s="125">
        <v>76716837</v>
      </c>
      <c r="U140" s="125">
        <v>0.318363232547417</v>
      </c>
      <c r="V140" s="125">
        <v>1.29057843745801</v>
      </c>
      <c r="W140" s="132" t="s">
        <v>216</v>
      </c>
    </row>
    <row r="141" spans="1:23">
      <c r="A141" s="130"/>
      <c r="B141" s="125" t="s">
        <v>334</v>
      </c>
      <c r="C141" s="125">
        <v>5</v>
      </c>
      <c r="D141" s="125">
        <v>180526257</v>
      </c>
      <c r="E141" s="125"/>
      <c r="F141" s="125"/>
      <c r="G141" s="125" t="s">
        <v>109</v>
      </c>
      <c r="H141" s="125" t="s">
        <v>116</v>
      </c>
      <c r="I141" s="125"/>
      <c r="J141" s="125">
        <v>225</v>
      </c>
      <c r="K141" s="125">
        <v>130</v>
      </c>
      <c r="L141" s="125">
        <v>95</v>
      </c>
      <c r="M141" s="125">
        <v>0.42222222199999998</v>
      </c>
      <c r="N141" s="131"/>
      <c r="O141" s="125" t="s">
        <v>117</v>
      </c>
      <c r="P141" s="125">
        <v>5</v>
      </c>
      <c r="Q141" s="125">
        <v>3</v>
      </c>
      <c r="R141" s="125">
        <v>0</v>
      </c>
      <c r="S141" s="125">
        <v>218503</v>
      </c>
      <c r="T141" s="125">
        <v>180527629</v>
      </c>
      <c r="U141" s="125">
        <v>0.38972488300498398</v>
      </c>
      <c r="V141" s="125">
        <v>2.76909081149411</v>
      </c>
      <c r="W141" s="132" t="s">
        <v>223</v>
      </c>
    </row>
    <row r="142" spans="1:23">
      <c r="A142" s="130"/>
      <c r="B142" s="125" t="s">
        <v>334</v>
      </c>
      <c r="C142" s="125">
        <v>5</v>
      </c>
      <c r="D142" s="125">
        <v>180527517</v>
      </c>
      <c r="E142" s="125"/>
      <c r="F142" s="125"/>
      <c r="G142" s="125" t="s">
        <v>109</v>
      </c>
      <c r="H142" s="125" t="s">
        <v>116</v>
      </c>
      <c r="I142" s="125"/>
      <c r="J142" s="125">
        <v>470</v>
      </c>
      <c r="K142" s="125">
        <v>269</v>
      </c>
      <c r="L142" s="125">
        <v>201</v>
      </c>
      <c r="M142" s="125">
        <v>0.42765957399999999</v>
      </c>
      <c r="N142" s="131"/>
      <c r="O142" s="125" t="s">
        <v>118</v>
      </c>
      <c r="P142" s="125">
        <v>5</v>
      </c>
      <c r="Q142" s="125">
        <v>3</v>
      </c>
      <c r="R142" s="125">
        <v>0</v>
      </c>
      <c r="S142" s="125">
        <v>218503</v>
      </c>
      <c r="T142" s="125">
        <v>180527629</v>
      </c>
      <c r="U142" s="125">
        <v>0.38972488300498398</v>
      </c>
      <c r="V142" s="125">
        <v>2.76909081149411</v>
      </c>
      <c r="W142" s="132" t="s">
        <v>223</v>
      </c>
    </row>
    <row r="143" spans="1:23">
      <c r="A143" s="130"/>
      <c r="B143" s="125" t="s">
        <v>334</v>
      </c>
      <c r="C143" s="125">
        <v>15</v>
      </c>
      <c r="D143" s="125">
        <v>90633757</v>
      </c>
      <c r="E143" s="125"/>
      <c r="F143" s="125"/>
      <c r="G143" s="125" t="s">
        <v>12</v>
      </c>
      <c r="H143" s="125" t="s">
        <v>310</v>
      </c>
      <c r="I143" s="125"/>
      <c r="J143" s="125">
        <v>618</v>
      </c>
      <c r="K143" s="125">
        <v>299</v>
      </c>
      <c r="L143" s="125">
        <v>319</v>
      </c>
      <c r="M143" s="125">
        <v>0.51618123000000005</v>
      </c>
      <c r="N143" s="131"/>
      <c r="O143" s="125" t="s">
        <v>119</v>
      </c>
      <c r="P143" s="125">
        <v>15</v>
      </c>
      <c r="Q143" s="125">
        <v>4</v>
      </c>
      <c r="R143" s="125">
        <v>2</v>
      </c>
      <c r="S143" s="125">
        <v>20488870</v>
      </c>
      <c r="T143" s="125">
        <v>101094352</v>
      </c>
      <c r="U143" s="125">
        <v>0.38972488300498398</v>
      </c>
      <c r="V143" s="125">
        <v>2.76909081149411</v>
      </c>
      <c r="W143" s="132" t="s">
        <v>223</v>
      </c>
    </row>
    <row r="144" spans="1:23">
      <c r="A144" s="130"/>
      <c r="B144" s="125" t="s">
        <v>334</v>
      </c>
      <c r="C144" s="125">
        <v>15</v>
      </c>
      <c r="D144" s="125">
        <v>90633757</v>
      </c>
      <c r="E144" s="125"/>
      <c r="F144" s="125"/>
      <c r="G144" s="125" t="s">
        <v>12</v>
      </c>
      <c r="H144" s="125" t="s">
        <v>310</v>
      </c>
      <c r="I144" s="125"/>
      <c r="J144" s="125">
        <v>618</v>
      </c>
      <c r="K144" s="125">
        <v>299</v>
      </c>
      <c r="L144" s="125">
        <v>319</v>
      </c>
      <c r="M144" s="125">
        <v>0.51618123000000005</v>
      </c>
      <c r="N144" s="131"/>
      <c r="O144" s="125" t="s">
        <v>119</v>
      </c>
      <c r="P144" s="125">
        <v>15</v>
      </c>
      <c r="Q144" s="125">
        <v>2</v>
      </c>
      <c r="R144" s="125">
        <v>1</v>
      </c>
      <c r="S144" s="125">
        <v>20488870</v>
      </c>
      <c r="T144" s="125">
        <v>101094405</v>
      </c>
      <c r="U144" s="125">
        <v>0.318363232547417</v>
      </c>
      <c r="V144" s="125">
        <v>1.29057843745801</v>
      </c>
      <c r="W144" s="132" t="s">
        <v>216</v>
      </c>
    </row>
    <row r="145" spans="1:23">
      <c r="A145" s="133"/>
      <c r="B145" s="126" t="s">
        <v>334</v>
      </c>
      <c r="C145" s="126">
        <v>17</v>
      </c>
      <c r="D145" s="126">
        <v>7577499</v>
      </c>
      <c r="E145" s="126" t="s">
        <v>154</v>
      </c>
      <c r="F145" s="126" t="s">
        <v>217</v>
      </c>
      <c r="G145" s="126" t="s">
        <v>3</v>
      </c>
      <c r="H145" s="126" t="s">
        <v>366</v>
      </c>
      <c r="I145" s="126" t="s">
        <v>218</v>
      </c>
      <c r="J145" s="126">
        <v>373</v>
      </c>
      <c r="K145" s="126">
        <v>262</v>
      </c>
      <c r="L145" s="126">
        <v>111</v>
      </c>
      <c r="M145" s="126">
        <v>0.297587131</v>
      </c>
      <c r="N145" s="134">
        <v>1.137375117545721</v>
      </c>
      <c r="O145" s="126" t="s">
        <v>219</v>
      </c>
      <c r="P145" s="126">
        <v>17</v>
      </c>
      <c r="Q145" s="126">
        <v>2</v>
      </c>
      <c r="R145" s="126">
        <v>0</v>
      </c>
      <c r="S145" s="126">
        <v>114669</v>
      </c>
      <c r="T145" s="126">
        <v>80783100</v>
      </c>
      <c r="U145" s="126">
        <v>0.38972488300498398</v>
      </c>
      <c r="V145" s="126">
        <v>2.76909081149411</v>
      </c>
      <c r="W145" s="135" t="s">
        <v>223</v>
      </c>
    </row>
  </sheetData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Clinical</vt:lpstr>
      <vt:lpstr>Primary-Metastasis Multiplets</vt:lpstr>
      <vt:lpstr>CCF for Subclonal Composition</vt:lpstr>
    </vt:vector>
  </TitlesOfParts>
  <Company>MSKCC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casuscej</dc:creator>
  <cp:lastModifiedBy>Jozefina Casuscelli</cp:lastModifiedBy>
  <cp:lastPrinted>2016-02-08T16:58:03Z</cp:lastPrinted>
  <dcterms:created xsi:type="dcterms:W3CDTF">2016-02-01T14:42:08Z</dcterms:created>
  <dcterms:modified xsi:type="dcterms:W3CDTF">2016-12-20T15:04:31Z</dcterms:modified>
</cp:coreProperties>
</file>