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llege\Clinical\Jaitovich\R01 Methylation\Papers DNA methylation\Long covid 2\Draft\Last manus\Supplement\"/>
    </mc:Choice>
  </mc:AlternateContent>
  <xr:revisionPtr revIDLastSave="0" documentId="8_{172BC20D-C70D-4026-A07E-44B5563FD509}" xr6:coauthVersionLast="47" xr6:coauthVersionMax="47" xr10:uidLastSave="{00000000-0000-0000-0000-000000000000}"/>
  <bookViews>
    <workbookView xWindow="28680" yWindow="-120" windowWidth="29040" windowHeight="15720" xr2:uid="{BE2A067D-2E86-453E-9D16-29C5005F82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0" i="1" l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K10" i="1"/>
  <c r="AL10" i="1"/>
  <c r="AM10" i="1"/>
  <c r="AN10" i="1"/>
  <c r="E10" i="1"/>
  <c r="E9" i="1"/>
</calcChain>
</file>

<file path=xl/sharedStrings.xml><?xml version="1.0" encoding="utf-8"?>
<sst xmlns="http://schemas.openxmlformats.org/spreadsheetml/2006/main" count="61" uniqueCount="52">
  <si>
    <t>Sample ID</t>
  </si>
  <si>
    <t>Enrollment date</t>
  </si>
  <si>
    <t>Age at enrollment</t>
  </si>
  <si>
    <t>#1</t>
  </si>
  <si>
    <t>#2</t>
  </si>
  <si>
    <t>Case/Control</t>
  </si>
  <si>
    <t>Control</t>
  </si>
  <si>
    <t>Sodium (mmol/L)</t>
  </si>
  <si>
    <t>Chloride (mmol/L)</t>
  </si>
  <si>
    <t>Potassium (mmol/L)</t>
  </si>
  <si>
    <t>Carbon Dioxide (mmol/L)</t>
  </si>
  <si>
    <t>Anion Gap (mmol/L)</t>
  </si>
  <si>
    <t>Calcium (mg/dL)</t>
  </si>
  <si>
    <t>BUN (mg/dL)</t>
  </si>
  <si>
    <t>Creatinine (mg/dL)</t>
  </si>
  <si>
    <t>Glucose (mg/dL)</t>
  </si>
  <si>
    <t>eGFR (mL/min/1.73m*2)</t>
  </si>
  <si>
    <t>Globulin (g/dL)</t>
  </si>
  <si>
    <t>Bilirubin (mg/dL)</t>
  </si>
  <si>
    <t>ALT (U/L)</t>
  </si>
  <si>
    <t>AST (U/L)</t>
  </si>
  <si>
    <t>Protein (g/dL)</t>
  </si>
  <si>
    <t>A/G Ratio</t>
  </si>
  <si>
    <t>Albumin (g/dL)</t>
  </si>
  <si>
    <t>Alkaline Phosphatase (U/L)</t>
  </si>
  <si>
    <t>RBC (10*6/uL)</t>
  </si>
  <si>
    <t>WBCs (10*3/uL)</t>
  </si>
  <si>
    <t>Hemoglobin (g/dL)</t>
  </si>
  <si>
    <t>Hematocrit (%)</t>
  </si>
  <si>
    <t>Platelet Count (10*3/uL)</t>
  </si>
  <si>
    <t>MCV (fL)</t>
  </si>
  <si>
    <t>MCH (pg)</t>
  </si>
  <si>
    <t>MCHC (g/dL)</t>
  </si>
  <si>
    <t>MPV (fL)</t>
  </si>
  <si>
    <t>RDW (%)</t>
  </si>
  <si>
    <t>NRBC (%)</t>
  </si>
  <si>
    <t>Neutrophils (%)</t>
  </si>
  <si>
    <t>Lymphocytes (%)</t>
  </si>
  <si>
    <t>Monocytes (%)</t>
  </si>
  <si>
    <t>Basophils (%)</t>
  </si>
  <si>
    <t>Immature Granulocytes (%)</t>
  </si>
  <si>
    <t>Eosinophils (%)</t>
  </si>
  <si>
    <t>#3</t>
  </si>
  <si>
    <t>#4</t>
  </si>
  <si>
    <t>#5</t>
  </si>
  <si>
    <t>#6</t>
  </si>
  <si>
    <t>Case (PASC)</t>
  </si>
  <si>
    <t>Sex</t>
  </si>
  <si>
    <t>F</t>
  </si>
  <si>
    <t>Control Ave.</t>
  </si>
  <si>
    <t>PASC Ave.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</si>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</sst>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147A-207C-47C3-BA4F-926FE3D7E6AF}">
  <dimension ref="A1:AN11"/>
  <sheetViews>
    <sheetView tabSelected="1" workbookViewId="0">
      <selection activeCell="D21" sqref="D21"/>
    </sheetView>
  </sheetViews>
  <sheetFormatPr defaultRowHeight="15" x14ac:dyDescent="0.25"/>
  <cols>
    <col min="1" max="1" width="10.140625" bestFit="1" customWidth="1"/>
    <col min="2" max="2" width="13.28515625" bestFit="1" customWidth="1"/>
    <col min="3" max="3" width="13.28515625" customWidth="1"/>
    <col min="4" max="4" width="15.5703125" bestFit="1" customWidth="1"/>
    <col min="5" max="5" width="17.140625" bestFit="1" customWidth="1"/>
    <col min="6" max="6" width="16.85546875" bestFit="1" customWidth="1"/>
    <col min="7" max="7" width="19.5703125" bestFit="1" customWidth="1"/>
    <col min="8" max="8" width="18" bestFit="1" customWidth="1"/>
    <col min="9" max="9" width="24.28515625" bestFit="1" customWidth="1"/>
    <col min="10" max="10" width="19.28515625" bestFit="1" customWidth="1"/>
    <col min="11" max="11" width="16.140625" bestFit="1" customWidth="1"/>
    <col min="12" max="12" width="12.5703125" bestFit="1" customWidth="1"/>
    <col min="13" max="13" width="18.42578125" bestFit="1" customWidth="1"/>
    <col min="14" max="14" width="23.140625" bestFit="1" customWidth="1"/>
    <col min="15" max="15" width="16.140625" bestFit="1" customWidth="1"/>
    <col min="16" max="16" width="25.7109375" bestFit="1" customWidth="1"/>
    <col min="17" max="17" width="14.42578125" bestFit="1" customWidth="1"/>
    <col min="18" max="18" width="12.5703125" bestFit="1" customWidth="1"/>
    <col min="19" max="19" width="13.5703125" bestFit="1" customWidth="1"/>
    <col min="20" max="21" width="12.5703125" bestFit="1" customWidth="1"/>
    <col min="22" max="22" width="16.28515625" bestFit="1" customWidth="1"/>
    <col min="23" max="23" width="14.7109375" bestFit="1" customWidth="1"/>
    <col min="24" max="24" width="15.42578125" bestFit="1" customWidth="1"/>
    <col min="25" max="25" width="13.85546875" bestFit="1" customWidth="1"/>
    <col min="26" max="26" width="18.140625" bestFit="1" customWidth="1"/>
    <col min="27" max="27" width="14.85546875" bestFit="1" customWidth="1"/>
    <col min="28" max="28" width="23.28515625" bestFit="1" customWidth="1"/>
    <col min="29" max="30" width="12.5703125" bestFit="1" customWidth="1"/>
    <col min="31" max="31" width="12.7109375" bestFit="1" customWidth="1"/>
    <col min="32" max="33" width="12.5703125" bestFit="1" customWidth="1"/>
    <col min="34" max="34" width="9.85546875" bestFit="1" customWidth="1"/>
    <col min="35" max="35" width="15.42578125" bestFit="1" customWidth="1"/>
    <col min="36" max="36" width="16.7109375" bestFit="1" customWidth="1"/>
    <col min="37" max="37" width="14.5703125" bestFit="1" customWidth="1"/>
    <col min="38" max="38" width="13.42578125" bestFit="1" customWidth="1"/>
    <col min="39" max="39" width="26.28515625" bestFit="1" customWidth="1"/>
    <col min="40" max="40" width="15.28515625" bestFit="1" customWidth="1"/>
  </cols>
  <sheetData>
    <row r="1" spans="1:40" s="1" customFormat="1" x14ac:dyDescent="0.25">
      <c r="A1" s="1" t="s">
        <v>0</v>
      </c>
      <c r="B1" s="1" t="s">
        <v>5</v>
      </c>
      <c r="C1" s="1" t="s">
        <v>47</v>
      </c>
      <c r="D1" s="1" t="s">
        <v>1</v>
      </c>
      <c r="E1" s="1" t="s">
        <v>2</v>
      </c>
      <c r="F1" s="1" t="s">
        <v>7</v>
      </c>
      <c r="G1" s="1" t="s">
        <v>9</v>
      </c>
      <c r="H1" s="1" t="s">
        <v>8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16</v>
      </c>
      <c r="O1" s="1" t="s">
        <v>15</v>
      </c>
      <c r="P1" s="1" t="s">
        <v>24</v>
      </c>
      <c r="Q1" s="1" t="s">
        <v>23</v>
      </c>
      <c r="R1" s="1" t="s">
        <v>22</v>
      </c>
      <c r="S1" s="1" t="s">
        <v>21</v>
      </c>
      <c r="T1" s="1" t="s">
        <v>20</v>
      </c>
      <c r="U1" s="1" t="s">
        <v>19</v>
      </c>
      <c r="V1" s="1" t="s">
        <v>18</v>
      </c>
      <c r="W1" s="1" t="s">
        <v>17</v>
      </c>
      <c r="X1" s="1" t="s">
        <v>26</v>
      </c>
      <c r="Y1" s="1" t="s">
        <v>25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  <row r="2" spans="1:40" x14ac:dyDescent="0.25">
      <c r="A2" t="s">
        <v>3</v>
      </c>
      <c r="B2" t="s">
        <v>6</v>
      </c>
      <c r="C2" t="s">
        <v>48</v>
      </c>
      <c r="D2" s="2">
        <v>45814</v>
      </c>
      <c r="E2" s="3">
        <v>28.597260273972601</v>
      </c>
      <c r="F2">
        <v>137</v>
      </c>
      <c r="G2">
        <v>4</v>
      </c>
      <c r="H2">
        <v>101</v>
      </c>
      <c r="I2">
        <v>29</v>
      </c>
      <c r="J2">
        <v>7</v>
      </c>
      <c r="K2">
        <v>9.6</v>
      </c>
      <c r="L2">
        <v>8</v>
      </c>
      <c r="M2">
        <v>0.68</v>
      </c>
      <c r="N2">
        <v>122</v>
      </c>
      <c r="O2">
        <v>88</v>
      </c>
      <c r="P2">
        <v>67</v>
      </c>
      <c r="Q2">
        <v>4.5999999999999996</v>
      </c>
      <c r="R2">
        <v>1.4</v>
      </c>
      <c r="S2">
        <v>7.8</v>
      </c>
      <c r="T2">
        <v>14</v>
      </c>
      <c r="U2">
        <v>11</v>
      </c>
      <c r="V2">
        <v>0.6</v>
      </c>
      <c r="W2">
        <v>3.2</v>
      </c>
      <c r="X2">
        <v>8.5</v>
      </c>
      <c r="Y2">
        <v>4.41</v>
      </c>
      <c r="Z2">
        <v>13.3</v>
      </c>
      <c r="AA2">
        <v>39.9</v>
      </c>
      <c r="AB2">
        <v>336</v>
      </c>
      <c r="AC2">
        <v>90.5</v>
      </c>
      <c r="AD2">
        <v>30.2</v>
      </c>
      <c r="AE2">
        <v>33.299999999999997</v>
      </c>
      <c r="AF2">
        <v>9.9</v>
      </c>
      <c r="AG2">
        <v>11.9</v>
      </c>
      <c r="AH2">
        <v>0</v>
      </c>
      <c r="AI2">
        <v>53.7</v>
      </c>
      <c r="AJ2">
        <v>34.200000000000003</v>
      </c>
      <c r="AK2">
        <v>8.5</v>
      </c>
      <c r="AL2">
        <v>0.7</v>
      </c>
      <c r="AM2">
        <v>0.7</v>
      </c>
      <c r="AN2">
        <v>2.2000000000000002</v>
      </c>
    </row>
    <row r="3" spans="1:40" x14ac:dyDescent="0.25">
      <c r="A3" t="s">
        <v>4</v>
      </c>
      <c r="B3" t="s">
        <v>46</v>
      </c>
      <c r="C3" t="s">
        <v>48</v>
      </c>
      <c r="D3" s="2">
        <v>45820</v>
      </c>
      <c r="E3" s="3">
        <v>39.747945205479454</v>
      </c>
      <c r="F3">
        <v>138</v>
      </c>
      <c r="G3">
        <v>4.2</v>
      </c>
      <c r="H3">
        <v>107</v>
      </c>
      <c r="I3">
        <v>21</v>
      </c>
      <c r="J3">
        <v>10</v>
      </c>
      <c r="K3">
        <v>9.1</v>
      </c>
      <c r="L3">
        <v>19</v>
      </c>
      <c r="M3">
        <v>0.96</v>
      </c>
      <c r="N3">
        <v>77</v>
      </c>
      <c r="O3">
        <v>76</v>
      </c>
      <c r="P3">
        <v>44</v>
      </c>
      <c r="Q3">
        <v>4</v>
      </c>
      <c r="R3">
        <v>1.5</v>
      </c>
      <c r="S3">
        <v>6.7</v>
      </c>
      <c r="T3">
        <v>11</v>
      </c>
      <c r="U3">
        <v>14</v>
      </c>
      <c r="V3">
        <v>0.5</v>
      </c>
      <c r="W3">
        <v>2.7</v>
      </c>
      <c r="X3">
        <v>7.9</v>
      </c>
      <c r="Y3">
        <v>4.7</v>
      </c>
      <c r="Z3">
        <v>13.6</v>
      </c>
      <c r="AA3">
        <v>41.4</v>
      </c>
      <c r="AB3">
        <v>269</v>
      </c>
      <c r="AC3">
        <v>88.1</v>
      </c>
      <c r="AD3">
        <v>28.9</v>
      </c>
      <c r="AE3">
        <v>32.9</v>
      </c>
      <c r="AF3">
        <v>9.6999999999999993</v>
      </c>
      <c r="AG3">
        <v>12.3</v>
      </c>
      <c r="AH3">
        <v>0</v>
      </c>
      <c r="AI3">
        <v>55.1</v>
      </c>
      <c r="AJ3">
        <v>34.700000000000003</v>
      </c>
      <c r="AK3">
        <v>6.7</v>
      </c>
      <c r="AL3">
        <v>0.5</v>
      </c>
      <c r="AM3">
        <v>0.3</v>
      </c>
      <c r="AN3">
        <v>2.7</v>
      </c>
    </row>
    <row r="4" spans="1:40" x14ac:dyDescent="0.25">
      <c r="A4" t="s">
        <v>42</v>
      </c>
      <c r="B4" t="s">
        <v>46</v>
      </c>
      <c r="C4" t="s">
        <v>48</v>
      </c>
      <c r="D4" s="2">
        <v>45821</v>
      </c>
      <c r="E4" s="3">
        <v>24.317808219178083</v>
      </c>
      <c r="F4">
        <v>138</v>
      </c>
      <c r="G4">
        <v>5.3</v>
      </c>
      <c r="H4">
        <v>105</v>
      </c>
      <c r="I4">
        <v>26</v>
      </c>
      <c r="J4">
        <v>7</v>
      </c>
      <c r="K4">
        <v>10</v>
      </c>
      <c r="L4">
        <v>11</v>
      </c>
      <c r="M4">
        <v>0.69</v>
      </c>
      <c r="N4">
        <v>124</v>
      </c>
      <c r="O4">
        <v>82</v>
      </c>
      <c r="P4">
        <v>67</v>
      </c>
      <c r="Q4">
        <v>4.7</v>
      </c>
      <c r="R4">
        <v>1.7</v>
      </c>
      <c r="S4">
        <v>7.5</v>
      </c>
      <c r="T4">
        <v>17</v>
      </c>
      <c r="U4">
        <v>18</v>
      </c>
      <c r="V4">
        <v>0.5</v>
      </c>
      <c r="W4">
        <v>2.8</v>
      </c>
      <c r="X4">
        <v>6.7</v>
      </c>
      <c r="Y4">
        <v>5.53</v>
      </c>
      <c r="Z4">
        <v>15</v>
      </c>
      <c r="AA4">
        <v>45.7</v>
      </c>
      <c r="AB4">
        <v>326</v>
      </c>
      <c r="AC4">
        <v>82.6</v>
      </c>
      <c r="AD4">
        <v>27.1</v>
      </c>
      <c r="AE4">
        <v>32.799999999999997</v>
      </c>
      <c r="AF4">
        <v>9.1999999999999993</v>
      </c>
      <c r="AG4">
        <v>12</v>
      </c>
      <c r="AH4">
        <v>0</v>
      </c>
      <c r="AI4">
        <v>47.2</v>
      </c>
      <c r="AJ4">
        <v>43.2</v>
      </c>
      <c r="AK4">
        <v>6.5</v>
      </c>
      <c r="AL4">
        <v>0.7</v>
      </c>
      <c r="AM4">
        <v>0.3</v>
      </c>
      <c r="AN4">
        <v>2.1</v>
      </c>
    </row>
    <row r="5" spans="1:40" x14ac:dyDescent="0.25">
      <c r="A5" t="s">
        <v>43</v>
      </c>
      <c r="B5" t="s">
        <v>46</v>
      </c>
      <c r="C5" t="s">
        <v>48</v>
      </c>
      <c r="D5" s="2">
        <v>45824</v>
      </c>
      <c r="E5" s="3">
        <v>65.649315068493152</v>
      </c>
      <c r="F5">
        <v>139</v>
      </c>
      <c r="G5">
        <v>4.9000000000000004</v>
      </c>
      <c r="H5">
        <v>101</v>
      </c>
      <c r="I5">
        <v>27</v>
      </c>
      <c r="J5">
        <v>11</v>
      </c>
      <c r="K5">
        <v>9.9</v>
      </c>
      <c r="L5">
        <v>22</v>
      </c>
      <c r="M5">
        <v>1.21</v>
      </c>
      <c r="N5">
        <v>50</v>
      </c>
      <c r="O5">
        <v>88</v>
      </c>
      <c r="P5">
        <v>103</v>
      </c>
      <c r="Q5">
        <v>4.7</v>
      </c>
      <c r="R5">
        <v>2.2000000000000002</v>
      </c>
      <c r="S5">
        <v>6.8</v>
      </c>
      <c r="T5">
        <v>21</v>
      </c>
      <c r="U5">
        <v>24</v>
      </c>
      <c r="V5">
        <v>0.5</v>
      </c>
      <c r="W5">
        <v>2.1</v>
      </c>
      <c r="X5">
        <v>6.9</v>
      </c>
      <c r="Y5">
        <v>4.45</v>
      </c>
      <c r="Z5">
        <v>13.6</v>
      </c>
      <c r="AA5">
        <v>40.799999999999997</v>
      </c>
      <c r="AB5">
        <v>321</v>
      </c>
      <c r="AC5">
        <v>91.7</v>
      </c>
      <c r="AD5">
        <v>30.6</v>
      </c>
      <c r="AE5">
        <v>33.299999999999997</v>
      </c>
      <c r="AF5">
        <v>9.6</v>
      </c>
      <c r="AG5">
        <v>13.2</v>
      </c>
      <c r="AH5">
        <v>0</v>
      </c>
      <c r="AI5">
        <v>61</v>
      </c>
      <c r="AJ5">
        <v>24.1</v>
      </c>
      <c r="AK5">
        <v>9.6</v>
      </c>
      <c r="AL5">
        <v>0.9</v>
      </c>
      <c r="AM5">
        <v>0.3</v>
      </c>
      <c r="AN5">
        <v>4.0999999999999996</v>
      </c>
    </row>
    <row r="6" spans="1:40" x14ac:dyDescent="0.25">
      <c r="A6" t="s">
        <v>44</v>
      </c>
      <c r="B6" t="s">
        <v>6</v>
      </c>
      <c r="C6" t="s">
        <v>48</v>
      </c>
      <c r="D6" s="2">
        <v>45825</v>
      </c>
      <c r="E6" s="3">
        <v>43.389041095890413</v>
      </c>
      <c r="F6">
        <v>139</v>
      </c>
      <c r="G6">
        <v>4.9000000000000004</v>
      </c>
      <c r="H6">
        <v>104</v>
      </c>
      <c r="I6">
        <v>29</v>
      </c>
      <c r="J6">
        <v>6</v>
      </c>
      <c r="K6">
        <v>10</v>
      </c>
      <c r="L6">
        <v>12</v>
      </c>
      <c r="M6">
        <v>0.87</v>
      </c>
      <c r="N6">
        <v>85</v>
      </c>
      <c r="O6">
        <v>86</v>
      </c>
      <c r="P6">
        <v>37</v>
      </c>
      <c r="Q6">
        <v>4.5999999999999996</v>
      </c>
      <c r="R6">
        <v>2.1</v>
      </c>
      <c r="S6">
        <v>6.8</v>
      </c>
      <c r="T6">
        <v>16</v>
      </c>
      <c r="U6">
        <v>16</v>
      </c>
      <c r="V6">
        <v>0.6</v>
      </c>
      <c r="W6">
        <v>2.2000000000000002</v>
      </c>
      <c r="X6">
        <v>5.5</v>
      </c>
      <c r="Y6">
        <v>4.57</v>
      </c>
      <c r="Z6">
        <v>13.8</v>
      </c>
      <c r="AA6">
        <v>40</v>
      </c>
      <c r="AB6">
        <v>288</v>
      </c>
      <c r="AC6">
        <v>87.5</v>
      </c>
      <c r="AD6">
        <v>30.2</v>
      </c>
      <c r="AE6">
        <v>34.5</v>
      </c>
      <c r="AF6">
        <v>11.2</v>
      </c>
      <c r="AG6">
        <v>11.9</v>
      </c>
      <c r="AH6">
        <v>0</v>
      </c>
      <c r="AI6">
        <v>53.6</v>
      </c>
      <c r="AJ6">
        <v>37.6</v>
      </c>
      <c r="AK6">
        <v>5.7</v>
      </c>
      <c r="AL6">
        <v>0.9</v>
      </c>
      <c r="AM6">
        <v>0.2</v>
      </c>
      <c r="AN6">
        <v>2</v>
      </c>
    </row>
    <row r="7" spans="1:40" x14ac:dyDescent="0.25">
      <c r="A7" t="s">
        <v>45</v>
      </c>
      <c r="B7" t="s">
        <v>6</v>
      </c>
      <c r="C7" t="s">
        <v>48</v>
      </c>
      <c r="D7" s="2">
        <v>45825</v>
      </c>
      <c r="E7" s="3">
        <v>60.827397260273976</v>
      </c>
      <c r="F7">
        <v>140</v>
      </c>
      <c r="G7">
        <v>4.5</v>
      </c>
      <c r="H7">
        <v>103</v>
      </c>
      <c r="I7">
        <v>28</v>
      </c>
      <c r="J7">
        <v>9</v>
      </c>
      <c r="K7">
        <v>9.8000000000000007</v>
      </c>
      <c r="L7">
        <v>15</v>
      </c>
      <c r="M7">
        <v>0.85</v>
      </c>
      <c r="N7">
        <v>79</v>
      </c>
      <c r="O7">
        <v>94</v>
      </c>
      <c r="P7">
        <v>40</v>
      </c>
      <c r="Q7">
        <v>4.5999999999999996</v>
      </c>
      <c r="R7">
        <v>1.9</v>
      </c>
      <c r="S7">
        <v>7</v>
      </c>
      <c r="T7">
        <v>18</v>
      </c>
      <c r="U7">
        <v>16</v>
      </c>
      <c r="V7">
        <v>0.8</v>
      </c>
      <c r="W7">
        <v>2.4</v>
      </c>
      <c r="X7">
        <v>5.6</v>
      </c>
      <c r="Y7">
        <v>4.5199999999999996</v>
      </c>
      <c r="Z7">
        <v>13.9</v>
      </c>
      <c r="AA7">
        <v>40.6</v>
      </c>
      <c r="AB7">
        <v>203</v>
      </c>
      <c r="AC7">
        <v>89.8</v>
      </c>
      <c r="AD7">
        <v>30.8</v>
      </c>
      <c r="AE7">
        <v>34.200000000000003</v>
      </c>
      <c r="AF7">
        <v>9.9</v>
      </c>
      <c r="AG7">
        <v>13.2</v>
      </c>
      <c r="AH7">
        <v>0</v>
      </c>
      <c r="AI7">
        <v>57.2</v>
      </c>
      <c r="AJ7">
        <v>32.5</v>
      </c>
      <c r="AK7">
        <v>7.6</v>
      </c>
      <c r="AL7">
        <v>1.4</v>
      </c>
      <c r="AM7">
        <v>0.2</v>
      </c>
      <c r="AN7">
        <v>1.1000000000000001</v>
      </c>
    </row>
    <row r="9" spans="1:40" x14ac:dyDescent="0.25">
      <c r="D9" t="s">
        <v>49</v>
      </c>
      <c r="E9" s="3">
        <f t="shared" ref="E9:AN9" si="0">AVERAGE(E2,E6:E7)</f>
        <v>44.271232876712332</v>
      </c>
      <c r="F9" s="3">
        <f t="shared" si="0"/>
        <v>138.66666666666666</v>
      </c>
      <c r="G9" s="3">
        <f t="shared" si="0"/>
        <v>4.4666666666666668</v>
      </c>
      <c r="H9" s="3">
        <f t="shared" si="0"/>
        <v>102.66666666666667</v>
      </c>
      <c r="I9" s="3">
        <f t="shared" si="0"/>
        <v>28.666666666666668</v>
      </c>
      <c r="J9" s="3">
        <f t="shared" si="0"/>
        <v>7.333333333333333</v>
      </c>
      <c r="K9" s="3">
        <f t="shared" si="0"/>
        <v>9.8000000000000007</v>
      </c>
      <c r="L9" s="3">
        <f t="shared" si="0"/>
        <v>11.666666666666666</v>
      </c>
      <c r="M9" s="3">
        <f t="shared" si="0"/>
        <v>0.79999999999999993</v>
      </c>
      <c r="N9" s="3">
        <f t="shared" si="0"/>
        <v>95.333333333333329</v>
      </c>
      <c r="O9" s="3">
        <f t="shared" si="0"/>
        <v>89.333333333333329</v>
      </c>
      <c r="P9" s="3">
        <f t="shared" si="0"/>
        <v>48</v>
      </c>
      <c r="Q9" s="3">
        <f t="shared" si="0"/>
        <v>4.5999999999999996</v>
      </c>
      <c r="R9" s="3">
        <f t="shared" si="0"/>
        <v>1.8</v>
      </c>
      <c r="S9" s="3">
        <f t="shared" si="0"/>
        <v>7.2</v>
      </c>
      <c r="T9" s="3">
        <f t="shared" si="0"/>
        <v>16</v>
      </c>
      <c r="U9" s="3">
        <f t="shared" si="0"/>
        <v>14.333333333333334</v>
      </c>
      <c r="V9" s="3">
        <f t="shared" si="0"/>
        <v>0.66666666666666663</v>
      </c>
      <c r="W9" s="3">
        <f t="shared" si="0"/>
        <v>2.6</v>
      </c>
      <c r="X9" s="3">
        <f t="shared" si="0"/>
        <v>6.5333333333333341</v>
      </c>
      <c r="Y9" s="3">
        <f t="shared" si="0"/>
        <v>4.5</v>
      </c>
      <c r="Z9" s="3">
        <f t="shared" si="0"/>
        <v>13.666666666666666</v>
      </c>
      <c r="AA9" s="3">
        <f t="shared" si="0"/>
        <v>40.166666666666664</v>
      </c>
      <c r="AB9" s="3">
        <f t="shared" si="0"/>
        <v>275.66666666666669</v>
      </c>
      <c r="AC9" s="3">
        <f t="shared" si="0"/>
        <v>89.266666666666666</v>
      </c>
      <c r="AD9" s="3">
        <f t="shared" si="0"/>
        <v>30.400000000000002</v>
      </c>
      <c r="AE9" s="3">
        <f t="shared" si="0"/>
        <v>34</v>
      </c>
      <c r="AF9" s="3">
        <f t="shared" si="0"/>
        <v>10.333333333333334</v>
      </c>
      <c r="AG9" s="3">
        <f t="shared" si="0"/>
        <v>12.333333333333334</v>
      </c>
      <c r="AH9" s="3">
        <f t="shared" si="0"/>
        <v>0</v>
      </c>
      <c r="AI9" s="3">
        <f t="shared" si="0"/>
        <v>54.833333333333336</v>
      </c>
      <c r="AJ9" s="3">
        <f t="shared" si="0"/>
        <v>34.766666666666673</v>
      </c>
      <c r="AK9" s="3">
        <f t="shared" si="0"/>
        <v>7.2666666666666657</v>
      </c>
      <c r="AL9" s="3">
        <f t="shared" si="0"/>
        <v>1</v>
      </c>
      <c r="AM9" s="3">
        <f t="shared" si="0"/>
        <v>0.36666666666666664</v>
      </c>
      <c r="AN9" s="3">
        <f t="shared" si="0"/>
        <v>1.7666666666666668</v>
      </c>
    </row>
    <row r="10" spans="1:40" x14ac:dyDescent="0.25">
      <c r="D10" t="s">
        <v>50</v>
      </c>
      <c r="E10" s="3">
        <f>AVERAGE(E3:E5)</f>
        <v>43.238356164383561</v>
      </c>
      <c r="F10" s="3">
        <f t="shared" ref="F10:AN10" si="1">AVERAGE(F3:F5)</f>
        <v>138.33333333333334</v>
      </c>
      <c r="G10" s="3">
        <f t="shared" si="1"/>
        <v>4.8</v>
      </c>
      <c r="H10" s="3">
        <f t="shared" si="1"/>
        <v>104.33333333333333</v>
      </c>
      <c r="I10" s="3">
        <f t="shared" si="1"/>
        <v>24.666666666666668</v>
      </c>
      <c r="J10" s="3">
        <f t="shared" si="1"/>
        <v>9.3333333333333339</v>
      </c>
      <c r="K10" s="3">
        <f t="shared" si="1"/>
        <v>9.6666666666666661</v>
      </c>
      <c r="L10" s="3">
        <f t="shared" si="1"/>
        <v>17.333333333333332</v>
      </c>
      <c r="M10" s="3">
        <f t="shared" si="1"/>
        <v>0.95333333333333325</v>
      </c>
      <c r="N10" s="3">
        <f t="shared" si="1"/>
        <v>83.666666666666671</v>
      </c>
      <c r="O10" s="3">
        <f t="shared" si="1"/>
        <v>82</v>
      </c>
      <c r="P10" s="3">
        <f t="shared" si="1"/>
        <v>71.333333333333329</v>
      </c>
      <c r="Q10" s="3">
        <f t="shared" si="1"/>
        <v>4.4666666666666659</v>
      </c>
      <c r="R10" s="3">
        <f t="shared" si="1"/>
        <v>1.8</v>
      </c>
      <c r="S10" s="3">
        <f t="shared" si="1"/>
        <v>7</v>
      </c>
      <c r="T10" s="3">
        <f t="shared" si="1"/>
        <v>16.333333333333332</v>
      </c>
      <c r="U10" s="3">
        <f t="shared" si="1"/>
        <v>18.666666666666668</v>
      </c>
      <c r="V10" s="3">
        <f t="shared" si="1"/>
        <v>0.5</v>
      </c>
      <c r="W10" s="3">
        <f t="shared" si="1"/>
        <v>2.5333333333333332</v>
      </c>
      <c r="X10" s="3">
        <f t="shared" si="1"/>
        <v>7.166666666666667</v>
      </c>
      <c r="Y10" s="3">
        <f t="shared" si="1"/>
        <v>4.8933333333333335</v>
      </c>
      <c r="Z10" s="3">
        <f t="shared" si="1"/>
        <v>14.066666666666668</v>
      </c>
      <c r="AA10" s="3">
        <f t="shared" si="1"/>
        <v>42.633333333333333</v>
      </c>
      <c r="AB10" s="3">
        <f t="shared" si="1"/>
        <v>305.33333333333331</v>
      </c>
      <c r="AC10" s="3">
        <f t="shared" si="1"/>
        <v>87.466666666666654</v>
      </c>
      <c r="AD10" s="3">
        <f t="shared" si="1"/>
        <v>28.866666666666664</v>
      </c>
      <c r="AE10" s="3">
        <f t="shared" si="1"/>
        <v>32.999999999999993</v>
      </c>
      <c r="AF10" s="3">
        <f t="shared" si="1"/>
        <v>9.5</v>
      </c>
      <c r="AG10" s="3">
        <f t="shared" si="1"/>
        <v>12.5</v>
      </c>
      <c r="AH10" s="3">
        <f t="shared" si="1"/>
        <v>0</v>
      </c>
      <c r="AI10" s="3">
        <f t="shared" si="1"/>
        <v>54.433333333333337</v>
      </c>
      <c r="AJ10" s="3">
        <f>AVERAGE(AJ3:AJ5)</f>
        <v>34</v>
      </c>
      <c r="AK10" s="3">
        <f t="shared" si="1"/>
        <v>7.5999999999999988</v>
      </c>
      <c r="AL10" s="3">
        <f t="shared" si="1"/>
        <v>0.70000000000000007</v>
      </c>
      <c r="AM10" s="3">
        <f t="shared" si="1"/>
        <v>0.3</v>
      </c>
      <c r="AN10" s="3">
        <f t="shared" si="1"/>
        <v>2.9666666666666668</v>
      </c>
    </row>
    <row r="11" spans="1:40" x14ac:dyDescent="0.25">
      <c r="D11" t="s">
        <v>51</v>
      </c>
      <c r="E11" s="4">
        <v>0.94920773738673203</v>
      </c>
      <c r="F11" s="4">
        <v>0.74152105630822029</v>
      </c>
      <c r="G11" s="4">
        <v>0.46552127445671659</v>
      </c>
      <c r="H11" s="4">
        <v>0.44561438824861499</v>
      </c>
      <c r="I11" s="4">
        <v>0.10119150721829538</v>
      </c>
      <c r="J11" s="4">
        <v>0.25081535976844577</v>
      </c>
      <c r="K11" s="4">
        <v>0.68676467141385211</v>
      </c>
      <c r="L11" s="4">
        <v>0.21586983628780096</v>
      </c>
      <c r="M11" s="4">
        <v>0.39694637538333782</v>
      </c>
      <c r="N11" s="4">
        <v>0.67057593390329262</v>
      </c>
      <c r="O11" s="4">
        <v>0.1569750905744878</v>
      </c>
      <c r="P11" s="4">
        <v>0.30055953279531095</v>
      </c>
      <c r="Q11" s="4">
        <v>0.59828514316892711</v>
      </c>
      <c r="R11" s="4">
        <v>1</v>
      </c>
      <c r="S11" s="4">
        <v>0.63992500781087236</v>
      </c>
      <c r="T11" s="4">
        <v>0.92023844468183136</v>
      </c>
      <c r="U11" s="4">
        <v>0.26546393875577745</v>
      </c>
      <c r="V11" s="4">
        <v>6.6766544811988154E-2</v>
      </c>
      <c r="W11" s="4">
        <v>0.86776274551052357</v>
      </c>
      <c r="X11" s="4">
        <v>0.57942714781296401</v>
      </c>
      <c r="Y11" s="4">
        <v>0.29893893585255821</v>
      </c>
      <c r="Z11" s="4">
        <v>0.47035776665597873</v>
      </c>
      <c r="AA11" s="4">
        <v>0.18864963504125939</v>
      </c>
      <c r="AB11" s="4">
        <v>0.52767858394121925</v>
      </c>
      <c r="AC11" s="4">
        <v>0.55488569167418778</v>
      </c>
      <c r="AD11" s="4">
        <v>0.21083957673933559</v>
      </c>
      <c r="AE11" s="4">
        <v>6.3052906499179051E-2</v>
      </c>
      <c r="AF11" s="4">
        <v>0.14392846182372673</v>
      </c>
      <c r="AG11" s="4">
        <v>0.78220544961943006</v>
      </c>
      <c r="AH11" s="4" t="e">
        <v>#DIV/0!</v>
      </c>
      <c r="AI11" s="4">
        <v>0.92818139175401126</v>
      </c>
      <c r="AJ11" s="4">
        <v>0.89992996445821583</v>
      </c>
      <c r="AK11" s="4">
        <v>0.80997750437102234</v>
      </c>
      <c r="AL11" s="4">
        <v>0.27608731886494092</v>
      </c>
      <c r="AM11" s="4">
        <v>0.70959726142999646</v>
      </c>
      <c r="AN11" s="4">
        <v>0.15344677444510604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Balnis, Joseph</dc:creator>
  <cp:lastModifiedBy>Jaitovich, Adolfo</cp:lastModifiedBy>
  <dcterms:created xsi:type="dcterms:W3CDTF">2025-06-12T15:17:15Z</dcterms:created>
  <dcterms:modified xsi:type="dcterms:W3CDTF">2026-07-01T17:30:08Z</dcterms:modified>
</cp:coreProperties>
</file>