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eattlechildrens-my.sharepoint.com/personal/lucia_pazzagli_seattlechildrens_org/Documents/Pan-African Paper/Pan-African Paper JCI Insight/Final press/READY FOR PRESS/"/>
    </mc:Choice>
  </mc:AlternateContent>
  <xr:revisionPtr revIDLastSave="276" documentId="8_{F2B3232D-51A8-0646-9E73-CCF910058531}" xr6:coauthVersionLast="47" xr6:coauthVersionMax="47" xr10:uidLastSave="{E66A0B29-ADB6-E649-BC61-027F237F9FF6}"/>
  <bookViews>
    <workbookView xWindow="38640" yWindow="3400" windowWidth="27640" windowHeight="16680" activeTab="6" xr2:uid="{2FF396CE-36A1-4C49-892F-A99C56A5643C}"/>
  </bookViews>
  <sheets>
    <sheet name="Fig. 1" sheetId="1" r:id="rId1"/>
    <sheet name="Fig.2" sheetId="2" r:id="rId2"/>
    <sheet name="Fig.4" sheetId="3" r:id="rId3"/>
    <sheet name="Fig.5" sheetId="4" r:id="rId4"/>
    <sheet name="Supplemental Table 1" sheetId="5" r:id="rId5"/>
    <sheet name="Supplemental Table 9" sheetId="6" r:id="rId6"/>
    <sheet name="Supplemental Figure 3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87" i="4" l="1"/>
  <c r="G87" i="4"/>
  <c r="F87" i="4"/>
  <c r="E86" i="4"/>
  <c r="E85" i="4"/>
  <c r="E87" i="4" s="1"/>
  <c r="I80" i="4" s="1"/>
  <c r="E84" i="4"/>
  <c r="E83" i="4"/>
  <c r="E82" i="4"/>
  <c r="E81" i="4"/>
  <c r="E80" i="4"/>
  <c r="H78" i="4"/>
  <c r="G78" i="4"/>
  <c r="F78" i="4"/>
  <c r="E77" i="4"/>
  <c r="E76" i="4"/>
  <c r="E75" i="4"/>
  <c r="E74" i="4"/>
  <c r="E78" i="4" s="1"/>
  <c r="I71" i="4" s="1"/>
  <c r="E73" i="4"/>
  <c r="E72" i="4"/>
  <c r="E71" i="4"/>
  <c r="H69" i="4"/>
  <c r="G69" i="4"/>
  <c r="F69" i="4"/>
  <c r="E68" i="4"/>
  <c r="E67" i="4"/>
  <c r="E66" i="4"/>
  <c r="E65" i="4"/>
  <c r="E64" i="4"/>
  <c r="E63" i="4"/>
  <c r="E62" i="4"/>
  <c r="E61" i="4"/>
  <c r="E60" i="4"/>
  <c r="H58" i="4"/>
  <c r="G58" i="4"/>
  <c r="F58" i="4"/>
  <c r="E57" i="4"/>
  <c r="E56" i="4"/>
  <c r="E55" i="4"/>
  <c r="E54" i="4"/>
  <c r="E53" i="4"/>
  <c r="E52" i="4"/>
  <c r="E51" i="4"/>
  <c r="E50" i="4"/>
  <c r="E49" i="4"/>
  <c r="H36" i="4"/>
  <c r="G36" i="4"/>
  <c r="F36" i="4"/>
  <c r="E33" i="4"/>
  <c r="E32" i="4"/>
  <c r="E31" i="4"/>
  <c r="E30" i="4"/>
  <c r="E29" i="4"/>
  <c r="E28" i="4"/>
  <c r="E27" i="4"/>
  <c r="H25" i="4"/>
  <c r="G25" i="4"/>
  <c r="F25" i="4"/>
  <c r="E22" i="4"/>
  <c r="E21" i="4"/>
  <c r="E20" i="4"/>
  <c r="E19" i="4"/>
  <c r="E18" i="4"/>
  <c r="E17" i="4"/>
  <c r="E16" i="4"/>
  <c r="E15" i="4"/>
  <c r="H13" i="4"/>
  <c r="G13" i="4"/>
  <c r="F13" i="4"/>
  <c r="E12" i="4"/>
  <c r="E11" i="4"/>
  <c r="E10" i="4"/>
  <c r="E9" i="4"/>
  <c r="E8" i="4"/>
  <c r="E7" i="4"/>
  <c r="E6" i="4"/>
  <c r="E5" i="4"/>
  <c r="E4" i="4"/>
  <c r="E3" i="4"/>
  <c r="E13" i="4" s="1"/>
  <c r="H75" i="2"/>
  <c r="G75" i="2"/>
  <c r="F75" i="2"/>
  <c r="E74" i="2"/>
  <c r="E73" i="2"/>
  <c r="E72" i="2"/>
  <c r="E71" i="2"/>
  <c r="E70" i="2"/>
  <c r="E69" i="2"/>
  <c r="E68" i="2"/>
  <c r="E67" i="2"/>
  <c r="E66" i="2"/>
  <c r="E65" i="2"/>
  <c r="E64" i="2"/>
  <c r="E63" i="2"/>
  <c r="E62" i="2"/>
  <c r="E61" i="2"/>
  <c r="E60" i="2"/>
  <c r="H57" i="2"/>
  <c r="G57" i="2"/>
  <c r="F57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9" i="2"/>
  <c r="E38" i="2"/>
  <c r="E57" i="2" s="1"/>
  <c r="I38" i="2" s="1"/>
  <c r="H35" i="2"/>
  <c r="G35" i="2"/>
  <c r="F35" i="2"/>
  <c r="E34" i="2"/>
  <c r="E33" i="2"/>
  <c r="E32" i="2"/>
  <c r="E31" i="2"/>
  <c r="E30" i="2"/>
  <c r="E29" i="2"/>
  <c r="E28" i="2"/>
  <c r="H26" i="2"/>
  <c r="G26" i="2"/>
  <c r="F26" i="2"/>
  <c r="E24" i="2"/>
  <c r="E23" i="2"/>
  <c r="E22" i="2"/>
  <c r="E21" i="2"/>
  <c r="E20" i="2"/>
  <c r="E19" i="2"/>
  <c r="E26" i="2" s="1"/>
  <c r="I19" i="2" s="1"/>
  <c r="H17" i="2"/>
  <c r="I10" i="2" s="1"/>
  <c r="G17" i="2"/>
  <c r="F17" i="2"/>
  <c r="E16" i="2"/>
  <c r="E15" i="2"/>
  <c r="E14" i="2"/>
  <c r="E13" i="2"/>
  <c r="E12" i="2"/>
  <c r="E11" i="2"/>
  <c r="E10" i="2"/>
  <c r="E17" i="2" s="1"/>
  <c r="H8" i="2"/>
  <c r="G8" i="2"/>
  <c r="F8" i="2"/>
  <c r="E7" i="2"/>
  <c r="E6" i="2"/>
  <c r="E5" i="2"/>
  <c r="E4" i="2"/>
  <c r="E3" i="2"/>
  <c r="E8" i="2" s="1"/>
  <c r="E25" i="4" l="1"/>
  <c r="I15" i="4" s="1"/>
  <c r="E75" i="2"/>
  <c r="I60" i="2" s="1"/>
  <c r="I3" i="2"/>
  <c r="E58" i="4"/>
  <c r="I49" i="4" s="1"/>
  <c r="E35" i="2"/>
  <c r="I28" i="2" s="1"/>
  <c r="E69" i="4"/>
  <c r="I60" i="4" s="1"/>
  <c r="E36" i="4"/>
  <c r="I27" i="4" s="1"/>
  <c r="I3" i="4"/>
</calcChain>
</file>

<file path=xl/sharedStrings.xml><?xml version="1.0" encoding="utf-8"?>
<sst xmlns="http://schemas.openxmlformats.org/spreadsheetml/2006/main" count="456" uniqueCount="228">
  <si>
    <t>NF54 parent</t>
  </si>
  <si>
    <t>AV23</t>
  </si>
  <si>
    <t>AV27</t>
  </si>
  <si>
    <t>AV66</t>
  </si>
  <si>
    <t>AV1</t>
  </si>
  <si>
    <t>AV8</t>
  </si>
  <si>
    <t>AVA2</t>
  </si>
  <si>
    <t>AVD7</t>
  </si>
  <si>
    <t>AVE3</t>
  </si>
  <si>
    <t>NF54</t>
  </si>
  <si>
    <t>HL1209</t>
  </si>
  <si>
    <t>NF165</t>
  </si>
  <si>
    <t>MAL31</t>
  </si>
  <si>
    <t>Figure 1B</t>
  </si>
  <si>
    <t>Figure 1A</t>
  </si>
  <si>
    <t>Figure 1C</t>
  </si>
  <si>
    <t>Figure 1D</t>
  </si>
  <si>
    <t>Figure 1E</t>
  </si>
  <si>
    <t>Figure 1F</t>
  </si>
  <si>
    <t>Figure4A</t>
  </si>
  <si>
    <t>Figure4B</t>
  </si>
  <si>
    <t>Figure4C</t>
  </si>
  <si>
    <t>Figure4D</t>
  </si>
  <si>
    <t>Figure4E</t>
  </si>
  <si>
    <t>Figure4F</t>
  </si>
  <si>
    <t>Experiment</t>
  </si>
  <si>
    <t xml:space="preserve">Section </t>
  </si>
  <si>
    <t>r1 (mm)</t>
  </si>
  <si>
    <t>r2 (mm)</t>
  </si>
  <si>
    <t>Area (mm2)</t>
  </si>
  <si>
    <t xml:space="preserve">East African parent </t>
  </si>
  <si>
    <t>NF54 mCherry</t>
  </si>
  <si>
    <t>Total parasites</t>
  </si>
  <si>
    <t>liver stages/cm2</t>
  </si>
  <si>
    <t>East African / NF54 mCherry (%)</t>
  </si>
  <si>
    <t>NF54 mCherry + MAL31              M1, Lobe 1</t>
  </si>
  <si>
    <t>NL1.1</t>
  </si>
  <si>
    <t>83/17</t>
  </si>
  <si>
    <t>NL2.1</t>
  </si>
  <si>
    <t>NL2.2</t>
  </si>
  <si>
    <t>NL3.1</t>
  </si>
  <si>
    <t>NL3.2</t>
  </si>
  <si>
    <t>TOT</t>
  </si>
  <si>
    <t>NF54 mCherry + MAL31              M1, Lobe 2</t>
  </si>
  <si>
    <t>NL4.1</t>
  </si>
  <si>
    <t>82.5/17.5</t>
  </si>
  <si>
    <t>NL4.2</t>
  </si>
  <si>
    <t>NL4.3</t>
  </si>
  <si>
    <t>NL4.4</t>
  </si>
  <si>
    <t>NL5.1</t>
  </si>
  <si>
    <t>NL5.2</t>
  </si>
  <si>
    <t>NL5.3</t>
  </si>
  <si>
    <t>NF54 mCherry + HL1209                             M2, Lobe 1</t>
  </si>
  <si>
    <t>NL6.1</t>
  </si>
  <si>
    <t>96/4</t>
  </si>
  <si>
    <t>NL6.2</t>
  </si>
  <si>
    <t>NL6.3</t>
  </si>
  <si>
    <t>NL7.1</t>
  </si>
  <si>
    <t>NL7.2</t>
  </si>
  <si>
    <t>NL7.3</t>
  </si>
  <si>
    <t>NF54 mCherry + HL1209                                 M2, Lobe 2</t>
  </si>
  <si>
    <t>NL8.1</t>
  </si>
  <si>
    <t>98/2</t>
  </si>
  <si>
    <t>NL8.2</t>
  </si>
  <si>
    <t>NL9.1</t>
  </si>
  <si>
    <t>NL9.2</t>
  </si>
  <si>
    <t>NL10.1</t>
  </si>
  <si>
    <t>NL10.2</t>
  </si>
  <si>
    <t>NL10.3</t>
  </si>
  <si>
    <t>Section</t>
  </si>
  <si>
    <t xml:space="preserve">NF54 </t>
  </si>
  <si>
    <t>NF54 / NF54 mCherry (%)</t>
  </si>
  <si>
    <t>NF54 mCherry + NF54                      M3, Lobe 1</t>
  </si>
  <si>
    <t>LN1.1</t>
  </si>
  <si>
    <t>47/53</t>
  </si>
  <si>
    <t>LN1.2</t>
  </si>
  <si>
    <t>LN1.3</t>
  </si>
  <si>
    <t>LN1.4</t>
  </si>
  <si>
    <t>LN2.1</t>
  </si>
  <si>
    <t>LN2.2</t>
  </si>
  <si>
    <t>LN2.3</t>
  </si>
  <si>
    <t>LN5.1</t>
  </si>
  <si>
    <t>LN5.2</t>
  </si>
  <si>
    <t>LN5.3</t>
  </si>
  <si>
    <t>LN5.4</t>
  </si>
  <si>
    <t>LN6.1</t>
  </si>
  <si>
    <t>LN6.2</t>
  </si>
  <si>
    <t>LN6.3</t>
  </si>
  <si>
    <t>LN6.4</t>
  </si>
  <si>
    <t>LN7.1</t>
  </si>
  <si>
    <t>LN7.2</t>
  </si>
  <si>
    <t>LN7.3</t>
  </si>
  <si>
    <t>LN7.4</t>
  </si>
  <si>
    <t>NF54 mCherry + NF54                       M3, Lobe 2</t>
  </si>
  <si>
    <t>LN3.1</t>
  </si>
  <si>
    <t>46/54</t>
  </si>
  <si>
    <t>LN3.2</t>
  </si>
  <si>
    <t>LN3.3</t>
  </si>
  <si>
    <t>LN3.4</t>
  </si>
  <si>
    <t>LN4.1</t>
  </si>
  <si>
    <t>LN4.2</t>
  </si>
  <si>
    <t>LN4.3</t>
  </si>
  <si>
    <t>LN8.1</t>
  </si>
  <si>
    <t>LN8.2</t>
  </si>
  <si>
    <t>LN8.3</t>
  </si>
  <si>
    <t>LN8.4</t>
  </si>
  <si>
    <t>LN8.5</t>
  </si>
  <si>
    <t>LN9.1</t>
  </si>
  <si>
    <t>LN9.2</t>
  </si>
  <si>
    <t>LN9.3</t>
  </si>
  <si>
    <t xml:space="preserve">Figure 2A </t>
  </si>
  <si>
    <t>Figure 2B</t>
  </si>
  <si>
    <t>Hybrid</t>
  </si>
  <si>
    <t>(%) hybrid / NF54 mCherry</t>
  </si>
  <si>
    <t>Two FRG NOD mice                      Lobe 1 + Lobe 2              parasite mean percentage                  (± s.d.)</t>
  </si>
  <si>
    <t>Lobe 1 + Lobe 2 mean parasite number (± s.d.)</t>
  </si>
  <si>
    <t>NF54mCherry + AV27                       M4, Lobe 1</t>
  </si>
  <si>
    <t>1A</t>
  </si>
  <si>
    <t xml:space="preserve">93/7  </t>
  </si>
  <si>
    <t>AV27: 94% NF54: 6%          (± 1.4%)</t>
  </si>
  <si>
    <t xml:space="preserve">AV27: 94.8 (± 21.2)  NF54: 6.9 (± 1.4) </t>
  </si>
  <si>
    <t>2A</t>
  </si>
  <si>
    <t>3B</t>
  </si>
  <si>
    <t>4B</t>
  </si>
  <si>
    <t>5B</t>
  </si>
  <si>
    <t>1E</t>
  </si>
  <si>
    <t>2E</t>
  </si>
  <si>
    <t>3F</t>
  </si>
  <si>
    <t>4F</t>
  </si>
  <si>
    <t>5F</t>
  </si>
  <si>
    <t>NF54mCherry + AV27                       M4, Lobe 2</t>
  </si>
  <si>
    <t>1O</t>
  </si>
  <si>
    <t>93/7</t>
  </si>
  <si>
    <t>2O</t>
  </si>
  <si>
    <t>3O</t>
  </si>
  <si>
    <t>1P</t>
  </si>
  <si>
    <t>2P</t>
  </si>
  <si>
    <t>3P</t>
  </si>
  <si>
    <t>1Q</t>
  </si>
  <si>
    <t>2Q</t>
  </si>
  <si>
    <t>NF54mCherry + AV27                               M5, Lobe 1</t>
  </si>
  <si>
    <t>1L</t>
  </si>
  <si>
    <t>94/6</t>
  </si>
  <si>
    <t xml:space="preserve">AV27: 262 (± 45.2)  NF54: 14.4 (± 5.6) </t>
  </si>
  <si>
    <t>2L</t>
  </si>
  <si>
    <t>3L</t>
  </si>
  <si>
    <t>4M</t>
  </si>
  <si>
    <t>5M</t>
  </si>
  <si>
    <t>6N</t>
  </si>
  <si>
    <t>7N</t>
  </si>
  <si>
    <t>NF54mCherry + AV27                               M5, Lobe 2</t>
  </si>
  <si>
    <t>1U</t>
  </si>
  <si>
    <t>95.5/4.5</t>
  </si>
  <si>
    <t>2U</t>
  </si>
  <si>
    <t>3U</t>
  </si>
  <si>
    <t>1V</t>
  </si>
  <si>
    <t>2V</t>
  </si>
  <si>
    <t>3V</t>
  </si>
  <si>
    <t>1Z</t>
  </si>
  <si>
    <t>2Z</t>
  </si>
  <si>
    <t>3Z</t>
  </si>
  <si>
    <t>NF54mCherry + AV66                      M6, Lobe 1</t>
  </si>
  <si>
    <t>1C</t>
  </si>
  <si>
    <t>90/10</t>
  </si>
  <si>
    <t xml:space="preserve">AV66: 84 (± 128)     NF54: 8.7 (± 15.5) </t>
  </si>
  <si>
    <t>2C</t>
  </si>
  <si>
    <t>3D</t>
  </si>
  <si>
    <t>4D</t>
  </si>
  <si>
    <t>1G</t>
  </si>
  <si>
    <t>2G</t>
  </si>
  <si>
    <t>3H</t>
  </si>
  <si>
    <t>4H</t>
  </si>
  <si>
    <t>5H</t>
  </si>
  <si>
    <t>NF54mCherry + AV66                      M6, Lobe 2</t>
  </si>
  <si>
    <t>NL16.1</t>
  </si>
  <si>
    <t>92/8</t>
  </si>
  <si>
    <t>NL16.2</t>
  </si>
  <si>
    <t>NL16.3</t>
  </si>
  <si>
    <t>NL16.4</t>
  </si>
  <si>
    <t>NL17.1</t>
  </si>
  <si>
    <t>NL17.2</t>
  </si>
  <si>
    <t>NL17.3</t>
  </si>
  <si>
    <t>NL17.4</t>
  </si>
  <si>
    <t>NL17.5</t>
  </si>
  <si>
    <t>NF54mCherry + AV66                                M7, Lobe 1</t>
  </si>
  <si>
    <t>NL11.1</t>
  </si>
  <si>
    <t>87/13</t>
  </si>
  <si>
    <t xml:space="preserve">AV66: 109.4 (± 7.8) NF54: 18.8 (± 4.2) </t>
  </si>
  <si>
    <t>NL11.2</t>
  </si>
  <si>
    <t>NL11.3</t>
  </si>
  <si>
    <t>NL11.4</t>
  </si>
  <si>
    <t>NL12.1</t>
  </si>
  <si>
    <t>NL12.2</t>
  </si>
  <si>
    <t>NL12.3</t>
  </si>
  <si>
    <t>NF54mCherry + AV66                                M7, Lobe 2</t>
  </si>
  <si>
    <t>NL13.1</t>
  </si>
  <si>
    <t>84/16</t>
  </si>
  <si>
    <t>NL13.2</t>
  </si>
  <si>
    <t>NL14.1</t>
  </si>
  <si>
    <t>NL14.2</t>
  </si>
  <si>
    <t>NL14.3</t>
  </si>
  <si>
    <t>NL15.1</t>
  </si>
  <si>
    <t>NL15.2</t>
  </si>
  <si>
    <t>AV66: 88% NF54: 12%         (± 3.9%)</t>
  </si>
  <si>
    <r>
      <t xml:space="preserve">                              </t>
    </r>
    <r>
      <rPr>
        <b/>
        <sz val="12"/>
        <color theme="1"/>
        <rFont val="Arial"/>
        <family val="2"/>
      </rPr>
      <t xml:space="preserve"> Figure 5A</t>
    </r>
  </si>
  <si>
    <t>AV27 (NF54 × MAL31)</t>
  </si>
  <si>
    <t>AV66 (NF54 × MAL31)</t>
  </si>
  <si>
    <r>
      <t>NF54</t>
    </r>
    <r>
      <rPr>
        <b/>
        <vertAlign val="superscript"/>
        <sz val="8"/>
        <rFont val="Arial"/>
        <family val="2"/>
      </rPr>
      <t>mCherry</t>
    </r>
  </si>
  <si>
    <t>Figure 5B</t>
  </si>
  <si>
    <t>CC102</t>
  </si>
  <si>
    <t>M0736</t>
  </si>
  <si>
    <t>NF166</t>
  </si>
  <si>
    <t>Pf657-2</t>
  </si>
  <si>
    <t>NHP4026</t>
  </si>
  <si>
    <t>NF135.C10</t>
  </si>
  <si>
    <t>7G8</t>
  </si>
  <si>
    <t>Stage V</t>
  </si>
  <si>
    <t>NF135</t>
  </si>
  <si>
    <t>Oocysts</t>
  </si>
  <si>
    <t>Prevalence</t>
  </si>
  <si>
    <t>Females/males ratio</t>
  </si>
  <si>
    <t>Exflagellation</t>
  </si>
  <si>
    <t>not determined</t>
  </si>
  <si>
    <t>PfSPZ</t>
  </si>
  <si>
    <t>Prevalence %</t>
  </si>
  <si>
    <t>PfSPZ/mosquito</t>
  </si>
  <si>
    <t>Oocysts/midgut</t>
  </si>
  <si>
    <t>Females/males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</si>
</sst>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1" fontId="4" fillId="0" borderId="9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9" xfId="0" applyFont="1" applyBorder="1" applyAlignment="1">
      <alignment horizontal="center"/>
    </xf>
    <xf numFmtId="0" fontId="4" fillId="0" borderId="3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/>
    </xf>
    <xf numFmtId="0" fontId="4" fillId="0" borderId="1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7" fillId="0" borderId="42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" fontId="8" fillId="0" borderId="4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1" fontId="7" fillId="0" borderId="9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7" fillId="0" borderId="8" xfId="0" applyFont="1" applyBorder="1" applyAlignment="1">
      <alignment horizontal="center"/>
    </xf>
    <xf numFmtId="0" fontId="7" fillId="0" borderId="9" xfId="0" applyFont="1" applyBorder="1"/>
    <xf numFmtId="0" fontId="8" fillId="0" borderId="0" xfId="0" applyFont="1"/>
    <xf numFmtId="0" fontId="8" fillId="0" borderId="6" xfId="0" applyFont="1" applyBorder="1"/>
    <xf numFmtId="0" fontId="8" fillId="0" borderId="9" xfId="0" applyFont="1" applyBorder="1"/>
    <xf numFmtId="0" fontId="9" fillId="0" borderId="3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1" fontId="9" fillId="0" borderId="18" xfId="0" applyNumberFormat="1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54" xfId="0" applyFont="1" applyBorder="1" applyAlignment="1">
      <alignment horizontal="center"/>
    </xf>
    <xf numFmtId="0" fontId="9" fillId="0" borderId="55" xfId="0" applyFont="1" applyBorder="1" applyAlignment="1">
      <alignment horizontal="center"/>
    </xf>
    <xf numFmtId="1" fontId="9" fillId="0" borderId="55" xfId="0" applyNumberFormat="1" applyFont="1" applyBorder="1" applyAlignment="1">
      <alignment horizontal="center" vertical="center"/>
    </xf>
    <xf numFmtId="0" fontId="9" fillId="0" borderId="55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/>
    </xf>
    <xf numFmtId="0" fontId="9" fillId="0" borderId="47" xfId="0" applyFont="1" applyBorder="1"/>
    <xf numFmtId="1" fontId="10" fillId="0" borderId="47" xfId="0" applyNumberFormat="1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8" fillId="0" borderId="40" xfId="0" applyFont="1" applyBorder="1" applyAlignment="1">
      <alignment horizontal="center"/>
    </xf>
    <xf numFmtId="0" fontId="8" fillId="0" borderId="17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1" fontId="7" fillId="0" borderId="4" xfId="0" applyNumberFormat="1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1" fontId="7" fillId="0" borderId="9" xfId="0" applyNumberFormat="1" applyFont="1" applyBorder="1" applyAlignment="1">
      <alignment horizontal="center" vertical="center"/>
    </xf>
    <xf numFmtId="0" fontId="7" fillId="0" borderId="58" xfId="0" applyFont="1" applyBorder="1" applyAlignment="1">
      <alignment horizontal="center" vertical="center"/>
    </xf>
    <xf numFmtId="0" fontId="7" fillId="0" borderId="59" xfId="0" applyFont="1" applyBorder="1" applyAlignment="1">
      <alignment horizontal="center" vertical="center"/>
    </xf>
    <xf numFmtId="0" fontId="7" fillId="0" borderId="60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1" fontId="7" fillId="0" borderId="12" xfId="0" applyNumberFormat="1" applyFont="1" applyBorder="1" applyAlignment="1">
      <alignment horizontal="center" vertical="center"/>
    </xf>
    <xf numFmtId="1" fontId="7" fillId="0" borderId="24" xfId="0" applyNumberFormat="1" applyFont="1" applyBorder="1" applyAlignment="1">
      <alignment horizontal="center" vertical="center"/>
    </xf>
    <xf numFmtId="1" fontId="7" fillId="0" borderId="26" xfId="0" applyNumberFormat="1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8" fillId="0" borderId="48" xfId="0" applyFont="1" applyBorder="1" applyAlignment="1">
      <alignment horizontal="center" vertical="center" wrapText="1"/>
    </xf>
    <xf numFmtId="0" fontId="8" fillId="0" borderId="50" xfId="0" applyFont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40" xfId="0" applyFont="1" applyBorder="1" applyAlignment="1">
      <alignment horizontal="center"/>
    </xf>
    <xf numFmtId="0" fontId="7" fillId="0" borderId="41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1" fontId="7" fillId="0" borderId="16" xfId="0" applyNumberFormat="1" applyFont="1" applyBorder="1" applyAlignment="1">
      <alignment horizontal="center" vertical="center"/>
    </xf>
    <xf numFmtId="1" fontId="7" fillId="0" borderId="46" xfId="0" applyNumberFormat="1" applyFont="1" applyBorder="1" applyAlignment="1">
      <alignment horizontal="center" vertical="center"/>
    </xf>
    <xf numFmtId="1" fontId="7" fillId="0" borderId="47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1" fontId="10" fillId="0" borderId="12" xfId="0" applyNumberFormat="1" applyFont="1" applyBorder="1" applyAlignment="1">
      <alignment horizontal="center" vertical="center"/>
    </xf>
    <xf numFmtId="1" fontId="10" fillId="0" borderId="24" xfId="0" applyNumberFormat="1" applyFont="1" applyBorder="1" applyAlignment="1">
      <alignment horizontal="center" vertical="center"/>
    </xf>
    <xf numFmtId="1" fontId="10" fillId="0" borderId="56" xfId="0" applyNumberFormat="1" applyFont="1" applyBorder="1" applyAlignment="1">
      <alignment horizontal="center" vertical="center"/>
    </xf>
    <xf numFmtId="0" fontId="10" fillId="0" borderId="49" xfId="0" applyFont="1" applyBorder="1" applyAlignment="1">
      <alignment horizontal="center" vertical="center"/>
    </xf>
    <xf numFmtId="0" fontId="10" fillId="0" borderId="51" xfId="0" applyFont="1" applyBorder="1" applyAlignment="1">
      <alignment horizontal="center" vertical="center"/>
    </xf>
    <xf numFmtId="0" fontId="10" fillId="0" borderId="5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1" fontId="4" fillId="0" borderId="12" xfId="0" applyNumberFormat="1" applyFont="1" applyBorder="1" applyAlignment="1">
      <alignment horizontal="center" vertical="center"/>
    </xf>
    <xf numFmtId="1" fontId="4" fillId="0" borderId="24" xfId="0" applyNumberFormat="1" applyFont="1" applyBorder="1" applyAlignment="1">
      <alignment horizontal="center" vertical="center"/>
    </xf>
    <xf numFmtId="1" fontId="4" fillId="0" borderId="26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1" fontId="4" fillId="0" borderId="32" xfId="0" applyNumberFormat="1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4" fillId="0" borderId="9" xfId="0" applyNumberFormat="1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/>
    </xf>
    <xf numFmtId="0" fontId="5" fillId="0" borderId="17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1" xfId="0" applyFont="1" applyBorder="1"/>
    <xf numFmtId="0" fontId="13" fillId="0" borderId="6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3" fillId="0" borderId="6" xfId="0" applyFont="1" applyBorder="1"/>
    <xf numFmtId="0" fontId="13" fillId="0" borderId="7" xfId="0" applyFont="1" applyBorder="1"/>
    <xf numFmtId="0" fontId="13" fillId="0" borderId="8" xfId="0" applyFont="1" applyBorder="1"/>
    <xf numFmtId="0" fontId="13" fillId="0" borderId="9" xfId="0" applyFont="1" applyBorder="1"/>
    <xf numFmtId="0" fontId="13" fillId="0" borderId="10" xfId="0" applyFont="1" applyBorder="1"/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1" xfId="0" applyFont="1" applyBorder="1" applyAlignment="1">
      <alignment horizontal="center" wrapText="1"/>
    </xf>
    <xf numFmtId="0" fontId="13" fillId="0" borderId="7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7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40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2" fillId="0" borderId="6" xfId="0" applyFont="1" applyBorder="1"/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E380A-288C-0E4A-A5FB-F44E4A1BC43E}">
  <dimension ref="A1:AC30"/>
  <sheetViews>
    <sheetView topLeftCell="G1" zoomScale="90" zoomScaleNormal="90" workbookViewId="0">
      <selection activeCell="AC2" sqref="AC2:AC14"/>
    </sheetView>
  </sheetViews>
  <sheetFormatPr baseColWidth="10" defaultRowHeight="16"/>
  <cols>
    <col min="1" max="1" width="12.83203125" customWidth="1"/>
  </cols>
  <sheetData>
    <row r="1" spans="1:29">
      <c r="A1" s="155" t="s">
        <v>14</v>
      </c>
      <c r="B1" s="156"/>
      <c r="C1" s="156"/>
      <c r="D1" s="156"/>
      <c r="E1" s="156"/>
      <c r="F1" s="156"/>
      <c r="G1" s="156"/>
      <c r="H1" s="156"/>
      <c r="I1" s="157"/>
      <c r="J1" s="2"/>
      <c r="K1" s="152" t="s">
        <v>15</v>
      </c>
      <c r="L1" s="153"/>
      <c r="M1" s="153"/>
      <c r="N1" s="154"/>
      <c r="O1" s="2"/>
      <c r="P1" s="152" t="s">
        <v>16</v>
      </c>
      <c r="Q1" s="153"/>
      <c r="R1" s="153"/>
      <c r="S1" s="154"/>
      <c r="T1" s="2"/>
      <c r="U1" s="152" t="s">
        <v>17</v>
      </c>
      <c r="V1" s="153"/>
      <c r="W1" s="153"/>
      <c r="X1" s="154"/>
      <c r="Y1" s="2"/>
      <c r="Z1" s="152" t="s">
        <v>18</v>
      </c>
      <c r="AA1" s="153"/>
      <c r="AB1" s="153"/>
      <c r="AC1" s="154"/>
    </row>
    <row r="2" spans="1:29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8" t="s">
        <v>8</v>
      </c>
      <c r="J2" s="2"/>
      <c r="K2" s="6" t="s">
        <v>12</v>
      </c>
      <c r="L2" s="7" t="s">
        <v>11</v>
      </c>
      <c r="M2" s="7" t="s">
        <v>10</v>
      </c>
      <c r="N2" s="8" t="s">
        <v>9</v>
      </c>
      <c r="O2" s="2"/>
      <c r="P2" s="6" t="s">
        <v>12</v>
      </c>
      <c r="Q2" s="7" t="s">
        <v>11</v>
      </c>
      <c r="R2" s="7" t="s">
        <v>10</v>
      </c>
      <c r="S2" s="8" t="s">
        <v>9</v>
      </c>
      <c r="T2" s="2"/>
      <c r="U2" s="6" t="s">
        <v>12</v>
      </c>
      <c r="V2" s="7" t="s">
        <v>11</v>
      </c>
      <c r="W2" s="7" t="s">
        <v>10</v>
      </c>
      <c r="X2" s="8" t="s">
        <v>9</v>
      </c>
      <c r="Y2" s="2"/>
      <c r="Z2" s="6" t="s">
        <v>12</v>
      </c>
      <c r="AA2" s="7" t="s">
        <v>11</v>
      </c>
      <c r="AB2" s="7" t="s">
        <v>10</v>
      </c>
      <c r="AC2" s="8" t="s">
        <v>9</v>
      </c>
    </row>
    <row r="3" spans="1:29">
      <c r="A3" s="6">
        <v>231505</v>
      </c>
      <c r="B3" s="7">
        <v>99460</v>
      </c>
      <c r="C3" s="7">
        <v>78179</v>
      </c>
      <c r="D3" s="7">
        <v>65345</v>
      </c>
      <c r="E3" s="7">
        <v>78162</v>
      </c>
      <c r="F3" s="7">
        <v>7215</v>
      </c>
      <c r="G3" s="7">
        <v>2259</v>
      </c>
      <c r="H3" s="7">
        <v>14262</v>
      </c>
      <c r="I3" s="8">
        <v>0</v>
      </c>
      <c r="J3" s="2"/>
      <c r="K3" s="6">
        <v>0.1</v>
      </c>
      <c r="L3" s="7">
        <v>0.9</v>
      </c>
      <c r="M3" s="7">
        <v>0</v>
      </c>
      <c r="N3" s="8">
        <v>4</v>
      </c>
      <c r="O3" s="2"/>
      <c r="P3" s="6">
        <v>0</v>
      </c>
      <c r="Q3" s="7">
        <v>3</v>
      </c>
      <c r="R3" s="7">
        <v>1</v>
      </c>
      <c r="S3" s="8">
        <v>95</v>
      </c>
      <c r="T3" s="2"/>
      <c r="U3" s="6">
        <v>8</v>
      </c>
      <c r="V3" s="7">
        <v>60</v>
      </c>
      <c r="W3" s="7">
        <v>35</v>
      </c>
      <c r="X3" s="8">
        <v>96</v>
      </c>
      <c r="Y3" s="2"/>
      <c r="Z3" s="6">
        <v>0</v>
      </c>
      <c r="AA3" s="7">
        <v>529</v>
      </c>
      <c r="AB3" s="7">
        <v>1116</v>
      </c>
      <c r="AC3" s="8">
        <v>231505</v>
      </c>
    </row>
    <row r="4" spans="1:29">
      <c r="A4" s="6">
        <v>60845</v>
      </c>
      <c r="B4" s="7">
        <v>93047</v>
      </c>
      <c r="C4" s="7">
        <v>32100</v>
      </c>
      <c r="D4" s="7">
        <v>106044</v>
      </c>
      <c r="E4" s="7">
        <v>4897</v>
      </c>
      <c r="F4" s="7">
        <v>11689</v>
      </c>
      <c r="G4" s="7">
        <v>646</v>
      </c>
      <c r="H4" s="7">
        <v>15873</v>
      </c>
      <c r="I4" s="8">
        <v>0</v>
      </c>
      <c r="J4" s="2"/>
      <c r="K4" s="6">
        <v>2.2000000000000002</v>
      </c>
      <c r="L4" s="7">
        <v>0.1</v>
      </c>
      <c r="M4" s="7">
        <v>0</v>
      </c>
      <c r="N4" s="8">
        <v>3.3</v>
      </c>
      <c r="O4" s="2"/>
      <c r="P4" s="6">
        <v>0</v>
      </c>
      <c r="Q4" s="7">
        <v>13</v>
      </c>
      <c r="R4" s="7">
        <v>2</v>
      </c>
      <c r="S4" s="8">
        <v>39</v>
      </c>
      <c r="T4" s="2"/>
      <c r="U4" s="6">
        <v>5</v>
      </c>
      <c r="V4" s="7">
        <v>96</v>
      </c>
      <c r="W4" s="7">
        <v>52</v>
      </c>
      <c r="X4" s="8">
        <v>100</v>
      </c>
      <c r="Y4" s="2"/>
      <c r="Z4" s="6">
        <v>183</v>
      </c>
      <c r="AA4" s="7">
        <v>4245</v>
      </c>
      <c r="AB4" s="7">
        <v>155</v>
      </c>
      <c r="AC4" s="8">
        <v>60845</v>
      </c>
    </row>
    <row r="5" spans="1:29">
      <c r="A5" s="6">
        <v>57991</v>
      </c>
      <c r="B5" s="7">
        <v>77960</v>
      </c>
      <c r="C5" s="7">
        <v>28252</v>
      </c>
      <c r="D5" s="7">
        <v>13500</v>
      </c>
      <c r="E5" s="7">
        <v>14430</v>
      </c>
      <c r="F5" s="7">
        <v>14428</v>
      </c>
      <c r="G5" s="7">
        <v>1404</v>
      </c>
      <c r="H5" s="7">
        <v>33830</v>
      </c>
      <c r="I5" s="8"/>
      <c r="J5" s="2"/>
      <c r="K5" s="6">
        <v>0.1</v>
      </c>
      <c r="L5" s="7">
        <v>0.2</v>
      </c>
      <c r="M5" s="7">
        <v>0</v>
      </c>
      <c r="N5" s="8">
        <v>3.6</v>
      </c>
      <c r="O5" s="2"/>
      <c r="P5" s="6">
        <v>0</v>
      </c>
      <c r="Q5" s="7">
        <v>2</v>
      </c>
      <c r="R5" s="7">
        <v>0</v>
      </c>
      <c r="S5" s="8">
        <v>84</v>
      </c>
      <c r="T5" s="2"/>
      <c r="U5" s="6">
        <v>4</v>
      </c>
      <c r="V5" s="7">
        <v>60</v>
      </c>
      <c r="W5" s="7">
        <v>0</v>
      </c>
      <c r="X5" s="8">
        <v>96</v>
      </c>
      <c r="Y5" s="2"/>
      <c r="Z5" s="6">
        <v>0</v>
      </c>
      <c r="AA5" s="7">
        <v>182</v>
      </c>
      <c r="AB5" s="7">
        <v>0</v>
      </c>
      <c r="AC5" s="8">
        <v>57991</v>
      </c>
    </row>
    <row r="6" spans="1:29">
      <c r="A6" s="6">
        <v>61963</v>
      </c>
      <c r="B6" s="7">
        <v>63741</v>
      </c>
      <c r="C6" s="7">
        <v>86358</v>
      </c>
      <c r="D6" s="7">
        <v>62354</v>
      </c>
      <c r="E6" s="7">
        <v>11850</v>
      </c>
      <c r="F6" s="7">
        <v>13227</v>
      </c>
      <c r="G6" s="7"/>
      <c r="H6" s="7"/>
      <c r="I6" s="8"/>
      <c r="J6" s="2"/>
      <c r="K6" s="6">
        <v>0</v>
      </c>
      <c r="L6" s="7">
        <v>1.2</v>
      </c>
      <c r="M6" s="7">
        <v>0</v>
      </c>
      <c r="N6" s="8">
        <v>5.4</v>
      </c>
      <c r="O6" s="2"/>
      <c r="P6" s="6">
        <v>4</v>
      </c>
      <c r="Q6" s="7">
        <v>2</v>
      </c>
      <c r="R6" s="7">
        <v>0</v>
      </c>
      <c r="S6" s="8">
        <v>80</v>
      </c>
      <c r="T6" s="2"/>
      <c r="U6" s="6">
        <v>62</v>
      </c>
      <c r="V6" s="7">
        <v>64</v>
      </c>
      <c r="W6" s="7">
        <v>27</v>
      </c>
      <c r="X6" s="8">
        <v>88</v>
      </c>
      <c r="Y6" s="2"/>
      <c r="Z6" s="6">
        <v>327</v>
      </c>
      <c r="AA6" s="7">
        <v>3832</v>
      </c>
      <c r="AB6" s="7">
        <v>164</v>
      </c>
      <c r="AC6" s="8">
        <v>61963</v>
      </c>
    </row>
    <row r="7" spans="1:29">
      <c r="A7" s="6">
        <v>62813</v>
      </c>
      <c r="B7" s="7">
        <v>24275</v>
      </c>
      <c r="C7" s="7">
        <v>56410</v>
      </c>
      <c r="D7" s="7">
        <v>192163</v>
      </c>
      <c r="E7" s="7">
        <v>12311</v>
      </c>
      <c r="F7" s="7">
        <v>10724</v>
      </c>
      <c r="G7" s="7"/>
      <c r="H7" s="7"/>
      <c r="I7" s="8"/>
      <c r="J7" s="2"/>
      <c r="K7" s="6">
        <v>0.4</v>
      </c>
      <c r="L7" s="7">
        <v>0.3</v>
      </c>
      <c r="M7" s="7">
        <v>0</v>
      </c>
      <c r="N7" s="8">
        <v>4.3</v>
      </c>
      <c r="O7" s="2"/>
      <c r="P7" s="6">
        <v>3</v>
      </c>
      <c r="Q7" s="7">
        <v>2</v>
      </c>
      <c r="R7" s="7">
        <v>0</v>
      </c>
      <c r="S7" s="8">
        <v>112</v>
      </c>
      <c r="T7" s="2"/>
      <c r="U7" s="6">
        <v>55</v>
      </c>
      <c r="V7" s="7">
        <v>64</v>
      </c>
      <c r="W7" s="7">
        <v>10</v>
      </c>
      <c r="X7" s="8">
        <v>100</v>
      </c>
      <c r="Y7" s="2"/>
      <c r="Z7" s="6">
        <v>1335</v>
      </c>
      <c r="AA7" s="7">
        <v>2405</v>
      </c>
      <c r="AB7" s="7">
        <v>187</v>
      </c>
      <c r="AC7" s="8">
        <v>62813</v>
      </c>
    </row>
    <row r="8" spans="1:29">
      <c r="A8" s="6">
        <v>103241</v>
      </c>
      <c r="B8" s="7">
        <v>28797</v>
      </c>
      <c r="C8" s="7">
        <v>95000</v>
      </c>
      <c r="D8" s="7">
        <v>138013</v>
      </c>
      <c r="E8" s="7"/>
      <c r="F8" s="7"/>
      <c r="G8" s="7"/>
      <c r="H8" s="7"/>
      <c r="I8" s="8"/>
      <c r="J8" s="2"/>
      <c r="K8" s="6">
        <v>0.7</v>
      </c>
      <c r="L8" s="7">
        <v>0.4</v>
      </c>
      <c r="M8" s="7">
        <v>0</v>
      </c>
      <c r="N8" s="8">
        <v>5.6</v>
      </c>
      <c r="O8" s="2"/>
      <c r="P8" s="6">
        <v>7</v>
      </c>
      <c r="Q8" s="7">
        <v>0</v>
      </c>
      <c r="R8" s="7">
        <v>0</v>
      </c>
      <c r="S8" s="8">
        <v>66</v>
      </c>
      <c r="T8" s="2"/>
      <c r="U8" s="6">
        <v>78</v>
      </c>
      <c r="V8" s="7">
        <v>28</v>
      </c>
      <c r="W8" s="7">
        <v>0</v>
      </c>
      <c r="X8" s="8">
        <v>92</v>
      </c>
      <c r="Y8" s="2"/>
      <c r="Z8" s="6">
        <v>3257</v>
      </c>
      <c r="AA8" s="7">
        <v>2951</v>
      </c>
      <c r="AB8" s="7">
        <v>353</v>
      </c>
      <c r="AC8" s="8">
        <v>103241</v>
      </c>
    </row>
    <row r="9" spans="1:29">
      <c r="A9" s="6">
        <v>49725</v>
      </c>
      <c r="B9" s="7">
        <v>39643</v>
      </c>
      <c r="C9" s="7">
        <v>61212</v>
      </c>
      <c r="D9" s="3"/>
      <c r="E9" s="7"/>
      <c r="F9" s="7"/>
      <c r="G9" s="7"/>
      <c r="H9" s="7"/>
      <c r="I9" s="8"/>
      <c r="J9" s="2"/>
      <c r="K9" s="6">
        <v>0.7</v>
      </c>
      <c r="L9" s="7">
        <v>0</v>
      </c>
      <c r="M9" s="7">
        <v>0</v>
      </c>
      <c r="N9" s="8">
        <v>6.4</v>
      </c>
      <c r="O9" s="2"/>
      <c r="P9" s="6">
        <v>0</v>
      </c>
      <c r="Q9" s="7">
        <v>0</v>
      </c>
      <c r="R9" s="7">
        <v>0</v>
      </c>
      <c r="S9" s="8">
        <v>64</v>
      </c>
      <c r="T9" s="2"/>
      <c r="U9" s="6">
        <v>24</v>
      </c>
      <c r="V9" s="7">
        <v>20</v>
      </c>
      <c r="W9" s="7">
        <v>0</v>
      </c>
      <c r="X9" s="8">
        <v>92</v>
      </c>
      <c r="Y9" s="2"/>
      <c r="Z9" s="6">
        <v>9949</v>
      </c>
      <c r="AA9" s="7">
        <v>1463</v>
      </c>
      <c r="AB9" s="7">
        <v>0</v>
      </c>
      <c r="AC9" s="8">
        <v>49725</v>
      </c>
    </row>
    <row r="10" spans="1:29">
      <c r="A10" s="6">
        <v>166219</v>
      </c>
      <c r="B10" s="7">
        <v>54955</v>
      </c>
      <c r="C10" s="7">
        <v>165564</v>
      </c>
      <c r="D10" s="3"/>
      <c r="E10" s="7"/>
      <c r="F10" s="7"/>
      <c r="G10" s="7"/>
      <c r="H10" s="7"/>
      <c r="I10" s="8"/>
      <c r="J10" s="2"/>
      <c r="K10" s="6">
        <v>0.4</v>
      </c>
      <c r="L10" s="7">
        <v>0.2</v>
      </c>
      <c r="M10" s="7">
        <v>0</v>
      </c>
      <c r="N10" s="8">
        <v>4.5999999999999996</v>
      </c>
      <c r="O10" s="2"/>
      <c r="P10" s="6">
        <v>0</v>
      </c>
      <c r="Q10" s="7">
        <v>0</v>
      </c>
      <c r="R10" s="7">
        <v>0</v>
      </c>
      <c r="S10" s="8">
        <v>79</v>
      </c>
      <c r="T10" s="2"/>
      <c r="U10" s="6">
        <v>18</v>
      </c>
      <c r="V10" s="7">
        <v>12</v>
      </c>
      <c r="W10" s="7">
        <v>14</v>
      </c>
      <c r="X10" s="8">
        <v>100</v>
      </c>
      <c r="Y10" s="2"/>
      <c r="Z10" s="6">
        <v>555</v>
      </c>
      <c r="AA10" s="7">
        <v>621</v>
      </c>
      <c r="AB10" s="7">
        <v>720</v>
      </c>
      <c r="AC10" s="8">
        <v>166219</v>
      </c>
    </row>
    <row r="11" spans="1:29">
      <c r="A11" s="6">
        <v>119221</v>
      </c>
      <c r="B11" s="7">
        <v>110704</v>
      </c>
      <c r="C11" s="7">
        <v>34671</v>
      </c>
      <c r="D11" s="3"/>
      <c r="E11" s="7"/>
      <c r="F11" s="7"/>
      <c r="G11" s="7"/>
      <c r="H11" s="7"/>
      <c r="I11" s="8"/>
      <c r="J11" s="2"/>
      <c r="K11" s="6">
        <v>1.4</v>
      </c>
      <c r="L11" s="7">
        <v>0.1</v>
      </c>
      <c r="M11" s="7">
        <v>0</v>
      </c>
      <c r="N11" s="8">
        <v>5.2</v>
      </c>
      <c r="O11" s="2"/>
      <c r="P11" s="6">
        <v>40</v>
      </c>
      <c r="Q11" s="7">
        <v>0</v>
      </c>
      <c r="R11" s="7">
        <v>0</v>
      </c>
      <c r="S11" s="8">
        <v>91</v>
      </c>
      <c r="T11" s="2"/>
      <c r="U11" s="6">
        <v>96</v>
      </c>
      <c r="V11" s="7">
        <v>13</v>
      </c>
      <c r="W11" s="7">
        <v>16</v>
      </c>
      <c r="X11" s="8">
        <v>93</v>
      </c>
      <c r="Y11" s="2"/>
      <c r="Z11" s="6">
        <v>1124</v>
      </c>
      <c r="AA11" s="7">
        <v>2881</v>
      </c>
      <c r="AB11" s="7">
        <v>0</v>
      </c>
      <c r="AC11" s="8">
        <v>119221</v>
      </c>
    </row>
    <row r="12" spans="1:29">
      <c r="A12" s="6">
        <v>108975</v>
      </c>
      <c r="B12" s="7">
        <v>60552</v>
      </c>
      <c r="C12" s="7">
        <v>133061</v>
      </c>
      <c r="D12" s="3"/>
      <c r="E12" s="7"/>
      <c r="F12" s="7"/>
      <c r="G12" s="7"/>
      <c r="H12" s="7"/>
      <c r="I12" s="8"/>
      <c r="J12" s="2"/>
      <c r="K12" s="6">
        <v>3.2</v>
      </c>
      <c r="L12" s="7">
        <v>0.1</v>
      </c>
      <c r="M12" s="7">
        <v>0</v>
      </c>
      <c r="N12" s="8">
        <v>2.7</v>
      </c>
      <c r="O12" s="2"/>
      <c r="P12" s="6">
        <v>5</v>
      </c>
      <c r="Q12" s="3"/>
      <c r="R12" s="7">
        <v>0</v>
      </c>
      <c r="S12" s="8">
        <v>67</v>
      </c>
      <c r="T12" s="2"/>
      <c r="U12" s="6">
        <v>52</v>
      </c>
      <c r="V12" s="3"/>
      <c r="W12" s="7">
        <v>10</v>
      </c>
      <c r="X12" s="8">
        <v>100</v>
      </c>
      <c r="Y12" s="2"/>
      <c r="Z12" s="6">
        <v>61000</v>
      </c>
      <c r="AA12" s="7">
        <v>1694</v>
      </c>
      <c r="AB12" s="7">
        <v>551</v>
      </c>
      <c r="AC12" s="8">
        <v>108975</v>
      </c>
    </row>
    <row r="13" spans="1:29">
      <c r="A13" s="6">
        <v>49894</v>
      </c>
      <c r="B13" s="7"/>
      <c r="C13" s="7">
        <v>104148</v>
      </c>
      <c r="D13" s="7"/>
      <c r="E13" s="7"/>
      <c r="F13" s="7"/>
      <c r="G13" s="7"/>
      <c r="H13" s="7"/>
      <c r="I13" s="8"/>
      <c r="J13" s="2"/>
      <c r="K13" s="6">
        <v>0.4</v>
      </c>
      <c r="L13" s="7"/>
      <c r="M13" s="7">
        <v>0.1</v>
      </c>
      <c r="N13" s="8">
        <v>2</v>
      </c>
      <c r="O13" s="2"/>
      <c r="P13" s="6">
        <v>1</v>
      </c>
      <c r="Q13" s="7"/>
      <c r="R13" s="7">
        <v>8</v>
      </c>
      <c r="S13" s="8">
        <v>32</v>
      </c>
      <c r="T13" s="2"/>
      <c r="U13" s="6">
        <v>44</v>
      </c>
      <c r="V13" s="7"/>
      <c r="W13" s="7">
        <v>80</v>
      </c>
      <c r="X13" s="8">
        <v>96</v>
      </c>
      <c r="Y13" s="2"/>
      <c r="Z13" s="6">
        <v>10105</v>
      </c>
      <c r="AA13" s="7"/>
      <c r="AB13" s="7">
        <v>549</v>
      </c>
      <c r="AC13" s="8">
        <v>49894</v>
      </c>
    </row>
    <row r="14" spans="1:29" ht="17" thickBot="1">
      <c r="A14" s="12">
        <v>57704</v>
      </c>
      <c r="B14" s="13"/>
      <c r="C14" s="13"/>
      <c r="D14" s="13"/>
      <c r="E14" s="13"/>
      <c r="F14" s="13"/>
      <c r="G14" s="13"/>
      <c r="H14" s="13"/>
      <c r="I14" s="15"/>
      <c r="J14" s="2"/>
      <c r="K14" s="6">
        <v>0.6</v>
      </c>
      <c r="L14" s="7"/>
      <c r="M14" s="7">
        <v>0</v>
      </c>
      <c r="N14" s="8">
        <v>5.3</v>
      </c>
      <c r="O14" s="2"/>
      <c r="P14" s="6">
        <v>11</v>
      </c>
      <c r="Q14" s="7"/>
      <c r="R14" s="7">
        <v>0</v>
      </c>
      <c r="S14" s="8">
        <v>70</v>
      </c>
      <c r="T14" s="2"/>
      <c r="U14" s="6">
        <v>60</v>
      </c>
      <c r="V14" s="7"/>
      <c r="W14" s="7">
        <v>4</v>
      </c>
      <c r="X14" s="8">
        <v>60</v>
      </c>
      <c r="Y14" s="2"/>
      <c r="Z14" s="6">
        <v>3134</v>
      </c>
      <c r="AA14" s="7"/>
      <c r="AB14" s="7">
        <v>11226</v>
      </c>
      <c r="AC14" s="8">
        <v>57704</v>
      </c>
    </row>
    <row r="15" spans="1:29">
      <c r="A15" s="2"/>
      <c r="B15" s="2"/>
      <c r="C15" s="2"/>
      <c r="D15" s="2"/>
      <c r="E15" s="2"/>
      <c r="F15" s="2"/>
      <c r="G15" s="2"/>
      <c r="H15" s="2"/>
      <c r="I15" s="2"/>
      <c r="J15" s="2"/>
      <c r="K15" s="6">
        <v>1.9</v>
      </c>
      <c r="L15" s="7"/>
      <c r="M15" s="7">
        <v>0</v>
      </c>
      <c r="N15" s="8"/>
      <c r="O15" s="2"/>
      <c r="P15" s="6">
        <v>11</v>
      </c>
      <c r="Q15" s="7"/>
      <c r="R15" s="7">
        <v>5</v>
      </c>
      <c r="S15" s="8"/>
      <c r="T15" s="2"/>
      <c r="U15" s="6">
        <v>68</v>
      </c>
      <c r="V15" s="7"/>
      <c r="W15" s="7">
        <v>72</v>
      </c>
      <c r="X15" s="8"/>
      <c r="Y15" s="2"/>
      <c r="Z15" s="6">
        <v>13677</v>
      </c>
      <c r="AA15" s="7"/>
      <c r="AB15" s="7">
        <v>9113</v>
      </c>
      <c r="AC15" s="8"/>
    </row>
    <row r="16" spans="1:29" ht="17" thickBot="1">
      <c r="A16" s="2"/>
      <c r="B16" s="2"/>
      <c r="C16" s="2"/>
      <c r="D16" s="2"/>
      <c r="E16" s="2"/>
      <c r="F16" s="2"/>
      <c r="G16" s="2"/>
      <c r="H16" s="2"/>
      <c r="I16" s="2"/>
      <c r="J16" s="2"/>
      <c r="K16" s="6">
        <v>1.3</v>
      </c>
      <c r="L16" s="7"/>
      <c r="M16" s="7">
        <v>0</v>
      </c>
      <c r="N16" s="8"/>
      <c r="O16" s="2"/>
      <c r="P16" s="6">
        <v>0</v>
      </c>
      <c r="Q16" s="7"/>
      <c r="R16" s="7">
        <v>3</v>
      </c>
      <c r="S16" s="8"/>
      <c r="T16" s="2"/>
      <c r="U16" s="6">
        <v>36</v>
      </c>
      <c r="V16" s="7"/>
      <c r="W16" s="7">
        <v>52</v>
      </c>
      <c r="X16" s="8"/>
      <c r="Y16" s="2"/>
      <c r="Z16" s="6">
        <v>21725</v>
      </c>
      <c r="AA16" s="7"/>
      <c r="AB16" s="7">
        <v>9433</v>
      </c>
      <c r="AC16" s="8"/>
    </row>
    <row r="17" spans="1:29">
      <c r="A17" s="152" t="s">
        <v>13</v>
      </c>
      <c r="B17" s="153"/>
      <c r="C17" s="153"/>
      <c r="D17" s="154"/>
      <c r="E17" s="2"/>
      <c r="F17" s="2"/>
      <c r="G17" s="2"/>
      <c r="H17" s="2"/>
      <c r="I17" s="2"/>
      <c r="J17" s="2"/>
      <c r="K17" s="6">
        <v>1</v>
      </c>
      <c r="L17" s="7"/>
      <c r="M17" s="7">
        <v>0</v>
      </c>
      <c r="N17" s="8"/>
      <c r="O17" s="2"/>
      <c r="P17" s="6">
        <v>4</v>
      </c>
      <c r="Q17" s="7"/>
      <c r="R17" s="7">
        <v>6</v>
      </c>
      <c r="S17" s="8"/>
      <c r="T17" s="2"/>
      <c r="U17" s="6">
        <v>64</v>
      </c>
      <c r="V17" s="7"/>
      <c r="W17" s="7">
        <v>80</v>
      </c>
      <c r="X17" s="8"/>
      <c r="Y17" s="2"/>
      <c r="Z17" s="6">
        <v>11311</v>
      </c>
      <c r="AA17" s="7"/>
      <c r="AB17" s="7">
        <v>8777</v>
      </c>
      <c r="AC17" s="8"/>
    </row>
    <row r="18" spans="1:29">
      <c r="A18" s="6" t="s">
        <v>12</v>
      </c>
      <c r="B18" s="7" t="s">
        <v>11</v>
      </c>
      <c r="C18" s="7" t="s">
        <v>10</v>
      </c>
      <c r="D18" s="8" t="s">
        <v>9</v>
      </c>
      <c r="E18" s="2"/>
      <c r="F18" s="2"/>
      <c r="G18" s="2"/>
      <c r="H18" s="2"/>
      <c r="I18" s="2"/>
      <c r="J18" s="2"/>
      <c r="K18" s="6">
        <v>1.9</v>
      </c>
      <c r="L18" s="7"/>
      <c r="M18" s="7">
        <v>0</v>
      </c>
      <c r="N18" s="8"/>
      <c r="O18" s="2"/>
      <c r="P18" s="6">
        <v>8</v>
      </c>
      <c r="Q18" s="7"/>
      <c r="R18" s="7">
        <v>18</v>
      </c>
      <c r="S18" s="8"/>
      <c r="T18" s="2"/>
      <c r="U18" s="6">
        <v>80</v>
      </c>
      <c r="V18" s="7"/>
      <c r="W18" s="7">
        <v>96</v>
      </c>
      <c r="X18" s="8"/>
      <c r="Y18" s="2"/>
      <c r="Z18" s="6">
        <v>7159</v>
      </c>
      <c r="AA18" s="7"/>
      <c r="AB18" s="7">
        <v>18287</v>
      </c>
      <c r="AC18" s="8"/>
    </row>
    <row r="19" spans="1:29" ht="17" thickBot="1">
      <c r="A19" s="6">
        <v>2</v>
      </c>
      <c r="B19" s="7">
        <v>2.2999999999999998</v>
      </c>
      <c r="C19" s="7">
        <v>1.9</v>
      </c>
      <c r="D19" s="8">
        <v>1.9</v>
      </c>
      <c r="E19" s="2"/>
      <c r="F19" s="2"/>
      <c r="G19" s="2"/>
      <c r="H19" s="2"/>
      <c r="I19" s="2"/>
      <c r="J19" s="2"/>
      <c r="K19" s="6">
        <v>2.6</v>
      </c>
      <c r="L19" s="7"/>
      <c r="M19" s="7">
        <v>0</v>
      </c>
      <c r="N19" s="8"/>
      <c r="O19" s="2"/>
      <c r="P19" s="4"/>
      <c r="Q19" s="13"/>
      <c r="R19" s="13">
        <v>3</v>
      </c>
      <c r="S19" s="15"/>
      <c r="T19" s="2"/>
      <c r="U19" s="4"/>
      <c r="V19" s="13"/>
      <c r="W19" s="13">
        <v>72</v>
      </c>
      <c r="X19" s="15"/>
      <c r="Y19" s="2"/>
      <c r="Z19" s="12">
        <v>12919</v>
      </c>
      <c r="AA19" s="13"/>
      <c r="AB19" s="13">
        <v>5077</v>
      </c>
      <c r="AC19" s="15"/>
    </row>
    <row r="20" spans="1:29" ht="17" thickBot="1">
      <c r="A20" s="6">
        <v>2.7</v>
      </c>
      <c r="B20" s="7">
        <v>1.8</v>
      </c>
      <c r="C20" s="7">
        <v>1.6</v>
      </c>
      <c r="D20" s="8">
        <v>1.4</v>
      </c>
      <c r="E20" s="2"/>
      <c r="F20" s="2"/>
      <c r="G20" s="2"/>
      <c r="H20" s="2"/>
      <c r="I20" s="2"/>
      <c r="J20" s="2"/>
      <c r="K20" s="4"/>
      <c r="L20" s="13"/>
      <c r="M20" s="13">
        <v>0</v>
      </c>
      <c r="N20" s="15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>
      <c r="A21" s="6">
        <v>8</v>
      </c>
      <c r="B21" s="7">
        <v>6.1</v>
      </c>
      <c r="C21" s="7">
        <v>2.2000000000000002</v>
      </c>
      <c r="D21" s="5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>
      <c r="A22" s="6">
        <v>2.7</v>
      </c>
      <c r="B22" s="7"/>
      <c r="C22" s="7">
        <v>1.7</v>
      </c>
      <c r="D22" s="5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6">
        <v>7</v>
      </c>
      <c r="B23" s="7"/>
      <c r="C23" s="7">
        <v>2.5</v>
      </c>
      <c r="D23" s="8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7" thickBot="1">
      <c r="A24" s="12">
        <v>2</v>
      </c>
      <c r="B24" s="13"/>
      <c r="C24" s="13"/>
      <c r="D24" s="15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</sheetData>
  <mergeCells count="6">
    <mergeCell ref="Z1:AC1"/>
    <mergeCell ref="A1:I1"/>
    <mergeCell ref="A17:D17"/>
    <mergeCell ref="K1:N1"/>
    <mergeCell ref="P1:S1"/>
    <mergeCell ref="U1:X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B894F-6D90-5A46-A396-6722BC379DBA}">
  <dimension ref="A1:O75"/>
  <sheetViews>
    <sheetView zoomScaleNormal="100" workbookViewId="0">
      <selection activeCell="C24" sqref="C24"/>
    </sheetView>
  </sheetViews>
  <sheetFormatPr baseColWidth="10" defaultRowHeight="16"/>
  <sheetData>
    <row r="1" spans="1:15" ht="17" thickBot="1">
      <c r="A1" s="186" t="s">
        <v>110</v>
      </c>
      <c r="B1" s="186"/>
      <c r="C1" s="186"/>
      <c r="D1" s="186"/>
      <c r="E1" s="186"/>
      <c r="F1" s="186"/>
      <c r="G1" s="186"/>
      <c r="H1" s="186"/>
      <c r="I1" s="186"/>
      <c r="J1" s="186"/>
      <c r="K1" s="2"/>
      <c r="L1" s="152" t="s">
        <v>111</v>
      </c>
      <c r="M1" s="153"/>
      <c r="N1" s="153"/>
      <c r="O1" s="154"/>
    </row>
    <row r="2" spans="1:15" ht="37" thickBot="1">
      <c r="A2" s="17" t="s">
        <v>25</v>
      </c>
      <c r="B2" s="18" t="s">
        <v>26</v>
      </c>
      <c r="C2" s="19" t="s">
        <v>27</v>
      </c>
      <c r="D2" s="19" t="s">
        <v>28</v>
      </c>
      <c r="E2" s="19" t="s">
        <v>29</v>
      </c>
      <c r="F2" s="19" t="s">
        <v>30</v>
      </c>
      <c r="G2" s="19" t="s">
        <v>31</v>
      </c>
      <c r="H2" s="19" t="s">
        <v>32</v>
      </c>
      <c r="I2" s="19" t="s">
        <v>33</v>
      </c>
      <c r="J2" s="20" t="s">
        <v>34</v>
      </c>
      <c r="K2" s="2"/>
      <c r="L2" s="99" t="s">
        <v>12</v>
      </c>
      <c r="M2" s="95" t="s">
        <v>207</v>
      </c>
      <c r="N2" s="95" t="s">
        <v>9</v>
      </c>
      <c r="O2" s="100" t="s">
        <v>10</v>
      </c>
    </row>
    <row r="3" spans="1:15">
      <c r="A3" s="187" t="s">
        <v>35</v>
      </c>
      <c r="B3" s="21" t="s">
        <v>36</v>
      </c>
      <c r="C3" s="22">
        <v>10</v>
      </c>
      <c r="D3" s="22">
        <v>20</v>
      </c>
      <c r="E3" s="23">
        <f>3.14*(C3/2)*(D3/2)</f>
        <v>157</v>
      </c>
      <c r="F3" s="24">
        <v>10</v>
      </c>
      <c r="G3" s="24">
        <v>2</v>
      </c>
      <c r="H3" s="24">
        <v>12</v>
      </c>
      <c r="I3" s="190">
        <f>(H8/E8)*100</f>
        <v>6.9463249231783539</v>
      </c>
      <c r="J3" s="170" t="s">
        <v>37</v>
      </c>
      <c r="K3" s="2"/>
      <c r="L3" s="45">
        <v>1863</v>
      </c>
      <c r="M3" s="44">
        <v>1606</v>
      </c>
      <c r="N3" s="44">
        <v>1721</v>
      </c>
      <c r="O3" s="46">
        <v>2034</v>
      </c>
    </row>
    <row r="4" spans="1:15">
      <c r="A4" s="188"/>
      <c r="B4" s="25" t="s">
        <v>38</v>
      </c>
      <c r="C4" s="26">
        <v>10</v>
      </c>
      <c r="D4" s="26">
        <v>20</v>
      </c>
      <c r="E4" s="27">
        <f t="shared" ref="E4:E7" si="0">3.14*(C4/2)*(D4/2)</f>
        <v>157</v>
      </c>
      <c r="F4" s="28">
        <v>13</v>
      </c>
      <c r="G4" s="28">
        <v>1</v>
      </c>
      <c r="H4" s="28">
        <v>14</v>
      </c>
      <c r="I4" s="178"/>
      <c r="J4" s="171"/>
      <c r="K4" s="2"/>
      <c r="L4" s="45">
        <v>2620</v>
      </c>
      <c r="M4" s="44">
        <v>1637</v>
      </c>
      <c r="N4" s="44">
        <v>1523</v>
      </c>
      <c r="O4" s="46">
        <v>2072</v>
      </c>
    </row>
    <row r="5" spans="1:15">
      <c r="A5" s="188"/>
      <c r="B5" s="25" t="s">
        <v>39</v>
      </c>
      <c r="C5" s="26">
        <v>10</v>
      </c>
      <c r="D5" s="26">
        <v>22</v>
      </c>
      <c r="E5" s="27">
        <f t="shared" si="0"/>
        <v>172.70000000000002</v>
      </c>
      <c r="F5" s="28">
        <v>8</v>
      </c>
      <c r="G5" s="28">
        <v>2</v>
      </c>
      <c r="H5" s="28">
        <v>10</v>
      </c>
      <c r="I5" s="178"/>
      <c r="J5" s="171"/>
      <c r="K5" s="2"/>
      <c r="L5" s="45">
        <v>1822</v>
      </c>
      <c r="M5" s="44">
        <v>1880</v>
      </c>
      <c r="N5" s="44">
        <v>1400</v>
      </c>
      <c r="O5" s="46">
        <v>2296</v>
      </c>
    </row>
    <row r="6" spans="1:15">
      <c r="A6" s="188"/>
      <c r="B6" s="25" t="s">
        <v>40</v>
      </c>
      <c r="C6" s="26">
        <v>11</v>
      </c>
      <c r="D6" s="26">
        <v>22</v>
      </c>
      <c r="E6" s="27">
        <f t="shared" si="0"/>
        <v>189.97</v>
      </c>
      <c r="F6" s="28">
        <v>8</v>
      </c>
      <c r="G6" s="28">
        <v>1</v>
      </c>
      <c r="H6" s="28">
        <v>9</v>
      </c>
      <c r="I6" s="178"/>
      <c r="J6" s="171"/>
      <c r="K6" s="2"/>
      <c r="L6" s="45">
        <v>2923</v>
      </c>
      <c r="M6" s="44">
        <v>2159</v>
      </c>
      <c r="N6" s="44">
        <v>2031</v>
      </c>
      <c r="O6" s="46">
        <v>2559</v>
      </c>
    </row>
    <row r="7" spans="1:15">
      <c r="A7" s="188"/>
      <c r="B7" s="25" t="s">
        <v>41</v>
      </c>
      <c r="C7" s="26">
        <v>11</v>
      </c>
      <c r="D7" s="26">
        <v>20</v>
      </c>
      <c r="E7" s="27">
        <f t="shared" si="0"/>
        <v>172.7</v>
      </c>
      <c r="F7" s="28">
        <v>10</v>
      </c>
      <c r="G7" s="28">
        <v>4</v>
      </c>
      <c r="H7" s="28">
        <v>14</v>
      </c>
      <c r="I7" s="178"/>
      <c r="J7" s="171"/>
      <c r="K7" s="2"/>
      <c r="L7" s="45">
        <v>2122</v>
      </c>
      <c r="M7" s="44">
        <v>693</v>
      </c>
      <c r="N7" s="44">
        <v>812</v>
      </c>
      <c r="O7" s="46">
        <v>3196</v>
      </c>
    </row>
    <row r="8" spans="1:15" ht="17" thickBot="1">
      <c r="A8" s="189"/>
      <c r="B8" s="29" t="s">
        <v>42</v>
      </c>
      <c r="C8" s="37"/>
      <c r="D8" s="37"/>
      <c r="E8" s="30">
        <f>SUM(E3:E7)</f>
        <v>849.37000000000012</v>
      </c>
      <c r="F8" s="31">
        <f>SUM(F3:F7)</f>
        <v>49</v>
      </c>
      <c r="G8" s="31">
        <f>SUM(G3:G7)</f>
        <v>10</v>
      </c>
      <c r="H8" s="31">
        <f>SUM(H3:H7)</f>
        <v>59</v>
      </c>
      <c r="I8" s="179"/>
      <c r="J8" s="172"/>
      <c r="K8" s="2"/>
      <c r="L8" s="45">
        <v>1748</v>
      </c>
      <c r="M8" s="44">
        <v>1674</v>
      </c>
      <c r="N8" s="44">
        <v>1420</v>
      </c>
      <c r="O8" s="46">
        <v>3169</v>
      </c>
    </row>
    <row r="9" spans="1:15" ht="17" thickBot="1">
      <c r="A9" s="47"/>
      <c r="B9" s="47"/>
      <c r="C9" s="47"/>
      <c r="D9" s="47"/>
      <c r="E9" s="47"/>
      <c r="F9" s="47"/>
      <c r="G9" s="47"/>
      <c r="H9" s="47"/>
      <c r="I9" s="47"/>
      <c r="J9" s="47"/>
      <c r="K9" s="2"/>
      <c r="L9" s="45">
        <v>1693</v>
      </c>
      <c r="M9" s="44">
        <v>1063</v>
      </c>
      <c r="N9" s="44">
        <v>1302</v>
      </c>
      <c r="O9" s="46">
        <v>2109</v>
      </c>
    </row>
    <row r="10" spans="1:15">
      <c r="A10" s="158" t="s">
        <v>43</v>
      </c>
      <c r="B10" s="32" t="s">
        <v>44</v>
      </c>
      <c r="C10" s="24">
        <v>8</v>
      </c>
      <c r="D10" s="24">
        <v>16</v>
      </c>
      <c r="E10" s="23">
        <f>3.14*(C10/2)*(D10/2)</f>
        <v>100.48</v>
      </c>
      <c r="F10" s="24">
        <v>3</v>
      </c>
      <c r="G10" s="24">
        <v>0</v>
      </c>
      <c r="H10" s="24">
        <v>3</v>
      </c>
      <c r="I10" s="161">
        <f>(H17/E17)*100</f>
        <v>7.077140835102619</v>
      </c>
      <c r="J10" s="183" t="s">
        <v>45</v>
      </c>
      <c r="K10" s="2"/>
      <c r="L10" s="45">
        <v>1741</v>
      </c>
      <c r="M10" s="44">
        <v>1812</v>
      </c>
      <c r="N10" s="44">
        <v>1648</v>
      </c>
      <c r="O10" s="46">
        <v>3393</v>
      </c>
    </row>
    <row r="11" spans="1:15">
      <c r="A11" s="159"/>
      <c r="B11" s="34" t="s">
        <v>46</v>
      </c>
      <c r="C11" s="28">
        <v>7</v>
      </c>
      <c r="D11" s="28">
        <v>15</v>
      </c>
      <c r="E11" s="27">
        <f t="shared" ref="E11:E16" si="1">3.14*(C11/2)*(D11/2)</f>
        <v>82.424999999999997</v>
      </c>
      <c r="F11" s="28">
        <v>9</v>
      </c>
      <c r="G11" s="28">
        <v>2</v>
      </c>
      <c r="H11" s="28">
        <v>11</v>
      </c>
      <c r="I11" s="162"/>
      <c r="J11" s="184"/>
      <c r="K11" s="2"/>
      <c r="L11" s="45">
        <v>2331</v>
      </c>
      <c r="M11" s="44">
        <v>1298</v>
      </c>
      <c r="N11" s="44">
        <v>1418</v>
      </c>
      <c r="O11" s="46">
        <v>2852</v>
      </c>
    </row>
    <row r="12" spans="1:15">
      <c r="A12" s="159"/>
      <c r="B12" s="34" t="s">
        <v>47</v>
      </c>
      <c r="C12" s="28">
        <v>9</v>
      </c>
      <c r="D12" s="28">
        <v>15</v>
      </c>
      <c r="E12" s="27">
        <f t="shared" si="1"/>
        <v>105.97500000000001</v>
      </c>
      <c r="F12" s="28">
        <v>7</v>
      </c>
      <c r="G12" s="28">
        <v>2</v>
      </c>
      <c r="H12" s="28">
        <v>9</v>
      </c>
      <c r="I12" s="162"/>
      <c r="J12" s="184"/>
      <c r="K12" s="2"/>
      <c r="L12" s="45">
        <v>752</v>
      </c>
      <c r="M12" s="44">
        <v>885</v>
      </c>
      <c r="N12" s="44">
        <v>1466</v>
      </c>
      <c r="O12" s="46">
        <v>1202</v>
      </c>
    </row>
    <row r="13" spans="1:15">
      <c r="A13" s="159"/>
      <c r="B13" s="34" t="s">
        <v>48</v>
      </c>
      <c r="C13" s="28">
        <v>6</v>
      </c>
      <c r="D13" s="28">
        <v>15</v>
      </c>
      <c r="E13" s="27">
        <f t="shared" si="1"/>
        <v>70.650000000000006</v>
      </c>
      <c r="F13" s="28">
        <v>7</v>
      </c>
      <c r="G13" s="28">
        <v>1</v>
      </c>
      <c r="H13" s="28">
        <v>8</v>
      </c>
      <c r="I13" s="162"/>
      <c r="J13" s="184"/>
      <c r="K13" s="2"/>
      <c r="L13" s="45">
        <v>1462</v>
      </c>
      <c r="M13" s="44">
        <v>1281</v>
      </c>
      <c r="N13" s="44">
        <v>1664</v>
      </c>
      <c r="O13" s="46">
        <v>1376</v>
      </c>
    </row>
    <row r="14" spans="1:15">
      <c r="A14" s="159"/>
      <c r="B14" s="34" t="s">
        <v>49</v>
      </c>
      <c r="C14" s="28">
        <v>5</v>
      </c>
      <c r="D14" s="28">
        <v>14</v>
      </c>
      <c r="E14" s="27">
        <f t="shared" si="1"/>
        <v>54.95</v>
      </c>
      <c r="F14" s="28">
        <v>2</v>
      </c>
      <c r="G14" s="28">
        <v>1</v>
      </c>
      <c r="H14" s="28">
        <v>3</v>
      </c>
      <c r="I14" s="162"/>
      <c r="J14" s="184"/>
      <c r="K14" s="2"/>
      <c r="L14" s="45">
        <v>1825</v>
      </c>
      <c r="M14" s="44">
        <v>1539</v>
      </c>
      <c r="N14" s="44">
        <v>1421</v>
      </c>
      <c r="O14" s="46">
        <v>3234</v>
      </c>
    </row>
    <row r="15" spans="1:15">
      <c r="A15" s="159"/>
      <c r="B15" s="34" t="s">
        <v>50</v>
      </c>
      <c r="C15" s="28">
        <v>7</v>
      </c>
      <c r="D15" s="28">
        <v>16</v>
      </c>
      <c r="E15" s="27">
        <f t="shared" si="1"/>
        <v>87.92</v>
      </c>
      <c r="F15" s="28">
        <v>3</v>
      </c>
      <c r="G15" s="28">
        <v>0</v>
      </c>
      <c r="H15" s="28">
        <v>3</v>
      </c>
      <c r="I15" s="162"/>
      <c r="J15" s="184"/>
      <c r="K15" s="2"/>
      <c r="L15" s="45">
        <v>1633</v>
      </c>
      <c r="M15" s="44">
        <v>941</v>
      </c>
      <c r="N15" s="44">
        <v>1788</v>
      </c>
      <c r="O15" s="46">
        <v>3022</v>
      </c>
    </row>
    <row r="16" spans="1:15">
      <c r="A16" s="159"/>
      <c r="B16" s="34" t="s">
        <v>51</v>
      </c>
      <c r="C16" s="28">
        <v>5</v>
      </c>
      <c r="D16" s="28">
        <v>16</v>
      </c>
      <c r="E16" s="27">
        <f t="shared" si="1"/>
        <v>62.800000000000004</v>
      </c>
      <c r="F16" s="28">
        <v>2</v>
      </c>
      <c r="G16" s="28">
        <v>1</v>
      </c>
      <c r="H16" s="28">
        <v>3</v>
      </c>
      <c r="I16" s="162"/>
      <c r="J16" s="184"/>
      <c r="K16" s="2"/>
      <c r="L16" s="45">
        <v>1794</v>
      </c>
      <c r="M16" s="44">
        <v>1883</v>
      </c>
      <c r="N16" s="44">
        <v>1702</v>
      </c>
      <c r="O16" s="46">
        <v>5040</v>
      </c>
    </row>
    <row r="17" spans="1:15" ht="17" thickBot="1">
      <c r="A17" s="160"/>
      <c r="B17" s="35" t="s">
        <v>42</v>
      </c>
      <c r="C17" s="37"/>
      <c r="D17" s="37"/>
      <c r="E17" s="30">
        <f>SUM(E10:E16)</f>
        <v>565.19999999999993</v>
      </c>
      <c r="F17" s="31">
        <f>SUM(F10:F16)</f>
        <v>33</v>
      </c>
      <c r="G17" s="31">
        <f>SUM(G10:G16)</f>
        <v>7</v>
      </c>
      <c r="H17" s="31">
        <f>SUM(H10:H16)</f>
        <v>40</v>
      </c>
      <c r="I17" s="163"/>
      <c r="J17" s="185"/>
      <c r="K17" s="2"/>
      <c r="L17" s="45">
        <v>1152</v>
      </c>
      <c r="M17" s="44">
        <v>1249</v>
      </c>
      <c r="N17" s="44">
        <v>927</v>
      </c>
      <c r="O17" s="46">
        <v>3117</v>
      </c>
    </row>
    <row r="18" spans="1:15" ht="17" thickBot="1">
      <c r="A18" s="47"/>
      <c r="B18" s="47"/>
      <c r="C18" s="47"/>
      <c r="D18" s="47"/>
      <c r="E18" s="47"/>
      <c r="F18" s="47"/>
      <c r="G18" s="47"/>
      <c r="H18" s="47"/>
      <c r="I18" s="47"/>
      <c r="J18" s="47"/>
      <c r="K18" s="2"/>
      <c r="L18" s="45">
        <v>1467</v>
      </c>
      <c r="M18" s="44">
        <v>1782</v>
      </c>
      <c r="N18" s="44">
        <v>1507</v>
      </c>
      <c r="O18" s="46">
        <v>2799</v>
      </c>
    </row>
    <row r="19" spans="1:15">
      <c r="A19" s="158" t="s">
        <v>52</v>
      </c>
      <c r="B19" s="21" t="s">
        <v>53</v>
      </c>
      <c r="C19" s="24">
        <v>10</v>
      </c>
      <c r="D19" s="24">
        <v>16</v>
      </c>
      <c r="E19" s="23">
        <f>3.14*(C19/2)*(D19/2)</f>
        <v>125.60000000000001</v>
      </c>
      <c r="F19" s="24">
        <v>39</v>
      </c>
      <c r="G19" s="24">
        <v>0</v>
      </c>
      <c r="H19" s="24">
        <v>39</v>
      </c>
      <c r="I19" s="161">
        <f>(H26/E26)*100</f>
        <v>22.747952684258419</v>
      </c>
      <c r="J19" s="164" t="s">
        <v>54</v>
      </c>
      <c r="K19" s="2"/>
      <c r="L19" s="45">
        <v>851</v>
      </c>
      <c r="M19" s="44">
        <v>1587</v>
      </c>
      <c r="N19" s="44">
        <v>1633</v>
      </c>
      <c r="O19" s="46">
        <v>2326</v>
      </c>
    </row>
    <row r="20" spans="1:15">
      <c r="A20" s="159"/>
      <c r="B20" s="25" t="s">
        <v>55</v>
      </c>
      <c r="C20" s="28">
        <v>11</v>
      </c>
      <c r="D20" s="28">
        <v>15</v>
      </c>
      <c r="E20" s="27">
        <f t="shared" ref="E20:E24" si="2">3.14*(C20/2)*(D20/2)</f>
        <v>129.52500000000001</v>
      </c>
      <c r="F20" s="28">
        <v>18</v>
      </c>
      <c r="G20" s="28">
        <v>1</v>
      </c>
      <c r="H20" s="28">
        <v>19</v>
      </c>
      <c r="I20" s="162"/>
      <c r="J20" s="165"/>
      <c r="K20" s="2"/>
      <c r="L20" s="45">
        <v>2100</v>
      </c>
      <c r="M20" s="44">
        <v>1605</v>
      </c>
      <c r="N20" s="44">
        <v>1502</v>
      </c>
      <c r="O20" s="46">
        <v>2875</v>
      </c>
    </row>
    <row r="21" spans="1:15">
      <c r="A21" s="159"/>
      <c r="B21" s="25" t="s">
        <v>56</v>
      </c>
      <c r="C21" s="28">
        <v>11</v>
      </c>
      <c r="D21" s="28">
        <v>15</v>
      </c>
      <c r="E21" s="27">
        <f t="shared" si="2"/>
        <v>129.52500000000001</v>
      </c>
      <c r="F21" s="28">
        <v>29</v>
      </c>
      <c r="G21" s="28">
        <v>2</v>
      </c>
      <c r="H21" s="28">
        <v>31</v>
      </c>
      <c r="I21" s="162"/>
      <c r="J21" s="165"/>
      <c r="K21" s="2"/>
      <c r="L21" s="45">
        <v>1970</v>
      </c>
      <c r="M21" s="44">
        <v>1553</v>
      </c>
      <c r="N21" s="44">
        <v>1920</v>
      </c>
      <c r="O21" s="46">
        <v>2738</v>
      </c>
    </row>
    <row r="22" spans="1:15">
      <c r="A22" s="159"/>
      <c r="B22" s="25" t="s">
        <v>57</v>
      </c>
      <c r="C22" s="28">
        <v>12</v>
      </c>
      <c r="D22" s="28">
        <v>16</v>
      </c>
      <c r="E22" s="27">
        <f t="shared" si="2"/>
        <v>150.72</v>
      </c>
      <c r="F22" s="28">
        <v>29</v>
      </c>
      <c r="G22" s="28">
        <v>0</v>
      </c>
      <c r="H22" s="28">
        <v>29</v>
      </c>
      <c r="I22" s="162"/>
      <c r="J22" s="165"/>
      <c r="K22" s="2"/>
      <c r="L22" s="45">
        <v>1785</v>
      </c>
      <c r="M22" s="44">
        <v>1650</v>
      </c>
      <c r="N22" s="44">
        <v>1855</v>
      </c>
      <c r="O22" s="46">
        <v>3479</v>
      </c>
    </row>
    <row r="23" spans="1:15">
      <c r="A23" s="159"/>
      <c r="B23" s="25" t="s">
        <v>58</v>
      </c>
      <c r="C23" s="28">
        <v>11</v>
      </c>
      <c r="D23" s="28">
        <v>16</v>
      </c>
      <c r="E23" s="27">
        <f t="shared" si="2"/>
        <v>138.16</v>
      </c>
      <c r="F23" s="28">
        <v>37</v>
      </c>
      <c r="G23" s="28">
        <v>1</v>
      </c>
      <c r="H23" s="28">
        <v>38</v>
      </c>
      <c r="I23" s="162"/>
      <c r="J23" s="165"/>
      <c r="K23" s="2"/>
      <c r="L23" s="45"/>
      <c r="M23" s="44"/>
      <c r="N23" s="44"/>
      <c r="O23" s="46">
        <v>3118</v>
      </c>
    </row>
    <row r="24" spans="1:15">
      <c r="A24" s="159"/>
      <c r="B24" s="25" t="s">
        <v>59</v>
      </c>
      <c r="C24" s="28">
        <v>10</v>
      </c>
      <c r="D24" s="28">
        <v>15</v>
      </c>
      <c r="E24" s="27">
        <f t="shared" si="2"/>
        <v>117.75000000000001</v>
      </c>
      <c r="F24" s="28">
        <v>23</v>
      </c>
      <c r="G24" s="28">
        <v>1</v>
      </c>
      <c r="H24" s="28">
        <v>24</v>
      </c>
      <c r="I24" s="162"/>
      <c r="J24" s="165"/>
      <c r="K24" s="2"/>
      <c r="L24" s="45"/>
      <c r="M24" s="44"/>
      <c r="N24" s="44"/>
      <c r="O24" s="46">
        <v>2137</v>
      </c>
    </row>
    <row r="25" spans="1:15">
      <c r="A25" s="159"/>
      <c r="B25" s="36"/>
      <c r="C25" s="28"/>
      <c r="D25" s="28"/>
      <c r="E25" s="28"/>
      <c r="F25" s="28"/>
      <c r="G25" s="28"/>
      <c r="H25" s="28"/>
      <c r="I25" s="162"/>
      <c r="J25" s="165"/>
      <c r="K25" s="2"/>
      <c r="L25" s="45"/>
      <c r="M25" s="44"/>
      <c r="N25" s="44"/>
      <c r="O25" s="46">
        <v>1365</v>
      </c>
    </row>
    <row r="26" spans="1:15" ht="17" thickBot="1">
      <c r="A26" s="160"/>
      <c r="B26" s="29" t="s">
        <v>42</v>
      </c>
      <c r="C26" s="37"/>
      <c r="D26" s="37"/>
      <c r="E26" s="30">
        <f>SUM(E19:E24)</f>
        <v>791.28</v>
      </c>
      <c r="F26" s="31">
        <f>SUM(F19:F24)</f>
        <v>175</v>
      </c>
      <c r="G26" s="31">
        <f>SUM(G19:G24)</f>
        <v>5</v>
      </c>
      <c r="H26" s="31">
        <f>SUM(H19:H24)</f>
        <v>180</v>
      </c>
      <c r="I26" s="163"/>
      <c r="J26" s="166"/>
      <c r="K26" s="2"/>
      <c r="L26" s="45"/>
      <c r="M26" s="44"/>
      <c r="N26" s="44"/>
      <c r="O26" s="46">
        <v>2298</v>
      </c>
    </row>
    <row r="27" spans="1:15" ht="17" thickBot="1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2"/>
      <c r="L27" s="45"/>
      <c r="M27" s="44"/>
      <c r="N27" s="44"/>
      <c r="O27" s="46">
        <v>1908</v>
      </c>
    </row>
    <row r="28" spans="1:15">
      <c r="A28" s="167" t="s">
        <v>60</v>
      </c>
      <c r="B28" s="32" t="s">
        <v>61</v>
      </c>
      <c r="C28" s="24">
        <v>16</v>
      </c>
      <c r="D28" s="24">
        <v>9</v>
      </c>
      <c r="E28" s="23">
        <f>3.14*(C28/2)*(D28/2)</f>
        <v>113.04</v>
      </c>
      <c r="F28" s="24">
        <v>34</v>
      </c>
      <c r="G28" s="24">
        <v>1</v>
      </c>
      <c r="H28" s="24">
        <v>35</v>
      </c>
      <c r="I28" s="161">
        <f>(H35/E35)*100</f>
        <v>33.04327023713406</v>
      </c>
      <c r="J28" s="170" t="s">
        <v>62</v>
      </c>
      <c r="K28" s="2"/>
      <c r="L28" s="45"/>
      <c r="M28" s="44"/>
      <c r="N28" s="44"/>
      <c r="O28" s="46">
        <v>2633</v>
      </c>
    </row>
    <row r="29" spans="1:15">
      <c r="A29" s="168"/>
      <c r="B29" s="34" t="s">
        <v>63</v>
      </c>
      <c r="C29" s="28">
        <v>15</v>
      </c>
      <c r="D29" s="28">
        <v>4</v>
      </c>
      <c r="E29" s="27">
        <f t="shared" ref="E29:E34" si="3">3.14*(C29/2)*(D29/2)</f>
        <v>47.1</v>
      </c>
      <c r="F29" s="28">
        <v>31</v>
      </c>
      <c r="G29" s="28">
        <v>1</v>
      </c>
      <c r="H29" s="28">
        <v>32</v>
      </c>
      <c r="I29" s="162"/>
      <c r="J29" s="171"/>
      <c r="K29" s="2"/>
      <c r="L29" s="45"/>
      <c r="M29" s="44"/>
      <c r="N29" s="44"/>
      <c r="O29" s="46">
        <v>1595</v>
      </c>
    </row>
    <row r="30" spans="1:15">
      <c r="A30" s="168"/>
      <c r="B30" s="34" t="s">
        <v>64</v>
      </c>
      <c r="C30" s="28">
        <v>17</v>
      </c>
      <c r="D30" s="28">
        <v>9</v>
      </c>
      <c r="E30" s="27">
        <f t="shared" si="3"/>
        <v>120.105</v>
      </c>
      <c r="F30" s="28">
        <v>24</v>
      </c>
      <c r="G30" s="28">
        <v>1</v>
      </c>
      <c r="H30" s="28">
        <v>25</v>
      </c>
      <c r="I30" s="162"/>
      <c r="J30" s="171"/>
      <c r="K30" s="2"/>
      <c r="L30" s="45"/>
      <c r="M30" s="44"/>
      <c r="N30" s="44"/>
      <c r="O30" s="46">
        <v>2907</v>
      </c>
    </row>
    <row r="31" spans="1:15">
      <c r="A31" s="168"/>
      <c r="B31" s="34" t="s">
        <v>65</v>
      </c>
      <c r="C31" s="28">
        <v>14</v>
      </c>
      <c r="D31" s="28">
        <v>5</v>
      </c>
      <c r="E31" s="27">
        <f t="shared" si="3"/>
        <v>54.95</v>
      </c>
      <c r="F31" s="28">
        <v>34</v>
      </c>
      <c r="G31" s="28">
        <v>0</v>
      </c>
      <c r="H31" s="28">
        <v>34</v>
      </c>
      <c r="I31" s="162"/>
      <c r="J31" s="171"/>
      <c r="K31" s="2"/>
      <c r="L31" s="45"/>
      <c r="M31" s="44"/>
      <c r="N31" s="44"/>
      <c r="O31" s="46">
        <v>1453</v>
      </c>
    </row>
    <row r="32" spans="1:15">
      <c r="A32" s="168"/>
      <c r="B32" s="34" t="s">
        <v>66</v>
      </c>
      <c r="C32" s="28">
        <v>17</v>
      </c>
      <c r="D32" s="28">
        <v>7</v>
      </c>
      <c r="E32" s="27">
        <f t="shared" si="3"/>
        <v>93.415000000000006</v>
      </c>
      <c r="F32" s="28">
        <v>29</v>
      </c>
      <c r="G32" s="28">
        <v>1</v>
      </c>
      <c r="H32" s="28">
        <v>30</v>
      </c>
      <c r="I32" s="162"/>
      <c r="J32" s="171"/>
      <c r="K32" s="2"/>
      <c r="L32" s="45"/>
      <c r="M32" s="44"/>
      <c r="N32" s="44"/>
      <c r="O32" s="46">
        <v>3062</v>
      </c>
    </row>
    <row r="33" spans="1:15">
      <c r="A33" s="168"/>
      <c r="B33" s="34" t="s">
        <v>67</v>
      </c>
      <c r="C33" s="28">
        <v>16</v>
      </c>
      <c r="D33" s="28">
        <v>9</v>
      </c>
      <c r="E33" s="27">
        <f t="shared" si="3"/>
        <v>113.04</v>
      </c>
      <c r="F33" s="28">
        <v>27</v>
      </c>
      <c r="G33" s="28">
        <v>0</v>
      </c>
      <c r="H33" s="28">
        <v>27</v>
      </c>
      <c r="I33" s="162"/>
      <c r="J33" s="171"/>
      <c r="K33" s="2"/>
      <c r="L33" s="45"/>
      <c r="M33" s="44"/>
      <c r="N33" s="44"/>
      <c r="O33" s="46">
        <v>4252</v>
      </c>
    </row>
    <row r="34" spans="1:15">
      <c r="A34" s="168"/>
      <c r="B34" s="34" t="s">
        <v>68</v>
      </c>
      <c r="C34" s="28">
        <v>18</v>
      </c>
      <c r="D34" s="28">
        <v>9</v>
      </c>
      <c r="E34" s="27">
        <f t="shared" si="3"/>
        <v>127.17</v>
      </c>
      <c r="F34" s="28">
        <v>38</v>
      </c>
      <c r="G34" s="28">
        <v>0</v>
      </c>
      <c r="H34" s="28">
        <v>38</v>
      </c>
      <c r="I34" s="162"/>
      <c r="J34" s="171"/>
      <c r="K34" s="2"/>
      <c r="L34" s="45"/>
      <c r="M34" s="44"/>
      <c r="N34" s="44"/>
      <c r="O34" s="46">
        <v>2261</v>
      </c>
    </row>
    <row r="35" spans="1:15" ht="17" thickBot="1">
      <c r="A35" s="169"/>
      <c r="B35" s="35" t="s">
        <v>42</v>
      </c>
      <c r="C35" s="37"/>
      <c r="D35" s="37"/>
      <c r="E35" s="30">
        <f>SUM(E28:E34)</f>
        <v>668.81999999999994</v>
      </c>
      <c r="F35" s="31">
        <f>SUM(F28:F34)</f>
        <v>217</v>
      </c>
      <c r="G35" s="31">
        <f>SUM(G28:G34)</f>
        <v>4</v>
      </c>
      <c r="H35" s="31">
        <f>SUM(H28:H34)</f>
        <v>221</v>
      </c>
      <c r="I35" s="163"/>
      <c r="J35" s="172"/>
      <c r="K35" s="2"/>
      <c r="L35" s="45"/>
      <c r="M35" s="44"/>
      <c r="N35" s="44"/>
      <c r="O35" s="46">
        <v>2474</v>
      </c>
    </row>
    <row r="36" spans="1:15" ht="17" thickBot="1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2"/>
      <c r="L36" s="45"/>
      <c r="M36" s="44"/>
      <c r="N36" s="44"/>
      <c r="O36" s="46">
        <v>2237</v>
      </c>
    </row>
    <row r="37" spans="1:15" ht="25" thickBot="1">
      <c r="A37" s="38" t="s">
        <v>25</v>
      </c>
      <c r="B37" s="39" t="s">
        <v>69</v>
      </c>
      <c r="C37" s="40" t="s">
        <v>27</v>
      </c>
      <c r="D37" s="40" t="s">
        <v>28</v>
      </c>
      <c r="E37" s="40" t="s">
        <v>29</v>
      </c>
      <c r="F37" s="40" t="s">
        <v>70</v>
      </c>
      <c r="G37" s="40" t="s">
        <v>31</v>
      </c>
      <c r="H37" s="40" t="s">
        <v>32</v>
      </c>
      <c r="I37" s="40" t="s">
        <v>33</v>
      </c>
      <c r="J37" s="33" t="s">
        <v>71</v>
      </c>
      <c r="K37" s="2"/>
      <c r="L37" s="45"/>
      <c r="M37" s="44"/>
      <c r="N37" s="44"/>
      <c r="O37" s="46">
        <v>2791</v>
      </c>
    </row>
    <row r="38" spans="1:15">
      <c r="A38" s="173" t="s">
        <v>72</v>
      </c>
      <c r="B38" s="34" t="s">
        <v>73</v>
      </c>
      <c r="C38" s="26">
        <v>8</v>
      </c>
      <c r="D38" s="26">
        <v>9</v>
      </c>
      <c r="E38" s="27">
        <f>3.14*(C38/2)*(D38/2)</f>
        <v>56.52</v>
      </c>
      <c r="F38" s="28">
        <v>0</v>
      </c>
      <c r="G38" s="28">
        <v>1</v>
      </c>
      <c r="H38" s="28">
        <v>1</v>
      </c>
      <c r="I38" s="176">
        <f>(H57/E57)*100</f>
        <v>3.6924213052709312</v>
      </c>
      <c r="J38" s="177" t="s">
        <v>74</v>
      </c>
      <c r="K38" s="2"/>
      <c r="L38" s="45"/>
      <c r="M38" s="44"/>
      <c r="N38" s="44"/>
      <c r="O38" s="46">
        <v>3759</v>
      </c>
    </row>
    <row r="39" spans="1:15">
      <c r="A39" s="174"/>
      <c r="B39" s="34" t="s">
        <v>75</v>
      </c>
      <c r="C39" s="26">
        <v>9</v>
      </c>
      <c r="D39" s="26">
        <v>10</v>
      </c>
      <c r="E39" s="27">
        <f t="shared" ref="E39:E56" si="4">3.14*(C39/2)*(D39/2)</f>
        <v>70.650000000000006</v>
      </c>
      <c r="F39" s="28">
        <v>0</v>
      </c>
      <c r="G39" s="28">
        <v>1</v>
      </c>
      <c r="H39" s="28">
        <v>1</v>
      </c>
      <c r="I39" s="162"/>
      <c r="J39" s="165"/>
      <c r="K39" s="2"/>
      <c r="L39" s="45"/>
      <c r="M39" s="44"/>
      <c r="N39" s="44"/>
      <c r="O39" s="46">
        <v>2376</v>
      </c>
    </row>
    <row r="40" spans="1:15">
      <c r="A40" s="174"/>
      <c r="B40" s="34" t="s">
        <v>76</v>
      </c>
      <c r="C40" s="26">
        <v>4</v>
      </c>
      <c r="D40" s="26">
        <v>6</v>
      </c>
      <c r="E40" s="27">
        <f t="shared" si="4"/>
        <v>18.84</v>
      </c>
      <c r="F40" s="28">
        <v>2</v>
      </c>
      <c r="G40" s="28">
        <v>0</v>
      </c>
      <c r="H40" s="28">
        <v>2</v>
      </c>
      <c r="I40" s="162"/>
      <c r="J40" s="165"/>
      <c r="K40" s="2"/>
      <c r="L40" s="45"/>
      <c r="M40" s="44"/>
      <c r="N40" s="44"/>
      <c r="O40" s="46">
        <v>3174</v>
      </c>
    </row>
    <row r="41" spans="1:15">
      <c r="A41" s="174"/>
      <c r="B41" s="34" t="s">
        <v>77</v>
      </c>
      <c r="C41" s="26">
        <v>5</v>
      </c>
      <c r="D41" s="26">
        <v>9</v>
      </c>
      <c r="E41" s="27">
        <f t="shared" si="4"/>
        <v>35.325000000000003</v>
      </c>
      <c r="F41" s="28">
        <v>0</v>
      </c>
      <c r="G41" s="28">
        <v>1</v>
      </c>
      <c r="H41" s="28">
        <v>1</v>
      </c>
      <c r="I41" s="162"/>
      <c r="J41" s="165"/>
      <c r="K41" s="2"/>
      <c r="L41" s="45"/>
      <c r="M41" s="44"/>
      <c r="N41" s="44"/>
      <c r="O41" s="46">
        <v>2502</v>
      </c>
    </row>
    <row r="42" spans="1:15">
      <c r="A42" s="174"/>
      <c r="B42" s="34" t="s">
        <v>78</v>
      </c>
      <c r="C42" s="26">
        <v>10</v>
      </c>
      <c r="D42" s="26">
        <v>10</v>
      </c>
      <c r="E42" s="27">
        <f t="shared" si="4"/>
        <v>78.5</v>
      </c>
      <c r="F42" s="28">
        <v>1</v>
      </c>
      <c r="G42" s="28">
        <v>1</v>
      </c>
      <c r="H42" s="28">
        <v>2</v>
      </c>
      <c r="I42" s="162"/>
      <c r="J42" s="165"/>
      <c r="K42" s="2"/>
      <c r="L42" s="45"/>
      <c r="M42" s="44"/>
      <c r="N42" s="44"/>
      <c r="O42" s="46">
        <v>1685</v>
      </c>
    </row>
    <row r="43" spans="1:15">
      <c r="A43" s="174"/>
      <c r="B43" s="34" t="s">
        <v>79</v>
      </c>
      <c r="C43" s="26">
        <v>6</v>
      </c>
      <c r="D43" s="26">
        <v>11</v>
      </c>
      <c r="E43" s="27">
        <f t="shared" si="4"/>
        <v>51.81</v>
      </c>
      <c r="F43" s="28">
        <v>1</v>
      </c>
      <c r="G43" s="28">
        <v>2</v>
      </c>
      <c r="H43" s="28">
        <v>3</v>
      </c>
      <c r="I43" s="162"/>
      <c r="J43" s="165"/>
      <c r="K43" s="2"/>
      <c r="L43" s="45"/>
      <c r="M43" s="44"/>
      <c r="N43" s="44"/>
      <c r="O43" s="46">
        <v>2659</v>
      </c>
    </row>
    <row r="44" spans="1:15">
      <c r="A44" s="174"/>
      <c r="B44" s="34" t="s">
        <v>80</v>
      </c>
      <c r="C44" s="26">
        <v>5</v>
      </c>
      <c r="D44" s="26">
        <v>9</v>
      </c>
      <c r="E44" s="27">
        <f t="shared" si="4"/>
        <v>35.325000000000003</v>
      </c>
      <c r="F44" s="28">
        <v>1</v>
      </c>
      <c r="G44" s="28">
        <v>0</v>
      </c>
      <c r="H44" s="28">
        <v>1</v>
      </c>
      <c r="I44" s="162"/>
      <c r="J44" s="165"/>
      <c r="K44" s="2"/>
      <c r="L44" s="45"/>
      <c r="M44" s="44"/>
      <c r="N44" s="44"/>
      <c r="O44" s="46">
        <v>3230</v>
      </c>
    </row>
    <row r="45" spans="1:15">
      <c r="A45" s="174"/>
      <c r="B45" s="34" t="s">
        <v>81</v>
      </c>
      <c r="C45" s="28">
        <v>7</v>
      </c>
      <c r="D45" s="28">
        <v>5</v>
      </c>
      <c r="E45" s="27">
        <f t="shared" si="4"/>
        <v>27.475000000000001</v>
      </c>
      <c r="F45" s="26">
        <v>0</v>
      </c>
      <c r="G45" s="26">
        <v>0</v>
      </c>
      <c r="H45" s="28">
        <v>0</v>
      </c>
      <c r="I45" s="162"/>
      <c r="J45" s="165"/>
      <c r="K45" s="2"/>
      <c r="L45" s="45"/>
      <c r="M45" s="44"/>
      <c r="N45" s="44"/>
      <c r="O45" s="46">
        <v>2139</v>
      </c>
    </row>
    <row r="46" spans="1:15">
      <c r="A46" s="174"/>
      <c r="B46" s="34" t="s">
        <v>82</v>
      </c>
      <c r="C46" s="28">
        <v>9</v>
      </c>
      <c r="D46" s="28">
        <v>7</v>
      </c>
      <c r="E46" s="41">
        <f t="shared" si="4"/>
        <v>49.455000000000005</v>
      </c>
      <c r="F46" s="28">
        <v>1</v>
      </c>
      <c r="G46" s="28">
        <v>0</v>
      </c>
      <c r="H46" s="28">
        <v>1</v>
      </c>
      <c r="I46" s="162"/>
      <c r="J46" s="165"/>
      <c r="K46" s="2"/>
      <c r="L46" s="45"/>
      <c r="M46" s="44"/>
      <c r="N46" s="44"/>
      <c r="O46" s="46">
        <v>1996</v>
      </c>
    </row>
    <row r="47" spans="1:15">
      <c r="A47" s="174"/>
      <c r="B47" s="34" t="s">
        <v>83</v>
      </c>
      <c r="C47" s="28">
        <v>10</v>
      </c>
      <c r="D47" s="28">
        <v>8</v>
      </c>
      <c r="E47" s="41">
        <f t="shared" si="4"/>
        <v>62.800000000000004</v>
      </c>
      <c r="F47" s="28">
        <v>0</v>
      </c>
      <c r="G47" s="28">
        <v>0</v>
      </c>
      <c r="H47" s="28">
        <v>0</v>
      </c>
      <c r="I47" s="162"/>
      <c r="J47" s="165"/>
      <c r="K47" s="2"/>
      <c r="L47" s="45"/>
      <c r="M47" s="44"/>
      <c r="N47" s="44"/>
      <c r="O47" s="46">
        <v>1896</v>
      </c>
    </row>
    <row r="48" spans="1:15">
      <c r="A48" s="174"/>
      <c r="B48" s="34" t="s">
        <v>84</v>
      </c>
      <c r="C48" s="28">
        <v>9</v>
      </c>
      <c r="D48" s="28">
        <v>6</v>
      </c>
      <c r="E48" s="41">
        <f t="shared" si="4"/>
        <v>42.39</v>
      </c>
      <c r="F48" s="28">
        <v>0</v>
      </c>
      <c r="G48" s="28">
        <v>0</v>
      </c>
      <c r="H48" s="28">
        <v>0</v>
      </c>
      <c r="I48" s="162"/>
      <c r="J48" s="165"/>
      <c r="K48" s="2"/>
      <c r="L48" s="45"/>
      <c r="M48" s="44"/>
      <c r="N48" s="44"/>
      <c r="O48" s="46">
        <v>3005</v>
      </c>
    </row>
    <row r="49" spans="1:15">
      <c r="A49" s="174"/>
      <c r="B49" s="34" t="s">
        <v>85</v>
      </c>
      <c r="C49" s="28">
        <v>12</v>
      </c>
      <c r="D49" s="28">
        <v>7</v>
      </c>
      <c r="E49" s="41">
        <f t="shared" si="4"/>
        <v>65.94</v>
      </c>
      <c r="F49" s="28">
        <v>4</v>
      </c>
      <c r="G49" s="28">
        <v>3</v>
      </c>
      <c r="H49" s="28">
        <v>7</v>
      </c>
      <c r="I49" s="162"/>
      <c r="J49" s="165"/>
      <c r="K49" s="2"/>
      <c r="L49" s="45"/>
      <c r="M49" s="44"/>
      <c r="N49" s="44"/>
      <c r="O49" s="46">
        <v>3202</v>
      </c>
    </row>
    <row r="50" spans="1:15">
      <c r="A50" s="174"/>
      <c r="B50" s="34" t="s">
        <v>86</v>
      </c>
      <c r="C50" s="28">
        <v>7</v>
      </c>
      <c r="D50" s="28">
        <v>4</v>
      </c>
      <c r="E50" s="41">
        <f t="shared" si="4"/>
        <v>21.98</v>
      </c>
      <c r="F50" s="28">
        <v>0</v>
      </c>
      <c r="G50" s="28">
        <v>0</v>
      </c>
      <c r="H50" s="28">
        <v>0</v>
      </c>
      <c r="I50" s="162"/>
      <c r="J50" s="165"/>
      <c r="K50" s="2"/>
      <c r="L50" s="45"/>
      <c r="M50" s="44"/>
      <c r="N50" s="44"/>
      <c r="O50" s="46">
        <v>1590</v>
      </c>
    </row>
    <row r="51" spans="1:15">
      <c r="A51" s="174"/>
      <c r="B51" s="34" t="s">
        <v>87</v>
      </c>
      <c r="C51" s="28">
        <v>8</v>
      </c>
      <c r="D51" s="28">
        <v>9</v>
      </c>
      <c r="E51" s="41">
        <f t="shared" si="4"/>
        <v>56.52</v>
      </c>
      <c r="F51" s="28">
        <v>0</v>
      </c>
      <c r="G51" s="28">
        <v>1</v>
      </c>
      <c r="H51" s="28">
        <v>1</v>
      </c>
      <c r="I51" s="162"/>
      <c r="J51" s="165"/>
      <c r="K51" s="2"/>
      <c r="L51" s="45"/>
      <c r="M51" s="44"/>
      <c r="N51" s="44"/>
      <c r="O51" s="46">
        <v>2490</v>
      </c>
    </row>
    <row r="52" spans="1:15">
      <c r="A52" s="174"/>
      <c r="B52" s="34" t="s">
        <v>88</v>
      </c>
      <c r="C52" s="28">
        <v>9</v>
      </c>
      <c r="D52" s="28">
        <v>5</v>
      </c>
      <c r="E52" s="41">
        <f t="shared" si="4"/>
        <v>35.325000000000003</v>
      </c>
      <c r="F52" s="28">
        <v>0</v>
      </c>
      <c r="G52" s="28">
        <v>1</v>
      </c>
      <c r="H52" s="28">
        <v>1</v>
      </c>
      <c r="I52" s="162"/>
      <c r="J52" s="165"/>
      <c r="K52" s="2"/>
      <c r="L52" s="45"/>
      <c r="M52" s="44"/>
      <c r="N52" s="44"/>
      <c r="O52" s="46">
        <v>3172</v>
      </c>
    </row>
    <row r="53" spans="1:15">
      <c r="A53" s="174"/>
      <c r="B53" s="34" t="s">
        <v>89</v>
      </c>
      <c r="C53" s="28">
        <v>11</v>
      </c>
      <c r="D53" s="28">
        <v>6</v>
      </c>
      <c r="E53" s="41">
        <f t="shared" si="4"/>
        <v>51.81</v>
      </c>
      <c r="F53" s="28">
        <v>1</v>
      </c>
      <c r="G53" s="28">
        <v>2</v>
      </c>
      <c r="H53" s="28">
        <v>3</v>
      </c>
      <c r="I53" s="162"/>
      <c r="J53" s="165"/>
      <c r="K53" s="2"/>
      <c r="L53" s="45"/>
      <c r="M53" s="44"/>
      <c r="N53" s="44"/>
      <c r="O53" s="46">
        <v>2720</v>
      </c>
    </row>
    <row r="54" spans="1:15">
      <c r="A54" s="174"/>
      <c r="B54" s="34" t="s">
        <v>90</v>
      </c>
      <c r="C54" s="28">
        <v>9</v>
      </c>
      <c r="D54" s="28">
        <v>6</v>
      </c>
      <c r="E54" s="41">
        <f t="shared" si="4"/>
        <v>42.39</v>
      </c>
      <c r="F54" s="28">
        <v>1</v>
      </c>
      <c r="G54" s="28">
        <v>2</v>
      </c>
      <c r="H54" s="28">
        <v>3</v>
      </c>
      <c r="I54" s="162"/>
      <c r="J54" s="165"/>
      <c r="K54" s="2"/>
      <c r="L54" s="45"/>
      <c r="M54" s="44"/>
      <c r="N54" s="44"/>
      <c r="O54" s="46">
        <v>3034</v>
      </c>
    </row>
    <row r="55" spans="1:15">
      <c r="A55" s="174"/>
      <c r="B55" s="34" t="s">
        <v>91</v>
      </c>
      <c r="C55" s="28">
        <v>6</v>
      </c>
      <c r="D55" s="28">
        <v>6</v>
      </c>
      <c r="E55" s="41">
        <f t="shared" si="4"/>
        <v>28.259999999999998</v>
      </c>
      <c r="F55" s="28">
        <v>2</v>
      </c>
      <c r="G55" s="28">
        <v>1</v>
      </c>
      <c r="H55" s="28">
        <v>3</v>
      </c>
      <c r="I55" s="162"/>
      <c r="J55" s="165"/>
      <c r="K55" s="2"/>
      <c r="L55" s="45"/>
      <c r="M55" s="44"/>
      <c r="N55" s="44"/>
      <c r="O55" s="46">
        <v>3494</v>
      </c>
    </row>
    <row r="56" spans="1:15">
      <c r="A56" s="174"/>
      <c r="B56" s="34" t="s">
        <v>92</v>
      </c>
      <c r="C56" s="28">
        <v>9</v>
      </c>
      <c r="D56" s="28">
        <v>5</v>
      </c>
      <c r="E56" s="41">
        <f t="shared" si="4"/>
        <v>35.325000000000003</v>
      </c>
      <c r="F56" s="28">
        <v>1</v>
      </c>
      <c r="G56" s="28">
        <v>1</v>
      </c>
      <c r="H56" s="28">
        <v>2</v>
      </c>
      <c r="I56" s="162"/>
      <c r="J56" s="165"/>
      <c r="K56" s="2"/>
      <c r="L56" s="45"/>
      <c r="M56" s="44"/>
      <c r="N56" s="44"/>
      <c r="O56" s="46">
        <v>3211</v>
      </c>
    </row>
    <row r="57" spans="1:15" ht="17" thickBot="1">
      <c r="A57" s="175"/>
      <c r="B57" s="35" t="s">
        <v>42</v>
      </c>
      <c r="C57" s="37"/>
      <c r="D57" s="37"/>
      <c r="E57" s="30">
        <f>SUM(E38:E56)</f>
        <v>866.64</v>
      </c>
      <c r="F57" s="31">
        <f>SUM(F38:F56)</f>
        <v>15</v>
      </c>
      <c r="G57" s="31">
        <f>SUM(G38:G56)</f>
        <v>17</v>
      </c>
      <c r="H57" s="31">
        <f>SUM(H38:H56)</f>
        <v>32</v>
      </c>
      <c r="I57" s="163"/>
      <c r="J57" s="166"/>
      <c r="K57" s="2"/>
      <c r="L57" s="45"/>
      <c r="M57" s="44"/>
      <c r="N57" s="44"/>
      <c r="O57" s="46">
        <v>3906</v>
      </c>
    </row>
    <row r="58" spans="1:15" ht="17" thickBot="1">
      <c r="A58" s="47"/>
      <c r="B58" s="47"/>
      <c r="C58" s="47"/>
      <c r="D58" s="47"/>
      <c r="E58" s="47"/>
      <c r="F58" s="47"/>
      <c r="G58" s="47"/>
      <c r="H58" s="47"/>
      <c r="I58" s="47"/>
      <c r="J58" s="47"/>
      <c r="K58" s="2"/>
      <c r="L58" s="48"/>
      <c r="M58" s="49"/>
      <c r="N58" s="49"/>
      <c r="O58" s="50">
        <v>2759</v>
      </c>
    </row>
    <row r="59" spans="1:15" ht="24">
      <c r="A59" s="158" t="s">
        <v>93</v>
      </c>
      <c r="B59" s="42" t="s">
        <v>26</v>
      </c>
      <c r="C59" s="40" t="s">
        <v>27</v>
      </c>
      <c r="D59" s="40" t="s">
        <v>28</v>
      </c>
      <c r="E59" s="40" t="s">
        <v>29</v>
      </c>
      <c r="F59" s="40" t="s">
        <v>9</v>
      </c>
      <c r="G59" s="40" t="s">
        <v>31</v>
      </c>
      <c r="H59" s="40" t="s">
        <v>32</v>
      </c>
      <c r="I59" s="40" t="s">
        <v>33</v>
      </c>
      <c r="J59" s="33" t="s">
        <v>71</v>
      </c>
      <c r="K59" s="2"/>
      <c r="L59" s="2"/>
      <c r="M59" s="2"/>
      <c r="N59" s="2"/>
      <c r="O59" s="2"/>
    </row>
    <row r="60" spans="1:15">
      <c r="A60" s="159"/>
      <c r="B60" s="25" t="s">
        <v>94</v>
      </c>
      <c r="C60" s="28">
        <v>9</v>
      </c>
      <c r="D60" s="28">
        <v>12</v>
      </c>
      <c r="E60" s="27">
        <f>3.14*(C60/2)*(D60/2)</f>
        <v>84.78</v>
      </c>
      <c r="F60" s="28">
        <v>1</v>
      </c>
      <c r="G60" s="28">
        <v>1</v>
      </c>
      <c r="H60" s="26">
        <v>2</v>
      </c>
      <c r="I60" s="178">
        <f>(H75/E75)*100</f>
        <v>3.0559278451779641</v>
      </c>
      <c r="J60" s="180" t="s">
        <v>95</v>
      </c>
      <c r="K60" s="2"/>
      <c r="L60" s="2"/>
      <c r="M60" s="2"/>
      <c r="N60" s="2"/>
      <c r="O60" s="2"/>
    </row>
    <row r="61" spans="1:15">
      <c r="A61" s="159"/>
      <c r="B61" s="25" t="s">
        <v>96</v>
      </c>
      <c r="C61" s="28">
        <v>6</v>
      </c>
      <c r="D61" s="28">
        <v>11</v>
      </c>
      <c r="E61" s="27">
        <f t="shared" ref="E61:E74" si="5">3.14*(C61/2)*(D61/2)</f>
        <v>51.81</v>
      </c>
      <c r="F61" s="28">
        <v>0</v>
      </c>
      <c r="G61" s="28">
        <v>0</v>
      </c>
      <c r="H61" s="26">
        <v>0</v>
      </c>
      <c r="I61" s="178"/>
      <c r="J61" s="181"/>
      <c r="K61" s="2"/>
      <c r="L61" s="2"/>
      <c r="M61" s="2"/>
      <c r="N61" s="2"/>
      <c r="O61" s="2"/>
    </row>
    <row r="62" spans="1:15">
      <c r="A62" s="159"/>
      <c r="B62" s="25" t="s">
        <v>97</v>
      </c>
      <c r="C62" s="28">
        <v>9</v>
      </c>
      <c r="D62" s="28">
        <v>14</v>
      </c>
      <c r="E62" s="27">
        <f t="shared" si="5"/>
        <v>98.910000000000011</v>
      </c>
      <c r="F62" s="28">
        <v>2</v>
      </c>
      <c r="G62" s="28">
        <v>1</v>
      </c>
      <c r="H62" s="26">
        <v>3</v>
      </c>
      <c r="I62" s="178"/>
      <c r="J62" s="181"/>
      <c r="K62" s="2"/>
      <c r="L62" s="2"/>
      <c r="M62" s="2"/>
      <c r="N62" s="2"/>
      <c r="O62" s="2"/>
    </row>
    <row r="63" spans="1:15">
      <c r="A63" s="159"/>
      <c r="B63" s="25" t="s">
        <v>98</v>
      </c>
      <c r="C63" s="28">
        <v>7</v>
      </c>
      <c r="D63" s="28">
        <v>10</v>
      </c>
      <c r="E63" s="27">
        <f t="shared" si="5"/>
        <v>54.95</v>
      </c>
      <c r="F63" s="28">
        <v>1</v>
      </c>
      <c r="G63" s="28">
        <v>2</v>
      </c>
      <c r="H63" s="26">
        <v>3</v>
      </c>
      <c r="I63" s="178"/>
      <c r="J63" s="181"/>
      <c r="K63" s="2"/>
      <c r="L63" s="2"/>
      <c r="M63" s="2"/>
      <c r="N63" s="2"/>
      <c r="O63" s="2"/>
    </row>
    <row r="64" spans="1:15">
      <c r="A64" s="159"/>
      <c r="B64" s="25" t="s">
        <v>99</v>
      </c>
      <c r="C64" s="28">
        <v>10</v>
      </c>
      <c r="D64" s="28">
        <v>15</v>
      </c>
      <c r="E64" s="27">
        <f t="shared" si="5"/>
        <v>117.75000000000001</v>
      </c>
      <c r="F64" s="28">
        <v>1</v>
      </c>
      <c r="G64" s="28">
        <v>2</v>
      </c>
      <c r="H64" s="26">
        <v>3</v>
      </c>
      <c r="I64" s="178"/>
      <c r="J64" s="181"/>
      <c r="K64" s="2"/>
      <c r="L64" s="2"/>
      <c r="M64" s="2"/>
      <c r="N64" s="2"/>
      <c r="O64" s="2"/>
    </row>
    <row r="65" spans="1:15">
      <c r="A65" s="159"/>
      <c r="B65" s="25" t="s">
        <v>100</v>
      </c>
      <c r="C65" s="28">
        <v>8</v>
      </c>
      <c r="D65" s="28">
        <v>9</v>
      </c>
      <c r="E65" s="27">
        <f t="shared" si="5"/>
        <v>56.52</v>
      </c>
      <c r="F65" s="28">
        <v>1</v>
      </c>
      <c r="G65" s="28">
        <v>1</v>
      </c>
      <c r="H65" s="26">
        <v>2</v>
      </c>
      <c r="I65" s="178"/>
      <c r="J65" s="181"/>
      <c r="K65" s="2"/>
      <c r="L65" s="2"/>
      <c r="M65" s="2"/>
      <c r="N65" s="2"/>
      <c r="O65" s="2"/>
    </row>
    <row r="66" spans="1:15">
      <c r="A66" s="159"/>
      <c r="B66" s="25" t="s">
        <v>101</v>
      </c>
      <c r="C66" s="28">
        <v>6</v>
      </c>
      <c r="D66" s="28">
        <v>6</v>
      </c>
      <c r="E66" s="27">
        <f>3.14*(C66/2)*(D66/2)</f>
        <v>28.259999999999998</v>
      </c>
      <c r="F66" s="28">
        <v>1</v>
      </c>
      <c r="G66" s="28">
        <v>1</v>
      </c>
      <c r="H66" s="26">
        <v>2</v>
      </c>
      <c r="I66" s="178"/>
      <c r="J66" s="181"/>
      <c r="K66" s="2"/>
      <c r="L66" s="2"/>
      <c r="M66" s="2"/>
      <c r="N66" s="2"/>
      <c r="O66" s="2"/>
    </row>
    <row r="67" spans="1:15">
      <c r="A67" s="159"/>
      <c r="B67" s="25" t="s">
        <v>102</v>
      </c>
      <c r="C67" s="28">
        <v>8</v>
      </c>
      <c r="D67" s="28">
        <v>11</v>
      </c>
      <c r="E67" s="27">
        <f t="shared" si="5"/>
        <v>69.08</v>
      </c>
      <c r="F67" s="26">
        <v>1</v>
      </c>
      <c r="G67" s="43">
        <v>3</v>
      </c>
      <c r="H67" s="26">
        <v>4</v>
      </c>
      <c r="I67" s="178"/>
      <c r="J67" s="181"/>
      <c r="K67" s="2"/>
      <c r="L67" s="2"/>
      <c r="M67" s="2"/>
      <c r="N67" s="2"/>
      <c r="O67" s="2"/>
    </row>
    <row r="68" spans="1:15">
      <c r="A68" s="159"/>
      <c r="B68" s="25" t="s">
        <v>103</v>
      </c>
      <c r="C68" s="28">
        <v>12</v>
      </c>
      <c r="D68" s="28">
        <v>13</v>
      </c>
      <c r="E68" s="41">
        <f t="shared" si="5"/>
        <v>122.46</v>
      </c>
      <c r="F68" s="28">
        <v>1</v>
      </c>
      <c r="G68" s="28">
        <v>1</v>
      </c>
      <c r="H68" s="26">
        <v>2</v>
      </c>
      <c r="I68" s="178"/>
      <c r="J68" s="181"/>
      <c r="K68" s="2"/>
      <c r="L68" s="2"/>
      <c r="M68" s="2"/>
      <c r="N68" s="2"/>
      <c r="O68" s="2"/>
    </row>
    <row r="69" spans="1:15">
      <c r="A69" s="159"/>
      <c r="B69" s="25" t="s">
        <v>104</v>
      </c>
      <c r="C69" s="36">
        <v>7</v>
      </c>
      <c r="D69" s="28">
        <v>12</v>
      </c>
      <c r="E69" s="41">
        <f t="shared" si="5"/>
        <v>65.94</v>
      </c>
      <c r="F69" s="28">
        <v>1</v>
      </c>
      <c r="G69" s="28">
        <v>1</v>
      </c>
      <c r="H69" s="26">
        <v>2</v>
      </c>
      <c r="I69" s="178"/>
      <c r="J69" s="181"/>
      <c r="K69" s="2"/>
      <c r="L69" s="2"/>
      <c r="M69" s="2"/>
      <c r="N69" s="2"/>
      <c r="O69" s="2"/>
    </row>
    <row r="70" spans="1:15">
      <c r="A70" s="159"/>
      <c r="B70" s="25" t="s">
        <v>105</v>
      </c>
      <c r="C70" s="28">
        <v>8</v>
      </c>
      <c r="D70" s="28">
        <v>10</v>
      </c>
      <c r="E70" s="41">
        <f t="shared" si="5"/>
        <v>62.800000000000004</v>
      </c>
      <c r="F70" s="28">
        <v>2</v>
      </c>
      <c r="G70" s="28">
        <v>2</v>
      </c>
      <c r="H70" s="26">
        <v>4</v>
      </c>
      <c r="I70" s="178"/>
      <c r="J70" s="181"/>
      <c r="K70" s="2"/>
      <c r="L70" s="2"/>
      <c r="M70" s="2"/>
      <c r="N70" s="2"/>
      <c r="O70" s="2"/>
    </row>
    <row r="71" spans="1:15">
      <c r="A71" s="159"/>
      <c r="B71" s="25" t="s">
        <v>106</v>
      </c>
      <c r="C71" s="28">
        <v>10</v>
      </c>
      <c r="D71" s="28">
        <v>11</v>
      </c>
      <c r="E71" s="41">
        <f t="shared" si="5"/>
        <v>86.350000000000009</v>
      </c>
      <c r="F71" s="28">
        <v>1</v>
      </c>
      <c r="G71" s="28">
        <v>1</v>
      </c>
      <c r="H71" s="26">
        <v>2</v>
      </c>
      <c r="I71" s="178"/>
      <c r="J71" s="181"/>
      <c r="K71" s="2"/>
      <c r="L71" s="2"/>
      <c r="M71" s="2"/>
      <c r="N71" s="2"/>
      <c r="O71" s="2"/>
    </row>
    <row r="72" spans="1:15">
      <c r="A72" s="159"/>
      <c r="B72" s="25" t="s">
        <v>107</v>
      </c>
      <c r="C72" s="28">
        <v>9</v>
      </c>
      <c r="D72" s="28">
        <v>13</v>
      </c>
      <c r="E72" s="41">
        <f t="shared" si="5"/>
        <v>91.844999999999999</v>
      </c>
      <c r="F72" s="28">
        <v>2</v>
      </c>
      <c r="G72" s="28">
        <v>1</v>
      </c>
      <c r="H72" s="26">
        <v>3</v>
      </c>
      <c r="I72" s="178"/>
      <c r="J72" s="181"/>
      <c r="K72" s="2"/>
      <c r="L72" s="2"/>
      <c r="M72" s="2"/>
      <c r="N72" s="2"/>
      <c r="O72" s="2"/>
    </row>
    <row r="73" spans="1:15">
      <c r="A73" s="159"/>
      <c r="B73" s="25" t="s">
        <v>108</v>
      </c>
      <c r="C73" s="28">
        <v>7</v>
      </c>
      <c r="D73" s="28">
        <v>10</v>
      </c>
      <c r="E73" s="41">
        <f t="shared" si="5"/>
        <v>54.95</v>
      </c>
      <c r="F73" s="28">
        <v>1</v>
      </c>
      <c r="G73" s="28">
        <v>1</v>
      </c>
      <c r="H73" s="26">
        <v>2</v>
      </c>
      <c r="I73" s="178"/>
      <c r="J73" s="181"/>
      <c r="K73" s="2"/>
      <c r="L73" s="2"/>
      <c r="M73" s="2"/>
      <c r="N73" s="2"/>
      <c r="O73" s="2"/>
    </row>
    <row r="74" spans="1:15">
      <c r="A74" s="159"/>
      <c r="B74" s="25" t="s">
        <v>109</v>
      </c>
      <c r="C74" s="28">
        <v>9</v>
      </c>
      <c r="D74" s="28">
        <v>14</v>
      </c>
      <c r="E74" s="41">
        <f t="shared" si="5"/>
        <v>98.910000000000011</v>
      </c>
      <c r="F74" s="28">
        <v>0</v>
      </c>
      <c r="G74" s="28">
        <v>1</v>
      </c>
      <c r="H74" s="26">
        <v>1</v>
      </c>
      <c r="I74" s="178"/>
      <c r="J74" s="181"/>
      <c r="K74" s="2"/>
      <c r="L74" s="2"/>
      <c r="M74" s="2"/>
      <c r="N74" s="2"/>
      <c r="O74" s="2"/>
    </row>
    <row r="75" spans="1:15" ht="17" thickBot="1">
      <c r="A75" s="160"/>
      <c r="B75" s="29" t="s">
        <v>42</v>
      </c>
      <c r="C75" s="37"/>
      <c r="D75" s="37"/>
      <c r="E75" s="30">
        <f>SUM(E60:E74)</f>
        <v>1145.3150000000001</v>
      </c>
      <c r="F75" s="31">
        <f>SUM(F60:F74)</f>
        <v>16</v>
      </c>
      <c r="G75" s="31">
        <f>SUM(G60:G74)</f>
        <v>19</v>
      </c>
      <c r="H75" s="31">
        <f>SUM(H60:H74)</f>
        <v>35</v>
      </c>
      <c r="I75" s="179"/>
      <c r="J75" s="182"/>
      <c r="K75" s="2"/>
      <c r="L75" s="2"/>
      <c r="M75" s="2"/>
      <c r="N75" s="2"/>
      <c r="O75" s="2"/>
    </row>
  </sheetData>
  <mergeCells count="20">
    <mergeCell ref="J3:J8"/>
    <mergeCell ref="A10:A17"/>
    <mergeCell ref="I10:I17"/>
    <mergeCell ref="J10:J17"/>
    <mergeCell ref="L1:O1"/>
    <mergeCell ref="A1:J1"/>
    <mergeCell ref="A3:A8"/>
    <mergeCell ref="I3:I8"/>
    <mergeCell ref="A38:A57"/>
    <mergeCell ref="I38:I57"/>
    <mergeCell ref="J38:J57"/>
    <mergeCell ref="A59:A75"/>
    <mergeCell ref="I60:I75"/>
    <mergeCell ref="J60:J75"/>
    <mergeCell ref="A19:A26"/>
    <mergeCell ref="I19:I26"/>
    <mergeCell ref="J19:J26"/>
    <mergeCell ref="A28:A35"/>
    <mergeCell ref="I28:I35"/>
    <mergeCell ref="J28:J3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7140F-7C84-224D-9259-5470CB427013}">
  <dimension ref="A1:AC35"/>
  <sheetViews>
    <sheetView zoomScale="60" zoomScaleNormal="60" workbookViewId="0">
      <selection activeCell="W18" sqref="W18:W28"/>
    </sheetView>
  </sheetViews>
  <sheetFormatPr baseColWidth="10" defaultRowHeight="16"/>
  <cols>
    <col min="1" max="1" width="13" customWidth="1"/>
    <col min="11" max="11" width="13.83203125" customWidth="1"/>
    <col min="21" max="21" width="15.33203125" customWidth="1"/>
  </cols>
  <sheetData>
    <row r="1" spans="1:29" ht="17" thickBot="1">
      <c r="A1" s="152" t="s">
        <v>19</v>
      </c>
      <c r="B1" s="153"/>
      <c r="C1" s="153"/>
      <c r="D1" s="153"/>
      <c r="E1" s="153"/>
      <c r="F1" s="153"/>
      <c r="G1" s="153"/>
      <c r="H1" s="153"/>
      <c r="I1" s="154"/>
      <c r="J1" s="2"/>
      <c r="K1" s="152" t="s">
        <v>21</v>
      </c>
      <c r="L1" s="153"/>
      <c r="M1" s="153"/>
      <c r="N1" s="153"/>
      <c r="O1" s="153"/>
      <c r="P1" s="153"/>
      <c r="Q1" s="153"/>
      <c r="R1" s="153"/>
      <c r="S1" s="154"/>
      <c r="T1" s="2"/>
      <c r="U1" s="191" t="s">
        <v>23</v>
      </c>
      <c r="V1" s="192"/>
      <c r="W1" s="192"/>
      <c r="X1" s="192"/>
      <c r="Y1" s="192"/>
      <c r="Z1" s="192"/>
      <c r="AA1" s="192"/>
      <c r="AB1" s="192"/>
      <c r="AC1" s="193"/>
    </row>
    <row r="2" spans="1:29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8" t="s">
        <v>8</v>
      </c>
      <c r="J2" s="2"/>
      <c r="K2" s="6" t="s">
        <v>0</v>
      </c>
      <c r="L2" s="7" t="s">
        <v>1</v>
      </c>
      <c r="M2" s="7" t="s">
        <v>2</v>
      </c>
      <c r="N2" s="7" t="s">
        <v>3</v>
      </c>
      <c r="O2" s="7" t="s">
        <v>4</v>
      </c>
      <c r="P2" s="7" t="s">
        <v>5</v>
      </c>
      <c r="Q2" s="7" t="s">
        <v>6</v>
      </c>
      <c r="R2" s="7" t="s">
        <v>7</v>
      </c>
      <c r="S2" s="8" t="s">
        <v>8</v>
      </c>
      <c r="T2" s="2"/>
      <c r="U2" s="9" t="s">
        <v>0</v>
      </c>
      <c r="V2" s="10" t="s">
        <v>1</v>
      </c>
      <c r="W2" s="10" t="s">
        <v>2</v>
      </c>
      <c r="X2" s="10" t="s">
        <v>3</v>
      </c>
      <c r="Y2" s="10" t="s">
        <v>4</v>
      </c>
      <c r="Z2" s="10" t="s">
        <v>5</v>
      </c>
      <c r="AA2" s="10" t="s">
        <v>6</v>
      </c>
      <c r="AB2" s="10" t="s">
        <v>7</v>
      </c>
      <c r="AC2" s="11" t="s">
        <v>8</v>
      </c>
    </row>
    <row r="3" spans="1:29">
      <c r="A3" s="6">
        <v>1.4</v>
      </c>
      <c r="B3" s="7">
        <v>1.75</v>
      </c>
      <c r="C3" s="7">
        <v>2.12</v>
      </c>
      <c r="D3" s="7">
        <v>1.1200000000000001</v>
      </c>
      <c r="E3" s="7">
        <v>0.69</v>
      </c>
      <c r="F3" s="7">
        <v>1.1200000000000001</v>
      </c>
      <c r="G3" s="7">
        <v>0.69</v>
      </c>
      <c r="H3" s="7">
        <v>1.45</v>
      </c>
      <c r="I3" s="8">
        <v>0.47</v>
      </c>
      <c r="J3" s="2"/>
      <c r="K3" s="6">
        <v>4</v>
      </c>
      <c r="L3" s="7">
        <v>5.3</v>
      </c>
      <c r="M3" s="7">
        <v>2.5</v>
      </c>
      <c r="N3" s="7">
        <v>3.7</v>
      </c>
      <c r="O3" s="7">
        <v>6.3</v>
      </c>
      <c r="P3" s="7">
        <v>3.4</v>
      </c>
      <c r="Q3" s="7">
        <v>1.9</v>
      </c>
      <c r="R3" s="7">
        <v>2.8</v>
      </c>
      <c r="S3" s="8">
        <v>0</v>
      </c>
      <c r="T3" s="2"/>
      <c r="U3" s="6">
        <v>96</v>
      </c>
      <c r="V3" s="7">
        <v>100</v>
      </c>
      <c r="W3" s="7">
        <v>100</v>
      </c>
      <c r="X3" s="7">
        <v>89</v>
      </c>
      <c r="Y3" s="7">
        <v>92</v>
      </c>
      <c r="Z3" s="7">
        <v>56</v>
      </c>
      <c r="AA3" s="7">
        <v>60</v>
      </c>
      <c r="AB3" s="7">
        <v>68</v>
      </c>
      <c r="AC3" s="8">
        <v>28</v>
      </c>
    </row>
    <row r="4" spans="1:29">
      <c r="A4" s="6">
        <v>1.21</v>
      </c>
      <c r="B4" s="7">
        <v>1.47</v>
      </c>
      <c r="C4" s="7">
        <v>1.4</v>
      </c>
      <c r="D4" s="7">
        <v>1.1100000000000001</v>
      </c>
      <c r="E4" s="7">
        <v>0.9</v>
      </c>
      <c r="F4" s="7">
        <v>1.1100000000000001</v>
      </c>
      <c r="G4" s="7">
        <v>0.9</v>
      </c>
      <c r="H4" s="7">
        <v>0.77</v>
      </c>
      <c r="I4" s="8">
        <v>0.61</v>
      </c>
      <c r="J4" s="2"/>
      <c r="K4" s="6">
        <v>3.3</v>
      </c>
      <c r="L4" s="7">
        <v>4</v>
      </c>
      <c r="M4" s="7">
        <v>1.5</v>
      </c>
      <c r="N4" s="7">
        <v>3.2</v>
      </c>
      <c r="O4" s="7">
        <v>3.9</v>
      </c>
      <c r="P4" s="7">
        <v>3.5</v>
      </c>
      <c r="Q4" s="7">
        <v>2.4</v>
      </c>
      <c r="R4" s="7">
        <v>1.3</v>
      </c>
      <c r="S4" s="8">
        <v>0</v>
      </c>
      <c r="T4" s="2"/>
      <c r="U4" s="6">
        <v>100</v>
      </c>
      <c r="V4" s="7">
        <v>96</v>
      </c>
      <c r="W4" s="7">
        <v>84</v>
      </c>
      <c r="X4" s="7">
        <v>96</v>
      </c>
      <c r="Y4" s="7">
        <v>80</v>
      </c>
      <c r="Z4" s="7">
        <v>83</v>
      </c>
      <c r="AA4" s="7">
        <v>20</v>
      </c>
      <c r="AB4" s="7">
        <v>80</v>
      </c>
      <c r="AC4" s="8">
        <v>12</v>
      </c>
    </row>
    <row r="5" spans="1:29">
      <c r="A5" s="6">
        <v>2.73</v>
      </c>
      <c r="B5" s="7">
        <v>0.98</v>
      </c>
      <c r="C5" s="7">
        <v>0.88</v>
      </c>
      <c r="D5" s="7">
        <v>1.6</v>
      </c>
      <c r="E5" s="7">
        <v>1.9</v>
      </c>
      <c r="F5" s="7">
        <v>1.6</v>
      </c>
      <c r="G5" s="7">
        <v>1.9</v>
      </c>
      <c r="H5" s="7">
        <v>2</v>
      </c>
      <c r="I5" s="8"/>
      <c r="J5" s="2"/>
      <c r="K5" s="6">
        <v>3.6</v>
      </c>
      <c r="L5" s="7">
        <v>2.9</v>
      </c>
      <c r="M5" s="7">
        <v>0.7</v>
      </c>
      <c r="N5" s="7">
        <v>1.2</v>
      </c>
      <c r="O5" s="7">
        <v>5.2</v>
      </c>
      <c r="P5" s="7">
        <v>4</v>
      </c>
      <c r="Q5" s="7">
        <v>0.94</v>
      </c>
      <c r="R5" s="7">
        <v>1.5</v>
      </c>
      <c r="S5" s="8"/>
      <c r="T5" s="2"/>
      <c r="U5" s="6">
        <v>96</v>
      </c>
      <c r="V5" s="7">
        <v>96</v>
      </c>
      <c r="W5" s="7">
        <v>92</v>
      </c>
      <c r="X5" s="7">
        <v>80</v>
      </c>
      <c r="Y5" s="7">
        <v>84</v>
      </c>
      <c r="Z5" s="7">
        <v>87</v>
      </c>
      <c r="AA5" s="7">
        <v>75</v>
      </c>
      <c r="AB5" s="7">
        <v>94</v>
      </c>
      <c r="AC5" s="8"/>
    </row>
    <row r="6" spans="1:29">
      <c r="A6" s="6">
        <v>2.44</v>
      </c>
      <c r="B6" s="7">
        <v>1.22</v>
      </c>
      <c r="C6" s="7">
        <v>1.55</v>
      </c>
      <c r="D6" s="7">
        <v>3.86</v>
      </c>
      <c r="E6" s="7">
        <v>1.19</v>
      </c>
      <c r="F6" s="7">
        <v>3.86</v>
      </c>
      <c r="G6" s="7"/>
      <c r="H6" s="7"/>
      <c r="I6" s="8"/>
      <c r="J6" s="2"/>
      <c r="K6" s="6">
        <v>5.4</v>
      </c>
      <c r="L6" s="7">
        <v>3.9</v>
      </c>
      <c r="M6" s="7">
        <v>4.9000000000000004</v>
      </c>
      <c r="N6" s="7">
        <v>2.1</v>
      </c>
      <c r="O6" s="7">
        <v>4.5999999999999996</v>
      </c>
      <c r="P6" s="7">
        <v>3.2</v>
      </c>
      <c r="Q6" s="7"/>
      <c r="R6" s="7"/>
      <c r="S6" s="8"/>
      <c r="T6" s="2"/>
      <c r="U6" s="6">
        <v>88</v>
      </c>
      <c r="V6" s="7">
        <v>96</v>
      </c>
      <c r="W6" s="7">
        <v>100</v>
      </c>
      <c r="X6" s="7">
        <v>92</v>
      </c>
      <c r="Y6" s="7">
        <v>80</v>
      </c>
      <c r="Z6" s="7">
        <v>72</v>
      </c>
      <c r="AA6" s="7"/>
      <c r="AB6" s="7"/>
      <c r="AC6" s="8"/>
    </row>
    <row r="7" spans="1:29">
      <c r="A7" s="6">
        <v>2.67</v>
      </c>
      <c r="B7" s="7">
        <v>2</v>
      </c>
      <c r="C7" s="7">
        <v>2.2999999999999998</v>
      </c>
      <c r="D7" s="7">
        <v>3.49</v>
      </c>
      <c r="E7" s="7">
        <v>1.03</v>
      </c>
      <c r="F7" s="7">
        <v>3.49</v>
      </c>
      <c r="G7" s="7"/>
      <c r="H7" s="7"/>
      <c r="I7" s="8"/>
      <c r="J7" s="2"/>
      <c r="K7" s="6">
        <v>4.3</v>
      </c>
      <c r="L7" s="7">
        <v>4.9000000000000004</v>
      </c>
      <c r="M7" s="7">
        <v>2.2000000000000002</v>
      </c>
      <c r="N7" s="7">
        <v>5.2</v>
      </c>
      <c r="O7" s="7">
        <v>4.7</v>
      </c>
      <c r="P7" s="7">
        <v>3.7</v>
      </c>
      <c r="Q7" s="7"/>
      <c r="R7" s="7"/>
      <c r="S7" s="8"/>
      <c r="T7" s="2"/>
      <c r="U7" s="6">
        <v>100</v>
      </c>
      <c r="V7" s="7">
        <v>88</v>
      </c>
      <c r="W7" s="7">
        <v>92</v>
      </c>
      <c r="X7" s="7">
        <v>100</v>
      </c>
      <c r="Y7" s="7">
        <v>68</v>
      </c>
      <c r="Z7" s="7">
        <v>4</v>
      </c>
      <c r="AA7" s="7"/>
      <c r="AB7" s="7"/>
      <c r="AC7" s="8"/>
    </row>
    <row r="8" spans="1:29">
      <c r="A8" s="6">
        <v>1.52</v>
      </c>
      <c r="B8" s="7">
        <v>1.1599999999999999</v>
      </c>
      <c r="C8" s="7">
        <v>2.2000000000000002</v>
      </c>
      <c r="D8" s="7">
        <v>0.99</v>
      </c>
      <c r="E8" s="7"/>
      <c r="F8" s="7"/>
      <c r="G8" s="7"/>
      <c r="H8" s="7"/>
      <c r="I8" s="8"/>
      <c r="J8" s="2"/>
      <c r="K8" s="6">
        <v>5.6</v>
      </c>
      <c r="L8" s="7">
        <v>5</v>
      </c>
      <c r="M8" s="7">
        <v>3.1</v>
      </c>
      <c r="N8" s="7">
        <v>3.4</v>
      </c>
      <c r="O8" s="7"/>
      <c r="P8" s="7"/>
      <c r="Q8" s="7"/>
      <c r="R8" s="7"/>
      <c r="S8" s="8"/>
      <c r="T8" s="2"/>
      <c r="U8" s="6">
        <v>92</v>
      </c>
      <c r="V8" s="7">
        <v>92</v>
      </c>
      <c r="W8" s="7">
        <v>100</v>
      </c>
      <c r="X8" s="7">
        <v>92</v>
      </c>
      <c r="Y8" s="7"/>
      <c r="Z8" s="7"/>
      <c r="AA8" s="7"/>
      <c r="AB8" s="7"/>
      <c r="AC8" s="8"/>
    </row>
    <row r="9" spans="1:29">
      <c r="A9" s="6">
        <v>1.35</v>
      </c>
      <c r="B9" s="7">
        <v>1.58</v>
      </c>
      <c r="C9" s="7">
        <v>1.9</v>
      </c>
      <c r="D9" s="3"/>
      <c r="E9" s="7"/>
      <c r="F9" s="7"/>
      <c r="G9" s="7"/>
      <c r="H9" s="7"/>
      <c r="I9" s="8"/>
      <c r="J9" s="2"/>
      <c r="K9" s="6">
        <v>6.4</v>
      </c>
      <c r="L9" s="7">
        <v>5</v>
      </c>
      <c r="M9" s="7">
        <v>3.2</v>
      </c>
      <c r="N9" s="3"/>
      <c r="O9" s="7"/>
      <c r="P9" s="7"/>
      <c r="Q9" s="7"/>
      <c r="R9" s="7"/>
      <c r="S9" s="8"/>
      <c r="T9" s="2"/>
      <c r="U9" s="6">
        <v>92</v>
      </c>
      <c r="V9" s="7">
        <v>100</v>
      </c>
      <c r="W9" s="7">
        <v>89</v>
      </c>
      <c r="X9" s="3"/>
      <c r="Y9" s="7"/>
      <c r="Z9" s="7"/>
      <c r="AA9" s="7"/>
      <c r="AB9" s="7"/>
      <c r="AC9" s="8"/>
    </row>
    <row r="10" spans="1:29">
      <c r="A10" s="6">
        <v>2.13</v>
      </c>
      <c r="B10" s="7">
        <v>3.14</v>
      </c>
      <c r="C10" s="7">
        <v>2.17</v>
      </c>
      <c r="D10" s="3"/>
      <c r="E10" s="7"/>
      <c r="F10" s="7"/>
      <c r="G10" s="7"/>
      <c r="H10" s="7"/>
      <c r="I10" s="8"/>
      <c r="J10" s="2"/>
      <c r="K10" s="6">
        <v>4.5999999999999996</v>
      </c>
      <c r="L10" s="7">
        <v>3.7</v>
      </c>
      <c r="M10" s="7">
        <v>5.2</v>
      </c>
      <c r="N10" s="3"/>
      <c r="O10" s="7"/>
      <c r="P10" s="7"/>
      <c r="Q10" s="7"/>
      <c r="R10" s="7"/>
      <c r="S10" s="8"/>
      <c r="T10" s="2"/>
      <c r="U10" s="6">
        <v>100</v>
      </c>
      <c r="V10" s="7">
        <v>100</v>
      </c>
      <c r="W10" s="7">
        <v>96</v>
      </c>
      <c r="X10" s="3"/>
      <c r="Y10" s="7"/>
      <c r="Z10" s="7"/>
      <c r="AA10" s="7"/>
      <c r="AB10" s="7"/>
      <c r="AC10" s="8"/>
    </row>
    <row r="11" spans="1:29">
      <c r="A11" s="6">
        <v>2.14</v>
      </c>
      <c r="B11" s="7">
        <v>2.21</v>
      </c>
      <c r="C11" s="7">
        <v>1.93</v>
      </c>
      <c r="D11" s="3"/>
      <c r="E11" s="7"/>
      <c r="F11" s="7"/>
      <c r="G11" s="7"/>
      <c r="H11" s="7"/>
      <c r="I11" s="8"/>
      <c r="J11" s="2"/>
      <c r="K11" s="6">
        <v>5.2</v>
      </c>
      <c r="L11" s="7">
        <v>3</v>
      </c>
      <c r="M11" s="7">
        <v>3.4</v>
      </c>
      <c r="N11" s="3"/>
      <c r="O11" s="7"/>
      <c r="P11" s="7"/>
      <c r="Q11" s="7"/>
      <c r="R11" s="7"/>
      <c r="S11" s="8"/>
      <c r="T11" s="2"/>
      <c r="U11" s="6">
        <v>93</v>
      </c>
      <c r="V11" s="7">
        <v>96</v>
      </c>
      <c r="W11" s="7">
        <v>96</v>
      </c>
      <c r="X11" s="3"/>
      <c r="Y11" s="7"/>
      <c r="Z11" s="7"/>
      <c r="AA11" s="7"/>
      <c r="AB11" s="7"/>
      <c r="AC11" s="8"/>
    </row>
    <row r="12" spans="1:29">
      <c r="A12" s="6">
        <v>2.3199999999999998</v>
      </c>
      <c r="B12" s="7">
        <v>2.67</v>
      </c>
      <c r="C12" s="7">
        <v>1.84</v>
      </c>
      <c r="D12" s="3"/>
      <c r="E12" s="7"/>
      <c r="F12" s="7"/>
      <c r="G12" s="7"/>
      <c r="H12" s="7"/>
      <c r="I12" s="8"/>
      <c r="J12" s="2"/>
      <c r="K12" s="6">
        <v>2.7</v>
      </c>
      <c r="L12" s="7">
        <v>3.1</v>
      </c>
      <c r="M12" s="7">
        <v>7.4</v>
      </c>
      <c r="N12" s="3"/>
      <c r="O12" s="7"/>
      <c r="P12" s="7"/>
      <c r="Q12" s="7"/>
      <c r="R12" s="7"/>
      <c r="S12" s="8"/>
      <c r="T12" s="2"/>
      <c r="U12" s="6">
        <v>100</v>
      </c>
      <c r="V12" s="7">
        <v>92</v>
      </c>
      <c r="W12" s="7">
        <v>100</v>
      </c>
      <c r="X12" s="3"/>
      <c r="Y12" s="7"/>
      <c r="Z12" s="7"/>
      <c r="AA12" s="7"/>
      <c r="AB12" s="7"/>
      <c r="AC12" s="8"/>
    </row>
    <row r="13" spans="1:29">
      <c r="A13" s="6">
        <v>2.0099999999999998</v>
      </c>
      <c r="B13" s="7"/>
      <c r="C13" s="7">
        <v>1.76</v>
      </c>
      <c r="D13" s="7"/>
      <c r="E13" s="7"/>
      <c r="F13" s="7"/>
      <c r="G13" s="7"/>
      <c r="H13" s="7"/>
      <c r="I13" s="8"/>
      <c r="J13" s="2"/>
      <c r="K13" s="6">
        <v>2</v>
      </c>
      <c r="L13" s="7"/>
      <c r="M13" s="7">
        <v>1.9</v>
      </c>
      <c r="N13" s="7"/>
      <c r="O13" s="7"/>
      <c r="P13" s="7"/>
      <c r="Q13" s="7"/>
      <c r="R13" s="7"/>
      <c r="S13" s="8"/>
      <c r="T13" s="2"/>
      <c r="U13" s="6">
        <v>96</v>
      </c>
      <c r="V13" s="7"/>
      <c r="W13" s="7">
        <v>100</v>
      </c>
      <c r="X13" s="7"/>
      <c r="Y13" s="7"/>
      <c r="Z13" s="7"/>
      <c r="AA13" s="7"/>
      <c r="AB13" s="7"/>
      <c r="AC13" s="8"/>
    </row>
    <row r="14" spans="1:29" ht="17" thickBot="1">
      <c r="A14" s="12">
        <v>0.85</v>
      </c>
      <c r="B14" s="13"/>
      <c r="C14" s="14"/>
      <c r="D14" s="13"/>
      <c r="E14" s="13"/>
      <c r="F14" s="13"/>
      <c r="G14" s="13"/>
      <c r="H14" s="13"/>
      <c r="I14" s="15"/>
      <c r="J14" s="2"/>
      <c r="K14" s="12">
        <v>5.3</v>
      </c>
      <c r="L14" s="13"/>
      <c r="M14" s="13"/>
      <c r="N14" s="13"/>
      <c r="O14" s="13"/>
      <c r="P14" s="13"/>
      <c r="Q14" s="13"/>
      <c r="R14" s="13"/>
      <c r="S14" s="15"/>
      <c r="T14" s="2"/>
      <c r="U14" s="12">
        <v>60</v>
      </c>
      <c r="V14" s="13"/>
      <c r="W14" s="13"/>
      <c r="X14" s="13"/>
      <c r="Y14" s="13"/>
      <c r="Z14" s="13"/>
      <c r="AA14" s="13"/>
      <c r="AB14" s="13"/>
      <c r="AC14" s="15"/>
    </row>
    <row r="15" spans="1:29" ht="17" thickBo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7" thickBot="1">
      <c r="A16" s="152" t="s">
        <v>20</v>
      </c>
      <c r="B16" s="153"/>
      <c r="C16" s="153"/>
      <c r="D16" s="153"/>
      <c r="E16" s="153"/>
      <c r="F16" s="153"/>
      <c r="G16" s="153"/>
      <c r="H16" s="153"/>
      <c r="I16" s="154"/>
      <c r="J16" s="2"/>
      <c r="K16" s="191" t="s">
        <v>22</v>
      </c>
      <c r="L16" s="192"/>
      <c r="M16" s="192"/>
      <c r="N16" s="192"/>
      <c r="O16" s="192"/>
      <c r="P16" s="192"/>
      <c r="Q16" s="192"/>
      <c r="R16" s="192"/>
      <c r="S16" s="193"/>
      <c r="T16" s="2"/>
      <c r="U16" s="191" t="s">
        <v>24</v>
      </c>
      <c r="V16" s="192"/>
      <c r="W16" s="192"/>
      <c r="X16" s="192"/>
      <c r="Y16" s="192"/>
      <c r="Z16" s="192"/>
      <c r="AA16" s="192"/>
      <c r="AB16" s="192"/>
      <c r="AC16" s="193"/>
    </row>
    <row r="17" spans="1:29">
      <c r="A17" s="6" t="s">
        <v>0</v>
      </c>
      <c r="B17" s="7" t="s">
        <v>1</v>
      </c>
      <c r="C17" s="7" t="s">
        <v>2</v>
      </c>
      <c r="D17" s="7" t="s">
        <v>3</v>
      </c>
      <c r="E17" s="7" t="s">
        <v>4</v>
      </c>
      <c r="F17" s="7" t="s">
        <v>5</v>
      </c>
      <c r="G17" s="7" t="s">
        <v>6</v>
      </c>
      <c r="H17" s="7" t="s">
        <v>7</v>
      </c>
      <c r="I17" s="8" t="s">
        <v>8</v>
      </c>
      <c r="J17" s="2"/>
      <c r="K17" s="9" t="s">
        <v>0</v>
      </c>
      <c r="L17" s="10" t="s">
        <v>1</v>
      </c>
      <c r="M17" s="10" t="s">
        <v>2</v>
      </c>
      <c r="N17" s="10" t="s">
        <v>3</v>
      </c>
      <c r="O17" s="10" t="s">
        <v>4</v>
      </c>
      <c r="P17" s="10" t="s">
        <v>5</v>
      </c>
      <c r="Q17" s="10" t="s">
        <v>6</v>
      </c>
      <c r="R17" s="10" t="s">
        <v>7</v>
      </c>
      <c r="S17" s="11" t="s">
        <v>8</v>
      </c>
      <c r="T17" s="2"/>
      <c r="U17" s="9" t="s">
        <v>0</v>
      </c>
      <c r="V17" s="10" t="s">
        <v>1</v>
      </c>
      <c r="W17" s="10" t="s">
        <v>2</v>
      </c>
      <c r="X17" s="10" t="s">
        <v>3</v>
      </c>
      <c r="Y17" s="10" t="s">
        <v>4</v>
      </c>
      <c r="Z17" s="10" t="s">
        <v>5</v>
      </c>
      <c r="AA17" s="10" t="s">
        <v>6</v>
      </c>
      <c r="AB17" s="10" t="s">
        <v>7</v>
      </c>
      <c r="AC17" s="11" t="s">
        <v>8</v>
      </c>
    </row>
    <row r="18" spans="1:29">
      <c r="A18" s="6">
        <v>1.9</v>
      </c>
      <c r="B18" s="7">
        <v>2.2999999999999998</v>
      </c>
      <c r="C18" s="7">
        <v>9</v>
      </c>
      <c r="D18" s="7">
        <v>3.4</v>
      </c>
      <c r="E18" s="7">
        <v>3</v>
      </c>
      <c r="F18" s="7">
        <v>7.3</v>
      </c>
      <c r="G18" s="7">
        <v>1</v>
      </c>
      <c r="H18" s="7">
        <v>11.5</v>
      </c>
      <c r="I18" s="8">
        <v>6.3</v>
      </c>
      <c r="J18" s="2"/>
      <c r="K18" s="6">
        <v>95</v>
      </c>
      <c r="L18" s="7">
        <v>78</v>
      </c>
      <c r="M18" s="7">
        <v>68</v>
      </c>
      <c r="N18" s="7">
        <v>60</v>
      </c>
      <c r="O18" s="7">
        <v>36</v>
      </c>
      <c r="P18" s="7">
        <v>1</v>
      </c>
      <c r="Q18" s="7">
        <v>3</v>
      </c>
      <c r="R18" s="7">
        <v>25</v>
      </c>
      <c r="S18" s="8">
        <v>0</v>
      </c>
      <c r="T18" s="2"/>
      <c r="U18" s="6">
        <v>231505</v>
      </c>
      <c r="V18" s="7">
        <v>99460</v>
      </c>
      <c r="W18" s="7">
        <v>78179</v>
      </c>
      <c r="X18" s="7">
        <v>65345</v>
      </c>
      <c r="Y18" s="7">
        <v>78162</v>
      </c>
      <c r="Z18" s="7">
        <v>7215</v>
      </c>
      <c r="AA18" s="7">
        <v>2259</v>
      </c>
      <c r="AB18" s="7">
        <v>14262</v>
      </c>
      <c r="AC18" s="8">
        <v>0</v>
      </c>
    </row>
    <row r="19" spans="1:29">
      <c r="A19" s="6">
        <v>1.4</v>
      </c>
      <c r="B19" s="7">
        <v>2.8</v>
      </c>
      <c r="C19" s="7">
        <v>5.3</v>
      </c>
      <c r="D19" s="7">
        <v>2.5</v>
      </c>
      <c r="E19" s="7">
        <v>3.6</v>
      </c>
      <c r="F19" s="7">
        <v>4</v>
      </c>
      <c r="G19" s="7">
        <v>1.3</v>
      </c>
      <c r="H19" s="7">
        <v>2.8</v>
      </c>
      <c r="I19" s="8">
        <v>4.9000000000000004</v>
      </c>
      <c r="J19" s="2"/>
      <c r="K19" s="6">
        <v>39</v>
      </c>
      <c r="L19" s="7">
        <v>109</v>
      </c>
      <c r="M19" s="7">
        <v>19</v>
      </c>
      <c r="N19" s="7">
        <v>88</v>
      </c>
      <c r="O19" s="7">
        <v>6</v>
      </c>
      <c r="P19" s="7">
        <v>5</v>
      </c>
      <c r="Q19" s="7">
        <v>0</v>
      </c>
      <c r="R19" s="7">
        <v>56</v>
      </c>
      <c r="S19" s="8">
        <v>0</v>
      </c>
      <c r="T19" s="2"/>
      <c r="U19" s="6">
        <v>60845</v>
      </c>
      <c r="V19" s="7">
        <v>93047</v>
      </c>
      <c r="W19" s="7">
        <v>32100</v>
      </c>
      <c r="X19" s="7">
        <v>106044</v>
      </c>
      <c r="Y19" s="7">
        <v>4897</v>
      </c>
      <c r="Z19" s="7">
        <v>11689</v>
      </c>
      <c r="AA19" s="7">
        <v>646</v>
      </c>
      <c r="AB19" s="7">
        <v>15873</v>
      </c>
      <c r="AC19" s="8">
        <v>0</v>
      </c>
    </row>
    <row r="20" spans="1:29">
      <c r="A20" s="16"/>
      <c r="B20" s="7">
        <v>2.7</v>
      </c>
      <c r="C20" s="7">
        <v>2.5</v>
      </c>
      <c r="D20" s="7"/>
      <c r="E20" s="7">
        <v>3</v>
      </c>
      <c r="F20" s="7">
        <v>2.8</v>
      </c>
      <c r="G20" s="7"/>
      <c r="H20" s="7"/>
      <c r="I20" s="8"/>
      <c r="J20" s="2"/>
      <c r="K20" s="6">
        <v>84</v>
      </c>
      <c r="L20" s="7">
        <v>100</v>
      </c>
      <c r="M20" s="7">
        <v>12</v>
      </c>
      <c r="N20" s="7">
        <v>16</v>
      </c>
      <c r="O20" s="7">
        <v>9</v>
      </c>
      <c r="P20" s="7">
        <v>14</v>
      </c>
      <c r="Q20" s="7">
        <v>3</v>
      </c>
      <c r="R20" s="7">
        <v>23</v>
      </c>
      <c r="S20" s="8"/>
      <c r="T20" s="2"/>
      <c r="U20" s="6">
        <v>57991</v>
      </c>
      <c r="V20" s="7">
        <v>77960</v>
      </c>
      <c r="W20" s="7">
        <v>28252</v>
      </c>
      <c r="X20" s="7">
        <v>13500</v>
      </c>
      <c r="Y20" s="7">
        <v>14430</v>
      </c>
      <c r="Z20" s="7">
        <v>14428</v>
      </c>
      <c r="AA20" s="7">
        <v>1404</v>
      </c>
      <c r="AB20" s="7">
        <v>33830</v>
      </c>
      <c r="AC20" s="8"/>
    </row>
    <row r="21" spans="1:29">
      <c r="A21" s="16"/>
      <c r="B21" s="7">
        <v>2.75</v>
      </c>
      <c r="C21" s="7">
        <v>6.1</v>
      </c>
      <c r="D21" s="7"/>
      <c r="E21" s="7"/>
      <c r="F21" s="7">
        <v>3.4</v>
      </c>
      <c r="G21" s="7"/>
      <c r="H21" s="7"/>
      <c r="I21" s="8"/>
      <c r="J21" s="2"/>
      <c r="K21" s="6">
        <v>80</v>
      </c>
      <c r="L21" s="7">
        <v>132</v>
      </c>
      <c r="M21" s="7">
        <v>85</v>
      </c>
      <c r="N21" s="7">
        <v>50</v>
      </c>
      <c r="O21" s="7">
        <v>19</v>
      </c>
      <c r="P21" s="7">
        <v>11</v>
      </c>
      <c r="Q21" s="7"/>
      <c r="R21" s="7"/>
      <c r="S21" s="8"/>
      <c r="T21" s="2"/>
      <c r="U21" s="6">
        <v>61963</v>
      </c>
      <c r="V21" s="7">
        <v>63741</v>
      </c>
      <c r="W21" s="7">
        <v>86358</v>
      </c>
      <c r="X21" s="7">
        <v>62354</v>
      </c>
      <c r="Y21" s="7">
        <v>11850</v>
      </c>
      <c r="Z21" s="7">
        <v>13227</v>
      </c>
      <c r="AA21" s="7"/>
      <c r="AB21" s="7"/>
      <c r="AC21" s="8"/>
    </row>
    <row r="22" spans="1:29">
      <c r="A22" s="6"/>
      <c r="B22" s="7">
        <v>3.2</v>
      </c>
      <c r="C22" s="7"/>
      <c r="D22" s="3"/>
      <c r="E22" s="7"/>
      <c r="F22" s="7">
        <v>6.7</v>
      </c>
      <c r="G22" s="7"/>
      <c r="H22" s="7"/>
      <c r="I22" s="8"/>
      <c r="J22" s="2"/>
      <c r="K22" s="6">
        <v>112</v>
      </c>
      <c r="L22" s="7">
        <v>53</v>
      </c>
      <c r="M22" s="7">
        <v>24</v>
      </c>
      <c r="N22" s="7">
        <v>195</v>
      </c>
      <c r="O22" s="7">
        <v>8</v>
      </c>
      <c r="P22" s="7">
        <v>58</v>
      </c>
      <c r="Q22" s="7"/>
      <c r="R22" s="7"/>
      <c r="S22" s="8"/>
      <c r="T22" s="2"/>
      <c r="U22" s="6">
        <v>62813</v>
      </c>
      <c r="V22" s="7">
        <v>24275</v>
      </c>
      <c r="W22" s="7">
        <v>56410</v>
      </c>
      <c r="X22" s="7">
        <v>192163</v>
      </c>
      <c r="Y22" s="7">
        <v>12311</v>
      </c>
      <c r="Z22" s="7">
        <v>10724</v>
      </c>
      <c r="AA22" s="7"/>
      <c r="AB22" s="7"/>
      <c r="AC22" s="8"/>
    </row>
    <row r="23" spans="1:29" ht="17" thickBot="1">
      <c r="A23" s="12"/>
      <c r="B23" s="13">
        <v>5.3</v>
      </c>
      <c r="C23" s="13"/>
      <c r="D23" s="14"/>
      <c r="E23" s="13"/>
      <c r="F23" s="13"/>
      <c r="G23" s="13"/>
      <c r="H23" s="13"/>
      <c r="I23" s="15"/>
      <c r="J23" s="2"/>
      <c r="K23" s="6">
        <v>66</v>
      </c>
      <c r="L23" s="7">
        <v>60</v>
      </c>
      <c r="M23" s="7">
        <v>31</v>
      </c>
      <c r="N23" s="7">
        <v>155</v>
      </c>
      <c r="O23" s="7"/>
      <c r="P23" s="7"/>
      <c r="Q23" s="7"/>
      <c r="R23" s="7"/>
      <c r="S23" s="8"/>
      <c r="T23" s="2"/>
      <c r="U23" s="6">
        <v>103241</v>
      </c>
      <c r="V23" s="7">
        <v>28797</v>
      </c>
      <c r="W23" s="7">
        <v>95000</v>
      </c>
      <c r="X23" s="7">
        <v>138013</v>
      </c>
      <c r="Y23" s="7"/>
      <c r="Z23" s="7"/>
      <c r="AA23" s="7"/>
      <c r="AB23" s="7"/>
      <c r="AC23" s="8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6">
        <v>64</v>
      </c>
      <c r="L24" s="7">
        <v>68</v>
      </c>
      <c r="M24" s="7">
        <v>15</v>
      </c>
      <c r="N24" s="3"/>
      <c r="O24" s="7"/>
      <c r="P24" s="7"/>
      <c r="Q24" s="7"/>
      <c r="R24" s="7"/>
      <c r="S24" s="8"/>
      <c r="T24" s="2"/>
      <c r="U24" s="6">
        <v>49725</v>
      </c>
      <c r="V24" s="7">
        <v>39643</v>
      </c>
      <c r="W24" s="7">
        <v>61212</v>
      </c>
      <c r="X24" s="3"/>
      <c r="Y24" s="7"/>
      <c r="Z24" s="7"/>
      <c r="AA24" s="7"/>
      <c r="AB24" s="7"/>
      <c r="AC24" s="8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6">
        <v>79</v>
      </c>
      <c r="L25" s="7">
        <v>102</v>
      </c>
      <c r="M25" s="7">
        <v>81</v>
      </c>
      <c r="N25" s="3"/>
      <c r="O25" s="7"/>
      <c r="P25" s="7"/>
      <c r="Q25" s="7"/>
      <c r="R25" s="7"/>
      <c r="S25" s="8"/>
      <c r="T25" s="2"/>
      <c r="U25" s="6">
        <v>166219</v>
      </c>
      <c r="V25" s="7">
        <v>54955</v>
      </c>
      <c r="W25" s="7">
        <v>165564</v>
      </c>
      <c r="X25" s="3"/>
      <c r="Y25" s="7"/>
      <c r="Z25" s="7"/>
      <c r="AA25" s="7"/>
      <c r="AB25" s="7"/>
      <c r="AC25" s="8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6">
        <v>91</v>
      </c>
      <c r="L26" s="7">
        <v>134</v>
      </c>
      <c r="M26" s="7">
        <v>26</v>
      </c>
      <c r="N26" s="3"/>
      <c r="O26" s="7"/>
      <c r="P26" s="7"/>
      <c r="Q26" s="7"/>
      <c r="R26" s="7"/>
      <c r="S26" s="8"/>
      <c r="T26" s="2"/>
      <c r="U26" s="6">
        <v>119221</v>
      </c>
      <c r="V26" s="7">
        <v>110704</v>
      </c>
      <c r="W26" s="7">
        <v>34671</v>
      </c>
      <c r="X26" s="3"/>
      <c r="Y26" s="7"/>
      <c r="Z26" s="7"/>
      <c r="AA26" s="7"/>
      <c r="AB26" s="7"/>
      <c r="AC26" s="8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6">
        <v>67</v>
      </c>
      <c r="L27" s="7">
        <v>84</v>
      </c>
      <c r="M27" s="7">
        <v>107</v>
      </c>
      <c r="N27" s="3"/>
      <c r="O27" s="7"/>
      <c r="P27" s="7"/>
      <c r="Q27" s="7"/>
      <c r="R27" s="7"/>
      <c r="S27" s="8"/>
      <c r="T27" s="2"/>
      <c r="U27" s="6">
        <v>108975</v>
      </c>
      <c r="V27" s="7">
        <v>60552</v>
      </c>
      <c r="W27" s="7">
        <v>133061</v>
      </c>
      <c r="X27" s="3"/>
      <c r="Y27" s="7"/>
      <c r="Z27" s="7"/>
      <c r="AA27" s="7"/>
      <c r="AB27" s="7"/>
      <c r="AC27" s="8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6">
        <v>32</v>
      </c>
      <c r="L28" s="7"/>
      <c r="M28" s="7">
        <v>106</v>
      </c>
      <c r="N28" s="7"/>
      <c r="O28" s="7"/>
      <c r="P28" s="7"/>
      <c r="Q28" s="7"/>
      <c r="R28" s="7"/>
      <c r="S28" s="8"/>
      <c r="T28" s="2"/>
      <c r="U28" s="6">
        <v>49894</v>
      </c>
      <c r="V28" s="7"/>
      <c r="W28" s="7">
        <v>104148</v>
      </c>
      <c r="X28" s="7"/>
      <c r="Y28" s="7"/>
      <c r="Z28" s="7"/>
      <c r="AA28" s="7"/>
      <c r="AB28" s="7"/>
      <c r="AC28" s="8"/>
    </row>
    <row r="29" spans="1:29" ht="17" thickBot="1">
      <c r="J29" s="2"/>
      <c r="K29" s="12">
        <v>70</v>
      </c>
      <c r="L29" s="13"/>
      <c r="M29" s="13"/>
      <c r="N29" s="13"/>
      <c r="O29" s="13"/>
      <c r="P29" s="13"/>
      <c r="Q29" s="13"/>
      <c r="R29" s="13"/>
      <c r="S29" s="15"/>
      <c r="T29" s="2"/>
      <c r="U29" s="12">
        <v>57704</v>
      </c>
      <c r="V29" s="13"/>
      <c r="W29" s="13"/>
      <c r="X29" s="13"/>
      <c r="Y29" s="13"/>
      <c r="Z29" s="13"/>
      <c r="AA29" s="13"/>
      <c r="AB29" s="13"/>
      <c r="AC29" s="15"/>
    </row>
    <row r="30" spans="1:29"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5" ht="16" customHeight="1"/>
  </sheetData>
  <mergeCells count="6">
    <mergeCell ref="A1:I1"/>
    <mergeCell ref="A16:I16"/>
    <mergeCell ref="K1:S1"/>
    <mergeCell ref="K16:S16"/>
    <mergeCell ref="U1:AC1"/>
    <mergeCell ref="U16:AC1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EF339-2AD4-E049-9011-8B2C4E27F4D8}">
  <dimension ref="A1:P87"/>
  <sheetViews>
    <sheetView zoomScale="96" zoomScaleNormal="96" workbookViewId="0">
      <selection activeCell="E5" sqref="E5"/>
    </sheetView>
  </sheetViews>
  <sheetFormatPr baseColWidth="10" defaultRowHeight="16"/>
  <cols>
    <col min="8" max="8" width="12.1640625" customWidth="1"/>
    <col min="9" max="9" width="13.83203125" customWidth="1"/>
    <col min="11" max="11" width="12.6640625" customWidth="1"/>
    <col min="12" max="12" width="15.5" customWidth="1"/>
    <col min="14" max="14" width="14.83203125" customWidth="1"/>
    <col min="15" max="15" width="11.5" customWidth="1"/>
    <col min="16" max="16" width="19.83203125" customWidth="1"/>
  </cols>
  <sheetData>
    <row r="1" spans="1:16" ht="17" thickBot="1">
      <c r="A1" s="133" t="s">
        <v>204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5"/>
      <c r="N1" s="101" t="s">
        <v>208</v>
      </c>
      <c r="O1" s="102"/>
      <c r="P1" s="103"/>
    </row>
    <row r="2" spans="1:16" ht="81" customHeight="1" thickBot="1">
      <c r="A2" s="51" t="s">
        <v>25</v>
      </c>
      <c r="B2" s="52" t="s">
        <v>69</v>
      </c>
      <c r="C2" s="52" t="s">
        <v>27</v>
      </c>
      <c r="D2" s="52" t="s">
        <v>28</v>
      </c>
      <c r="E2" s="52" t="s">
        <v>29</v>
      </c>
      <c r="F2" s="52" t="s">
        <v>112</v>
      </c>
      <c r="G2" s="52" t="s">
        <v>31</v>
      </c>
      <c r="H2" s="53" t="s">
        <v>32</v>
      </c>
      <c r="I2" s="54" t="s">
        <v>33</v>
      </c>
      <c r="J2" s="55" t="s">
        <v>113</v>
      </c>
      <c r="K2" s="55" t="s">
        <v>114</v>
      </c>
      <c r="L2" s="55" t="s">
        <v>115</v>
      </c>
      <c r="N2" s="96" t="s">
        <v>205</v>
      </c>
      <c r="O2" s="97" t="s">
        <v>207</v>
      </c>
      <c r="P2" s="98" t="s">
        <v>206</v>
      </c>
    </row>
    <row r="3" spans="1:16">
      <c r="A3" s="136" t="s">
        <v>116</v>
      </c>
      <c r="B3" s="56" t="s">
        <v>117</v>
      </c>
      <c r="C3" s="57">
        <v>18</v>
      </c>
      <c r="D3" s="57">
        <v>10</v>
      </c>
      <c r="E3" s="58">
        <f>3.14*(C3/2)*(D3/2)</f>
        <v>141.30000000000001</v>
      </c>
      <c r="F3" s="57">
        <v>14</v>
      </c>
      <c r="G3" s="57">
        <v>2</v>
      </c>
      <c r="H3" s="57">
        <v>16</v>
      </c>
      <c r="I3" s="139">
        <f>(H13/E13)*100</f>
        <v>8.8858356792437316</v>
      </c>
      <c r="J3" s="142" t="s">
        <v>118</v>
      </c>
      <c r="K3" s="126" t="s">
        <v>119</v>
      </c>
      <c r="L3" s="114" t="s">
        <v>120</v>
      </c>
      <c r="N3" s="45">
        <v>3036</v>
      </c>
      <c r="O3" s="44">
        <v>1606</v>
      </c>
      <c r="P3" s="46">
        <v>1308</v>
      </c>
    </row>
    <row r="4" spans="1:16">
      <c r="A4" s="137"/>
      <c r="B4" s="59" t="s">
        <v>121</v>
      </c>
      <c r="C4" s="60">
        <v>17</v>
      </c>
      <c r="D4" s="60">
        <v>10</v>
      </c>
      <c r="E4" s="61">
        <f t="shared" ref="E4:E12" si="0">3.14*(C4/2)*(D4/2)</f>
        <v>133.45000000000002</v>
      </c>
      <c r="F4" s="60">
        <v>12</v>
      </c>
      <c r="G4" s="60">
        <v>2</v>
      </c>
      <c r="H4" s="60">
        <v>14</v>
      </c>
      <c r="I4" s="140"/>
      <c r="J4" s="143"/>
      <c r="K4" s="127"/>
      <c r="L4" s="115"/>
      <c r="N4" s="45">
        <v>1939</v>
      </c>
      <c r="O4" s="44">
        <v>1637</v>
      </c>
      <c r="P4" s="46">
        <v>1599</v>
      </c>
    </row>
    <row r="5" spans="1:16">
      <c r="A5" s="137"/>
      <c r="B5" s="59" t="s">
        <v>122</v>
      </c>
      <c r="C5" s="60">
        <v>14</v>
      </c>
      <c r="D5" s="60">
        <v>10</v>
      </c>
      <c r="E5" s="61">
        <f t="shared" si="0"/>
        <v>109.9</v>
      </c>
      <c r="F5" s="60">
        <v>6</v>
      </c>
      <c r="G5" s="60">
        <v>0</v>
      </c>
      <c r="H5" s="60">
        <v>6</v>
      </c>
      <c r="I5" s="140"/>
      <c r="J5" s="143"/>
      <c r="K5" s="127"/>
      <c r="L5" s="115"/>
      <c r="N5" s="45">
        <v>1507</v>
      </c>
      <c r="O5" s="44">
        <v>1880</v>
      </c>
      <c r="P5" s="46">
        <v>1585</v>
      </c>
    </row>
    <row r="6" spans="1:16">
      <c r="A6" s="137"/>
      <c r="B6" s="59" t="s">
        <v>123</v>
      </c>
      <c r="C6" s="60">
        <v>15</v>
      </c>
      <c r="D6" s="60">
        <v>11</v>
      </c>
      <c r="E6" s="61">
        <f t="shared" si="0"/>
        <v>129.52500000000001</v>
      </c>
      <c r="F6" s="60">
        <v>9</v>
      </c>
      <c r="G6" s="60">
        <v>0</v>
      </c>
      <c r="H6" s="60">
        <v>9</v>
      </c>
      <c r="I6" s="140"/>
      <c r="J6" s="143"/>
      <c r="K6" s="127"/>
      <c r="L6" s="115"/>
      <c r="N6" s="45">
        <v>1081</v>
      </c>
      <c r="O6" s="44">
        <v>2159</v>
      </c>
      <c r="P6" s="46">
        <v>1633</v>
      </c>
    </row>
    <row r="7" spans="1:16">
      <c r="A7" s="137"/>
      <c r="B7" s="59" t="s">
        <v>124</v>
      </c>
      <c r="C7" s="60">
        <v>12</v>
      </c>
      <c r="D7" s="60">
        <v>9</v>
      </c>
      <c r="E7" s="61">
        <f t="shared" si="0"/>
        <v>84.78</v>
      </c>
      <c r="F7" s="60">
        <v>8</v>
      </c>
      <c r="G7" s="60">
        <v>0</v>
      </c>
      <c r="H7" s="60">
        <v>8</v>
      </c>
      <c r="I7" s="140"/>
      <c r="J7" s="143"/>
      <c r="K7" s="127"/>
      <c r="L7" s="115"/>
      <c r="N7" s="45">
        <v>1044</v>
      </c>
      <c r="O7" s="44">
        <v>693</v>
      </c>
      <c r="P7" s="46">
        <v>1333</v>
      </c>
    </row>
    <row r="8" spans="1:16">
      <c r="A8" s="137"/>
      <c r="B8" s="59" t="s">
        <v>125</v>
      </c>
      <c r="C8" s="60">
        <v>18</v>
      </c>
      <c r="D8" s="60">
        <v>15</v>
      </c>
      <c r="E8" s="61">
        <f t="shared" si="0"/>
        <v>211.95000000000002</v>
      </c>
      <c r="F8" s="60">
        <v>12</v>
      </c>
      <c r="G8" s="60">
        <v>1</v>
      </c>
      <c r="H8" s="60">
        <v>13</v>
      </c>
      <c r="I8" s="140"/>
      <c r="J8" s="143"/>
      <c r="K8" s="127"/>
      <c r="L8" s="115"/>
      <c r="N8" s="45">
        <v>2205</v>
      </c>
      <c r="O8" s="44">
        <v>1674</v>
      </c>
      <c r="P8" s="46">
        <v>1180</v>
      </c>
    </row>
    <row r="9" spans="1:16">
      <c r="A9" s="137"/>
      <c r="B9" s="59" t="s">
        <v>126</v>
      </c>
      <c r="C9" s="60">
        <v>16</v>
      </c>
      <c r="D9" s="60">
        <v>10</v>
      </c>
      <c r="E9" s="61">
        <f t="shared" si="0"/>
        <v>125.60000000000001</v>
      </c>
      <c r="F9" s="60">
        <v>12</v>
      </c>
      <c r="G9" s="60">
        <v>0</v>
      </c>
      <c r="H9" s="60">
        <v>12</v>
      </c>
      <c r="I9" s="140"/>
      <c r="J9" s="143"/>
      <c r="K9" s="127"/>
      <c r="L9" s="115"/>
      <c r="N9" s="45">
        <v>1951</v>
      </c>
      <c r="O9" s="44">
        <v>1063</v>
      </c>
      <c r="P9" s="46">
        <v>1469</v>
      </c>
    </row>
    <row r="10" spans="1:16">
      <c r="A10" s="137"/>
      <c r="B10" s="59" t="s">
        <v>127</v>
      </c>
      <c r="C10" s="60">
        <v>15</v>
      </c>
      <c r="D10" s="60">
        <v>11</v>
      </c>
      <c r="E10" s="61">
        <f t="shared" si="0"/>
        <v>129.52500000000001</v>
      </c>
      <c r="F10" s="60">
        <v>9</v>
      </c>
      <c r="G10" s="60">
        <v>0</v>
      </c>
      <c r="H10" s="60">
        <v>9</v>
      </c>
      <c r="I10" s="140"/>
      <c r="J10" s="143"/>
      <c r="K10" s="127"/>
      <c r="L10" s="115"/>
      <c r="N10" s="45">
        <v>1313</v>
      </c>
      <c r="O10" s="44">
        <v>1812</v>
      </c>
      <c r="P10" s="46">
        <v>1327</v>
      </c>
    </row>
    <row r="11" spans="1:16">
      <c r="A11" s="137"/>
      <c r="B11" s="59" t="s">
        <v>128</v>
      </c>
      <c r="C11" s="60">
        <v>18</v>
      </c>
      <c r="D11" s="60">
        <v>10</v>
      </c>
      <c r="E11" s="61">
        <f t="shared" si="0"/>
        <v>141.30000000000001</v>
      </c>
      <c r="F11" s="60">
        <v>19</v>
      </c>
      <c r="G11" s="60">
        <v>1</v>
      </c>
      <c r="H11" s="60">
        <v>20</v>
      </c>
      <c r="I11" s="140"/>
      <c r="J11" s="143"/>
      <c r="K11" s="127"/>
      <c r="L11" s="115"/>
      <c r="N11" s="45">
        <v>1603</v>
      </c>
      <c r="O11" s="44">
        <v>1298</v>
      </c>
      <c r="P11" s="46">
        <v>1408</v>
      </c>
    </row>
    <row r="12" spans="1:16">
      <c r="A12" s="137"/>
      <c r="B12" s="59" t="s">
        <v>129</v>
      </c>
      <c r="C12" s="60">
        <v>14</v>
      </c>
      <c r="D12" s="60">
        <v>12</v>
      </c>
      <c r="E12" s="61">
        <f t="shared" si="0"/>
        <v>131.88</v>
      </c>
      <c r="F12" s="60">
        <v>10</v>
      </c>
      <c r="G12" s="60">
        <v>2</v>
      </c>
      <c r="H12" s="60">
        <v>12</v>
      </c>
      <c r="I12" s="140"/>
      <c r="J12" s="143"/>
      <c r="K12" s="127"/>
      <c r="L12" s="115"/>
      <c r="N12" s="45">
        <v>2369</v>
      </c>
      <c r="O12" s="44">
        <v>885</v>
      </c>
      <c r="P12" s="46">
        <v>1711</v>
      </c>
    </row>
    <row r="13" spans="1:16" ht="17" thickBot="1">
      <c r="A13" s="138"/>
      <c r="B13" s="62" t="s">
        <v>42</v>
      </c>
      <c r="C13" s="63"/>
      <c r="D13" s="63"/>
      <c r="E13" s="64">
        <f>SUM(E3:E12)</f>
        <v>1339.21</v>
      </c>
      <c r="F13" s="63">
        <f>SUM(F3:F12)</f>
        <v>111</v>
      </c>
      <c r="G13" s="63">
        <f>SUM(G3:G12)</f>
        <v>8</v>
      </c>
      <c r="H13" s="63">
        <f>SUM(H3:H12)</f>
        <v>119</v>
      </c>
      <c r="I13" s="141"/>
      <c r="J13" s="144"/>
      <c r="K13" s="127"/>
      <c r="L13" s="115"/>
      <c r="N13" s="45">
        <v>1099</v>
      </c>
      <c r="O13" s="44">
        <v>1281</v>
      </c>
      <c r="P13" s="46">
        <v>1702</v>
      </c>
    </row>
    <row r="14" spans="1:16" ht="17" thickBot="1">
      <c r="A14" s="145"/>
      <c r="B14" s="145"/>
      <c r="C14" s="145"/>
      <c r="D14" s="145"/>
      <c r="E14" s="145"/>
      <c r="F14" s="145"/>
      <c r="G14" s="145"/>
      <c r="H14" s="145"/>
      <c r="I14" s="145"/>
      <c r="J14" s="145"/>
      <c r="K14" s="115"/>
      <c r="L14" s="115"/>
      <c r="N14" s="45">
        <v>1712</v>
      </c>
      <c r="O14" s="44">
        <v>1539</v>
      </c>
      <c r="P14" s="46">
        <v>1316</v>
      </c>
    </row>
    <row r="15" spans="1:16">
      <c r="A15" s="123" t="s">
        <v>130</v>
      </c>
      <c r="B15" s="65" t="s">
        <v>131</v>
      </c>
      <c r="C15" s="66">
        <v>9</v>
      </c>
      <c r="D15" s="66">
        <v>15</v>
      </c>
      <c r="E15" s="58">
        <f>3.14*(C15/2)*(D15/2)</f>
        <v>105.97500000000001</v>
      </c>
      <c r="F15" s="66">
        <v>11</v>
      </c>
      <c r="G15" s="66">
        <v>1</v>
      </c>
      <c r="H15" s="66">
        <v>12</v>
      </c>
      <c r="I15" s="117">
        <f>(H25/E25)*100</f>
        <v>8.1431319234171191</v>
      </c>
      <c r="J15" s="142" t="s">
        <v>132</v>
      </c>
      <c r="K15" s="127"/>
      <c r="L15" s="115"/>
      <c r="N15" s="45">
        <v>1374</v>
      </c>
      <c r="O15" s="44">
        <v>941</v>
      </c>
      <c r="P15" s="46">
        <v>1549</v>
      </c>
    </row>
    <row r="16" spans="1:16">
      <c r="A16" s="124"/>
      <c r="B16" s="67" t="s">
        <v>133</v>
      </c>
      <c r="C16" s="68">
        <v>9</v>
      </c>
      <c r="D16" s="68">
        <v>17</v>
      </c>
      <c r="E16" s="61">
        <f t="shared" ref="E16:E22" si="1">3.14*(C16/2)*(D16/2)</f>
        <v>120.105</v>
      </c>
      <c r="F16" s="68">
        <v>9</v>
      </c>
      <c r="G16" s="68">
        <v>0</v>
      </c>
      <c r="H16" s="68">
        <v>9</v>
      </c>
      <c r="I16" s="118"/>
      <c r="J16" s="143"/>
      <c r="K16" s="127"/>
      <c r="L16" s="115"/>
      <c r="N16" s="45">
        <v>2190</v>
      </c>
      <c r="O16" s="44">
        <v>1883</v>
      </c>
      <c r="P16" s="46">
        <v>1594</v>
      </c>
    </row>
    <row r="17" spans="1:16">
      <c r="A17" s="124"/>
      <c r="B17" s="67" t="s">
        <v>134</v>
      </c>
      <c r="C17" s="68">
        <v>10</v>
      </c>
      <c r="D17" s="68">
        <v>15</v>
      </c>
      <c r="E17" s="61">
        <f t="shared" si="1"/>
        <v>117.75000000000001</v>
      </c>
      <c r="F17" s="68">
        <v>12</v>
      </c>
      <c r="G17" s="68">
        <v>1</v>
      </c>
      <c r="H17" s="68">
        <v>13</v>
      </c>
      <c r="I17" s="118"/>
      <c r="J17" s="143"/>
      <c r="K17" s="127"/>
      <c r="L17" s="115"/>
      <c r="N17" s="45">
        <v>1635</v>
      </c>
      <c r="O17" s="44">
        <v>1249</v>
      </c>
      <c r="P17" s="46">
        <v>1339</v>
      </c>
    </row>
    <row r="18" spans="1:16">
      <c r="A18" s="124"/>
      <c r="B18" s="67" t="s">
        <v>135</v>
      </c>
      <c r="C18" s="68">
        <v>9</v>
      </c>
      <c r="D18" s="68">
        <v>14</v>
      </c>
      <c r="E18" s="61">
        <f t="shared" si="1"/>
        <v>98.910000000000011</v>
      </c>
      <c r="F18" s="68">
        <v>8</v>
      </c>
      <c r="G18" s="68">
        <v>0</v>
      </c>
      <c r="H18" s="68">
        <v>8</v>
      </c>
      <c r="I18" s="118"/>
      <c r="J18" s="143"/>
      <c r="K18" s="127"/>
      <c r="L18" s="115"/>
      <c r="N18" s="45">
        <v>2380</v>
      </c>
      <c r="O18" s="44">
        <v>1782</v>
      </c>
      <c r="P18" s="46">
        <v>1251</v>
      </c>
    </row>
    <row r="19" spans="1:16">
      <c r="A19" s="124"/>
      <c r="B19" s="67" t="s">
        <v>136</v>
      </c>
      <c r="C19" s="68">
        <v>11</v>
      </c>
      <c r="D19" s="68">
        <v>15</v>
      </c>
      <c r="E19" s="61">
        <f t="shared" si="1"/>
        <v>129.52500000000001</v>
      </c>
      <c r="F19" s="68">
        <v>6</v>
      </c>
      <c r="G19" s="68">
        <v>0</v>
      </c>
      <c r="H19" s="68">
        <v>6</v>
      </c>
      <c r="I19" s="118"/>
      <c r="J19" s="143"/>
      <c r="K19" s="127"/>
      <c r="L19" s="115"/>
      <c r="N19" s="45">
        <v>2674</v>
      </c>
      <c r="O19" s="44">
        <v>1587</v>
      </c>
      <c r="P19" s="46">
        <v>1820</v>
      </c>
    </row>
    <row r="20" spans="1:16">
      <c r="A20" s="124"/>
      <c r="B20" s="67" t="s">
        <v>137</v>
      </c>
      <c r="C20" s="68">
        <v>11</v>
      </c>
      <c r="D20" s="68">
        <v>16</v>
      </c>
      <c r="E20" s="61">
        <f t="shared" si="1"/>
        <v>138.16</v>
      </c>
      <c r="F20" s="68">
        <v>12</v>
      </c>
      <c r="G20" s="68">
        <v>2</v>
      </c>
      <c r="H20" s="68">
        <v>14</v>
      </c>
      <c r="I20" s="118"/>
      <c r="J20" s="143"/>
      <c r="K20" s="127"/>
      <c r="L20" s="115"/>
      <c r="N20" s="45">
        <v>1181</v>
      </c>
      <c r="O20" s="44">
        <v>1605</v>
      </c>
      <c r="P20" s="46">
        <v>1321</v>
      </c>
    </row>
    <row r="21" spans="1:16">
      <c r="A21" s="124"/>
      <c r="B21" s="67" t="s">
        <v>138</v>
      </c>
      <c r="C21" s="68">
        <v>12</v>
      </c>
      <c r="D21" s="68">
        <v>17</v>
      </c>
      <c r="E21" s="61">
        <f t="shared" si="1"/>
        <v>160.13999999999999</v>
      </c>
      <c r="F21" s="68">
        <v>10</v>
      </c>
      <c r="G21" s="68">
        <v>1</v>
      </c>
      <c r="H21" s="68">
        <v>11</v>
      </c>
      <c r="I21" s="118"/>
      <c r="J21" s="143"/>
      <c r="K21" s="127"/>
      <c r="L21" s="115"/>
      <c r="N21" s="45">
        <v>2616</v>
      </c>
      <c r="O21" s="44">
        <v>1553</v>
      </c>
      <c r="P21" s="46">
        <v>1601</v>
      </c>
    </row>
    <row r="22" spans="1:16">
      <c r="A22" s="124"/>
      <c r="B22" s="67" t="s">
        <v>139</v>
      </c>
      <c r="C22" s="68">
        <v>14</v>
      </c>
      <c r="D22" s="68">
        <v>18</v>
      </c>
      <c r="E22" s="61">
        <f t="shared" si="1"/>
        <v>197.82</v>
      </c>
      <c r="F22" s="68">
        <v>13</v>
      </c>
      <c r="G22" s="68">
        <v>1</v>
      </c>
      <c r="H22" s="68">
        <v>14</v>
      </c>
      <c r="I22" s="118"/>
      <c r="J22" s="143"/>
      <c r="K22" s="127"/>
      <c r="L22" s="115"/>
      <c r="N22" s="45">
        <v>1768</v>
      </c>
      <c r="O22" s="44">
        <v>1321</v>
      </c>
      <c r="P22" s="46">
        <v>1416</v>
      </c>
    </row>
    <row r="23" spans="1:16">
      <c r="A23" s="124"/>
      <c r="B23" s="67"/>
      <c r="C23" s="69"/>
      <c r="D23" s="69"/>
      <c r="E23" s="69"/>
      <c r="F23" s="69"/>
      <c r="G23" s="69"/>
      <c r="H23" s="69"/>
      <c r="I23" s="118"/>
      <c r="J23" s="143"/>
      <c r="K23" s="127"/>
      <c r="L23" s="115"/>
      <c r="N23" s="45">
        <v>2311</v>
      </c>
      <c r="O23" s="44">
        <v>1526</v>
      </c>
      <c r="P23" s="46">
        <v>1687</v>
      </c>
    </row>
    <row r="24" spans="1:16">
      <c r="A24" s="124"/>
      <c r="B24" s="67"/>
      <c r="C24" s="69"/>
      <c r="D24" s="69"/>
      <c r="E24" s="69"/>
      <c r="F24" s="69"/>
      <c r="G24" s="69"/>
      <c r="H24" s="69"/>
      <c r="I24" s="118"/>
      <c r="J24" s="143"/>
      <c r="K24" s="127"/>
      <c r="L24" s="115"/>
      <c r="N24" s="45">
        <v>1713</v>
      </c>
      <c r="O24" s="44">
        <v>1470</v>
      </c>
      <c r="P24" s="46">
        <v>1536</v>
      </c>
    </row>
    <row r="25" spans="1:16" ht="17" thickBot="1">
      <c r="A25" s="125"/>
      <c r="B25" s="70" t="s">
        <v>42</v>
      </c>
      <c r="C25" s="71"/>
      <c r="D25" s="71"/>
      <c r="E25" s="64">
        <f>SUM(E15:E24)</f>
        <v>1068.385</v>
      </c>
      <c r="F25" s="63">
        <f>SUM(F15:F22)</f>
        <v>81</v>
      </c>
      <c r="G25" s="63">
        <f>SUM(G15:G22)</f>
        <v>6</v>
      </c>
      <c r="H25" s="63">
        <f>SUM(H15:H22)</f>
        <v>87</v>
      </c>
      <c r="I25" s="119"/>
      <c r="J25" s="144"/>
      <c r="K25" s="127"/>
      <c r="L25" s="116"/>
      <c r="N25" s="45">
        <v>2724</v>
      </c>
      <c r="O25" s="44">
        <v>1692</v>
      </c>
      <c r="P25" s="46">
        <v>1580</v>
      </c>
    </row>
    <row r="26" spans="1:16" ht="17" thickBot="1">
      <c r="A26" s="104"/>
      <c r="B26" s="104"/>
      <c r="C26" s="104"/>
      <c r="D26" s="104"/>
      <c r="E26" s="104"/>
      <c r="F26" s="104"/>
      <c r="G26" s="104"/>
      <c r="H26" s="104"/>
      <c r="I26" s="104"/>
      <c r="J26" s="104"/>
      <c r="K26" s="127"/>
      <c r="L26" s="72"/>
      <c r="N26" s="45">
        <v>3166</v>
      </c>
      <c r="O26" s="44">
        <v>1523</v>
      </c>
      <c r="P26" s="46">
        <v>1325</v>
      </c>
    </row>
    <row r="27" spans="1:16">
      <c r="A27" s="129" t="s">
        <v>140</v>
      </c>
      <c r="B27" s="65" t="s">
        <v>141</v>
      </c>
      <c r="C27" s="66">
        <v>16</v>
      </c>
      <c r="D27" s="66">
        <v>10</v>
      </c>
      <c r="E27" s="58">
        <f>3.14*(C27/2)*(D27/2)</f>
        <v>125.60000000000001</v>
      </c>
      <c r="F27" s="66">
        <v>39</v>
      </c>
      <c r="G27" s="66">
        <v>2</v>
      </c>
      <c r="H27" s="66">
        <v>41</v>
      </c>
      <c r="I27" s="117">
        <f>(H36/E36)*100</f>
        <v>27.2975432211101</v>
      </c>
      <c r="J27" s="120" t="s">
        <v>142</v>
      </c>
      <c r="K27" s="127"/>
      <c r="L27" s="114" t="s">
        <v>143</v>
      </c>
      <c r="N27" s="45">
        <v>2597</v>
      </c>
      <c r="O27" s="44">
        <v>1780</v>
      </c>
      <c r="P27" s="46">
        <v>1672</v>
      </c>
    </row>
    <row r="28" spans="1:16">
      <c r="A28" s="130"/>
      <c r="B28" s="67" t="s">
        <v>144</v>
      </c>
      <c r="C28" s="68">
        <v>17</v>
      </c>
      <c r="D28" s="68">
        <v>10</v>
      </c>
      <c r="E28" s="61">
        <f t="shared" ref="E28:E33" si="2">3.14*(C28/2)*(D28/2)</f>
        <v>133.45000000000002</v>
      </c>
      <c r="F28" s="68">
        <v>54</v>
      </c>
      <c r="G28" s="68">
        <v>5</v>
      </c>
      <c r="H28" s="68">
        <v>59</v>
      </c>
      <c r="I28" s="118"/>
      <c r="J28" s="121"/>
      <c r="K28" s="127"/>
      <c r="L28" s="115"/>
      <c r="N28" s="45">
        <v>982</v>
      </c>
      <c r="O28" s="44">
        <v>1963</v>
      </c>
      <c r="P28" s="46">
        <v>1931</v>
      </c>
    </row>
    <row r="29" spans="1:16">
      <c r="A29" s="130"/>
      <c r="B29" s="67" t="s">
        <v>145</v>
      </c>
      <c r="C29" s="68">
        <v>17</v>
      </c>
      <c r="D29" s="68">
        <v>10</v>
      </c>
      <c r="E29" s="61">
        <f t="shared" si="2"/>
        <v>133.45000000000002</v>
      </c>
      <c r="F29" s="68">
        <v>58</v>
      </c>
      <c r="G29" s="68">
        <v>2</v>
      </c>
      <c r="H29" s="68">
        <v>60</v>
      </c>
      <c r="I29" s="118"/>
      <c r="J29" s="121"/>
      <c r="K29" s="127"/>
      <c r="L29" s="115"/>
      <c r="N29" s="45">
        <v>2054</v>
      </c>
      <c r="O29" s="44">
        <v>1802</v>
      </c>
      <c r="P29" s="46">
        <v>1458</v>
      </c>
    </row>
    <row r="30" spans="1:16">
      <c r="A30" s="130"/>
      <c r="B30" s="67" t="s">
        <v>146</v>
      </c>
      <c r="C30" s="68">
        <v>15</v>
      </c>
      <c r="D30" s="68">
        <v>10</v>
      </c>
      <c r="E30" s="61">
        <f t="shared" si="2"/>
        <v>117.75</v>
      </c>
      <c r="F30" s="68">
        <v>35</v>
      </c>
      <c r="G30" s="68">
        <v>3</v>
      </c>
      <c r="H30" s="68">
        <v>38</v>
      </c>
      <c r="I30" s="118"/>
      <c r="J30" s="121"/>
      <c r="K30" s="127"/>
      <c r="L30" s="115"/>
      <c r="N30" s="45">
        <v>788</v>
      </c>
      <c r="O30" s="44">
        <v>1699</v>
      </c>
      <c r="P30" s="46">
        <v>1966</v>
      </c>
    </row>
    <row r="31" spans="1:16">
      <c r="A31" s="130"/>
      <c r="B31" s="67" t="s">
        <v>147</v>
      </c>
      <c r="C31" s="68">
        <v>15</v>
      </c>
      <c r="D31" s="68">
        <v>10</v>
      </c>
      <c r="E31" s="61">
        <f t="shared" si="2"/>
        <v>117.75</v>
      </c>
      <c r="F31" s="68">
        <v>38</v>
      </c>
      <c r="G31" s="68">
        <v>4</v>
      </c>
      <c r="H31" s="68">
        <v>42</v>
      </c>
      <c r="I31" s="118"/>
      <c r="J31" s="121"/>
      <c r="K31" s="127"/>
      <c r="L31" s="115"/>
      <c r="N31" s="45">
        <v>2046</v>
      </c>
      <c r="O31" s="44">
        <v>1777</v>
      </c>
      <c r="P31" s="46">
        <v>2090</v>
      </c>
    </row>
    <row r="32" spans="1:16">
      <c r="A32" s="130"/>
      <c r="B32" s="67" t="s">
        <v>148</v>
      </c>
      <c r="C32" s="68">
        <v>15</v>
      </c>
      <c r="D32" s="68">
        <v>10</v>
      </c>
      <c r="E32" s="61">
        <f t="shared" si="2"/>
        <v>117.75</v>
      </c>
      <c r="F32" s="68">
        <v>36</v>
      </c>
      <c r="G32" s="68">
        <v>1</v>
      </c>
      <c r="H32" s="68">
        <v>37</v>
      </c>
      <c r="I32" s="118"/>
      <c r="J32" s="121"/>
      <c r="K32" s="127"/>
      <c r="L32" s="115"/>
      <c r="N32" s="45">
        <v>1926</v>
      </c>
      <c r="O32" s="44">
        <v>1855</v>
      </c>
      <c r="P32" s="46">
        <v>1517</v>
      </c>
    </row>
    <row r="33" spans="1:16">
      <c r="A33" s="130"/>
      <c r="B33" s="67" t="s">
        <v>149</v>
      </c>
      <c r="C33" s="68">
        <v>26</v>
      </c>
      <c r="D33" s="68">
        <v>20</v>
      </c>
      <c r="E33" s="61">
        <f t="shared" si="2"/>
        <v>408.2</v>
      </c>
      <c r="F33" s="68">
        <v>36</v>
      </c>
      <c r="G33" s="68">
        <v>2</v>
      </c>
      <c r="H33" s="68">
        <v>38</v>
      </c>
      <c r="I33" s="118"/>
      <c r="J33" s="121"/>
      <c r="K33" s="127"/>
      <c r="L33" s="115"/>
      <c r="N33" s="45">
        <v>2973</v>
      </c>
      <c r="O33" s="44"/>
      <c r="P33" s="46">
        <v>1927</v>
      </c>
    </row>
    <row r="34" spans="1:16">
      <c r="A34" s="130"/>
      <c r="B34" s="73"/>
      <c r="C34" s="69"/>
      <c r="D34" s="69"/>
      <c r="E34" s="69"/>
      <c r="F34" s="69"/>
      <c r="G34" s="69"/>
      <c r="H34" s="69"/>
      <c r="I34" s="118"/>
      <c r="J34" s="121"/>
      <c r="K34" s="127"/>
      <c r="L34" s="115"/>
      <c r="N34" s="45">
        <v>1898</v>
      </c>
      <c r="O34" s="44"/>
      <c r="P34" s="46">
        <v>1272</v>
      </c>
    </row>
    <row r="35" spans="1:16">
      <c r="A35" s="130"/>
      <c r="B35" s="73"/>
      <c r="C35" s="69"/>
      <c r="D35" s="69"/>
      <c r="E35" s="69"/>
      <c r="F35" s="69"/>
      <c r="G35" s="69"/>
      <c r="H35" s="69"/>
      <c r="I35" s="118"/>
      <c r="J35" s="121"/>
      <c r="K35" s="127"/>
      <c r="L35" s="115"/>
      <c r="N35" s="45">
        <v>2899</v>
      </c>
      <c r="O35" s="44"/>
      <c r="P35" s="46">
        <v>1304</v>
      </c>
    </row>
    <row r="36" spans="1:16" ht="17" thickBot="1">
      <c r="A36" s="131"/>
      <c r="B36" s="70" t="s">
        <v>42</v>
      </c>
      <c r="C36" s="74"/>
      <c r="D36" s="74"/>
      <c r="E36" s="64">
        <f>SUM(E27:E33)</f>
        <v>1153.95</v>
      </c>
      <c r="F36" s="63">
        <f>SUM(F27:F33)</f>
        <v>296</v>
      </c>
      <c r="G36" s="63">
        <f>SUM(G27:G33)</f>
        <v>19</v>
      </c>
      <c r="H36" s="63">
        <f>SUM(H27:H33)</f>
        <v>315</v>
      </c>
      <c r="I36" s="119"/>
      <c r="J36" s="122"/>
      <c r="K36" s="127"/>
      <c r="L36" s="115"/>
      <c r="N36" s="45">
        <v>2276</v>
      </c>
      <c r="O36" s="44"/>
      <c r="P36" s="46">
        <v>1168</v>
      </c>
    </row>
    <row r="37" spans="1:16" ht="17" thickBot="1">
      <c r="A37" s="104"/>
      <c r="B37" s="104"/>
      <c r="C37" s="104"/>
      <c r="D37" s="104"/>
      <c r="E37" s="104"/>
      <c r="F37" s="104"/>
      <c r="G37" s="104"/>
      <c r="H37" s="104"/>
      <c r="I37" s="104"/>
      <c r="J37" s="104"/>
      <c r="K37" s="127"/>
      <c r="L37" s="115"/>
      <c r="N37" s="45">
        <v>1360</v>
      </c>
      <c r="O37" s="44"/>
      <c r="P37" s="46">
        <v>1197</v>
      </c>
    </row>
    <row r="38" spans="1:16">
      <c r="A38" s="129" t="s">
        <v>150</v>
      </c>
      <c r="B38" s="75" t="s">
        <v>151</v>
      </c>
      <c r="C38" s="76">
        <v>9</v>
      </c>
      <c r="D38" s="76">
        <v>12</v>
      </c>
      <c r="E38" s="77">
        <v>85</v>
      </c>
      <c r="F38" s="78">
        <v>28</v>
      </c>
      <c r="G38" s="78">
        <v>2</v>
      </c>
      <c r="H38" s="76">
        <v>30</v>
      </c>
      <c r="I38" s="146">
        <v>26</v>
      </c>
      <c r="J38" s="149" t="s">
        <v>152</v>
      </c>
      <c r="K38" s="127"/>
      <c r="L38" s="115"/>
      <c r="N38" s="45">
        <v>1873</v>
      </c>
      <c r="O38" s="44"/>
      <c r="P38" s="46">
        <v>1370</v>
      </c>
    </row>
    <row r="39" spans="1:16">
      <c r="A39" s="130"/>
      <c r="B39" s="79" t="s">
        <v>153</v>
      </c>
      <c r="C39" s="80">
        <v>9</v>
      </c>
      <c r="D39" s="80">
        <v>11</v>
      </c>
      <c r="E39" s="81">
        <v>78</v>
      </c>
      <c r="F39" s="82">
        <v>22</v>
      </c>
      <c r="G39" s="82">
        <v>1</v>
      </c>
      <c r="H39" s="80">
        <v>23</v>
      </c>
      <c r="I39" s="147"/>
      <c r="J39" s="150"/>
      <c r="K39" s="127"/>
      <c r="L39" s="115"/>
      <c r="N39" s="45">
        <v>1714</v>
      </c>
      <c r="O39" s="44"/>
      <c r="P39" s="46">
        <v>1351</v>
      </c>
    </row>
    <row r="40" spans="1:16">
      <c r="A40" s="130"/>
      <c r="B40" s="79" t="s">
        <v>154</v>
      </c>
      <c r="C40" s="80">
        <v>12</v>
      </c>
      <c r="D40" s="80">
        <v>15</v>
      </c>
      <c r="E40" s="81">
        <v>141</v>
      </c>
      <c r="F40" s="82">
        <v>22</v>
      </c>
      <c r="G40" s="82">
        <v>2</v>
      </c>
      <c r="H40" s="80">
        <v>24</v>
      </c>
      <c r="I40" s="147"/>
      <c r="J40" s="150"/>
      <c r="K40" s="127"/>
      <c r="L40" s="115"/>
      <c r="N40" s="45">
        <v>2017</v>
      </c>
      <c r="O40" s="44"/>
      <c r="P40" s="46">
        <v>1219</v>
      </c>
    </row>
    <row r="41" spans="1:16">
      <c r="A41" s="130"/>
      <c r="B41" s="79" t="s">
        <v>155</v>
      </c>
      <c r="C41" s="80">
        <v>11</v>
      </c>
      <c r="D41" s="80">
        <v>16</v>
      </c>
      <c r="E41" s="81">
        <v>138</v>
      </c>
      <c r="F41" s="82">
        <v>27</v>
      </c>
      <c r="G41" s="82">
        <v>0</v>
      </c>
      <c r="H41" s="80">
        <v>27</v>
      </c>
      <c r="I41" s="147"/>
      <c r="J41" s="150"/>
      <c r="K41" s="127"/>
      <c r="L41" s="115"/>
      <c r="N41" s="45">
        <v>1773</v>
      </c>
      <c r="O41" s="44"/>
      <c r="P41" s="46">
        <v>1235</v>
      </c>
    </row>
    <row r="42" spans="1:16">
      <c r="A42" s="130"/>
      <c r="B42" s="79" t="s">
        <v>156</v>
      </c>
      <c r="C42" s="80">
        <v>10</v>
      </c>
      <c r="D42" s="80">
        <v>17</v>
      </c>
      <c r="E42" s="81">
        <v>133</v>
      </c>
      <c r="F42" s="82">
        <v>28</v>
      </c>
      <c r="G42" s="82">
        <v>1</v>
      </c>
      <c r="H42" s="80">
        <v>29</v>
      </c>
      <c r="I42" s="147"/>
      <c r="J42" s="150"/>
      <c r="K42" s="127"/>
      <c r="L42" s="115"/>
      <c r="N42" s="45">
        <v>1492</v>
      </c>
      <c r="O42" s="44"/>
      <c r="P42" s="46">
        <v>1276</v>
      </c>
    </row>
    <row r="43" spans="1:16">
      <c r="A43" s="130"/>
      <c r="B43" s="79" t="s">
        <v>157</v>
      </c>
      <c r="C43" s="80">
        <v>8</v>
      </c>
      <c r="D43" s="80">
        <v>17</v>
      </c>
      <c r="E43" s="81">
        <v>107</v>
      </c>
      <c r="F43" s="82">
        <v>33</v>
      </c>
      <c r="G43" s="82">
        <v>3</v>
      </c>
      <c r="H43" s="80">
        <v>36</v>
      </c>
      <c r="I43" s="147"/>
      <c r="J43" s="150"/>
      <c r="K43" s="127"/>
      <c r="L43" s="115"/>
      <c r="N43" s="45">
        <v>1980</v>
      </c>
      <c r="O43" s="44"/>
      <c r="P43" s="46">
        <v>2176</v>
      </c>
    </row>
    <row r="44" spans="1:16">
      <c r="A44" s="130"/>
      <c r="B44" s="79" t="s">
        <v>158</v>
      </c>
      <c r="C44" s="80">
        <v>8</v>
      </c>
      <c r="D44" s="80">
        <v>12</v>
      </c>
      <c r="E44" s="81">
        <v>75</v>
      </c>
      <c r="F44" s="82">
        <v>21</v>
      </c>
      <c r="G44" s="82">
        <v>1</v>
      </c>
      <c r="H44" s="80">
        <v>22</v>
      </c>
      <c r="I44" s="147"/>
      <c r="J44" s="150"/>
      <c r="K44" s="127"/>
      <c r="L44" s="115"/>
      <c r="N44" s="45">
        <v>928</v>
      </c>
      <c r="O44" s="44"/>
      <c r="P44" s="46">
        <v>1851</v>
      </c>
    </row>
    <row r="45" spans="1:16">
      <c r="A45" s="130"/>
      <c r="B45" s="79" t="s">
        <v>159</v>
      </c>
      <c r="C45" s="80">
        <v>10</v>
      </c>
      <c r="D45" s="80">
        <v>10</v>
      </c>
      <c r="E45" s="81">
        <v>79</v>
      </c>
      <c r="F45" s="82">
        <v>23</v>
      </c>
      <c r="G45" s="82">
        <v>0</v>
      </c>
      <c r="H45" s="80">
        <v>23</v>
      </c>
      <c r="I45" s="147"/>
      <c r="J45" s="150"/>
      <c r="K45" s="127"/>
      <c r="L45" s="115"/>
      <c r="N45" s="45">
        <v>2046</v>
      </c>
      <c r="O45" s="44"/>
      <c r="P45" s="46">
        <v>1181</v>
      </c>
    </row>
    <row r="46" spans="1:16">
      <c r="A46" s="130"/>
      <c r="B46" s="79" t="s">
        <v>160</v>
      </c>
      <c r="C46" s="80">
        <v>9</v>
      </c>
      <c r="D46" s="80">
        <v>16</v>
      </c>
      <c r="E46" s="81">
        <v>113</v>
      </c>
      <c r="F46" s="82">
        <v>28</v>
      </c>
      <c r="G46" s="82">
        <v>1</v>
      </c>
      <c r="H46" s="80">
        <v>29</v>
      </c>
      <c r="I46" s="147"/>
      <c r="J46" s="150"/>
      <c r="K46" s="127"/>
      <c r="L46" s="115"/>
      <c r="N46" s="45">
        <v>2173</v>
      </c>
      <c r="O46" s="44"/>
      <c r="P46" s="46">
        <v>1478</v>
      </c>
    </row>
    <row r="47" spans="1:16" ht="17" thickBot="1">
      <c r="A47" s="131"/>
      <c r="B47" s="83" t="s">
        <v>42</v>
      </c>
      <c r="C47" s="84"/>
      <c r="D47" s="84"/>
      <c r="E47" s="85">
        <v>949</v>
      </c>
      <c r="F47" s="86">
        <v>232</v>
      </c>
      <c r="G47" s="86">
        <v>11</v>
      </c>
      <c r="H47" s="86">
        <v>243</v>
      </c>
      <c r="I47" s="148"/>
      <c r="J47" s="151"/>
      <c r="K47" s="128"/>
      <c r="L47" s="116"/>
      <c r="N47" s="45">
        <v>2930</v>
      </c>
      <c r="O47" s="44"/>
      <c r="P47" s="46">
        <v>1022</v>
      </c>
    </row>
    <row r="48" spans="1:16" ht="17" thickBot="1">
      <c r="A48" s="132"/>
      <c r="B48" s="132"/>
      <c r="C48" s="132"/>
      <c r="D48" s="132"/>
      <c r="E48" s="132"/>
      <c r="F48" s="132"/>
      <c r="G48" s="132"/>
      <c r="H48" s="132"/>
      <c r="I48" s="132"/>
      <c r="J48" s="132"/>
      <c r="K48" s="132"/>
      <c r="L48" s="132"/>
      <c r="N48" s="45">
        <v>2127</v>
      </c>
      <c r="O48" s="44"/>
      <c r="P48" s="46">
        <v>1619</v>
      </c>
    </row>
    <row r="49" spans="1:16">
      <c r="A49" s="123" t="s">
        <v>161</v>
      </c>
      <c r="B49" s="87" t="s">
        <v>162</v>
      </c>
      <c r="C49" s="57">
        <v>19</v>
      </c>
      <c r="D49" s="57">
        <v>13</v>
      </c>
      <c r="E49" s="58">
        <f>3.14*(C49/2)*(D49/2)</f>
        <v>193.89500000000001</v>
      </c>
      <c r="F49" s="57">
        <v>22</v>
      </c>
      <c r="G49" s="57">
        <v>3</v>
      </c>
      <c r="H49" s="57">
        <v>25</v>
      </c>
      <c r="I49" s="117">
        <f>(H58/E58)*100</f>
        <v>13.795133607889198</v>
      </c>
      <c r="J49" s="120" t="s">
        <v>163</v>
      </c>
      <c r="K49" s="126" t="s">
        <v>203</v>
      </c>
      <c r="L49" s="114" t="s">
        <v>164</v>
      </c>
      <c r="N49" s="45">
        <v>2002</v>
      </c>
      <c r="O49" s="44"/>
      <c r="P49" s="46">
        <v>1344</v>
      </c>
    </row>
    <row r="50" spans="1:16">
      <c r="A50" s="124"/>
      <c r="B50" s="88" t="s">
        <v>165</v>
      </c>
      <c r="C50" s="60">
        <v>15</v>
      </c>
      <c r="D50" s="60">
        <v>10</v>
      </c>
      <c r="E50" s="61">
        <f t="shared" ref="E50:E57" si="3">3.14*(C50/2)*(D50/2)</f>
        <v>117.75</v>
      </c>
      <c r="F50" s="60">
        <v>13</v>
      </c>
      <c r="G50" s="60">
        <v>1</v>
      </c>
      <c r="H50" s="60">
        <v>14</v>
      </c>
      <c r="I50" s="118"/>
      <c r="J50" s="121"/>
      <c r="K50" s="127"/>
      <c r="L50" s="115"/>
      <c r="N50" s="45">
        <v>2814</v>
      </c>
      <c r="O50" s="44"/>
      <c r="P50" s="46">
        <v>1822</v>
      </c>
    </row>
    <row r="51" spans="1:16">
      <c r="A51" s="124"/>
      <c r="B51" s="88" t="s">
        <v>166</v>
      </c>
      <c r="C51" s="60">
        <v>20</v>
      </c>
      <c r="D51" s="60">
        <v>12</v>
      </c>
      <c r="E51" s="61">
        <f t="shared" si="3"/>
        <v>188.4</v>
      </c>
      <c r="F51" s="60">
        <v>25</v>
      </c>
      <c r="G51" s="60">
        <v>4</v>
      </c>
      <c r="H51" s="60">
        <v>29</v>
      </c>
      <c r="I51" s="118"/>
      <c r="J51" s="121"/>
      <c r="K51" s="127"/>
      <c r="L51" s="115"/>
      <c r="N51" s="45">
        <v>2768</v>
      </c>
      <c r="O51" s="44"/>
      <c r="P51" s="46">
        <v>1592</v>
      </c>
    </row>
    <row r="52" spans="1:16">
      <c r="A52" s="124"/>
      <c r="B52" s="88" t="s">
        <v>167</v>
      </c>
      <c r="C52" s="60">
        <v>20</v>
      </c>
      <c r="D52" s="60">
        <v>13</v>
      </c>
      <c r="E52" s="61">
        <f t="shared" si="3"/>
        <v>204.10000000000002</v>
      </c>
      <c r="F52" s="60">
        <v>27</v>
      </c>
      <c r="G52" s="60">
        <v>4</v>
      </c>
      <c r="H52" s="60">
        <v>31</v>
      </c>
      <c r="I52" s="118"/>
      <c r="J52" s="121"/>
      <c r="K52" s="127"/>
      <c r="L52" s="115"/>
      <c r="N52" s="45">
        <v>2848</v>
      </c>
      <c r="O52" s="44"/>
      <c r="P52" s="46">
        <v>1422</v>
      </c>
    </row>
    <row r="53" spans="1:16">
      <c r="A53" s="124"/>
      <c r="B53" s="88" t="s">
        <v>168</v>
      </c>
      <c r="C53" s="60">
        <v>21</v>
      </c>
      <c r="D53" s="60">
        <v>13</v>
      </c>
      <c r="E53" s="61">
        <f t="shared" si="3"/>
        <v>214.30500000000001</v>
      </c>
      <c r="F53" s="60">
        <v>30</v>
      </c>
      <c r="G53" s="60">
        <v>4</v>
      </c>
      <c r="H53" s="60">
        <v>34</v>
      </c>
      <c r="I53" s="118"/>
      <c r="J53" s="121"/>
      <c r="K53" s="127"/>
      <c r="L53" s="115"/>
      <c r="N53" s="45">
        <v>1128</v>
      </c>
      <c r="O53" s="44"/>
      <c r="P53" s="46">
        <v>1423</v>
      </c>
    </row>
    <row r="54" spans="1:16">
      <c r="A54" s="124"/>
      <c r="B54" s="88" t="s">
        <v>169</v>
      </c>
      <c r="C54" s="60">
        <v>22</v>
      </c>
      <c r="D54" s="60">
        <v>14</v>
      </c>
      <c r="E54" s="61">
        <f t="shared" si="3"/>
        <v>241.78</v>
      </c>
      <c r="F54" s="60">
        <v>29</v>
      </c>
      <c r="G54" s="60">
        <v>4</v>
      </c>
      <c r="H54" s="60">
        <v>33</v>
      </c>
      <c r="I54" s="118"/>
      <c r="J54" s="121"/>
      <c r="K54" s="127"/>
      <c r="L54" s="115"/>
      <c r="N54" s="45">
        <v>989</v>
      </c>
      <c r="O54" s="44"/>
      <c r="P54" s="46">
        <v>2009</v>
      </c>
    </row>
    <row r="55" spans="1:16">
      <c r="A55" s="124"/>
      <c r="B55" s="88" t="s">
        <v>170</v>
      </c>
      <c r="C55" s="60">
        <v>20</v>
      </c>
      <c r="D55" s="60">
        <v>12</v>
      </c>
      <c r="E55" s="61">
        <f t="shared" si="3"/>
        <v>188.4</v>
      </c>
      <c r="F55" s="60">
        <v>30</v>
      </c>
      <c r="G55" s="60">
        <v>2</v>
      </c>
      <c r="H55" s="60">
        <v>32</v>
      </c>
      <c r="I55" s="118"/>
      <c r="J55" s="121"/>
      <c r="K55" s="127"/>
      <c r="L55" s="115"/>
      <c r="N55" s="45">
        <v>912</v>
      </c>
      <c r="O55" s="44"/>
      <c r="P55" s="46">
        <v>1733</v>
      </c>
    </row>
    <row r="56" spans="1:16">
      <c r="A56" s="124"/>
      <c r="B56" s="88" t="s">
        <v>171</v>
      </c>
      <c r="C56" s="60">
        <v>18</v>
      </c>
      <c r="D56" s="60">
        <v>13</v>
      </c>
      <c r="E56" s="61">
        <f t="shared" si="3"/>
        <v>183.69</v>
      </c>
      <c r="F56" s="60">
        <v>21</v>
      </c>
      <c r="G56" s="60">
        <v>1</v>
      </c>
      <c r="H56" s="60">
        <v>22</v>
      </c>
      <c r="I56" s="118"/>
      <c r="J56" s="121"/>
      <c r="K56" s="127"/>
      <c r="L56" s="115"/>
      <c r="N56" s="45">
        <v>945</v>
      </c>
      <c r="O56" s="44"/>
      <c r="P56" s="46">
        <v>1799</v>
      </c>
    </row>
    <row r="57" spans="1:16">
      <c r="A57" s="124"/>
      <c r="B57" s="88" t="s">
        <v>172</v>
      </c>
      <c r="C57" s="60">
        <v>17</v>
      </c>
      <c r="D57" s="60">
        <v>15</v>
      </c>
      <c r="E57" s="61">
        <f t="shared" si="3"/>
        <v>200.17500000000001</v>
      </c>
      <c r="F57" s="60">
        <v>17</v>
      </c>
      <c r="G57" s="60">
        <v>2</v>
      </c>
      <c r="H57" s="60">
        <v>19</v>
      </c>
      <c r="I57" s="118"/>
      <c r="J57" s="121"/>
      <c r="K57" s="127"/>
      <c r="L57" s="115"/>
      <c r="N57" s="45">
        <v>2530</v>
      </c>
      <c r="O57" s="44"/>
      <c r="P57" s="46">
        <v>1446</v>
      </c>
    </row>
    <row r="58" spans="1:16" ht="17" thickBot="1">
      <c r="A58" s="125"/>
      <c r="B58" s="89" t="s">
        <v>42</v>
      </c>
      <c r="C58" s="90"/>
      <c r="D58" s="90"/>
      <c r="E58" s="64">
        <f>SUM(E49:E57)</f>
        <v>1732.4950000000001</v>
      </c>
      <c r="F58" s="63">
        <f>SUM(F49:F57)</f>
        <v>214</v>
      </c>
      <c r="G58" s="63">
        <f>SUM(G49:G57)</f>
        <v>25</v>
      </c>
      <c r="H58" s="63">
        <f>SUM(H49:H57)</f>
        <v>239</v>
      </c>
      <c r="I58" s="119"/>
      <c r="J58" s="122"/>
      <c r="K58" s="127"/>
      <c r="L58" s="115"/>
      <c r="N58" s="45">
        <v>2081</v>
      </c>
      <c r="O58" s="44"/>
      <c r="P58" s="46">
        <v>1853</v>
      </c>
    </row>
    <row r="59" spans="1:16" ht="17" thickBot="1">
      <c r="A59" s="104"/>
      <c r="B59" s="104"/>
      <c r="C59" s="104"/>
      <c r="D59" s="104"/>
      <c r="E59" s="104"/>
      <c r="F59" s="104"/>
      <c r="G59" s="104"/>
      <c r="H59" s="104"/>
      <c r="I59" s="104"/>
      <c r="J59" s="104"/>
      <c r="K59" s="127"/>
      <c r="L59" s="115"/>
      <c r="N59" s="45">
        <v>2038</v>
      </c>
      <c r="O59" s="44"/>
      <c r="P59" s="46">
        <v>1720</v>
      </c>
    </row>
    <row r="60" spans="1:16">
      <c r="A60" s="123" t="s">
        <v>173</v>
      </c>
      <c r="B60" s="65" t="s">
        <v>174</v>
      </c>
      <c r="C60" s="66">
        <v>11</v>
      </c>
      <c r="D60" s="66">
        <v>5</v>
      </c>
      <c r="E60" s="58">
        <f>3.14*(C60/2)*(D60/2)</f>
        <v>43.174999999999997</v>
      </c>
      <c r="F60" s="66">
        <v>1</v>
      </c>
      <c r="G60" s="66">
        <v>0</v>
      </c>
      <c r="H60" s="66">
        <v>1</v>
      </c>
      <c r="I60" s="108">
        <f>(H69/E69)*100</f>
        <v>9.3975148793985586</v>
      </c>
      <c r="J60" s="120" t="s">
        <v>175</v>
      </c>
      <c r="K60" s="127"/>
      <c r="L60" s="115"/>
      <c r="N60" s="45">
        <v>2812</v>
      </c>
      <c r="O60" s="44"/>
      <c r="P60" s="46">
        <v>2200</v>
      </c>
    </row>
    <row r="61" spans="1:16">
      <c r="A61" s="124"/>
      <c r="B61" s="67" t="s">
        <v>176</v>
      </c>
      <c r="C61" s="68">
        <v>9</v>
      </c>
      <c r="D61" s="68">
        <v>6</v>
      </c>
      <c r="E61" s="61">
        <f t="shared" ref="E61:E68" si="4">3.14*(C61/2)*(D61/2)</f>
        <v>42.39</v>
      </c>
      <c r="F61" s="68">
        <v>1</v>
      </c>
      <c r="G61" s="68">
        <v>1</v>
      </c>
      <c r="H61" s="68">
        <v>2</v>
      </c>
      <c r="I61" s="109"/>
      <c r="J61" s="121"/>
      <c r="K61" s="127"/>
      <c r="L61" s="115"/>
      <c r="N61" s="45">
        <v>2038</v>
      </c>
      <c r="O61" s="44"/>
      <c r="P61" s="46">
        <v>1788</v>
      </c>
    </row>
    <row r="62" spans="1:16">
      <c r="A62" s="124"/>
      <c r="B62" s="67" t="s">
        <v>177</v>
      </c>
      <c r="C62" s="68">
        <v>10</v>
      </c>
      <c r="D62" s="68">
        <v>4</v>
      </c>
      <c r="E62" s="61">
        <f t="shared" si="4"/>
        <v>31.400000000000002</v>
      </c>
      <c r="F62" s="68">
        <v>6</v>
      </c>
      <c r="G62" s="68">
        <v>0</v>
      </c>
      <c r="H62" s="68">
        <v>6</v>
      </c>
      <c r="I62" s="109"/>
      <c r="J62" s="121"/>
      <c r="K62" s="127"/>
      <c r="L62" s="115"/>
      <c r="N62" s="45">
        <v>1181</v>
      </c>
      <c r="O62" s="44"/>
      <c r="P62" s="46">
        <v>1520</v>
      </c>
    </row>
    <row r="63" spans="1:16">
      <c r="A63" s="124"/>
      <c r="B63" s="67" t="s">
        <v>178</v>
      </c>
      <c r="C63" s="68">
        <v>10</v>
      </c>
      <c r="D63" s="68">
        <v>7</v>
      </c>
      <c r="E63" s="61">
        <f t="shared" si="4"/>
        <v>54.95</v>
      </c>
      <c r="F63" s="68">
        <v>5</v>
      </c>
      <c r="G63" s="68">
        <v>0</v>
      </c>
      <c r="H63" s="68">
        <v>5</v>
      </c>
      <c r="I63" s="109"/>
      <c r="J63" s="121"/>
      <c r="K63" s="127"/>
      <c r="L63" s="115"/>
      <c r="N63" s="45">
        <v>1971</v>
      </c>
      <c r="O63" s="44"/>
      <c r="P63" s="46">
        <v>2101</v>
      </c>
    </row>
    <row r="64" spans="1:16">
      <c r="A64" s="124"/>
      <c r="B64" s="67" t="s">
        <v>179</v>
      </c>
      <c r="C64" s="68">
        <v>11</v>
      </c>
      <c r="D64" s="68">
        <v>6</v>
      </c>
      <c r="E64" s="61">
        <f t="shared" si="4"/>
        <v>51.81</v>
      </c>
      <c r="F64" s="68">
        <v>3</v>
      </c>
      <c r="G64" s="68">
        <v>0</v>
      </c>
      <c r="H64" s="68">
        <v>3</v>
      </c>
      <c r="I64" s="109"/>
      <c r="J64" s="121"/>
      <c r="K64" s="127"/>
      <c r="L64" s="115"/>
      <c r="N64" s="45">
        <v>631</v>
      </c>
      <c r="O64" s="44"/>
      <c r="P64" s="46"/>
    </row>
    <row r="65" spans="1:16">
      <c r="A65" s="124"/>
      <c r="B65" s="67" t="s">
        <v>180</v>
      </c>
      <c r="C65" s="68">
        <v>10</v>
      </c>
      <c r="D65" s="68">
        <v>5</v>
      </c>
      <c r="E65" s="61">
        <f t="shared" si="4"/>
        <v>39.25</v>
      </c>
      <c r="F65" s="68">
        <v>3</v>
      </c>
      <c r="G65" s="68">
        <v>0</v>
      </c>
      <c r="H65" s="68">
        <v>3</v>
      </c>
      <c r="I65" s="109"/>
      <c r="J65" s="121"/>
      <c r="K65" s="127"/>
      <c r="L65" s="115"/>
      <c r="N65" s="45">
        <v>2531</v>
      </c>
      <c r="O65" s="44"/>
      <c r="P65" s="46"/>
    </row>
    <row r="66" spans="1:16">
      <c r="A66" s="124"/>
      <c r="B66" s="67" t="s">
        <v>181</v>
      </c>
      <c r="C66" s="68">
        <v>9</v>
      </c>
      <c r="D66" s="68">
        <v>7</v>
      </c>
      <c r="E66" s="61">
        <f t="shared" si="4"/>
        <v>49.455000000000005</v>
      </c>
      <c r="F66" s="68">
        <v>5</v>
      </c>
      <c r="G66" s="68">
        <v>0</v>
      </c>
      <c r="H66" s="68">
        <v>5</v>
      </c>
      <c r="I66" s="109"/>
      <c r="J66" s="121"/>
      <c r="K66" s="127"/>
      <c r="L66" s="115"/>
      <c r="N66" s="45">
        <v>3532</v>
      </c>
      <c r="O66" s="44"/>
      <c r="P66" s="46"/>
    </row>
    <row r="67" spans="1:16" ht="17" thickBot="1">
      <c r="A67" s="124"/>
      <c r="B67" s="67" t="s">
        <v>182</v>
      </c>
      <c r="C67" s="68">
        <v>9</v>
      </c>
      <c r="D67" s="68">
        <v>5</v>
      </c>
      <c r="E67" s="61">
        <f t="shared" si="4"/>
        <v>35.325000000000003</v>
      </c>
      <c r="F67" s="68">
        <v>2</v>
      </c>
      <c r="G67" s="68">
        <v>0</v>
      </c>
      <c r="H67" s="68">
        <v>2</v>
      </c>
      <c r="I67" s="109"/>
      <c r="J67" s="121"/>
      <c r="K67" s="127"/>
      <c r="L67" s="115"/>
      <c r="N67" s="48">
        <v>3001</v>
      </c>
      <c r="O67" s="49"/>
      <c r="P67" s="50"/>
    </row>
    <row r="68" spans="1:16">
      <c r="A68" s="124"/>
      <c r="B68" s="67" t="s">
        <v>183</v>
      </c>
      <c r="C68" s="68">
        <v>9</v>
      </c>
      <c r="D68" s="68">
        <v>5</v>
      </c>
      <c r="E68" s="61">
        <f t="shared" si="4"/>
        <v>35.325000000000003</v>
      </c>
      <c r="F68" s="68">
        <v>7</v>
      </c>
      <c r="G68" s="68">
        <v>2</v>
      </c>
      <c r="H68" s="68">
        <v>9</v>
      </c>
      <c r="I68" s="109"/>
      <c r="J68" s="121"/>
      <c r="K68" s="127"/>
      <c r="L68" s="115"/>
    </row>
    <row r="69" spans="1:16" ht="17" thickBot="1">
      <c r="A69" s="125"/>
      <c r="B69" s="70" t="s">
        <v>42</v>
      </c>
      <c r="C69" s="91"/>
      <c r="D69" s="91"/>
      <c r="E69" s="64">
        <f>SUM(E60:E68)</f>
        <v>383.08</v>
      </c>
      <c r="F69" s="63">
        <f>SUM(F60:F68)</f>
        <v>33</v>
      </c>
      <c r="G69" s="63">
        <f>SUM(G60:G68)</f>
        <v>3</v>
      </c>
      <c r="H69" s="63">
        <f>SUM(H60:H68)</f>
        <v>36</v>
      </c>
      <c r="I69" s="110"/>
      <c r="J69" s="122"/>
      <c r="K69" s="127"/>
      <c r="L69" s="116"/>
    </row>
    <row r="70" spans="1:16" ht="17" thickBot="1">
      <c r="A70" s="104"/>
      <c r="B70" s="104"/>
      <c r="C70" s="104"/>
      <c r="D70" s="104"/>
      <c r="E70" s="104"/>
      <c r="F70" s="104"/>
      <c r="G70" s="104"/>
      <c r="H70" s="104"/>
      <c r="I70" s="104"/>
      <c r="J70" s="104"/>
      <c r="K70" s="127"/>
      <c r="L70" s="72"/>
    </row>
    <row r="71" spans="1:16">
      <c r="A71" s="105" t="s">
        <v>184</v>
      </c>
      <c r="B71" s="92" t="s">
        <v>185</v>
      </c>
      <c r="C71" s="66">
        <v>10</v>
      </c>
      <c r="D71" s="66">
        <v>12</v>
      </c>
      <c r="E71" s="58">
        <f>3.14*(C71/2)*(D71/2)</f>
        <v>94.2</v>
      </c>
      <c r="F71" s="66">
        <v>20</v>
      </c>
      <c r="G71" s="66">
        <v>3</v>
      </c>
      <c r="H71" s="66">
        <v>23</v>
      </c>
      <c r="I71" s="108">
        <f>(H78/E78)*100</f>
        <v>14.841382722156945</v>
      </c>
      <c r="J71" s="111" t="s">
        <v>186</v>
      </c>
      <c r="K71" s="127"/>
      <c r="L71" s="114" t="s">
        <v>187</v>
      </c>
    </row>
    <row r="72" spans="1:16">
      <c r="A72" s="106"/>
      <c r="B72" s="93" t="s">
        <v>188</v>
      </c>
      <c r="C72" s="68">
        <v>11</v>
      </c>
      <c r="D72" s="68">
        <v>19</v>
      </c>
      <c r="E72" s="61">
        <f t="shared" ref="E72:E77" si="5">3.14*(C72/2)*(D72/2)</f>
        <v>164.065</v>
      </c>
      <c r="F72" s="68">
        <v>13</v>
      </c>
      <c r="G72" s="68">
        <v>0</v>
      </c>
      <c r="H72" s="68">
        <v>13</v>
      </c>
      <c r="I72" s="109"/>
      <c r="J72" s="112"/>
      <c r="K72" s="127"/>
      <c r="L72" s="115"/>
    </row>
    <row r="73" spans="1:16">
      <c r="A73" s="106"/>
      <c r="B73" s="93" t="s">
        <v>189</v>
      </c>
      <c r="C73" s="68">
        <v>7</v>
      </c>
      <c r="D73" s="68">
        <v>13</v>
      </c>
      <c r="E73" s="61">
        <f t="shared" si="5"/>
        <v>71.435000000000002</v>
      </c>
      <c r="F73" s="68">
        <v>15</v>
      </c>
      <c r="G73" s="68">
        <v>1</v>
      </c>
      <c r="H73" s="68">
        <v>16</v>
      </c>
      <c r="I73" s="109"/>
      <c r="J73" s="112"/>
      <c r="K73" s="127"/>
      <c r="L73" s="115"/>
    </row>
    <row r="74" spans="1:16">
      <c r="A74" s="106"/>
      <c r="B74" s="93" t="s">
        <v>190</v>
      </c>
      <c r="C74" s="68">
        <v>10</v>
      </c>
      <c r="D74" s="68">
        <v>14</v>
      </c>
      <c r="E74" s="61">
        <f t="shared" si="5"/>
        <v>109.9</v>
      </c>
      <c r="F74" s="68">
        <v>7</v>
      </c>
      <c r="G74" s="68">
        <v>3</v>
      </c>
      <c r="H74" s="68">
        <v>10</v>
      </c>
      <c r="I74" s="109"/>
      <c r="J74" s="112"/>
      <c r="K74" s="127"/>
      <c r="L74" s="115"/>
    </row>
    <row r="75" spans="1:16">
      <c r="A75" s="106"/>
      <c r="B75" s="93" t="s">
        <v>191</v>
      </c>
      <c r="C75" s="68">
        <v>10</v>
      </c>
      <c r="D75" s="68">
        <v>16</v>
      </c>
      <c r="E75" s="61">
        <f t="shared" si="5"/>
        <v>125.60000000000001</v>
      </c>
      <c r="F75" s="68">
        <v>18</v>
      </c>
      <c r="G75" s="68">
        <v>5</v>
      </c>
      <c r="H75" s="68">
        <v>23</v>
      </c>
      <c r="I75" s="109"/>
      <c r="J75" s="112"/>
      <c r="K75" s="127"/>
      <c r="L75" s="115"/>
    </row>
    <row r="76" spans="1:16">
      <c r="A76" s="106"/>
      <c r="B76" s="93" t="s">
        <v>192</v>
      </c>
      <c r="C76" s="68">
        <v>12</v>
      </c>
      <c r="D76" s="68">
        <v>10</v>
      </c>
      <c r="E76" s="61">
        <f t="shared" si="5"/>
        <v>94.2</v>
      </c>
      <c r="F76" s="68">
        <v>10</v>
      </c>
      <c r="G76" s="68">
        <v>3</v>
      </c>
      <c r="H76" s="68">
        <v>13</v>
      </c>
      <c r="I76" s="109"/>
      <c r="J76" s="112"/>
      <c r="K76" s="127"/>
      <c r="L76" s="115"/>
    </row>
    <row r="77" spans="1:16">
      <c r="A77" s="106"/>
      <c r="B77" s="93" t="s">
        <v>193</v>
      </c>
      <c r="C77" s="68">
        <v>10</v>
      </c>
      <c r="D77" s="68">
        <v>19</v>
      </c>
      <c r="E77" s="61">
        <f t="shared" si="5"/>
        <v>149.15</v>
      </c>
      <c r="F77" s="68">
        <v>21</v>
      </c>
      <c r="G77" s="68">
        <v>1</v>
      </c>
      <c r="H77" s="68">
        <v>22</v>
      </c>
      <c r="I77" s="109"/>
      <c r="J77" s="112"/>
      <c r="K77" s="127"/>
      <c r="L77" s="115"/>
    </row>
    <row r="78" spans="1:16" ht="17" thickBot="1">
      <c r="A78" s="107"/>
      <c r="B78" s="94" t="s">
        <v>42</v>
      </c>
      <c r="C78" s="91"/>
      <c r="D78" s="91"/>
      <c r="E78" s="64">
        <f>SUM(E71:E77)</f>
        <v>808.55000000000007</v>
      </c>
      <c r="F78" s="63">
        <f>SUM(F71:F77)</f>
        <v>104</v>
      </c>
      <c r="G78" s="63">
        <f>SUM(G71:G77)</f>
        <v>16</v>
      </c>
      <c r="H78" s="63">
        <f>SUM(H71:H77)</f>
        <v>120</v>
      </c>
      <c r="I78" s="110"/>
      <c r="J78" s="113"/>
      <c r="K78" s="127"/>
      <c r="L78" s="115"/>
    </row>
    <row r="79" spans="1:16" ht="17" thickBot="1">
      <c r="A79" s="104"/>
      <c r="B79" s="104"/>
      <c r="C79" s="104"/>
      <c r="D79" s="104"/>
      <c r="E79" s="104"/>
      <c r="F79" s="104"/>
      <c r="G79" s="104"/>
      <c r="H79" s="104"/>
      <c r="I79" s="104"/>
      <c r="J79" s="104"/>
      <c r="K79" s="127"/>
      <c r="L79" s="115"/>
    </row>
    <row r="80" spans="1:16">
      <c r="A80" s="105" t="s">
        <v>194</v>
      </c>
      <c r="B80" s="65" t="s">
        <v>195</v>
      </c>
      <c r="C80" s="57">
        <v>11</v>
      </c>
      <c r="D80" s="57">
        <v>11</v>
      </c>
      <c r="E80" s="58">
        <f>3.14*(C80/2)*(D80/2)</f>
        <v>94.984999999999999</v>
      </c>
      <c r="F80" s="66">
        <v>15</v>
      </c>
      <c r="G80" s="66">
        <v>5</v>
      </c>
      <c r="H80" s="66">
        <v>20</v>
      </c>
      <c r="I80" s="117">
        <f>(H87/E87)*100</f>
        <v>20.801226816880877</v>
      </c>
      <c r="J80" s="120" t="s">
        <v>196</v>
      </c>
      <c r="K80" s="127"/>
      <c r="L80" s="115"/>
    </row>
    <row r="81" spans="1:12">
      <c r="A81" s="106"/>
      <c r="B81" s="67" t="s">
        <v>197</v>
      </c>
      <c r="C81" s="60">
        <v>11</v>
      </c>
      <c r="D81" s="60">
        <v>10</v>
      </c>
      <c r="E81" s="61">
        <f t="shared" ref="E81:E85" si="6">3.14*(C81/2)*(D81/2)</f>
        <v>86.35</v>
      </c>
      <c r="F81" s="68">
        <v>15</v>
      </c>
      <c r="G81" s="68">
        <v>2</v>
      </c>
      <c r="H81" s="68">
        <v>17</v>
      </c>
      <c r="I81" s="118"/>
      <c r="J81" s="121"/>
      <c r="K81" s="127"/>
      <c r="L81" s="115"/>
    </row>
    <row r="82" spans="1:12">
      <c r="A82" s="106"/>
      <c r="B82" s="67" t="s">
        <v>198</v>
      </c>
      <c r="C82" s="60">
        <v>12</v>
      </c>
      <c r="D82" s="60">
        <v>12</v>
      </c>
      <c r="E82" s="61">
        <f t="shared" si="6"/>
        <v>113.03999999999999</v>
      </c>
      <c r="F82" s="68">
        <v>17</v>
      </c>
      <c r="G82" s="68">
        <v>6</v>
      </c>
      <c r="H82" s="68">
        <v>23</v>
      </c>
      <c r="I82" s="118"/>
      <c r="J82" s="121"/>
      <c r="K82" s="127"/>
      <c r="L82" s="115"/>
    </row>
    <row r="83" spans="1:12">
      <c r="A83" s="106"/>
      <c r="B83" s="67" t="s">
        <v>199</v>
      </c>
      <c r="C83" s="60">
        <v>11</v>
      </c>
      <c r="D83" s="60">
        <v>11</v>
      </c>
      <c r="E83" s="61">
        <f t="shared" si="6"/>
        <v>94.984999999999999</v>
      </c>
      <c r="F83" s="68">
        <v>15</v>
      </c>
      <c r="G83" s="68">
        <v>1</v>
      </c>
      <c r="H83" s="68">
        <v>16</v>
      </c>
      <c r="I83" s="118"/>
      <c r="J83" s="121"/>
      <c r="K83" s="127"/>
      <c r="L83" s="115"/>
    </row>
    <row r="84" spans="1:12">
      <c r="A84" s="106"/>
      <c r="B84" s="67" t="s">
        <v>200</v>
      </c>
      <c r="C84" s="60">
        <v>10</v>
      </c>
      <c r="D84" s="60">
        <v>10</v>
      </c>
      <c r="E84" s="61">
        <f t="shared" si="6"/>
        <v>78.5</v>
      </c>
      <c r="F84" s="68">
        <v>20</v>
      </c>
      <c r="G84" s="68">
        <v>2</v>
      </c>
      <c r="H84" s="68">
        <v>22</v>
      </c>
      <c r="I84" s="118"/>
      <c r="J84" s="121"/>
      <c r="K84" s="127"/>
      <c r="L84" s="115"/>
    </row>
    <row r="85" spans="1:12">
      <c r="A85" s="106"/>
      <c r="B85" s="67" t="s">
        <v>201</v>
      </c>
      <c r="C85" s="60">
        <v>12</v>
      </c>
      <c r="D85" s="60">
        <v>12</v>
      </c>
      <c r="E85" s="61">
        <f t="shared" si="6"/>
        <v>113.03999999999999</v>
      </c>
      <c r="F85" s="68">
        <v>16</v>
      </c>
      <c r="G85" s="68">
        <v>3</v>
      </c>
      <c r="H85" s="68">
        <v>19</v>
      </c>
      <c r="I85" s="118"/>
      <c r="J85" s="121"/>
      <c r="K85" s="127"/>
      <c r="L85" s="115"/>
    </row>
    <row r="86" spans="1:12">
      <c r="A86" s="106"/>
      <c r="B86" s="67" t="s">
        <v>202</v>
      </c>
      <c r="C86" s="60">
        <v>11</v>
      </c>
      <c r="D86" s="60">
        <v>9</v>
      </c>
      <c r="E86" s="61">
        <f>3.14*(C86/2)*(D86/2)</f>
        <v>77.715000000000003</v>
      </c>
      <c r="F86" s="68">
        <v>17</v>
      </c>
      <c r="G86" s="68">
        <v>3</v>
      </c>
      <c r="H86" s="68">
        <v>20</v>
      </c>
      <c r="I86" s="118"/>
      <c r="J86" s="121"/>
      <c r="K86" s="127"/>
      <c r="L86" s="115"/>
    </row>
    <row r="87" spans="1:12" ht="17" thickBot="1">
      <c r="A87" s="107"/>
      <c r="B87" s="70" t="s">
        <v>42</v>
      </c>
      <c r="C87" s="90"/>
      <c r="D87" s="90"/>
      <c r="E87" s="64">
        <f>SUM(E80:E86)</f>
        <v>658.61500000000001</v>
      </c>
      <c r="F87" s="63">
        <f>SUM(F80:F86)</f>
        <v>115</v>
      </c>
      <c r="G87" s="63">
        <f>SUM(G80:G86)</f>
        <v>22</v>
      </c>
      <c r="H87" s="63">
        <f>SUM(H80:H86)</f>
        <v>137</v>
      </c>
      <c r="I87" s="119"/>
      <c r="J87" s="122"/>
      <c r="K87" s="128"/>
      <c r="L87" s="116"/>
    </row>
  </sheetData>
  <mergeCells count="39">
    <mergeCell ref="A1:L1"/>
    <mergeCell ref="A3:A13"/>
    <mergeCell ref="I3:I13"/>
    <mergeCell ref="J3:J13"/>
    <mergeCell ref="K3:K47"/>
    <mergeCell ref="L3:L25"/>
    <mergeCell ref="A14:J14"/>
    <mergeCell ref="A15:A25"/>
    <mergeCell ref="I15:I25"/>
    <mergeCell ref="J15:J25"/>
    <mergeCell ref="L27:L47"/>
    <mergeCell ref="A37:J37"/>
    <mergeCell ref="A38:A47"/>
    <mergeCell ref="I38:I47"/>
    <mergeCell ref="J38:J47"/>
    <mergeCell ref="A60:A69"/>
    <mergeCell ref="I60:I69"/>
    <mergeCell ref="J60:J69"/>
    <mergeCell ref="A26:J26"/>
    <mergeCell ref="A27:A36"/>
    <mergeCell ref="I27:I36"/>
    <mergeCell ref="J27:J36"/>
    <mergeCell ref="A48:L48"/>
    <mergeCell ref="N1:P1"/>
    <mergeCell ref="A70:J70"/>
    <mergeCell ref="A71:A78"/>
    <mergeCell ref="I71:I78"/>
    <mergeCell ref="J71:J78"/>
    <mergeCell ref="L71:L87"/>
    <mergeCell ref="A79:J79"/>
    <mergeCell ref="A80:A87"/>
    <mergeCell ref="I80:I87"/>
    <mergeCell ref="J80:J87"/>
    <mergeCell ref="A49:A58"/>
    <mergeCell ref="I49:I58"/>
    <mergeCell ref="J49:J58"/>
    <mergeCell ref="K49:K87"/>
    <mergeCell ref="L49:L69"/>
    <mergeCell ref="A59:J5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83B68-FC15-854F-924F-04DD40C574FC}">
  <dimension ref="A1:AI43"/>
  <sheetViews>
    <sheetView zoomScale="51" zoomScaleNormal="51" workbookViewId="0">
      <selection activeCell="Q56" sqref="Q56"/>
    </sheetView>
  </sheetViews>
  <sheetFormatPr baseColWidth="10" defaultRowHeight="16"/>
  <sheetData>
    <row r="1" spans="1:35">
      <c r="A1" s="208" t="s">
        <v>216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1"/>
      <c r="M1" s="152" t="s">
        <v>219</v>
      </c>
      <c r="N1" s="153"/>
      <c r="O1" s="153"/>
      <c r="P1" s="153"/>
      <c r="Q1" s="153"/>
      <c r="R1" s="153"/>
      <c r="S1" s="153"/>
      <c r="T1" s="153"/>
      <c r="U1" s="153"/>
      <c r="V1" s="153"/>
      <c r="W1" s="154"/>
      <c r="X1" s="1"/>
      <c r="Y1" s="152" t="s">
        <v>221</v>
      </c>
      <c r="Z1" s="153"/>
      <c r="AA1" s="153"/>
      <c r="AB1" s="153"/>
      <c r="AC1" s="153"/>
      <c r="AD1" s="153"/>
      <c r="AE1" s="153"/>
      <c r="AF1" s="153"/>
      <c r="AG1" s="153"/>
      <c r="AH1" s="153"/>
      <c r="AI1" s="154"/>
    </row>
    <row r="2" spans="1:35">
      <c r="A2" s="194" t="s">
        <v>9</v>
      </c>
      <c r="B2" s="194" t="s">
        <v>12</v>
      </c>
      <c r="C2" s="194" t="s">
        <v>11</v>
      </c>
      <c r="D2" s="194" t="s">
        <v>209</v>
      </c>
      <c r="E2" s="194" t="s">
        <v>10</v>
      </c>
      <c r="F2" s="194" t="s">
        <v>210</v>
      </c>
      <c r="G2" s="194" t="s">
        <v>211</v>
      </c>
      <c r="H2" s="194" t="s">
        <v>212</v>
      </c>
      <c r="I2" s="194" t="s">
        <v>213</v>
      </c>
      <c r="J2" s="194" t="s">
        <v>214</v>
      </c>
      <c r="K2" s="194" t="s">
        <v>215</v>
      </c>
      <c r="L2" s="1"/>
      <c r="M2" s="196" t="s">
        <v>9</v>
      </c>
      <c r="N2" s="194" t="s">
        <v>12</v>
      </c>
      <c r="O2" s="194" t="s">
        <v>11</v>
      </c>
      <c r="P2" s="194" t="s">
        <v>209</v>
      </c>
      <c r="Q2" s="194" t="s">
        <v>10</v>
      </c>
      <c r="R2" s="194" t="s">
        <v>210</v>
      </c>
      <c r="S2" s="194" t="s">
        <v>211</v>
      </c>
      <c r="T2" s="194" t="s">
        <v>212</v>
      </c>
      <c r="U2" s="194" t="s">
        <v>213</v>
      </c>
      <c r="V2" s="194" t="s">
        <v>217</v>
      </c>
      <c r="W2" s="197" t="s">
        <v>215</v>
      </c>
      <c r="X2" s="1"/>
      <c r="Y2" s="196" t="s">
        <v>9</v>
      </c>
      <c r="Z2" s="194" t="s">
        <v>12</v>
      </c>
      <c r="AA2" s="194" t="s">
        <v>11</v>
      </c>
      <c r="AB2" s="194" t="s">
        <v>209</v>
      </c>
      <c r="AC2" s="194" t="s">
        <v>10</v>
      </c>
      <c r="AD2" s="194" t="s">
        <v>210</v>
      </c>
      <c r="AE2" s="194" t="s">
        <v>211</v>
      </c>
      <c r="AF2" s="194" t="s">
        <v>212</v>
      </c>
      <c r="AG2" s="194" t="s">
        <v>213</v>
      </c>
      <c r="AH2" s="194" t="s">
        <v>217</v>
      </c>
      <c r="AI2" s="197" t="s">
        <v>215</v>
      </c>
    </row>
    <row r="3" spans="1:35" ht="29">
      <c r="A3" s="195">
        <v>231505</v>
      </c>
      <c r="B3" s="195">
        <v>0</v>
      </c>
      <c r="C3" s="195">
        <v>529</v>
      </c>
      <c r="D3" s="195">
        <v>334</v>
      </c>
      <c r="E3" s="195">
        <v>1116</v>
      </c>
      <c r="F3" s="195">
        <v>2626</v>
      </c>
      <c r="G3" s="195">
        <v>5604</v>
      </c>
      <c r="H3" s="195">
        <v>1424</v>
      </c>
      <c r="I3" s="195">
        <v>2598</v>
      </c>
      <c r="J3" s="195">
        <v>6630</v>
      </c>
      <c r="K3" s="195">
        <v>4294</v>
      </c>
      <c r="L3" s="1"/>
      <c r="M3" s="198">
        <v>96</v>
      </c>
      <c r="N3" s="195">
        <v>8</v>
      </c>
      <c r="O3" s="195">
        <v>60</v>
      </c>
      <c r="P3" s="206" t="s">
        <v>222</v>
      </c>
      <c r="Q3" s="195">
        <v>35</v>
      </c>
      <c r="R3" s="195">
        <v>65</v>
      </c>
      <c r="S3" s="206" t="s">
        <v>222</v>
      </c>
      <c r="T3" s="195">
        <v>30</v>
      </c>
      <c r="U3" s="195">
        <v>83</v>
      </c>
      <c r="V3" s="195">
        <v>68</v>
      </c>
      <c r="W3" s="199">
        <v>80</v>
      </c>
      <c r="X3" s="1"/>
      <c r="Y3" s="198">
        <v>4</v>
      </c>
      <c r="Z3" s="195">
        <v>0.1</v>
      </c>
      <c r="AA3" s="195">
        <v>0.9</v>
      </c>
      <c r="AB3" s="195">
        <v>0.8</v>
      </c>
      <c r="AC3" s="195">
        <v>0</v>
      </c>
      <c r="AD3" s="195">
        <v>1.7</v>
      </c>
      <c r="AE3" s="195">
        <v>1.2</v>
      </c>
      <c r="AF3" s="195">
        <v>0.1</v>
      </c>
      <c r="AG3" s="195">
        <v>0.5</v>
      </c>
      <c r="AH3" s="195">
        <v>0</v>
      </c>
      <c r="AI3" s="199">
        <v>0.1</v>
      </c>
    </row>
    <row r="4" spans="1:35">
      <c r="A4" s="195">
        <v>60845</v>
      </c>
      <c r="B4" s="195">
        <v>183</v>
      </c>
      <c r="C4" s="195">
        <v>4245</v>
      </c>
      <c r="D4" s="195">
        <v>0</v>
      </c>
      <c r="E4" s="195">
        <v>155</v>
      </c>
      <c r="F4" s="195"/>
      <c r="G4" s="195">
        <v>6603</v>
      </c>
      <c r="H4" s="195">
        <v>3745</v>
      </c>
      <c r="I4" s="195">
        <v>8043</v>
      </c>
      <c r="J4" s="195">
        <v>19980</v>
      </c>
      <c r="K4" s="195">
        <v>8231</v>
      </c>
      <c r="L4" s="1"/>
      <c r="M4" s="198">
        <v>100</v>
      </c>
      <c r="N4" s="195">
        <v>5</v>
      </c>
      <c r="O4" s="195">
        <v>96</v>
      </c>
      <c r="P4" s="195"/>
      <c r="Q4" s="195">
        <v>52</v>
      </c>
      <c r="R4" s="195"/>
      <c r="S4" s="195"/>
      <c r="T4" s="195">
        <v>40</v>
      </c>
      <c r="U4" s="195">
        <v>44</v>
      </c>
      <c r="V4" s="195">
        <v>72</v>
      </c>
      <c r="W4" s="199">
        <v>80</v>
      </c>
      <c r="X4" s="1"/>
      <c r="Y4" s="198">
        <v>3.3</v>
      </c>
      <c r="Z4" s="195">
        <v>2.2000000000000002</v>
      </c>
      <c r="AA4" s="195">
        <v>0.1</v>
      </c>
      <c r="AB4" s="195">
        <v>0.2</v>
      </c>
      <c r="AC4" s="195">
        <v>0</v>
      </c>
      <c r="AD4" s="195"/>
      <c r="AE4" s="195">
        <v>1.7</v>
      </c>
      <c r="AF4" s="195">
        <v>0</v>
      </c>
      <c r="AG4" s="195">
        <v>0.1</v>
      </c>
      <c r="AH4" s="195">
        <v>0</v>
      </c>
      <c r="AI4" s="199">
        <v>0</v>
      </c>
    </row>
    <row r="5" spans="1:35">
      <c r="A5" s="195">
        <v>57991</v>
      </c>
      <c r="B5" s="195">
        <v>0</v>
      </c>
      <c r="C5" s="195">
        <v>182</v>
      </c>
      <c r="D5" s="195">
        <v>819</v>
      </c>
      <c r="E5" s="195">
        <v>0</v>
      </c>
      <c r="F5" s="195"/>
      <c r="G5" s="195">
        <v>11270</v>
      </c>
      <c r="H5" s="195">
        <v>6270</v>
      </c>
      <c r="I5" s="195">
        <v>15657</v>
      </c>
      <c r="J5" s="195">
        <v>13510</v>
      </c>
      <c r="K5" s="195">
        <v>2300</v>
      </c>
      <c r="L5" s="1"/>
      <c r="M5" s="198">
        <v>96</v>
      </c>
      <c r="N5" s="195">
        <v>4</v>
      </c>
      <c r="O5" s="195">
        <v>60</v>
      </c>
      <c r="P5" s="195"/>
      <c r="Q5" s="195">
        <v>0</v>
      </c>
      <c r="R5" s="195"/>
      <c r="S5" s="195"/>
      <c r="T5" s="195">
        <v>41</v>
      </c>
      <c r="U5" s="195">
        <v>53</v>
      </c>
      <c r="V5" s="195">
        <v>96</v>
      </c>
      <c r="W5" s="199">
        <v>64</v>
      </c>
      <c r="X5" s="1"/>
      <c r="Y5" s="198">
        <v>3.6</v>
      </c>
      <c r="Z5" s="195">
        <v>0.1</v>
      </c>
      <c r="AA5" s="195">
        <v>0.2</v>
      </c>
      <c r="AB5" s="195">
        <v>1</v>
      </c>
      <c r="AC5" s="195">
        <v>0</v>
      </c>
      <c r="AD5" s="195"/>
      <c r="AE5" s="195">
        <v>1.1000000000000001</v>
      </c>
      <c r="AF5" s="195">
        <v>0</v>
      </c>
      <c r="AG5" s="195">
        <v>2.2000000000000002</v>
      </c>
      <c r="AH5" s="195">
        <v>0</v>
      </c>
      <c r="AI5" s="199">
        <v>0.2</v>
      </c>
    </row>
    <row r="6" spans="1:35">
      <c r="A6" s="195">
        <v>61963</v>
      </c>
      <c r="B6" s="195">
        <v>327</v>
      </c>
      <c r="C6" s="195">
        <v>3832</v>
      </c>
      <c r="D6" s="195"/>
      <c r="E6" s="195">
        <v>164</v>
      </c>
      <c r="F6" s="195"/>
      <c r="G6" s="195">
        <v>5263</v>
      </c>
      <c r="H6" s="195">
        <v>15622</v>
      </c>
      <c r="I6" s="195">
        <v>17217</v>
      </c>
      <c r="J6" s="195">
        <v>51170</v>
      </c>
      <c r="K6" s="195">
        <v>20000</v>
      </c>
      <c r="L6" s="1"/>
      <c r="M6" s="198">
        <v>88</v>
      </c>
      <c r="N6" s="195">
        <v>62</v>
      </c>
      <c r="O6" s="195">
        <v>64</v>
      </c>
      <c r="P6" s="195"/>
      <c r="Q6" s="195">
        <v>27</v>
      </c>
      <c r="R6" s="195"/>
      <c r="S6" s="195"/>
      <c r="T6" s="195">
        <v>80</v>
      </c>
      <c r="U6" s="195">
        <v>81</v>
      </c>
      <c r="V6" s="195">
        <v>86</v>
      </c>
      <c r="W6" s="199">
        <v>90</v>
      </c>
      <c r="X6" s="1"/>
      <c r="Y6" s="198">
        <v>5.4</v>
      </c>
      <c r="Z6" s="195">
        <v>0</v>
      </c>
      <c r="AA6" s="195">
        <v>1.2</v>
      </c>
      <c r="AB6" s="195"/>
      <c r="AC6" s="195">
        <v>0</v>
      </c>
      <c r="AD6" s="195"/>
      <c r="AE6" s="195">
        <v>1.4</v>
      </c>
      <c r="AF6" s="195">
        <v>0</v>
      </c>
      <c r="AG6" s="195">
        <v>0.1</v>
      </c>
      <c r="AH6" s="195">
        <v>0.2</v>
      </c>
      <c r="AI6" s="199">
        <v>0</v>
      </c>
    </row>
    <row r="7" spans="1:35">
      <c r="A7" s="195">
        <v>62813</v>
      </c>
      <c r="B7" s="195">
        <v>1335</v>
      </c>
      <c r="C7" s="195">
        <v>2405</v>
      </c>
      <c r="D7" s="195"/>
      <c r="E7" s="195">
        <v>187</v>
      </c>
      <c r="F7" s="195"/>
      <c r="G7" s="195">
        <v>6509</v>
      </c>
      <c r="H7" s="195">
        <v>19700</v>
      </c>
      <c r="I7" s="195">
        <v>6985</v>
      </c>
      <c r="J7" s="195">
        <v>13992</v>
      </c>
      <c r="K7" s="195">
        <v>18904</v>
      </c>
      <c r="L7" s="1"/>
      <c r="M7" s="198">
        <v>100</v>
      </c>
      <c r="N7" s="195">
        <v>55</v>
      </c>
      <c r="O7" s="195">
        <v>64</v>
      </c>
      <c r="P7" s="195"/>
      <c r="Q7" s="195">
        <v>10</v>
      </c>
      <c r="R7" s="195"/>
      <c r="S7" s="195"/>
      <c r="T7" s="195">
        <v>68</v>
      </c>
      <c r="U7" s="195">
        <v>25</v>
      </c>
      <c r="V7" s="195">
        <v>75</v>
      </c>
      <c r="W7" s="199">
        <v>66.5</v>
      </c>
      <c r="X7" s="1"/>
      <c r="Y7" s="198">
        <v>4.3</v>
      </c>
      <c r="Z7" s="195">
        <v>0.4</v>
      </c>
      <c r="AA7" s="195">
        <v>0.3</v>
      </c>
      <c r="AB7" s="195"/>
      <c r="AC7" s="195">
        <v>0</v>
      </c>
      <c r="AD7" s="195"/>
      <c r="AE7" s="195">
        <v>0.7</v>
      </c>
      <c r="AF7" s="195">
        <v>0</v>
      </c>
      <c r="AG7" s="195">
        <v>0</v>
      </c>
      <c r="AH7" s="195">
        <v>0</v>
      </c>
      <c r="AI7" s="199">
        <v>0</v>
      </c>
    </row>
    <row r="8" spans="1:35">
      <c r="A8" s="195">
        <v>103241</v>
      </c>
      <c r="B8" s="195">
        <v>3257</v>
      </c>
      <c r="C8" s="195">
        <v>2951</v>
      </c>
      <c r="D8" s="195"/>
      <c r="E8" s="195">
        <v>353</v>
      </c>
      <c r="F8" s="195"/>
      <c r="G8" s="195">
        <v>10431</v>
      </c>
      <c r="H8" s="195">
        <v>25737</v>
      </c>
      <c r="I8" s="195">
        <v>0</v>
      </c>
      <c r="J8" s="195">
        <v>13003</v>
      </c>
      <c r="K8" s="195">
        <v>26365</v>
      </c>
      <c r="L8" s="1"/>
      <c r="M8" s="198">
        <v>92</v>
      </c>
      <c r="N8" s="195">
        <v>78</v>
      </c>
      <c r="O8" s="195">
        <v>28</v>
      </c>
      <c r="P8" s="195"/>
      <c r="Q8" s="195">
        <v>0</v>
      </c>
      <c r="R8" s="195"/>
      <c r="S8" s="195"/>
      <c r="T8" s="195">
        <v>96</v>
      </c>
      <c r="U8" s="195">
        <v>0</v>
      </c>
      <c r="V8" s="195">
        <v>81</v>
      </c>
      <c r="W8" s="199">
        <v>75</v>
      </c>
      <c r="X8" s="1"/>
      <c r="Y8" s="198">
        <v>5.6</v>
      </c>
      <c r="Z8" s="195">
        <v>0.7</v>
      </c>
      <c r="AA8" s="195">
        <v>0.4</v>
      </c>
      <c r="AB8" s="195"/>
      <c r="AC8" s="195">
        <v>0</v>
      </c>
      <c r="AD8" s="195"/>
      <c r="AE8" s="195">
        <v>0.4</v>
      </c>
      <c r="AF8" s="195">
        <v>0.4</v>
      </c>
      <c r="AG8" s="195">
        <v>0</v>
      </c>
      <c r="AH8" s="195">
        <v>0.2</v>
      </c>
      <c r="AI8" s="199">
        <v>2</v>
      </c>
    </row>
    <row r="9" spans="1:35">
      <c r="A9" s="195">
        <v>49725</v>
      </c>
      <c r="B9" s="195">
        <v>9949</v>
      </c>
      <c r="C9" s="195">
        <v>1463</v>
      </c>
      <c r="D9" s="195"/>
      <c r="E9" s="195">
        <v>0</v>
      </c>
      <c r="F9" s="195"/>
      <c r="G9" s="195">
        <v>13600</v>
      </c>
      <c r="H9" s="195">
        <v>2391</v>
      </c>
      <c r="I9" s="195">
        <v>959</v>
      </c>
      <c r="J9" s="195">
        <v>6192</v>
      </c>
      <c r="K9" s="195">
        <v>29979</v>
      </c>
      <c r="L9" s="1"/>
      <c r="M9" s="198">
        <v>92</v>
      </c>
      <c r="N9" s="195">
        <v>24</v>
      </c>
      <c r="O9" s="195">
        <v>20</v>
      </c>
      <c r="P9" s="195"/>
      <c r="Q9" s="195">
        <v>0</v>
      </c>
      <c r="R9" s="195"/>
      <c r="S9" s="195"/>
      <c r="T9" s="195">
        <v>60</v>
      </c>
      <c r="U9" s="195">
        <v>20</v>
      </c>
      <c r="V9" s="195">
        <v>94</v>
      </c>
      <c r="W9" s="199">
        <v>90.4</v>
      </c>
      <c r="X9" s="1"/>
      <c r="Y9" s="198">
        <v>6.4</v>
      </c>
      <c r="Z9" s="195">
        <v>0.7</v>
      </c>
      <c r="AA9" s="195">
        <v>0</v>
      </c>
      <c r="AB9" s="195"/>
      <c r="AC9" s="195">
        <v>0</v>
      </c>
      <c r="AD9" s="195"/>
      <c r="AE9" s="195">
        <v>1.4</v>
      </c>
      <c r="AF9" s="195">
        <v>0</v>
      </c>
      <c r="AG9" s="195">
        <v>0</v>
      </c>
      <c r="AH9" s="195">
        <v>0</v>
      </c>
      <c r="AI9" s="199">
        <v>1.3</v>
      </c>
    </row>
    <row r="10" spans="1:35">
      <c r="A10" s="195">
        <v>166219</v>
      </c>
      <c r="B10" s="195">
        <v>555</v>
      </c>
      <c r="C10" s="195">
        <v>621</v>
      </c>
      <c r="D10" s="195"/>
      <c r="E10" s="195">
        <v>720</v>
      </c>
      <c r="F10" s="195"/>
      <c r="G10" s="195">
        <v>19839</v>
      </c>
      <c r="H10" s="195">
        <v>18843</v>
      </c>
      <c r="I10" s="195">
        <v>1923</v>
      </c>
      <c r="J10" s="195">
        <v>19993</v>
      </c>
      <c r="K10" s="195">
        <v>14480</v>
      </c>
      <c r="L10" s="1"/>
      <c r="M10" s="198">
        <v>100</v>
      </c>
      <c r="N10" s="195">
        <v>18</v>
      </c>
      <c r="O10" s="195">
        <v>12</v>
      </c>
      <c r="P10" s="195"/>
      <c r="Q10" s="195">
        <v>14</v>
      </c>
      <c r="R10" s="195"/>
      <c r="S10" s="195"/>
      <c r="T10" s="195">
        <v>52</v>
      </c>
      <c r="U10" s="195">
        <v>0</v>
      </c>
      <c r="V10" s="195">
        <v>90</v>
      </c>
      <c r="W10" s="199">
        <v>80</v>
      </c>
      <c r="X10" s="1"/>
      <c r="Y10" s="198">
        <v>4.5999999999999996</v>
      </c>
      <c r="Z10" s="195">
        <v>0.4</v>
      </c>
      <c r="AA10" s="195">
        <v>0.2</v>
      </c>
      <c r="AB10" s="195"/>
      <c r="AC10" s="195">
        <v>0</v>
      </c>
      <c r="AD10" s="195"/>
      <c r="AE10" s="195">
        <v>2</v>
      </c>
      <c r="AF10" s="195">
        <v>0.2</v>
      </c>
      <c r="AG10" s="195">
        <v>0</v>
      </c>
      <c r="AH10" s="195">
        <v>0</v>
      </c>
      <c r="AI10" s="199">
        <v>0.6</v>
      </c>
    </row>
    <row r="11" spans="1:35">
      <c r="A11" s="195">
        <v>119221</v>
      </c>
      <c r="B11" s="195">
        <v>1124</v>
      </c>
      <c r="C11" s="195">
        <v>2881</v>
      </c>
      <c r="D11" s="195"/>
      <c r="E11" s="195">
        <v>0</v>
      </c>
      <c r="F11" s="195"/>
      <c r="G11" s="195">
        <v>2954</v>
      </c>
      <c r="H11" s="195">
        <v>24524</v>
      </c>
      <c r="I11" s="195">
        <v>2244</v>
      </c>
      <c r="J11" s="195">
        <v>88320</v>
      </c>
      <c r="K11" s="195">
        <v>11893</v>
      </c>
      <c r="L11" s="1"/>
      <c r="M11" s="198">
        <v>93</v>
      </c>
      <c r="N11" s="195">
        <v>96</v>
      </c>
      <c r="O11" s="195">
        <v>13</v>
      </c>
      <c r="P11" s="195"/>
      <c r="Q11" s="195">
        <v>16</v>
      </c>
      <c r="R11" s="195"/>
      <c r="S11" s="195"/>
      <c r="T11" s="195">
        <v>84</v>
      </c>
      <c r="U11" s="195">
        <v>24</v>
      </c>
      <c r="V11" s="195">
        <v>100</v>
      </c>
      <c r="W11" s="199">
        <v>69</v>
      </c>
      <c r="X11" s="1"/>
      <c r="Y11" s="198">
        <v>5.2</v>
      </c>
      <c r="Z11" s="195">
        <v>1.4</v>
      </c>
      <c r="AA11" s="195">
        <v>0.1</v>
      </c>
      <c r="AB11" s="195"/>
      <c r="AC11" s="195">
        <v>0</v>
      </c>
      <c r="AD11" s="195"/>
      <c r="AE11" s="195">
        <v>0.3</v>
      </c>
      <c r="AF11" s="195">
        <v>0</v>
      </c>
      <c r="AG11" s="195">
        <v>0</v>
      </c>
      <c r="AH11" s="195">
        <v>0.4</v>
      </c>
      <c r="AI11" s="199">
        <v>0.7</v>
      </c>
    </row>
    <row r="12" spans="1:35">
      <c r="A12" s="195">
        <v>108975</v>
      </c>
      <c r="B12" s="195">
        <v>61000</v>
      </c>
      <c r="C12" s="195">
        <v>1694</v>
      </c>
      <c r="D12" s="195"/>
      <c r="E12" s="195">
        <v>551</v>
      </c>
      <c r="F12" s="195"/>
      <c r="G12" s="195">
        <v>4892</v>
      </c>
      <c r="H12" s="195">
        <v>22093</v>
      </c>
      <c r="I12" s="195">
        <v>1436</v>
      </c>
      <c r="J12" s="195">
        <v>57792</v>
      </c>
      <c r="K12" s="195">
        <v>2874</v>
      </c>
      <c r="L12" s="1"/>
      <c r="M12" s="198">
        <v>100</v>
      </c>
      <c r="N12" s="195">
        <v>52</v>
      </c>
      <c r="O12" s="209"/>
      <c r="P12" s="195"/>
      <c r="Q12" s="195">
        <v>10</v>
      </c>
      <c r="R12" s="195"/>
      <c r="S12" s="195"/>
      <c r="T12" s="195"/>
      <c r="U12" s="195">
        <v>44</v>
      </c>
      <c r="V12" s="195">
        <v>100</v>
      </c>
      <c r="W12" s="199">
        <v>62</v>
      </c>
      <c r="X12" s="1"/>
      <c r="Y12" s="198">
        <v>2.7</v>
      </c>
      <c r="Z12" s="195">
        <v>3.2</v>
      </c>
      <c r="AA12" s="195">
        <v>0.1</v>
      </c>
      <c r="AB12" s="195"/>
      <c r="AC12" s="195">
        <v>0</v>
      </c>
      <c r="AD12" s="195"/>
      <c r="AE12" s="195">
        <v>1.4</v>
      </c>
      <c r="AF12" s="195">
        <v>0.1</v>
      </c>
      <c r="AG12" s="195">
        <v>0</v>
      </c>
      <c r="AH12" s="195">
        <v>0</v>
      </c>
      <c r="AI12" s="199">
        <v>0.2</v>
      </c>
    </row>
    <row r="13" spans="1:35">
      <c r="A13" s="195">
        <v>49894</v>
      </c>
      <c r="B13" s="195">
        <v>10105</v>
      </c>
      <c r="C13" s="195"/>
      <c r="D13" s="195"/>
      <c r="E13" s="195">
        <v>549</v>
      </c>
      <c r="F13" s="195"/>
      <c r="G13" s="195">
        <v>1208</v>
      </c>
      <c r="H13" s="195"/>
      <c r="I13" s="195">
        <v>9493</v>
      </c>
      <c r="J13" s="195">
        <v>17956</v>
      </c>
      <c r="K13" s="195">
        <v>8487</v>
      </c>
      <c r="L13" s="1"/>
      <c r="M13" s="198">
        <v>96</v>
      </c>
      <c r="N13" s="195">
        <v>44</v>
      </c>
      <c r="O13" s="195"/>
      <c r="P13" s="195"/>
      <c r="Q13" s="195">
        <v>80</v>
      </c>
      <c r="R13" s="195"/>
      <c r="S13" s="195"/>
      <c r="T13" s="195"/>
      <c r="U13" s="195">
        <v>48</v>
      </c>
      <c r="V13" s="195">
        <v>100</v>
      </c>
      <c r="W13" s="199">
        <v>92</v>
      </c>
      <c r="X13" s="1"/>
      <c r="Y13" s="198">
        <v>2</v>
      </c>
      <c r="Z13" s="195">
        <v>0.4</v>
      </c>
      <c r="AA13" s="195"/>
      <c r="AB13" s="195"/>
      <c r="AC13" s="195">
        <v>0.1</v>
      </c>
      <c r="AD13" s="195"/>
      <c r="AE13" s="195">
        <v>1.5</v>
      </c>
      <c r="AF13" s="195"/>
      <c r="AG13" s="195">
        <v>0</v>
      </c>
      <c r="AH13" s="195">
        <v>0.6</v>
      </c>
      <c r="AI13" s="199">
        <v>1.2</v>
      </c>
    </row>
    <row r="14" spans="1:35">
      <c r="A14" s="195">
        <v>57704</v>
      </c>
      <c r="B14" s="195">
        <v>3134</v>
      </c>
      <c r="C14" s="195"/>
      <c r="D14" s="195"/>
      <c r="E14" s="195">
        <v>11226</v>
      </c>
      <c r="F14" s="195"/>
      <c r="G14" s="195">
        <v>0</v>
      </c>
      <c r="H14" s="195"/>
      <c r="I14" s="195">
        <v>14369</v>
      </c>
      <c r="J14" s="195">
        <v>20160</v>
      </c>
      <c r="K14" s="195">
        <v>5500</v>
      </c>
      <c r="L14" s="1"/>
      <c r="M14" s="198">
        <v>60</v>
      </c>
      <c r="N14" s="195">
        <v>60</v>
      </c>
      <c r="O14" s="195"/>
      <c r="P14" s="195"/>
      <c r="Q14" s="195">
        <v>4</v>
      </c>
      <c r="R14" s="195"/>
      <c r="S14" s="195"/>
      <c r="T14" s="195"/>
      <c r="U14" s="195">
        <v>68</v>
      </c>
      <c r="V14" s="195">
        <v>94</v>
      </c>
      <c r="W14" s="199">
        <v>79</v>
      </c>
      <c r="X14" s="1"/>
      <c r="Y14" s="198">
        <v>5.3</v>
      </c>
      <c r="Z14" s="195">
        <v>0.6</v>
      </c>
      <c r="AA14" s="195"/>
      <c r="AB14" s="195"/>
      <c r="AC14" s="195">
        <v>0</v>
      </c>
      <c r="AD14" s="195"/>
      <c r="AE14" s="195">
        <v>0.8</v>
      </c>
      <c r="AF14" s="195"/>
      <c r="AG14" s="195">
        <v>0</v>
      </c>
      <c r="AH14" s="195">
        <v>0</v>
      </c>
      <c r="AI14" s="199">
        <v>0.9</v>
      </c>
    </row>
    <row r="15" spans="1:35">
      <c r="A15" s="195"/>
      <c r="B15" s="195">
        <v>13677</v>
      </c>
      <c r="C15" s="195"/>
      <c r="D15" s="195"/>
      <c r="E15" s="195">
        <v>9113</v>
      </c>
      <c r="F15" s="195"/>
      <c r="G15" s="195">
        <v>2700</v>
      </c>
      <c r="H15" s="195"/>
      <c r="I15" s="195">
        <v>1523</v>
      </c>
      <c r="J15" s="195">
        <v>26987</v>
      </c>
      <c r="K15" s="195">
        <v>5151</v>
      </c>
      <c r="L15" s="1"/>
      <c r="M15" s="198"/>
      <c r="N15" s="195">
        <v>68</v>
      </c>
      <c r="O15" s="195"/>
      <c r="P15" s="195"/>
      <c r="Q15" s="195">
        <v>72</v>
      </c>
      <c r="R15" s="195"/>
      <c r="S15" s="195"/>
      <c r="T15" s="195"/>
      <c r="U15" s="195">
        <v>80</v>
      </c>
      <c r="V15" s="195">
        <v>81</v>
      </c>
      <c r="W15" s="199">
        <v>91</v>
      </c>
      <c r="X15" s="1"/>
      <c r="Y15" s="198"/>
      <c r="Z15" s="195">
        <v>1.9</v>
      </c>
      <c r="AA15" s="195"/>
      <c r="AB15" s="195"/>
      <c r="AC15" s="195">
        <v>0</v>
      </c>
      <c r="AD15" s="195"/>
      <c r="AE15" s="195">
        <v>0.9</v>
      </c>
      <c r="AF15" s="195"/>
      <c r="AG15" s="195">
        <v>0</v>
      </c>
      <c r="AH15" s="195">
        <v>0.1</v>
      </c>
      <c r="AI15" s="199">
        <v>0.3</v>
      </c>
    </row>
    <row r="16" spans="1:35">
      <c r="A16" s="195"/>
      <c r="B16" s="195">
        <v>21725</v>
      </c>
      <c r="C16" s="195"/>
      <c r="D16" s="195"/>
      <c r="E16" s="195">
        <v>9433</v>
      </c>
      <c r="F16" s="195"/>
      <c r="G16" s="195">
        <v>1843</v>
      </c>
      <c r="H16" s="195"/>
      <c r="I16" s="195">
        <v>7501</v>
      </c>
      <c r="J16" s="195"/>
      <c r="K16" s="195">
        <v>2012</v>
      </c>
      <c r="L16" s="1"/>
      <c r="M16" s="198"/>
      <c r="N16" s="195">
        <v>36</v>
      </c>
      <c r="O16" s="195"/>
      <c r="P16" s="195"/>
      <c r="Q16" s="195">
        <v>52</v>
      </c>
      <c r="R16" s="195"/>
      <c r="S16" s="195"/>
      <c r="T16" s="195"/>
      <c r="U16" s="195">
        <v>76</v>
      </c>
      <c r="V16" s="195"/>
      <c r="W16" s="199">
        <v>84</v>
      </c>
      <c r="X16" s="1"/>
      <c r="Y16" s="198"/>
      <c r="Z16" s="195">
        <v>1.3</v>
      </c>
      <c r="AA16" s="195"/>
      <c r="AB16" s="195"/>
      <c r="AC16" s="195">
        <v>0</v>
      </c>
      <c r="AD16" s="195"/>
      <c r="AE16" s="195">
        <v>1.5</v>
      </c>
      <c r="AF16" s="195"/>
      <c r="AG16" s="195">
        <v>0</v>
      </c>
      <c r="AH16" s="195"/>
      <c r="AI16" s="199">
        <v>0.7</v>
      </c>
    </row>
    <row r="17" spans="1:35">
      <c r="A17" s="195"/>
      <c r="B17" s="195">
        <v>11311</v>
      </c>
      <c r="C17" s="195"/>
      <c r="D17" s="195"/>
      <c r="E17" s="195">
        <v>8777</v>
      </c>
      <c r="F17" s="195"/>
      <c r="G17" s="195">
        <v>7373</v>
      </c>
      <c r="H17" s="195"/>
      <c r="I17" s="195"/>
      <c r="J17" s="195"/>
      <c r="K17" s="195">
        <v>42600</v>
      </c>
      <c r="L17" s="1"/>
      <c r="M17" s="198"/>
      <c r="N17" s="195">
        <v>64</v>
      </c>
      <c r="O17" s="195"/>
      <c r="P17" s="195"/>
      <c r="Q17" s="195">
        <v>80</v>
      </c>
      <c r="R17" s="195"/>
      <c r="S17" s="195"/>
      <c r="T17" s="195"/>
      <c r="U17" s="195"/>
      <c r="V17" s="195"/>
      <c r="W17" s="199">
        <v>80</v>
      </c>
      <c r="X17" s="1"/>
      <c r="Y17" s="198"/>
      <c r="Z17" s="195">
        <v>1</v>
      </c>
      <c r="AA17" s="195"/>
      <c r="AB17" s="195"/>
      <c r="AC17" s="195">
        <v>0</v>
      </c>
      <c r="AD17" s="195"/>
      <c r="AE17" s="195">
        <v>1.3</v>
      </c>
      <c r="AF17" s="195"/>
      <c r="AG17" s="195"/>
      <c r="AH17" s="195"/>
      <c r="AI17" s="199">
        <v>1.5</v>
      </c>
    </row>
    <row r="18" spans="1:35">
      <c r="A18" s="195"/>
      <c r="B18" s="195">
        <v>7159</v>
      </c>
      <c r="C18" s="195"/>
      <c r="D18" s="195"/>
      <c r="E18" s="195">
        <v>18287</v>
      </c>
      <c r="F18" s="195"/>
      <c r="G18" s="209"/>
      <c r="H18" s="195"/>
      <c r="I18" s="195"/>
      <c r="J18" s="195"/>
      <c r="K18" s="195">
        <v>28018</v>
      </c>
      <c r="L18" s="1"/>
      <c r="M18" s="198"/>
      <c r="N18" s="195">
        <v>80</v>
      </c>
      <c r="O18" s="195"/>
      <c r="P18" s="195"/>
      <c r="Q18" s="195">
        <v>96</v>
      </c>
      <c r="R18" s="195"/>
      <c r="S18" s="195"/>
      <c r="T18" s="195"/>
      <c r="U18" s="195"/>
      <c r="V18" s="195"/>
      <c r="W18" s="210"/>
      <c r="X18" s="1"/>
      <c r="Y18" s="198"/>
      <c r="Z18" s="195">
        <v>1.9</v>
      </c>
      <c r="AA18" s="195"/>
      <c r="AB18" s="195"/>
      <c r="AC18" s="195"/>
      <c r="AD18" s="195"/>
      <c r="AE18" s="209"/>
      <c r="AF18" s="195"/>
      <c r="AG18" s="195"/>
      <c r="AH18" s="195"/>
      <c r="AI18" s="199">
        <v>0.6</v>
      </c>
    </row>
    <row r="19" spans="1:35" ht="17" thickBot="1">
      <c r="A19" s="195"/>
      <c r="B19" s="195">
        <v>12919</v>
      </c>
      <c r="C19" s="195"/>
      <c r="D19" s="195"/>
      <c r="E19" s="195">
        <v>5077</v>
      </c>
      <c r="F19" s="195"/>
      <c r="G19" s="195"/>
      <c r="H19" s="195"/>
      <c r="I19" s="195"/>
      <c r="J19" s="195"/>
      <c r="K19" s="195">
        <v>37833</v>
      </c>
      <c r="L19" s="1"/>
      <c r="M19" s="200"/>
      <c r="N19" s="211"/>
      <c r="O19" s="201"/>
      <c r="P19" s="201"/>
      <c r="Q19" s="201">
        <v>72</v>
      </c>
      <c r="R19" s="201"/>
      <c r="S19" s="201"/>
      <c r="T19" s="201"/>
      <c r="U19" s="201"/>
      <c r="V19" s="201"/>
      <c r="W19" s="212"/>
      <c r="X19" s="1"/>
      <c r="Y19" s="198"/>
      <c r="Z19" s="195">
        <v>2.6</v>
      </c>
      <c r="AA19" s="195"/>
      <c r="AB19" s="195"/>
      <c r="AC19" s="195"/>
      <c r="AD19" s="195"/>
      <c r="AE19" s="195"/>
      <c r="AF19" s="195"/>
      <c r="AG19" s="195"/>
      <c r="AH19" s="195"/>
      <c r="AI19" s="199">
        <v>0.7</v>
      </c>
    </row>
    <row r="20" spans="1:35">
      <c r="A20" s="195"/>
      <c r="B20" s="209"/>
      <c r="C20" s="195"/>
      <c r="D20" s="195"/>
      <c r="E20" s="209"/>
      <c r="F20" s="195"/>
      <c r="G20" s="195"/>
      <c r="H20" s="195"/>
      <c r="I20" s="195"/>
      <c r="J20" s="195"/>
      <c r="K20" s="195">
        <v>11474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98"/>
      <c r="Z20" s="209"/>
      <c r="AA20" s="195"/>
      <c r="AB20" s="195"/>
      <c r="AC20" s="195"/>
      <c r="AD20" s="195"/>
      <c r="AE20" s="195"/>
      <c r="AF20" s="195"/>
      <c r="AG20" s="195"/>
      <c r="AH20" s="195"/>
      <c r="AI20" s="199">
        <v>1.3</v>
      </c>
    </row>
    <row r="21" spans="1:35" ht="17" thickBot="1">
      <c r="A21" s="195"/>
      <c r="B21" s="195"/>
      <c r="C21" s="195"/>
      <c r="D21" s="195"/>
      <c r="E21" s="195"/>
      <c r="F21" s="195"/>
      <c r="G21" s="195"/>
      <c r="H21" s="195"/>
      <c r="I21" s="195"/>
      <c r="J21" s="195"/>
      <c r="K21" s="195">
        <v>7513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200"/>
      <c r="Z21" s="201"/>
      <c r="AA21" s="201"/>
      <c r="AB21" s="201"/>
      <c r="AC21" s="201"/>
      <c r="AD21" s="201"/>
      <c r="AE21" s="201"/>
      <c r="AF21" s="201"/>
      <c r="AG21" s="201"/>
      <c r="AH21" s="201"/>
      <c r="AI21" s="202">
        <v>1.3</v>
      </c>
    </row>
    <row r="22" spans="1:35" ht="17" thickBo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</row>
    <row r="23" spans="1:35" ht="17" thickBot="1">
      <c r="A23" s="152" t="s">
        <v>218</v>
      </c>
      <c r="B23" s="153"/>
      <c r="C23" s="153"/>
      <c r="D23" s="153"/>
      <c r="E23" s="153"/>
      <c r="F23" s="153"/>
      <c r="G23" s="153"/>
      <c r="H23" s="153"/>
      <c r="I23" s="153"/>
      <c r="J23" s="153"/>
      <c r="K23" s="154"/>
      <c r="L23" s="1"/>
      <c r="M23" s="152" t="s">
        <v>220</v>
      </c>
      <c r="N23" s="153"/>
      <c r="O23" s="153"/>
      <c r="P23" s="153"/>
      <c r="Q23" s="153"/>
      <c r="R23" s="153"/>
      <c r="S23" s="153"/>
      <c r="T23" s="153"/>
      <c r="U23" s="153"/>
      <c r="V23" s="153"/>
      <c r="W23" s="154"/>
      <c r="X23" s="1"/>
      <c r="Y23" s="101" t="s">
        <v>223</v>
      </c>
      <c r="Z23" s="213"/>
      <c r="AA23" s="213"/>
      <c r="AB23" s="213"/>
      <c r="AC23" s="213"/>
      <c r="AD23" s="213"/>
      <c r="AE23" s="213"/>
      <c r="AF23" s="213"/>
      <c r="AG23" s="213"/>
      <c r="AH23" s="213"/>
      <c r="AI23" s="214"/>
    </row>
    <row r="24" spans="1:35">
      <c r="A24" s="196" t="s">
        <v>9</v>
      </c>
      <c r="B24" s="194" t="s">
        <v>12</v>
      </c>
      <c r="C24" s="194" t="s">
        <v>11</v>
      </c>
      <c r="D24" s="194" t="s">
        <v>209</v>
      </c>
      <c r="E24" s="194" t="s">
        <v>10</v>
      </c>
      <c r="F24" s="194" t="s">
        <v>210</v>
      </c>
      <c r="G24" s="194" t="s">
        <v>211</v>
      </c>
      <c r="H24" s="194" t="s">
        <v>212</v>
      </c>
      <c r="I24" s="194" t="s">
        <v>213</v>
      </c>
      <c r="J24" s="194" t="s">
        <v>217</v>
      </c>
      <c r="K24" s="197" t="s">
        <v>215</v>
      </c>
      <c r="L24" s="1"/>
      <c r="M24" s="196" t="s">
        <v>9</v>
      </c>
      <c r="N24" s="194" t="s">
        <v>12</v>
      </c>
      <c r="O24" s="194" t="s">
        <v>11</v>
      </c>
      <c r="P24" s="194" t="s">
        <v>209</v>
      </c>
      <c r="Q24" s="194" t="s">
        <v>10</v>
      </c>
      <c r="R24" s="194" t="s">
        <v>210</v>
      </c>
      <c r="S24" s="194" t="s">
        <v>211</v>
      </c>
      <c r="T24" s="194" t="s">
        <v>212</v>
      </c>
      <c r="U24" s="194" t="s">
        <v>213</v>
      </c>
      <c r="V24" s="194" t="s">
        <v>214</v>
      </c>
      <c r="W24" s="197" t="s">
        <v>215</v>
      </c>
      <c r="X24" s="1"/>
      <c r="Y24" s="203" t="s">
        <v>9</v>
      </c>
      <c r="Z24" s="204" t="s">
        <v>12</v>
      </c>
      <c r="AA24" s="204" t="s">
        <v>11</v>
      </c>
      <c r="AB24" s="204" t="s">
        <v>209</v>
      </c>
      <c r="AC24" s="204" t="s">
        <v>10</v>
      </c>
      <c r="AD24" s="204" t="s">
        <v>210</v>
      </c>
      <c r="AE24" s="204" t="s">
        <v>211</v>
      </c>
      <c r="AF24" s="204" t="s">
        <v>212</v>
      </c>
      <c r="AG24" s="204" t="s">
        <v>213</v>
      </c>
      <c r="AH24" s="204" t="s">
        <v>214</v>
      </c>
      <c r="AI24" s="205" t="s">
        <v>215</v>
      </c>
    </row>
    <row r="25" spans="1:35" ht="29">
      <c r="A25" s="198">
        <v>95</v>
      </c>
      <c r="B25" s="195">
        <v>0</v>
      </c>
      <c r="C25" s="195">
        <v>3</v>
      </c>
      <c r="D25" s="195"/>
      <c r="E25" s="195">
        <v>1</v>
      </c>
      <c r="F25" s="195">
        <v>3</v>
      </c>
      <c r="G25" s="195"/>
      <c r="H25" s="195">
        <v>2</v>
      </c>
      <c r="I25" s="195">
        <v>1.9</v>
      </c>
      <c r="J25" s="195">
        <v>3.6</v>
      </c>
      <c r="K25" s="199">
        <v>4</v>
      </c>
      <c r="L25" s="1"/>
      <c r="M25" s="198">
        <v>1.9</v>
      </c>
      <c r="N25" s="195">
        <v>2</v>
      </c>
      <c r="O25" s="195">
        <v>2.2999999999999998</v>
      </c>
      <c r="P25" s="206" t="s">
        <v>222</v>
      </c>
      <c r="Q25" s="195">
        <v>1.9</v>
      </c>
      <c r="R25" s="195">
        <v>2</v>
      </c>
      <c r="S25" s="206" t="s">
        <v>222</v>
      </c>
      <c r="T25" s="195">
        <v>10</v>
      </c>
      <c r="U25" s="195">
        <v>7</v>
      </c>
      <c r="V25" s="206" t="s">
        <v>222</v>
      </c>
      <c r="W25" s="207" t="s">
        <v>222</v>
      </c>
      <c r="X25" s="1"/>
      <c r="Y25" s="198">
        <v>231505</v>
      </c>
      <c r="Z25" s="195">
        <v>0</v>
      </c>
      <c r="AA25" s="195">
        <v>529</v>
      </c>
      <c r="AB25" s="195">
        <v>334</v>
      </c>
      <c r="AC25" s="195">
        <v>1116</v>
      </c>
      <c r="AD25" s="195">
        <v>2626</v>
      </c>
      <c r="AE25" s="195">
        <v>5604</v>
      </c>
      <c r="AF25" s="195">
        <v>1424</v>
      </c>
      <c r="AG25" s="195">
        <v>2598</v>
      </c>
      <c r="AH25" s="195">
        <v>6630</v>
      </c>
      <c r="AI25" s="199">
        <v>4294</v>
      </c>
    </row>
    <row r="26" spans="1:35">
      <c r="A26" s="198">
        <v>39</v>
      </c>
      <c r="B26" s="195">
        <v>0</v>
      </c>
      <c r="C26" s="195">
        <v>13</v>
      </c>
      <c r="D26" s="195"/>
      <c r="E26" s="195">
        <v>2</v>
      </c>
      <c r="F26" s="195"/>
      <c r="G26" s="195"/>
      <c r="H26" s="195">
        <v>3</v>
      </c>
      <c r="I26" s="195">
        <v>1.4</v>
      </c>
      <c r="J26" s="195">
        <v>10.6</v>
      </c>
      <c r="K26" s="199">
        <v>6</v>
      </c>
      <c r="L26" s="1"/>
      <c r="M26" s="198">
        <v>1.4</v>
      </c>
      <c r="N26" s="195">
        <v>2.7</v>
      </c>
      <c r="O26" s="195">
        <v>1.8</v>
      </c>
      <c r="P26" s="195"/>
      <c r="Q26" s="195">
        <v>1.6</v>
      </c>
      <c r="R26" s="195"/>
      <c r="S26" s="195"/>
      <c r="T26" s="195">
        <v>8</v>
      </c>
      <c r="U26" s="195">
        <v>5</v>
      </c>
      <c r="V26" s="195"/>
      <c r="W26" s="199"/>
      <c r="X26" s="1"/>
      <c r="Y26" s="198">
        <v>60845</v>
      </c>
      <c r="Z26" s="195">
        <v>183</v>
      </c>
      <c r="AA26" s="195">
        <v>4245</v>
      </c>
      <c r="AB26" s="195">
        <v>0</v>
      </c>
      <c r="AC26" s="195">
        <v>155</v>
      </c>
      <c r="AD26" s="195"/>
      <c r="AE26" s="195">
        <v>6603</v>
      </c>
      <c r="AF26" s="195">
        <v>3745</v>
      </c>
      <c r="AG26" s="195">
        <v>8043</v>
      </c>
      <c r="AH26" s="195">
        <v>19980</v>
      </c>
      <c r="AI26" s="199">
        <v>8231</v>
      </c>
    </row>
    <row r="27" spans="1:35">
      <c r="A27" s="198">
        <v>84</v>
      </c>
      <c r="B27" s="195">
        <v>0</v>
      </c>
      <c r="C27" s="195">
        <v>2</v>
      </c>
      <c r="D27" s="195"/>
      <c r="E27" s="195">
        <v>0</v>
      </c>
      <c r="F27" s="195"/>
      <c r="G27" s="195"/>
      <c r="H27" s="195">
        <v>4</v>
      </c>
      <c r="I27" s="195">
        <v>4.5999999999999996</v>
      </c>
      <c r="J27" s="195">
        <v>16.600000000000001</v>
      </c>
      <c r="K27" s="199">
        <v>2</v>
      </c>
      <c r="L27" s="1"/>
      <c r="M27" s="215"/>
      <c r="N27" s="195">
        <v>8</v>
      </c>
      <c r="O27" s="195">
        <v>6.1</v>
      </c>
      <c r="P27" s="195"/>
      <c r="Q27" s="195">
        <v>2.2000000000000002</v>
      </c>
      <c r="R27" s="195"/>
      <c r="S27" s="195"/>
      <c r="T27" s="195">
        <v>13.3</v>
      </c>
      <c r="U27" s="195">
        <v>0.5</v>
      </c>
      <c r="V27" s="195"/>
      <c r="W27" s="199"/>
      <c r="X27" s="1"/>
      <c r="Y27" s="198">
        <v>57991</v>
      </c>
      <c r="Z27" s="195">
        <v>0</v>
      </c>
      <c r="AA27" s="195">
        <v>182</v>
      </c>
      <c r="AB27" s="195">
        <v>819</v>
      </c>
      <c r="AC27" s="195">
        <v>0</v>
      </c>
      <c r="AD27" s="195"/>
      <c r="AE27" s="195">
        <v>11270</v>
      </c>
      <c r="AF27" s="195">
        <v>6270</v>
      </c>
      <c r="AG27" s="195">
        <v>15657</v>
      </c>
      <c r="AH27" s="195">
        <v>13510</v>
      </c>
      <c r="AI27" s="199">
        <v>2300</v>
      </c>
    </row>
    <row r="28" spans="1:35">
      <c r="A28" s="198">
        <v>80</v>
      </c>
      <c r="B28" s="195">
        <v>4</v>
      </c>
      <c r="C28" s="195">
        <v>2</v>
      </c>
      <c r="D28" s="195"/>
      <c r="E28" s="195">
        <v>0</v>
      </c>
      <c r="F28" s="195"/>
      <c r="G28" s="195"/>
      <c r="H28" s="195">
        <v>12</v>
      </c>
      <c r="I28" s="195">
        <v>9</v>
      </c>
      <c r="J28" s="195">
        <v>23</v>
      </c>
      <c r="K28" s="199">
        <v>14.5</v>
      </c>
      <c r="L28" s="1"/>
      <c r="M28" s="215"/>
      <c r="N28" s="195">
        <v>2.7</v>
      </c>
      <c r="O28" s="195"/>
      <c r="P28" s="195"/>
      <c r="Q28" s="195">
        <v>1.7</v>
      </c>
      <c r="R28" s="195"/>
      <c r="S28" s="195"/>
      <c r="T28" s="195">
        <v>9</v>
      </c>
      <c r="U28" s="195">
        <v>1</v>
      </c>
      <c r="V28" s="195"/>
      <c r="W28" s="199"/>
      <c r="X28" s="1"/>
      <c r="Y28" s="198">
        <v>61963</v>
      </c>
      <c r="Z28" s="195">
        <v>327</v>
      </c>
      <c r="AA28" s="195">
        <v>3832</v>
      </c>
      <c r="AB28" s="195"/>
      <c r="AC28" s="195">
        <v>164</v>
      </c>
      <c r="AD28" s="195"/>
      <c r="AE28" s="195">
        <v>5263</v>
      </c>
      <c r="AF28" s="195">
        <v>15622</v>
      </c>
      <c r="AG28" s="195">
        <v>17217</v>
      </c>
      <c r="AH28" s="195">
        <v>51170</v>
      </c>
      <c r="AI28" s="199">
        <v>20000</v>
      </c>
    </row>
    <row r="29" spans="1:35">
      <c r="A29" s="198">
        <v>112</v>
      </c>
      <c r="B29" s="195">
        <v>3</v>
      </c>
      <c r="C29" s="195">
        <v>2</v>
      </c>
      <c r="D29" s="195"/>
      <c r="E29" s="195">
        <v>0</v>
      </c>
      <c r="F29" s="195"/>
      <c r="G29" s="195"/>
      <c r="H29" s="195">
        <v>13</v>
      </c>
      <c r="I29" s="195">
        <v>0.48</v>
      </c>
      <c r="J29" s="195">
        <v>5</v>
      </c>
      <c r="K29" s="199">
        <v>10</v>
      </c>
      <c r="L29" s="1"/>
      <c r="M29" s="198"/>
      <c r="N29" s="195">
        <v>7</v>
      </c>
      <c r="O29" s="195"/>
      <c r="P29" s="195"/>
      <c r="Q29" s="195">
        <v>2.5</v>
      </c>
      <c r="R29" s="195"/>
      <c r="S29" s="195"/>
      <c r="T29" s="195">
        <v>4.5</v>
      </c>
      <c r="U29" s="195">
        <v>1.5</v>
      </c>
      <c r="V29" s="195"/>
      <c r="W29" s="199"/>
      <c r="X29" s="1"/>
      <c r="Y29" s="198">
        <v>62813</v>
      </c>
      <c r="Z29" s="195">
        <v>1335</v>
      </c>
      <c r="AA29" s="195">
        <v>2405</v>
      </c>
      <c r="AB29" s="195"/>
      <c r="AC29" s="195">
        <v>187</v>
      </c>
      <c r="AD29" s="195"/>
      <c r="AE29" s="195">
        <v>6509</v>
      </c>
      <c r="AF29" s="195">
        <v>19700</v>
      </c>
      <c r="AG29" s="195">
        <v>6985</v>
      </c>
      <c r="AH29" s="195">
        <v>13992</v>
      </c>
      <c r="AI29" s="199">
        <v>18904</v>
      </c>
    </row>
    <row r="30" spans="1:35">
      <c r="A30" s="198">
        <v>66</v>
      </c>
      <c r="B30" s="195">
        <v>7</v>
      </c>
      <c r="C30" s="195">
        <v>0</v>
      </c>
      <c r="D30" s="195"/>
      <c r="E30" s="195">
        <v>0</v>
      </c>
      <c r="F30" s="195"/>
      <c r="G30" s="195"/>
      <c r="H30" s="195">
        <v>35</v>
      </c>
      <c r="I30" s="195">
        <v>0</v>
      </c>
      <c r="J30" s="195">
        <v>9</v>
      </c>
      <c r="K30" s="199">
        <v>26</v>
      </c>
      <c r="L30" s="1"/>
      <c r="M30" s="198"/>
      <c r="N30" s="195">
        <v>2</v>
      </c>
      <c r="O30" s="195"/>
      <c r="P30" s="195"/>
      <c r="Q30" s="195"/>
      <c r="R30" s="195"/>
      <c r="S30" s="195"/>
      <c r="T30" s="195">
        <v>6.1</v>
      </c>
      <c r="U30" s="195">
        <v>4</v>
      </c>
      <c r="V30" s="195"/>
      <c r="W30" s="199"/>
      <c r="X30" s="1"/>
      <c r="Y30" s="198">
        <v>103241</v>
      </c>
      <c r="Z30" s="195">
        <v>3257</v>
      </c>
      <c r="AA30" s="195">
        <v>2951</v>
      </c>
      <c r="AB30" s="195"/>
      <c r="AC30" s="195">
        <v>353</v>
      </c>
      <c r="AD30" s="195"/>
      <c r="AE30" s="195">
        <v>10431</v>
      </c>
      <c r="AF30" s="195">
        <v>25737</v>
      </c>
      <c r="AG30" s="195">
        <v>0</v>
      </c>
      <c r="AH30" s="195">
        <v>13003</v>
      </c>
      <c r="AI30" s="199">
        <v>26365</v>
      </c>
    </row>
    <row r="31" spans="1:35">
      <c r="A31" s="198">
        <v>64</v>
      </c>
      <c r="B31" s="195">
        <v>0</v>
      </c>
      <c r="C31" s="195">
        <v>0</v>
      </c>
      <c r="D31" s="195"/>
      <c r="E31" s="195">
        <v>0</v>
      </c>
      <c r="F31" s="195"/>
      <c r="G31" s="195"/>
      <c r="H31" s="195">
        <v>2</v>
      </c>
      <c r="I31" s="195">
        <v>1</v>
      </c>
      <c r="J31" s="195">
        <v>10</v>
      </c>
      <c r="K31" s="199">
        <v>28</v>
      </c>
      <c r="L31" s="1"/>
      <c r="M31" s="198"/>
      <c r="N31" s="195"/>
      <c r="O31" s="195"/>
      <c r="P31" s="195"/>
      <c r="Q31" s="195"/>
      <c r="R31" s="195"/>
      <c r="S31" s="195"/>
      <c r="T31" s="195">
        <v>8.1</v>
      </c>
      <c r="U31" s="195"/>
      <c r="V31" s="195"/>
      <c r="W31" s="199"/>
      <c r="X31" s="1"/>
      <c r="Y31" s="198">
        <v>49725</v>
      </c>
      <c r="Z31" s="195">
        <v>9949</v>
      </c>
      <c r="AA31" s="195">
        <v>1463</v>
      </c>
      <c r="AB31" s="195"/>
      <c r="AC31" s="195">
        <v>0</v>
      </c>
      <c r="AD31" s="195"/>
      <c r="AE31" s="195">
        <v>13600</v>
      </c>
      <c r="AF31" s="195">
        <v>2391</v>
      </c>
      <c r="AG31" s="195">
        <v>959</v>
      </c>
      <c r="AH31" s="195">
        <v>6192</v>
      </c>
      <c r="AI31" s="199">
        <v>29979</v>
      </c>
    </row>
    <row r="32" spans="1:35">
      <c r="A32" s="198">
        <v>79</v>
      </c>
      <c r="B32" s="195">
        <v>0</v>
      </c>
      <c r="C32" s="195">
        <v>0</v>
      </c>
      <c r="D32" s="195"/>
      <c r="E32" s="195">
        <v>0</v>
      </c>
      <c r="F32" s="195"/>
      <c r="G32" s="195"/>
      <c r="H32" s="195">
        <v>10</v>
      </c>
      <c r="I32" s="195">
        <v>0</v>
      </c>
      <c r="J32" s="195">
        <v>20</v>
      </c>
      <c r="K32" s="199">
        <v>15</v>
      </c>
      <c r="L32" s="1"/>
      <c r="M32" s="198"/>
      <c r="N32" s="195"/>
      <c r="O32" s="195"/>
      <c r="P32" s="195"/>
      <c r="Q32" s="195"/>
      <c r="R32" s="195"/>
      <c r="S32" s="195"/>
      <c r="T32" s="195">
        <v>3.8</v>
      </c>
      <c r="U32" s="195"/>
      <c r="V32" s="195"/>
      <c r="W32" s="199"/>
      <c r="X32" s="1"/>
      <c r="Y32" s="198">
        <v>166219</v>
      </c>
      <c r="Z32" s="195">
        <v>555</v>
      </c>
      <c r="AA32" s="195">
        <v>621</v>
      </c>
      <c r="AB32" s="195"/>
      <c r="AC32" s="195">
        <v>720</v>
      </c>
      <c r="AD32" s="195"/>
      <c r="AE32" s="195">
        <v>19839</v>
      </c>
      <c r="AF32" s="195">
        <v>18843</v>
      </c>
      <c r="AG32" s="195">
        <v>1923</v>
      </c>
      <c r="AH32" s="195">
        <v>19993</v>
      </c>
      <c r="AI32" s="199">
        <v>14480</v>
      </c>
    </row>
    <row r="33" spans="1:35">
      <c r="A33" s="198">
        <v>91</v>
      </c>
      <c r="B33" s="195">
        <v>40</v>
      </c>
      <c r="C33" s="195">
        <v>0</v>
      </c>
      <c r="D33" s="195"/>
      <c r="E33" s="195">
        <v>0</v>
      </c>
      <c r="F33" s="195"/>
      <c r="G33" s="195"/>
      <c r="H33" s="195">
        <v>13</v>
      </c>
      <c r="I33" s="195">
        <v>1</v>
      </c>
      <c r="J33" s="195">
        <v>66</v>
      </c>
      <c r="K33" s="199">
        <v>5</v>
      </c>
      <c r="L33" s="1"/>
      <c r="M33" s="198"/>
      <c r="N33" s="195"/>
      <c r="O33" s="195"/>
      <c r="P33" s="195"/>
      <c r="Q33" s="195"/>
      <c r="R33" s="195"/>
      <c r="S33" s="195"/>
      <c r="T33" s="195">
        <v>3.8</v>
      </c>
      <c r="U33" s="195"/>
      <c r="V33" s="195"/>
      <c r="W33" s="199"/>
      <c r="X33" s="1"/>
      <c r="Y33" s="198">
        <v>119221</v>
      </c>
      <c r="Z33" s="195">
        <v>1124</v>
      </c>
      <c r="AA33" s="195">
        <v>2881</v>
      </c>
      <c r="AB33" s="195"/>
      <c r="AC33" s="195">
        <v>0</v>
      </c>
      <c r="AD33" s="195"/>
      <c r="AE33" s="195">
        <v>2954</v>
      </c>
      <c r="AF33" s="195">
        <v>24524</v>
      </c>
      <c r="AG33" s="195">
        <v>2244</v>
      </c>
      <c r="AH33" s="195">
        <v>88320</v>
      </c>
      <c r="AI33" s="199">
        <v>11893</v>
      </c>
    </row>
    <row r="34" spans="1:35">
      <c r="A34" s="198">
        <v>67</v>
      </c>
      <c r="B34" s="195">
        <v>5</v>
      </c>
      <c r="C34" s="209"/>
      <c r="D34" s="195"/>
      <c r="E34" s="195">
        <v>0</v>
      </c>
      <c r="F34" s="195"/>
      <c r="G34" s="195"/>
      <c r="H34" s="195"/>
      <c r="I34" s="195">
        <v>1</v>
      </c>
      <c r="J34" s="195">
        <v>22</v>
      </c>
      <c r="K34" s="199">
        <v>2.78</v>
      </c>
      <c r="L34" s="1"/>
      <c r="M34" s="198"/>
      <c r="N34" s="195"/>
      <c r="O34" s="195"/>
      <c r="P34" s="195"/>
      <c r="Q34" s="195"/>
      <c r="R34" s="195"/>
      <c r="S34" s="195"/>
      <c r="T34" s="195">
        <v>4.5</v>
      </c>
      <c r="U34" s="195"/>
      <c r="V34" s="195"/>
      <c r="W34" s="199"/>
      <c r="X34" s="1"/>
      <c r="Y34" s="198">
        <v>108975</v>
      </c>
      <c r="Z34" s="195">
        <v>61000</v>
      </c>
      <c r="AA34" s="195">
        <v>1694</v>
      </c>
      <c r="AB34" s="195"/>
      <c r="AC34" s="195">
        <v>551</v>
      </c>
      <c r="AD34" s="195"/>
      <c r="AE34" s="195">
        <v>4892</v>
      </c>
      <c r="AF34" s="195">
        <v>22093</v>
      </c>
      <c r="AG34" s="195">
        <v>1436</v>
      </c>
      <c r="AH34" s="195">
        <v>57792</v>
      </c>
      <c r="AI34" s="199">
        <v>2874</v>
      </c>
    </row>
    <row r="35" spans="1:35">
      <c r="A35" s="198">
        <v>32</v>
      </c>
      <c r="B35" s="195">
        <v>1</v>
      </c>
      <c r="C35" s="195"/>
      <c r="D35" s="195"/>
      <c r="E35" s="195">
        <v>8</v>
      </c>
      <c r="F35" s="195"/>
      <c r="G35" s="195"/>
      <c r="H35" s="195"/>
      <c r="I35" s="195">
        <v>5</v>
      </c>
      <c r="J35" s="195">
        <v>17</v>
      </c>
      <c r="K35" s="199">
        <v>38.9</v>
      </c>
      <c r="L35" s="1"/>
      <c r="M35" s="198"/>
      <c r="N35" s="195"/>
      <c r="O35" s="195"/>
      <c r="P35" s="195"/>
      <c r="Q35" s="195"/>
      <c r="R35" s="195"/>
      <c r="S35" s="195"/>
      <c r="T35" s="195">
        <v>8.1</v>
      </c>
      <c r="U35" s="195"/>
      <c r="V35" s="195"/>
      <c r="W35" s="199"/>
      <c r="X35" s="1"/>
      <c r="Y35" s="198">
        <v>49894</v>
      </c>
      <c r="Z35" s="195">
        <v>10105</v>
      </c>
      <c r="AA35" s="195"/>
      <c r="AB35" s="195"/>
      <c r="AC35" s="195">
        <v>549</v>
      </c>
      <c r="AD35" s="195"/>
      <c r="AE35" s="195">
        <v>1208</v>
      </c>
      <c r="AF35" s="195"/>
      <c r="AG35" s="195">
        <v>9493</v>
      </c>
      <c r="AH35" s="195">
        <v>17956</v>
      </c>
      <c r="AI35" s="199">
        <v>8487</v>
      </c>
    </row>
    <row r="36" spans="1:35">
      <c r="A36" s="198">
        <v>70</v>
      </c>
      <c r="B36" s="195">
        <v>11</v>
      </c>
      <c r="C36" s="195"/>
      <c r="D36" s="195"/>
      <c r="E36" s="195">
        <v>0</v>
      </c>
      <c r="F36" s="195"/>
      <c r="G36" s="195"/>
      <c r="H36" s="195"/>
      <c r="I36" s="195">
        <v>12</v>
      </c>
      <c r="J36" s="195">
        <v>10</v>
      </c>
      <c r="K36" s="199">
        <v>29.2</v>
      </c>
      <c r="L36" s="1"/>
      <c r="M36" s="198"/>
      <c r="N36" s="195"/>
      <c r="O36" s="195"/>
      <c r="P36" s="195"/>
      <c r="Q36" s="195"/>
      <c r="R36" s="195"/>
      <c r="S36" s="195"/>
      <c r="T36" s="195">
        <v>3.8</v>
      </c>
      <c r="U36" s="195"/>
      <c r="V36" s="195"/>
      <c r="W36" s="199"/>
      <c r="X36" s="1"/>
      <c r="Y36" s="198">
        <v>57704</v>
      </c>
      <c r="Z36" s="195">
        <v>3134</v>
      </c>
      <c r="AA36" s="195"/>
      <c r="AB36" s="195"/>
      <c r="AC36" s="195">
        <v>11226</v>
      </c>
      <c r="AD36" s="195"/>
      <c r="AE36" s="195">
        <v>0</v>
      </c>
      <c r="AF36" s="195"/>
      <c r="AG36" s="195">
        <v>14369</v>
      </c>
      <c r="AH36" s="195">
        <v>20160</v>
      </c>
      <c r="AI36" s="199">
        <v>5500</v>
      </c>
    </row>
    <row r="37" spans="1:35" ht="17" thickBot="1">
      <c r="A37" s="198"/>
      <c r="B37" s="195">
        <v>11</v>
      </c>
      <c r="C37" s="195"/>
      <c r="D37" s="195"/>
      <c r="E37" s="195">
        <v>5</v>
      </c>
      <c r="F37" s="195"/>
      <c r="G37" s="195"/>
      <c r="H37" s="195"/>
      <c r="I37" s="195">
        <v>6</v>
      </c>
      <c r="J37" s="195">
        <v>9</v>
      </c>
      <c r="K37" s="199">
        <v>50.5</v>
      </c>
      <c r="L37" s="1"/>
      <c r="M37" s="200"/>
      <c r="N37" s="201"/>
      <c r="O37" s="201"/>
      <c r="P37" s="201"/>
      <c r="Q37" s="201"/>
      <c r="R37" s="201"/>
      <c r="S37" s="201"/>
      <c r="T37" s="201">
        <v>2.8</v>
      </c>
      <c r="U37" s="201"/>
      <c r="V37" s="201"/>
      <c r="W37" s="202"/>
      <c r="X37" s="1"/>
      <c r="Y37" s="198"/>
      <c r="Z37" s="195">
        <v>13677</v>
      </c>
      <c r="AA37" s="195"/>
      <c r="AB37" s="195"/>
      <c r="AC37" s="195">
        <v>9113</v>
      </c>
      <c r="AD37" s="195"/>
      <c r="AE37" s="195">
        <v>2700</v>
      </c>
      <c r="AF37" s="195"/>
      <c r="AG37" s="195">
        <v>1523</v>
      </c>
      <c r="AH37" s="195">
        <v>26987</v>
      </c>
      <c r="AI37" s="199">
        <v>5151</v>
      </c>
    </row>
    <row r="38" spans="1:35">
      <c r="A38" s="198"/>
      <c r="B38" s="195">
        <v>0</v>
      </c>
      <c r="C38" s="195"/>
      <c r="D38" s="195"/>
      <c r="E38" s="195">
        <v>3</v>
      </c>
      <c r="F38" s="195"/>
      <c r="G38" s="195"/>
      <c r="H38" s="195"/>
      <c r="I38" s="195">
        <v>12</v>
      </c>
      <c r="J38" s="195"/>
      <c r="K38" s="199">
        <v>23</v>
      </c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98"/>
      <c r="Z38" s="195">
        <v>21725</v>
      </c>
      <c r="AA38" s="195"/>
      <c r="AB38" s="195"/>
      <c r="AC38" s="195">
        <v>9433</v>
      </c>
      <c r="AD38" s="195"/>
      <c r="AE38" s="195">
        <v>1843</v>
      </c>
      <c r="AF38" s="195"/>
      <c r="AG38" s="195">
        <v>7501</v>
      </c>
      <c r="AH38" s="195"/>
      <c r="AI38" s="199">
        <v>2012</v>
      </c>
    </row>
    <row r="39" spans="1:35">
      <c r="A39" s="198"/>
      <c r="B39" s="195">
        <v>4</v>
      </c>
      <c r="C39" s="195"/>
      <c r="D39" s="195"/>
      <c r="E39" s="195">
        <v>6</v>
      </c>
      <c r="F39" s="195"/>
      <c r="G39" s="195"/>
      <c r="H39" s="195"/>
      <c r="I39" s="195"/>
      <c r="J39" s="195"/>
      <c r="K39" s="199">
        <v>12</v>
      </c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98"/>
      <c r="Z39" s="195">
        <v>11311</v>
      </c>
      <c r="AA39" s="195"/>
      <c r="AB39" s="195"/>
      <c r="AC39" s="195">
        <v>8777</v>
      </c>
      <c r="AD39" s="195"/>
      <c r="AE39" s="195">
        <v>7373</v>
      </c>
      <c r="AF39" s="195"/>
      <c r="AG39" s="195"/>
      <c r="AH39" s="195"/>
      <c r="AI39" s="199">
        <v>42600</v>
      </c>
    </row>
    <row r="40" spans="1:35">
      <c r="A40" s="198"/>
      <c r="B40" s="195">
        <v>8</v>
      </c>
      <c r="C40" s="195"/>
      <c r="D40" s="195"/>
      <c r="E40" s="195">
        <v>18</v>
      </c>
      <c r="F40" s="195"/>
      <c r="G40" s="195"/>
      <c r="H40" s="195"/>
      <c r="I40" s="195"/>
      <c r="J40" s="195"/>
      <c r="K40" s="210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98"/>
      <c r="Z40" s="195">
        <v>7159</v>
      </c>
      <c r="AA40" s="195"/>
      <c r="AB40" s="195"/>
      <c r="AC40" s="195">
        <v>18287</v>
      </c>
      <c r="AD40" s="195"/>
      <c r="AE40" s="209"/>
      <c r="AF40" s="195"/>
      <c r="AG40" s="195"/>
      <c r="AH40" s="195"/>
      <c r="AI40" s="199">
        <v>28018</v>
      </c>
    </row>
    <row r="41" spans="1:35" ht="17" thickBot="1">
      <c r="A41" s="200"/>
      <c r="B41" s="211"/>
      <c r="C41" s="201"/>
      <c r="D41" s="201"/>
      <c r="E41" s="201">
        <v>3</v>
      </c>
      <c r="F41" s="201"/>
      <c r="G41" s="201"/>
      <c r="H41" s="201"/>
      <c r="I41" s="201"/>
      <c r="J41" s="201"/>
      <c r="K41" s="212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98"/>
      <c r="Z41" s="195">
        <v>12919</v>
      </c>
      <c r="AA41" s="195"/>
      <c r="AB41" s="195"/>
      <c r="AC41" s="195">
        <v>5077</v>
      </c>
      <c r="AD41" s="195"/>
      <c r="AE41" s="195"/>
      <c r="AF41" s="195"/>
      <c r="AG41" s="195"/>
      <c r="AH41" s="195"/>
      <c r="AI41" s="199">
        <v>37833</v>
      </c>
    </row>
    <row r="42" spans="1: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98"/>
      <c r="Z42" s="209"/>
      <c r="AA42" s="195"/>
      <c r="AB42" s="195"/>
      <c r="AC42" s="209"/>
      <c r="AD42" s="195"/>
      <c r="AE42" s="195"/>
      <c r="AF42" s="195"/>
      <c r="AG42" s="195"/>
      <c r="AH42" s="195"/>
      <c r="AI42" s="199">
        <v>11474</v>
      </c>
    </row>
    <row r="43" spans="1:35" ht="17" thickBo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200"/>
      <c r="Z43" s="201"/>
      <c r="AA43" s="201"/>
      <c r="AB43" s="201"/>
      <c r="AC43" s="201"/>
      <c r="AD43" s="201"/>
      <c r="AE43" s="201"/>
      <c r="AF43" s="201"/>
      <c r="AG43" s="201"/>
      <c r="AH43" s="201"/>
      <c r="AI43" s="202">
        <v>7513</v>
      </c>
    </row>
  </sheetData>
  <mergeCells count="6">
    <mergeCell ref="A1:K1"/>
    <mergeCell ref="A23:K23"/>
    <mergeCell ref="M1:W1"/>
    <mergeCell ref="M23:W23"/>
    <mergeCell ref="Y1:AI1"/>
    <mergeCell ref="Y23:AI2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0EFFB-C0BB-684E-A267-5BF877443033}">
  <dimension ref="A1:Z29"/>
  <sheetViews>
    <sheetView topLeftCell="G1" workbookViewId="0">
      <selection activeCell="U20" sqref="U20"/>
    </sheetView>
  </sheetViews>
  <sheetFormatPr baseColWidth="10" defaultRowHeight="16"/>
  <sheetData>
    <row r="1" spans="1:26" ht="17" thickBot="1">
      <c r="A1" s="153" t="s">
        <v>216</v>
      </c>
      <c r="B1" s="153"/>
      <c r="C1" s="153"/>
      <c r="D1" s="153"/>
      <c r="E1" s="153"/>
      <c r="F1" s="153"/>
      <c r="G1" s="153"/>
      <c r="H1" s="154"/>
      <c r="I1" s="2"/>
      <c r="J1" s="152" t="s">
        <v>221</v>
      </c>
      <c r="K1" s="153"/>
      <c r="L1" s="153"/>
      <c r="M1" s="153"/>
      <c r="N1" s="153"/>
      <c r="O1" s="153"/>
      <c r="P1" s="153"/>
      <c r="Q1" s="154"/>
      <c r="R1" s="2"/>
      <c r="S1" s="191" t="s">
        <v>224</v>
      </c>
      <c r="T1" s="192"/>
      <c r="U1" s="192"/>
      <c r="V1" s="192"/>
      <c r="W1" s="192"/>
      <c r="X1" s="192"/>
      <c r="Y1" s="192"/>
      <c r="Z1" s="193"/>
    </row>
    <row r="2" spans="1:2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  <c r="I2" s="2"/>
      <c r="J2" s="6" t="s">
        <v>1</v>
      </c>
      <c r="K2" s="7" t="s">
        <v>2</v>
      </c>
      <c r="L2" s="7" t="s">
        <v>3</v>
      </c>
      <c r="M2" s="7" t="s">
        <v>4</v>
      </c>
      <c r="N2" s="7" t="s">
        <v>5</v>
      </c>
      <c r="O2" s="7" t="s">
        <v>6</v>
      </c>
      <c r="P2" s="7" t="s">
        <v>7</v>
      </c>
      <c r="Q2" s="8" t="s">
        <v>8</v>
      </c>
      <c r="R2" s="2"/>
      <c r="S2" s="9" t="s">
        <v>1</v>
      </c>
      <c r="T2" s="10" t="s">
        <v>2</v>
      </c>
      <c r="U2" s="10" t="s">
        <v>3</v>
      </c>
      <c r="V2" s="10" t="s">
        <v>4</v>
      </c>
      <c r="W2" s="10" t="s">
        <v>5</v>
      </c>
      <c r="X2" s="10" t="s">
        <v>6</v>
      </c>
      <c r="Y2" s="10" t="s">
        <v>7</v>
      </c>
      <c r="Z2" s="11" t="s">
        <v>8</v>
      </c>
    </row>
    <row r="3" spans="1:26">
      <c r="A3" s="7">
        <v>1.75</v>
      </c>
      <c r="B3" s="7">
        <v>2.12</v>
      </c>
      <c r="C3" s="7">
        <v>1.1200000000000001</v>
      </c>
      <c r="D3" s="7">
        <v>0.69</v>
      </c>
      <c r="E3" s="7">
        <v>1.1200000000000001</v>
      </c>
      <c r="F3" s="7">
        <v>0.69</v>
      </c>
      <c r="G3" s="7">
        <v>1.45</v>
      </c>
      <c r="H3" s="8">
        <v>0.47</v>
      </c>
      <c r="I3" s="2"/>
      <c r="J3" s="6">
        <v>5.3</v>
      </c>
      <c r="K3" s="7">
        <v>2.5</v>
      </c>
      <c r="L3" s="7">
        <v>3.7</v>
      </c>
      <c r="M3" s="7">
        <v>6.3</v>
      </c>
      <c r="N3" s="7">
        <v>3.4</v>
      </c>
      <c r="O3" s="7">
        <v>1.9</v>
      </c>
      <c r="P3" s="7">
        <v>2.8</v>
      </c>
      <c r="Q3" s="8">
        <v>0</v>
      </c>
      <c r="R3" s="2"/>
      <c r="S3" s="6">
        <v>100</v>
      </c>
      <c r="T3" s="7">
        <v>100</v>
      </c>
      <c r="U3" s="7">
        <v>89</v>
      </c>
      <c r="V3" s="7">
        <v>92</v>
      </c>
      <c r="W3" s="7">
        <v>56</v>
      </c>
      <c r="X3" s="7">
        <v>60</v>
      </c>
      <c r="Y3" s="7">
        <v>68</v>
      </c>
      <c r="Z3" s="8">
        <v>28</v>
      </c>
    </row>
    <row r="4" spans="1:26">
      <c r="A4" s="7">
        <v>1.47</v>
      </c>
      <c r="B4" s="7">
        <v>1.4</v>
      </c>
      <c r="C4" s="7">
        <v>1.1100000000000001</v>
      </c>
      <c r="D4" s="7">
        <v>0.9</v>
      </c>
      <c r="E4" s="7">
        <v>1.1100000000000001</v>
      </c>
      <c r="F4" s="7">
        <v>0.9</v>
      </c>
      <c r="G4" s="7">
        <v>0.77</v>
      </c>
      <c r="H4" s="8">
        <v>0.61</v>
      </c>
      <c r="I4" s="2"/>
      <c r="J4" s="6">
        <v>4</v>
      </c>
      <c r="K4" s="7">
        <v>1.5</v>
      </c>
      <c r="L4" s="7">
        <v>3.2</v>
      </c>
      <c r="M4" s="7">
        <v>3.9</v>
      </c>
      <c r="N4" s="7">
        <v>3.5</v>
      </c>
      <c r="O4" s="7">
        <v>2.4</v>
      </c>
      <c r="P4" s="7">
        <v>1.3</v>
      </c>
      <c r="Q4" s="8">
        <v>0</v>
      </c>
      <c r="R4" s="2"/>
      <c r="S4" s="6">
        <v>96</v>
      </c>
      <c r="T4" s="7">
        <v>84</v>
      </c>
      <c r="U4" s="7">
        <v>96</v>
      </c>
      <c r="V4" s="7">
        <v>80</v>
      </c>
      <c r="W4" s="7">
        <v>83</v>
      </c>
      <c r="X4" s="7">
        <v>20</v>
      </c>
      <c r="Y4" s="7">
        <v>80</v>
      </c>
      <c r="Z4" s="8">
        <v>12</v>
      </c>
    </row>
    <row r="5" spans="1:26">
      <c r="A5" s="7">
        <v>0.98</v>
      </c>
      <c r="B5" s="7">
        <v>0.88</v>
      </c>
      <c r="C5" s="7">
        <v>1.6</v>
      </c>
      <c r="D5" s="7">
        <v>1.9</v>
      </c>
      <c r="E5" s="7">
        <v>1.6</v>
      </c>
      <c r="F5" s="7">
        <v>1.9</v>
      </c>
      <c r="G5" s="7">
        <v>2</v>
      </c>
      <c r="H5" s="8"/>
      <c r="I5" s="2"/>
      <c r="J5" s="6">
        <v>2.9</v>
      </c>
      <c r="K5" s="7">
        <v>0.7</v>
      </c>
      <c r="L5" s="7">
        <v>1.2</v>
      </c>
      <c r="M5" s="7">
        <v>5.2</v>
      </c>
      <c r="N5" s="7">
        <v>4</v>
      </c>
      <c r="O5" s="7">
        <v>0.94</v>
      </c>
      <c r="P5" s="7">
        <v>1.5</v>
      </c>
      <c r="Q5" s="8"/>
      <c r="R5" s="2"/>
      <c r="S5" s="6">
        <v>96</v>
      </c>
      <c r="T5" s="7">
        <v>92</v>
      </c>
      <c r="U5" s="7">
        <v>80</v>
      </c>
      <c r="V5" s="7">
        <v>84</v>
      </c>
      <c r="W5" s="7">
        <v>87</v>
      </c>
      <c r="X5" s="7">
        <v>75</v>
      </c>
      <c r="Y5" s="7">
        <v>94</v>
      </c>
      <c r="Z5" s="8"/>
    </row>
    <row r="6" spans="1:26">
      <c r="A6" s="7">
        <v>1.22</v>
      </c>
      <c r="B6" s="7">
        <v>1.55</v>
      </c>
      <c r="C6" s="7">
        <v>3.86</v>
      </c>
      <c r="D6" s="7">
        <v>1.19</v>
      </c>
      <c r="E6" s="7">
        <v>3.86</v>
      </c>
      <c r="F6" s="7"/>
      <c r="G6" s="7"/>
      <c r="H6" s="8"/>
      <c r="I6" s="2"/>
      <c r="J6" s="6">
        <v>3.9</v>
      </c>
      <c r="K6" s="7">
        <v>4.9000000000000004</v>
      </c>
      <c r="L6" s="7">
        <v>2.1</v>
      </c>
      <c r="M6" s="7">
        <v>4.5999999999999996</v>
      </c>
      <c r="N6" s="7">
        <v>3.2</v>
      </c>
      <c r="O6" s="7"/>
      <c r="P6" s="7"/>
      <c r="Q6" s="8"/>
      <c r="R6" s="2"/>
      <c r="S6" s="6">
        <v>96</v>
      </c>
      <c r="T6" s="7">
        <v>100</v>
      </c>
      <c r="U6" s="7">
        <v>92</v>
      </c>
      <c r="V6" s="7">
        <v>80</v>
      </c>
      <c r="W6" s="7">
        <v>72</v>
      </c>
      <c r="X6" s="7"/>
      <c r="Y6" s="7"/>
      <c r="Z6" s="8"/>
    </row>
    <row r="7" spans="1:26">
      <c r="A7" s="7">
        <v>2</v>
      </c>
      <c r="B7" s="7">
        <v>2.2999999999999998</v>
      </c>
      <c r="C7" s="7">
        <v>3.49</v>
      </c>
      <c r="D7" s="7">
        <v>1.03</v>
      </c>
      <c r="E7" s="7">
        <v>3.49</v>
      </c>
      <c r="F7" s="7"/>
      <c r="G7" s="7"/>
      <c r="H7" s="8"/>
      <c r="I7" s="2"/>
      <c r="J7" s="6">
        <v>4.9000000000000004</v>
      </c>
      <c r="K7" s="7">
        <v>2.2000000000000002</v>
      </c>
      <c r="L7" s="7">
        <v>5.2</v>
      </c>
      <c r="M7" s="7">
        <v>4.7</v>
      </c>
      <c r="N7" s="7">
        <v>3.7</v>
      </c>
      <c r="O7" s="7"/>
      <c r="P7" s="7"/>
      <c r="Q7" s="8"/>
      <c r="R7" s="2"/>
      <c r="S7" s="6">
        <v>88</v>
      </c>
      <c r="T7" s="7">
        <v>92</v>
      </c>
      <c r="U7" s="7">
        <v>100</v>
      </c>
      <c r="V7" s="7">
        <v>68</v>
      </c>
      <c r="W7" s="7">
        <v>4</v>
      </c>
      <c r="X7" s="7"/>
      <c r="Y7" s="7"/>
      <c r="Z7" s="8"/>
    </row>
    <row r="8" spans="1:26">
      <c r="A8" s="7">
        <v>1.1599999999999999</v>
      </c>
      <c r="B8" s="7">
        <v>2.2000000000000002</v>
      </c>
      <c r="C8" s="7">
        <v>0.99</v>
      </c>
      <c r="D8" s="7"/>
      <c r="E8" s="7"/>
      <c r="F8" s="7"/>
      <c r="G8" s="7"/>
      <c r="H8" s="8"/>
      <c r="I8" s="2"/>
      <c r="J8" s="6">
        <v>5</v>
      </c>
      <c r="K8" s="7">
        <v>3.1</v>
      </c>
      <c r="L8" s="7">
        <v>3.4</v>
      </c>
      <c r="M8" s="7"/>
      <c r="N8" s="7"/>
      <c r="O8" s="7"/>
      <c r="P8" s="7"/>
      <c r="Q8" s="8"/>
      <c r="R8" s="2"/>
      <c r="S8" s="6">
        <v>92</v>
      </c>
      <c r="T8" s="7">
        <v>100</v>
      </c>
      <c r="U8" s="7">
        <v>92</v>
      </c>
      <c r="V8" s="7"/>
      <c r="W8" s="7"/>
      <c r="X8" s="7"/>
      <c r="Y8" s="7"/>
      <c r="Z8" s="8"/>
    </row>
    <row r="9" spans="1:26">
      <c r="A9" s="7">
        <v>1.58</v>
      </c>
      <c r="B9" s="7">
        <v>1.9</v>
      </c>
      <c r="C9" s="3"/>
      <c r="D9" s="7"/>
      <c r="E9" s="7"/>
      <c r="F9" s="7"/>
      <c r="G9" s="7"/>
      <c r="H9" s="8"/>
      <c r="I9" s="2"/>
      <c r="J9" s="6">
        <v>5</v>
      </c>
      <c r="K9" s="7">
        <v>3.2</v>
      </c>
      <c r="L9" s="3"/>
      <c r="M9" s="7"/>
      <c r="N9" s="7"/>
      <c r="O9" s="7"/>
      <c r="P9" s="7"/>
      <c r="Q9" s="8"/>
      <c r="R9" s="2"/>
      <c r="S9" s="6">
        <v>100</v>
      </c>
      <c r="T9" s="7">
        <v>89</v>
      </c>
      <c r="U9" s="3"/>
      <c r="V9" s="7"/>
      <c r="W9" s="7"/>
      <c r="X9" s="7"/>
      <c r="Y9" s="7"/>
      <c r="Z9" s="8"/>
    </row>
    <row r="10" spans="1:26">
      <c r="A10" s="7">
        <v>3.14</v>
      </c>
      <c r="B10" s="7">
        <v>2.17</v>
      </c>
      <c r="C10" s="3"/>
      <c r="D10" s="7"/>
      <c r="E10" s="7"/>
      <c r="F10" s="7"/>
      <c r="G10" s="7"/>
      <c r="H10" s="8"/>
      <c r="I10" s="2"/>
      <c r="J10" s="6">
        <v>3.7</v>
      </c>
      <c r="K10" s="7">
        <v>5.2</v>
      </c>
      <c r="L10" s="3"/>
      <c r="M10" s="7"/>
      <c r="N10" s="7"/>
      <c r="O10" s="7"/>
      <c r="P10" s="7"/>
      <c r="Q10" s="8"/>
      <c r="R10" s="2"/>
      <c r="S10" s="6">
        <v>100</v>
      </c>
      <c r="T10" s="7">
        <v>96</v>
      </c>
      <c r="U10" s="3"/>
      <c r="V10" s="7"/>
      <c r="W10" s="7"/>
      <c r="X10" s="7"/>
      <c r="Y10" s="7"/>
      <c r="Z10" s="8"/>
    </row>
    <row r="11" spans="1:26">
      <c r="A11" s="7">
        <v>2.21</v>
      </c>
      <c r="B11" s="7">
        <v>1.93</v>
      </c>
      <c r="C11" s="3"/>
      <c r="D11" s="7"/>
      <c r="E11" s="7"/>
      <c r="F11" s="7"/>
      <c r="G11" s="7"/>
      <c r="H11" s="8"/>
      <c r="I11" s="2"/>
      <c r="J11" s="6">
        <v>3</v>
      </c>
      <c r="K11" s="7">
        <v>3.4</v>
      </c>
      <c r="L11" s="3"/>
      <c r="M11" s="7"/>
      <c r="N11" s="7"/>
      <c r="O11" s="7"/>
      <c r="P11" s="7"/>
      <c r="Q11" s="8"/>
      <c r="R11" s="2"/>
      <c r="S11" s="6">
        <v>96</v>
      </c>
      <c r="T11" s="7">
        <v>96</v>
      </c>
      <c r="U11" s="3"/>
      <c r="V11" s="7"/>
      <c r="W11" s="7"/>
      <c r="X11" s="7"/>
      <c r="Y11" s="7"/>
      <c r="Z11" s="8"/>
    </row>
    <row r="12" spans="1:26">
      <c r="A12" s="7">
        <v>2.67</v>
      </c>
      <c r="B12" s="7">
        <v>1.84</v>
      </c>
      <c r="C12" s="3"/>
      <c r="D12" s="7"/>
      <c r="E12" s="7"/>
      <c r="F12" s="7"/>
      <c r="G12" s="7"/>
      <c r="H12" s="8"/>
      <c r="I12" s="2"/>
      <c r="J12" s="6">
        <v>3.1</v>
      </c>
      <c r="K12" s="7">
        <v>7.4</v>
      </c>
      <c r="L12" s="3"/>
      <c r="M12" s="7"/>
      <c r="N12" s="7"/>
      <c r="O12" s="7"/>
      <c r="P12" s="7"/>
      <c r="Q12" s="8"/>
      <c r="R12" s="2"/>
      <c r="S12" s="6">
        <v>92</v>
      </c>
      <c r="T12" s="7">
        <v>100</v>
      </c>
      <c r="U12" s="3"/>
      <c r="V12" s="7"/>
      <c r="W12" s="7"/>
      <c r="X12" s="7"/>
      <c r="Y12" s="7"/>
      <c r="Z12" s="8"/>
    </row>
    <row r="13" spans="1:26">
      <c r="A13" s="7"/>
      <c r="B13" s="7">
        <v>1.76</v>
      </c>
      <c r="C13" s="7"/>
      <c r="D13" s="7"/>
      <c r="E13" s="7"/>
      <c r="F13" s="7"/>
      <c r="G13" s="7"/>
      <c r="H13" s="8"/>
      <c r="I13" s="2"/>
      <c r="J13" s="6"/>
      <c r="K13" s="7">
        <v>1.9</v>
      </c>
      <c r="L13" s="7"/>
      <c r="M13" s="7"/>
      <c r="N13" s="7"/>
      <c r="O13" s="7"/>
      <c r="P13" s="7"/>
      <c r="Q13" s="8"/>
      <c r="R13" s="2"/>
      <c r="S13" s="6"/>
      <c r="T13" s="7">
        <v>100</v>
      </c>
      <c r="U13" s="7"/>
      <c r="V13" s="7"/>
      <c r="W13" s="7"/>
      <c r="X13" s="7"/>
      <c r="Y13" s="7"/>
      <c r="Z13" s="8"/>
    </row>
    <row r="14" spans="1:26" ht="17" thickBot="1">
      <c r="A14" s="13"/>
      <c r="B14" s="14"/>
      <c r="C14" s="13"/>
      <c r="D14" s="13"/>
      <c r="E14" s="13"/>
      <c r="F14" s="13"/>
      <c r="G14" s="13"/>
      <c r="H14" s="15"/>
      <c r="I14" s="2"/>
      <c r="J14" s="12"/>
      <c r="K14" s="13"/>
      <c r="L14" s="13"/>
      <c r="M14" s="13"/>
      <c r="N14" s="13"/>
      <c r="O14" s="13"/>
      <c r="P14" s="13"/>
      <c r="Q14" s="15"/>
      <c r="R14" s="2"/>
      <c r="S14" s="12"/>
      <c r="T14" s="13"/>
      <c r="U14" s="13"/>
      <c r="V14" s="13"/>
      <c r="W14" s="13"/>
      <c r="X14" s="13"/>
      <c r="Y14" s="13"/>
      <c r="Z14" s="15"/>
    </row>
    <row r="15" spans="1:26" ht="17" thickBo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7" thickBot="1">
      <c r="A16" s="153" t="s">
        <v>227</v>
      </c>
      <c r="B16" s="153"/>
      <c r="C16" s="153"/>
      <c r="D16" s="153"/>
      <c r="E16" s="153"/>
      <c r="F16" s="153"/>
      <c r="G16" s="153"/>
      <c r="H16" s="154"/>
      <c r="I16" s="2"/>
      <c r="J16" s="191" t="s">
        <v>226</v>
      </c>
      <c r="K16" s="192"/>
      <c r="L16" s="192"/>
      <c r="M16" s="192"/>
      <c r="N16" s="192"/>
      <c r="O16" s="192"/>
      <c r="P16" s="192"/>
      <c r="Q16" s="193"/>
      <c r="R16" s="2"/>
      <c r="S16" s="191" t="s">
        <v>225</v>
      </c>
      <c r="T16" s="192"/>
      <c r="U16" s="192"/>
      <c r="V16" s="192"/>
      <c r="W16" s="192"/>
      <c r="X16" s="192"/>
      <c r="Y16" s="192"/>
      <c r="Z16" s="193"/>
    </row>
    <row r="17" spans="1:26">
      <c r="A17" s="7" t="s">
        <v>1</v>
      </c>
      <c r="B17" s="7" t="s">
        <v>2</v>
      </c>
      <c r="C17" s="7" t="s">
        <v>3</v>
      </c>
      <c r="D17" s="7" t="s">
        <v>4</v>
      </c>
      <c r="E17" s="7" t="s">
        <v>5</v>
      </c>
      <c r="F17" s="7" t="s">
        <v>6</v>
      </c>
      <c r="G17" s="7" t="s">
        <v>7</v>
      </c>
      <c r="H17" s="8" t="s">
        <v>8</v>
      </c>
      <c r="I17" s="2"/>
      <c r="J17" s="9" t="s">
        <v>1</v>
      </c>
      <c r="K17" s="10" t="s">
        <v>2</v>
      </c>
      <c r="L17" s="10" t="s">
        <v>3</v>
      </c>
      <c r="M17" s="10" t="s">
        <v>4</v>
      </c>
      <c r="N17" s="10" t="s">
        <v>5</v>
      </c>
      <c r="O17" s="10" t="s">
        <v>6</v>
      </c>
      <c r="P17" s="10" t="s">
        <v>7</v>
      </c>
      <c r="Q17" s="11" t="s">
        <v>8</v>
      </c>
      <c r="R17" s="2"/>
      <c r="S17" s="9" t="s">
        <v>1</v>
      </c>
      <c r="T17" s="10" t="s">
        <v>2</v>
      </c>
      <c r="U17" s="10" t="s">
        <v>3</v>
      </c>
      <c r="V17" s="10" t="s">
        <v>4</v>
      </c>
      <c r="W17" s="10" t="s">
        <v>5</v>
      </c>
      <c r="X17" s="10" t="s">
        <v>6</v>
      </c>
      <c r="Y17" s="10" t="s">
        <v>7</v>
      </c>
      <c r="Z17" s="11" t="s">
        <v>8</v>
      </c>
    </row>
    <row r="18" spans="1:26">
      <c r="A18" s="7">
        <v>2.2999999999999998</v>
      </c>
      <c r="B18" s="7">
        <v>9</v>
      </c>
      <c r="C18" s="7">
        <v>3.4</v>
      </c>
      <c r="D18" s="7">
        <v>3</v>
      </c>
      <c r="E18" s="7">
        <v>7.3</v>
      </c>
      <c r="F18" s="7">
        <v>1</v>
      </c>
      <c r="G18" s="7">
        <v>11.5</v>
      </c>
      <c r="H18" s="8">
        <v>6.3</v>
      </c>
      <c r="I18" s="2"/>
      <c r="J18" s="6">
        <v>78</v>
      </c>
      <c r="K18" s="7">
        <v>68</v>
      </c>
      <c r="L18" s="7">
        <v>60</v>
      </c>
      <c r="M18" s="7">
        <v>36</v>
      </c>
      <c r="N18" s="7">
        <v>1</v>
      </c>
      <c r="O18" s="7">
        <v>3</v>
      </c>
      <c r="P18" s="7">
        <v>25</v>
      </c>
      <c r="Q18" s="8">
        <v>0</v>
      </c>
      <c r="R18" s="2"/>
      <c r="S18" s="6">
        <v>99460</v>
      </c>
      <c r="T18" s="7">
        <v>78179</v>
      </c>
      <c r="U18" s="7">
        <v>65345</v>
      </c>
      <c r="V18" s="7">
        <v>78162</v>
      </c>
      <c r="W18" s="7">
        <v>7215</v>
      </c>
      <c r="X18" s="7">
        <v>2259</v>
      </c>
      <c r="Y18" s="7">
        <v>14262</v>
      </c>
      <c r="Z18" s="8">
        <v>0</v>
      </c>
    </row>
    <row r="19" spans="1:26">
      <c r="A19" s="7">
        <v>2.8</v>
      </c>
      <c r="B19" s="7">
        <v>5.3</v>
      </c>
      <c r="C19" s="7">
        <v>2.5</v>
      </c>
      <c r="D19" s="7">
        <v>3.6</v>
      </c>
      <c r="E19" s="7">
        <v>4</v>
      </c>
      <c r="F19" s="7">
        <v>1.3</v>
      </c>
      <c r="G19" s="7">
        <v>2.8</v>
      </c>
      <c r="H19" s="8">
        <v>4.9000000000000004</v>
      </c>
      <c r="I19" s="2"/>
      <c r="J19" s="6">
        <v>109</v>
      </c>
      <c r="K19" s="7">
        <v>19</v>
      </c>
      <c r="L19" s="7">
        <v>88</v>
      </c>
      <c r="M19" s="7">
        <v>6</v>
      </c>
      <c r="N19" s="7">
        <v>5</v>
      </c>
      <c r="O19" s="7">
        <v>0</v>
      </c>
      <c r="P19" s="7">
        <v>56</v>
      </c>
      <c r="Q19" s="8">
        <v>0</v>
      </c>
      <c r="R19" s="2"/>
      <c r="S19" s="6">
        <v>93047</v>
      </c>
      <c r="T19" s="7">
        <v>32100</v>
      </c>
      <c r="U19" s="7">
        <v>106044</v>
      </c>
      <c r="V19" s="7">
        <v>4897</v>
      </c>
      <c r="W19" s="7">
        <v>11689</v>
      </c>
      <c r="X19" s="7">
        <v>646</v>
      </c>
      <c r="Y19" s="7">
        <v>15873</v>
      </c>
      <c r="Z19" s="8">
        <v>0</v>
      </c>
    </row>
    <row r="20" spans="1:26">
      <c r="A20" s="7">
        <v>2.7</v>
      </c>
      <c r="B20" s="7">
        <v>2.5</v>
      </c>
      <c r="C20" s="7"/>
      <c r="D20" s="7">
        <v>3</v>
      </c>
      <c r="E20" s="7">
        <v>2.8</v>
      </c>
      <c r="F20" s="7"/>
      <c r="G20" s="7"/>
      <c r="H20" s="8"/>
      <c r="I20" s="2"/>
      <c r="J20" s="6">
        <v>100</v>
      </c>
      <c r="K20" s="7">
        <v>12</v>
      </c>
      <c r="L20" s="7">
        <v>16</v>
      </c>
      <c r="M20" s="7">
        <v>9</v>
      </c>
      <c r="N20" s="7">
        <v>14</v>
      </c>
      <c r="O20" s="7">
        <v>3</v>
      </c>
      <c r="P20" s="7">
        <v>23</v>
      </c>
      <c r="Q20" s="8"/>
      <c r="R20" s="2"/>
      <c r="S20" s="6">
        <v>77960</v>
      </c>
      <c r="T20" s="7">
        <v>28252</v>
      </c>
      <c r="U20" s="7">
        <v>13500</v>
      </c>
      <c r="V20" s="7">
        <v>14430</v>
      </c>
      <c r="W20" s="7">
        <v>14428</v>
      </c>
      <c r="X20" s="7">
        <v>1404</v>
      </c>
      <c r="Y20" s="7">
        <v>33830</v>
      </c>
      <c r="Z20" s="8"/>
    </row>
    <row r="21" spans="1:26">
      <c r="A21" s="7">
        <v>2.75</v>
      </c>
      <c r="B21" s="7">
        <v>6.1</v>
      </c>
      <c r="C21" s="7"/>
      <c r="D21" s="7"/>
      <c r="E21" s="7">
        <v>3.4</v>
      </c>
      <c r="F21" s="7"/>
      <c r="G21" s="7"/>
      <c r="H21" s="8"/>
      <c r="I21" s="2"/>
      <c r="J21" s="6">
        <v>132</v>
      </c>
      <c r="K21" s="7">
        <v>85</v>
      </c>
      <c r="L21" s="7">
        <v>50</v>
      </c>
      <c r="M21" s="7">
        <v>19</v>
      </c>
      <c r="N21" s="7">
        <v>11</v>
      </c>
      <c r="O21" s="7"/>
      <c r="P21" s="7"/>
      <c r="Q21" s="8"/>
      <c r="R21" s="2"/>
      <c r="S21" s="6">
        <v>63741</v>
      </c>
      <c r="T21" s="7">
        <v>86358</v>
      </c>
      <c r="U21" s="7">
        <v>62354</v>
      </c>
      <c r="V21" s="7">
        <v>11850</v>
      </c>
      <c r="W21" s="7">
        <v>13227</v>
      </c>
      <c r="X21" s="7"/>
      <c r="Y21" s="7"/>
      <c r="Z21" s="8"/>
    </row>
    <row r="22" spans="1:26">
      <c r="A22" s="7">
        <v>3.2</v>
      </c>
      <c r="B22" s="7"/>
      <c r="C22" s="3"/>
      <c r="D22" s="7"/>
      <c r="E22" s="7">
        <v>6.7</v>
      </c>
      <c r="F22" s="7"/>
      <c r="G22" s="7"/>
      <c r="H22" s="8"/>
      <c r="I22" s="2"/>
      <c r="J22" s="6">
        <v>53</v>
      </c>
      <c r="K22" s="7">
        <v>24</v>
      </c>
      <c r="L22" s="7">
        <v>195</v>
      </c>
      <c r="M22" s="7">
        <v>8</v>
      </c>
      <c r="N22" s="7">
        <v>58</v>
      </c>
      <c r="O22" s="7"/>
      <c r="P22" s="7"/>
      <c r="Q22" s="8"/>
      <c r="R22" s="2"/>
      <c r="S22" s="6">
        <v>24275</v>
      </c>
      <c r="T22" s="7">
        <v>56410</v>
      </c>
      <c r="U22" s="7">
        <v>192163</v>
      </c>
      <c r="V22" s="7">
        <v>12311</v>
      </c>
      <c r="W22" s="7">
        <v>10724</v>
      </c>
      <c r="X22" s="7"/>
      <c r="Y22" s="7"/>
      <c r="Z22" s="8"/>
    </row>
    <row r="23" spans="1:26" ht="17" thickBot="1">
      <c r="A23" s="13">
        <v>5.3</v>
      </c>
      <c r="B23" s="13"/>
      <c r="C23" s="14"/>
      <c r="D23" s="13"/>
      <c r="E23" s="13"/>
      <c r="F23" s="13"/>
      <c r="G23" s="13"/>
      <c r="H23" s="15"/>
      <c r="I23" s="2"/>
      <c r="J23" s="6">
        <v>60</v>
      </c>
      <c r="K23" s="7">
        <v>31</v>
      </c>
      <c r="L23" s="7">
        <v>155</v>
      </c>
      <c r="M23" s="7"/>
      <c r="N23" s="7"/>
      <c r="O23" s="7"/>
      <c r="P23" s="7"/>
      <c r="Q23" s="8"/>
      <c r="R23" s="2"/>
      <c r="S23" s="6">
        <v>28797</v>
      </c>
      <c r="T23" s="7">
        <v>95000</v>
      </c>
      <c r="U23" s="7">
        <v>138013</v>
      </c>
      <c r="V23" s="7"/>
      <c r="W23" s="7"/>
      <c r="X23" s="7"/>
      <c r="Y23" s="7"/>
      <c r="Z23" s="8"/>
    </row>
    <row r="24" spans="1:26">
      <c r="A24" s="2"/>
      <c r="B24" s="2"/>
      <c r="C24" s="2"/>
      <c r="D24" s="2"/>
      <c r="E24" s="2"/>
      <c r="F24" s="2"/>
      <c r="G24" s="2"/>
      <c r="H24" s="2"/>
      <c r="I24" s="2"/>
      <c r="J24" s="6">
        <v>68</v>
      </c>
      <c r="K24" s="7">
        <v>15</v>
      </c>
      <c r="L24" s="3"/>
      <c r="M24" s="7"/>
      <c r="N24" s="7"/>
      <c r="O24" s="7"/>
      <c r="P24" s="7"/>
      <c r="Q24" s="8"/>
      <c r="R24" s="2"/>
      <c r="S24" s="6">
        <v>39643</v>
      </c>
      <c r="T24" s="7">
        <v>61212</v>
      </c>
      <c r="U24" s="3"/>
      <c r="V24" s="7"/>
      <c r="W24" s="7"/>
      <c r="X24" s="7"/>
      <c r="Y24" s="7"/>
      <c r="Z24" s="8"/>
    </row>
    <row r="25" spans="1:26">
      <c r="A25" s="2"/>
      <c r="B25" s="2"/>
      <c r="C25" s="2"/>
      <c r="D25" s="2"/>
      <c r="E25" s="2"/>
      <c r="F25" s="2"/>
      <c r="G25" s="2"/>
      <c r="H25" s="2"/>
      <c r="I25" s="2"/>
      <c r="J25" s="6">
        <v>102</v>
      </c>
      <c r="K25" s="7">
        <v>81</v>
      </c>
      <c r="L25" s="3"/>
      <c r="M25" s="7"/>
      <c r="N25" s="7"/>
      <c r="O25" s="7"/>
      <c r="P25" s="7"/>
      <c r="Q25" s="8"/>
      <c r="R25" s="2"/>
      <c r="S25" s="6">
        <v>54955</v>
      </c>
      <c r="T25" s="7">
        <v>165564</v>
      </c>
      <c r="U25" s="3"/>
      <c r="V25" s="7"/>
      <c r="W25" s="7"/>
      <c r="X25" s="7"/>
      <c r="Y25" s="7"/>
      <c r="Z25" s="8"/>
    </row>
    <row r="26" spans="1:26">
      <c r="A26" s="2"/>
      <c r="B26" s="2"/>
      <c r="C26" s="2"/>
      <c r="D26" s="2"/>
      <c r="E26" s="2"/>
      <c r="F26" s="2"/>
      <c r="G26" s="2"/>
      <c r="H26" s="2"/>
      <c r="I26" s="2"/>
      <c r="J26" s="6">
        <v>134</v>
      </c>
      <c r="K26" s="7">
        <v>26</v>
      </c>
      <c r="L26" s="3"/>
      <c r="M26" s="7"/>
      <c r="N26" s="7"/>
      <c r="O26" s="7"/>
      <c r="P26" s="7"/>
      <c r="Q26" s="8"/>
      <c r="R26" s="2"/>
      <c r="S26" s="6">
        <v>110704</v>
      </c>
      <c r="T26" s="7">
        <v>34671</v>
      </c>
      <c r="U26" s="3"/>
      <c r="V26" s="7"/>
      <c r="W26" s="7"/>
      <c r="X26" s="7"/>
      <c r="Y26" s="7"/>
      <c r="Z26" s="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6">
        <v>84</v>
      </c>
      <c r="K27" s="7">
        <v>107</v>
      </c>
      <c r="L27" s="3"/>
      <c r="M27" s="7"/>
      <c r="N27" s="7"/>
      <c r="O27" s="7"/>
      <c r="P27" s="7"/>
      <c r="Q27" s="8"/>
      <c r="R27" s="2"/>
      <c r="S27" s="6">
        <v>60552</v>
      </c>
      <c r="T27" s="7">
        <v>133061</v>
      </c>
      <c r="U27" s="3"/>
      <c r="V27" s="7"/>
      <c r="W27" s="7"/>
      <c r="X27" s="7"/>
      <c r="Y27" s="7"/>
      <c r="Z27" s="8"/>
    </row>
    <row r="28" spans="1:26">
      <c r="A28" s="2"/>
      <c r="B28" s="2"/>
      <c r="C28" s="2"/>
      <c r="D28" s="2"/>
      <c r="E28" s="2"/>
      <c r="F28" s="2"/>
      <c r="G28" s="2"/>
      <c r="H28" s="2"/>
      <c r="I28" s="2"/>
      <c r="J28" s="6"/>
      <c r="K28" s="7">
        <v>106</v>
      </c>
      <c r="L28" s="7"/>
      <c r="M28" s="7"/>
      <c r="N28" s="7"/>
      <c r="O28" s="7"/>
      <c r="P28" s="7"/>
      <c r="Q28" s="8"/>
      <c r="R28" s="2"/>
      <c r="S28" s="6"/>
      <c r="T28" s="7">
        <v>104148</v>
      </c>
      <c r="U28" s="7"/>
      <c r="V28" s="7"/>
      <c r="W28" s="7"/>
      <c r="X28" s="7"/>
      <c r="Y28" s="7"/>
      <c r="Z28" s="8"/>
    </row>
    <row r="29" spans="1:26" ht="17" thickBot="1">
      <c r="I29" s="2"/>
      <c r="J29" s="12"/>
      <c r="K29" s="13"/>
      <c r="L29" s="13"/>
      <c r="M29" s="13"/>
      <c r="N29" s="13"/>
      <c r="O29" s="13"/>
      <c r="P29" s="13"/>
      <c r="Q29" s="15"/>
      <c r="R29" s="2"/>
      <c r="S29" s="12"/>
      <c r="T29" s="13"/>
      <c r="U29" s="13"/>
      <c r="V29" s="13"/>
      <c r="W29" s="13"/>
      <c r="X29" s="13"/>
      <c r="Y29" s="13"/>
      <c r="Z29" s="15"/>
    </row>
  </sheetData>
  <mergeCells count="6">
    <mergeCell ref="A1:H1"/>
    <mergeCell ref="J1:Q1"/>
    <mergeCell ref="S1:Z1"/>
    <mergeCell ref="A16:H16"/>
    <mergeCell ref="J16:Q16"/>
    <mergeCell ref="S16:Z1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9DA68-779F-3147-BEE0-5D0A649D216E}">
  <dimension ref="A1:C20"/>
  <sheetViews>
    <sheetView tabSelected="1" workbookViewId="0">
      <selection activeCell="F15" sqref="F15"/>
    </sheetView>
  </sheetViews>
  <sheetFormatPr baseColWidth="10" defaultRowHeight="16"/>
  <sheetData>
    <row r="1" spans="1:3">
      <c r="A1" s="155" t="s">
        <v>225</v>
      </c>
      <c r="B1" s="156"/>
      <c r="C1" s="157"/>
    </row>
    <row r="2" spans="1:3" ht="17">
      <c r="A2" s="216" t="s">
        <v>12</v>
      </c>
      <c r="B2" s="217" t="s">
        <v>9</v>
      </c>
      <c r="C2" s="220" t="s">
        <v>2</v>
      </c>
    </row>
    <row r="3" spans="1:3">
      <c r="A3" s="216">
        <v>0</v>
      </c>
      <c r="B3" s="217">
        <v>231505</v>
      </c>
      <c r="C3" s="218">
        <v>78179</v>
      </c>
    </row>
    <row r="4" spans="1:3">
      <c r="A4" s="216">
        <v>183</v>
      </c>
      <c r="B4" s="217">
        <v>60845</v>
      </c>
      <c r="C4" s="218">
        <v>32100</v>
      </c>
    </row>
    <row r="5" spans="1:3">
      <c r="A5" s="216">
        <v>0</v>
      </c>
      <c r="B5" s="217">
        <v>57991</v>
      </c>
      <c r="C5" s="218">
        <v>28252</v>
      </c>
    </row>
    <row r="6" spans="1:3">
      <c r="A6" s="216">
        <v>327</v>
      </c>
      <c r="B6" s="217">
        <v>61963</v>
      </c>
      <c r="C6" s="218">
        <v>86358</v>
      </c>
    </row>
    <row r="7" spans="1:3">
      <c r="A7" s="216">
        <v>1335</v>
      </c>
      <c r="B7" s="217">
        <v>62813</v>
      </c>
      <c r="C7" s="218">
        <v>56410</v>
      </c>
    </row>
    <row r="8" spans="1:3">
      <c r="A8" s="216">
        <v>3257</v>
      </c>
      <c r="B8" s="217">
        <v>103241</v>
      </c>
      <c r="C8" s="218">
        <v>95000</v>
      </c>
    </row>
    <row r="9" spans="1:3">
      <c r="A9" s="216">
        <v>9949</v>
      </c>
      <c r="B9" s="217">
        <v>49725</v>
      </c>
      <c r="C9" s="218">
        <v>61212</v>
      </c>
    </row>
    <row r="10" spans="1:3">
      <c r="A10" s="216">
        <v>555</v>
      </c>
      <c r="B10" s="217">
        <v>166219</v>
      </c>
      <c r="C10" s="218">
        <v>165564</v>
      </c>
    </row>
    <row r="11" spans="1:3">
      <c r="A11" s="216">
        <v>1124</v>
      </c>
      <c r="B11" s="217">
        <v>119221</v>
      </c>
      <c r="C11" s="218">
        <v>34671</v>
      </c>
    </row>
    <row r="12" spans="1:3">
      <c r="A12" s="216">
        <v>61000</v>
      </c>
      <c r="B12" s="217">
        <v>108975</v>
      </c>
      <c r="C12" s="218">
        <v>133061</v>
      </c>
    </row>
    <row r="13" spans="1:3">
      <c r="A13" s="216">
        <v>10105</v>
      </c>
      <c r="B13" s="217">
        <v>49894</v>
      </c>
      <c r="C13" s="218">
        <v>104148</v>
      </c>
    </row>
    <row r="14" spans="1:3">
      <c r="A14" s="216">
        <v>3134</v>
      </c>
      <c r="B14" s="217">
        <v>57704</v>
      </c>
      <c r="C14" s="221"/>
    </row>
    <row r="15" spans="1:3">
      <c r="A15" s="216">
        <v>13677</v>
      </c>
      <c r="B15" s="222"/>
      <c r="C15" s="221"/>
    </row>
    <row r="16" spans="1:3">
      <c r="A16" s="216">
        <v>21725</v>
      </c>
      <c r="B16" s="222"/>
      <c r="C16" s="221"/>
    </row>
    <row r="17" spans="1:3">
      <c r="A17" s="216">
        <v>11311</v>
      </c>
      <c r="B17" s="222"/>
      <c r="C17" s="221"/>
    </row>
    <row r="18" spans="1:3">
      <c r="A18" s="216">
        <v>7159</v>
      </c>
      <c r="B18" s="222"/>
      <c r="C18" s="221"/>
    </row>
    <row r="19" spans="1:3" ht="17" thickBot="1">
      <c r="A19" s="219">
        <v>12919</v>
      </c>
      <c r="B19" s="223"/>
      <c r="C19" s="224"/>
    </row>
    <row r="20" spans="1:3">
      <c r="A20" s="225"/>
      <c r="B20" s="225"/>
      <c r="C20" s="225"/>
    </row>
  </sheetData>
  <mergeCells count="1">
    <mergeCell ref="A1:C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46da4d3-ba20-4986-879c-49e262eff745}" enabled="1" method="Standard" siteId="{9f693e63-5e9e-4ced-98a4-8ab28f9d0c2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Fig. 1</vt:lpstr>
      <vt:lpstr>Fig.2</vt:lpstr>
      <vt:lpstr>Fig.4</vt:lpstr>
      <vt:lpstr>Fig.5</vt:lpstr>
      <vt:lpstr>Supplemental Table 1</vt:lpstr>
      <vt:lpstr>Supplemental Table 9</vt:lpstr>
      <vt:lpstr>Supplemental Figure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Pazzagli, Lucia</dc:creator>
  <cp:lastModifiedBy>Pazzagli, Lucia</cp:lastModifiedBy>
  <dcterms:created xsi:type="dcterms:W3CDTF">2026-07-21T18:55:46Z</dcterms:created>
  <dcterms:modified xsi:type="dcterms:W3CDTF">2026-07-27T22:20:44Z</dcterms:modified>
</cp:coreProperties>
</file>