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deniset/Desktop/Re_ Cystatin C revisions/"/>
    </mc:Choice>
  </mc:AlternateContent>
  <xr:revisionPtr revIDLastSave="0" documentId="13_ncr:1_{13CE84E8-C69D-9A47-9EA2-1225EBB85650}" xr6:coauthVersionLast="47" xr6:coauthVersionMax="47" xr10:uidLastSave="{00000000-0000-0000-0000-000000000000}"/>
  <bookViews>
    <workbookView xWindow="10100" yWindow="7140" windowWidth="48120" windowHeight="16320" firstSheet="10" activeTab="28" xr2:uid="{6F154D2B-0986-FF44-970A-2ECA98AC21DD}"/>
  </bookViews>
  <sheets>
    <sheet name="Figure 1B" sheetId="1" r:id="rId1"/>
    <sheet name="Figure 1C" sheetId="2" r:id="rId2"/>
    <sheet name="Figure 1D" sheetId="3" r:id="rId3"/>
    <sheet name="Figure 2D" sheetId="4" r:id="rId4"/>
    <sheet name="Figure 3C" sheetId="7" r:id="rId5"/>
    <sheet name="Figure 3G" sheetId="5" r:id="rId6"/>
    <sheet name="Figure 3J" sheetId="6" r:id="rId7"/>
    <sheet name="Figure 4F" sheetId="8" r:id="rId8"/>
    <sheet name="Figure 4G" sheetId="9" r:id="rId9"/>
    <sheet name="Figure 5B" sheetId="10" r:id="rId10"/>
    <sheet name="Figure 5C" sheetId="11" r:id="rId11"/>
    <sheet name="Figure 5D" sheetId="12" r:id="rId12"/>
    <sheet name="Figure 5F" sheetId="13" r:id="rId13"/>
    <sheet name="Figure 5G" sheetId="14" r:id="rId14"/>
    <sheet name="Figure 5H" sheetId="15" r:id="rId15"/>
    <sheet name="Figure 5I" sheetId="16" r:id="rId16"/>
    <sheet name="Figure 6B" sheetId="17" r:id="rId17"/>
    <sheet name="Figure 6C" sheetId="18" r:id="rId18"/>
    <sheet name="Figure 6D" sheetId="19" r:id="rId19"/>
    <sheet name="Figure 6F" sheetId="20" r:id="rId20"/>
    <sheet name="Figure 6G" sheetId="21" r:id="rId21"/>
    <sheet name="Supplemental Figure 1" sheetId="23" r:id="rId22"/>
    <sheet name="Supplemental Figure 3" sheetId="24" r:id="rId23"/>
    <sheet name="Supplemental Figure 4" sheetId="26" r:id="rId24"/>
    <sheet name="Supplemental Figure 5" sheetId="27" r:id="rId25"/>
    <sheet name="Supplemental Figure 7A" sheetId="22" r:id="rId26"/>
    <sheet name="Supplemental Figure 7B" sheetId="28" r:id="rId27"/>
    <sheet name="Supplemental Table 4" sheetId="29" r:id="rId28"/>
    <sheet name="Supplemental Table 5" sheetId="30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27" l="1"/>
  <c r="O6" i="27"/>
  <c r="L7" i="27"/>
  <c r="L6" i="27"/>
  <c r="G7" i="27"/>
  <c r="G8" i="27"/>
  <c r="G9" i="27"/>
  <c r="G10" i="27"/>
  <c r="G11" i="27"/>
  <c r="G6" i="27"/>
  <c r="D7" i="27"/>
  <c r="D8" i="27"/>
  <c r="D9" i="27"/>
  <c r="D10" i="27"/>
  <c r="D11" i="27"/>
  <c r="D6" i="27"/>
  <c r="C32" i="5"/>
  <c r="D32" i="5"/>
  <c r="E32" i="5"/>
  <c r="F32" i="5"/>
  <c r="G32" i="5"/>
  <c r="H32" i="5"/>
  <c r="I32" i="5"/>
  <c r="B32" i="5"/>
  <c r="D11" i="9"/>
  <c r="B11" i="9"/>
  <c r="C4" i="9" s="1"/>
  <c r="E10" i="9"/>
  <c r="E9" i="9"/>
  <c r="C9" i="9"/>
  <c r="E8" i="9"/>
  <c r="C8" i="9"/>
  <c r="E7" i="9"/>
  <c r="C7" i="9"/>
  <c r="E6" i="9"/>
  <c r="C6" i="9"/>
  <c r="E5" i="9"/>
  <c r="C5" i="9"/>
  <c r="E4" i="9"/>
  <c r="E3" i="9"/>
  <c r="E11" i="9" s="1"/>
  <c r="C3" i="9" l="1"/>
  <c r="C10" i="9"/>
  <c r="C11" i="9" l="1"/>
  <c r="D11" i="8"/>
  <c r="B11" i="8"/>
  <c r="C4" i="8" s="1"/>
  <c r="E10" i="8"/>
  <c r="E9" i="8"/>
  <c r="C9" i="8"/>
  <c r="E8" i="8"/>
  <c r="C8" i="8"/>
  <c r="E7" i="8"/>
  <c r="C7" i="8"/>
  <c r="E6" i="8"/>
  <c r="C6" i="8"/>
  <c r="E5" i="8"/>
  <c r="C5" i="8"/>
  <c r="E4" i="8"/>
  <c r="E3" i="8"/>
  <c r="E11" i="8" s="1"/>
  <c r="C10" i="8" l="1"/>
  <c r="C3" i="8"/>
  <c r="C11" i="8" s="1"/>
  <c r="D9" i="7" l="1"/>
  <c r="B9" i="7"/>
  <c r="E8" i="7"/>
  <c r="C8" i="7"/>
  <c r="E7" i="7"/>
  <c r="C7" i="7"/>
  <c r="E6" i="7"/>
  <c r="C6" i="7"/>
  <c r="E5" i="7"/>
  <c r="C5" i="7"/>
  <c r="E4" i="7"/>
  <c r="E9" i="7" s="1"/>
  <c r="C4" i="7"/>
  <c r="C9" i="7" s="1"/>
  <c r="K31" i="4" l="1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30" i="4"/>
</calcChain>
</file>

<file path=xl/sharedStrings.xml><?xml version="1.0" encoding="utf-8"?>
<sst xmlns="http://schemas.openxmlformats.org/spreadsheetml/2006/main" count="733" uniqueCount="234">
  <si>
    <t>CFb alone</t>
  </si>
  <si>
    <t>CFb+ TGFβ</t>
  </si>
  <si>
    <t>CFb: PFc</t>
  </si>
  <si>
    <t>CFb: PFc+ TGFβ</t>
  </si>
  <si>
    <t>NOCAD PFc</t>
  </si>
  <si>
    <t>MI PFc</t>
  </si>
  <si>
    <t>Pfsup</t>
  </si>
  <si>
    <t>Pf sup+ PFc</t>
  </si>
  <si>
    <t>FN1+ macrophage</t>
  </si>
  <si>
    <t>NOCAD</t>
  </si>
  <si>
    <t>MI</t>
  </si>
  <si>
    <t>FN1-  macrophage</t>
  </si>
  <si>
    <t>Macrophages</t>
  </si>
  <si>
    <t>Neutrophils</t>
  </si>
  <si>
    <t>cDC2</t>
  </si>
  <si>
    <t>Myeloid DC</t>
  </si>
  <si>
    <t>T cells</t>
  </si>
  <si>
    <t>B cells</t>
  </si>
  <si>
    <t>NK cells</t>
  </si>
  <si>
    <t>Other</t>
  </si>
  <si>
    <t>CFb:M⏀+ TGFβ</t>
  </si>
  <si>
    <t>CFb: T cells + TGFβ</t>
  </si>
  <si>
    <t>CFb:M⏀ Direct + TGFβ</t>
  </si>
  <si>
    <t>CFb:M⏀ Indirect + TGFβ</t>
  </si>
  <si>
    <t>CCL18</t>
  </si>
  <si>
    <t>LGALS1</t>
  </si>
  <si>
    <t>CCL2</t>
  </si>
  <si>
    <t>RNASE1</t>
  </si>
  <si>
    <t>CTSB</t>
  </si>
  <si>
    <t>CD55</t>
  </si>
  <si>
    <t>CREG1</t>
  </si>
  <si>
    <t>ECM1</t>
  </si>
  <si>
    <t>ENHO</t>
  </si>
  <si>
    <t>F13A1</t>
  </si>
  <si>
    <t>ANXA2</t>
  </si>
  <si>
    <t>TGFBI</t>
  </si>
  <si>
    <t>S100A8</t>
  </si>
  <si>
    <t>APOE</t>
  </si>
  <si>
    <t>APOC1</t>
  </si>
  <si>
    <t>MSLN</t>
  </si>
  <si>
    <t>C1QB</t>
  </si>
  <si>
    <t>LYZ</t>
  </si>
  <si>
    <t>CXCL16</t>
  </si>
  <si>
    <t>FCGR3A</t>
  </si>
  <si>
    <t>FN1</t>
  </si>
  <si>
    <t>VMO1</t>
  </si>
  <si>
    <t>CST3</t>
  </si>
  <si>
    <t>CFD</t>
  </si>
  <si>
    <t>Gene</t>
  </si>
  <si>
    <t>MI 1</t>
  </si>
  <si>
    <t>MI 2</t>
  </si>
  <si>
    <t xml:space="preserve">MI 3 </t>
  </si>
  <si>
    <t>MI 4</t>
  </si>
  <si>
    <t>Sum</t>
  </si>
  <si>
    <t>FN1- M⏀</t>
  </si>
  <si>
    <t>FN1+ M⏀</t>
  </si>
  <si>
    <t>Media</t>
  </si>
  <si>
    <t>PFc</t>
  </si>
  <si>
    <t>P-T cells</t>
  </si>
  <si>
    <t>CFb</t>
  </si>
  <si>
    <t>CFb:PFc+ CST3 Ab</t>
  </si>
  <si>
    <t>CFb:PFc+ Iso Ab</t>
  </si>
  <si>
    <t>CFb:PFc</t>
  </si>
  <si>
    <t>Lyz2</t>
  </si>
  <si>
    <t>Slpi</t>
  </si>
  <si>
    <t>Apoe</t>
  </si>
  <si>
    <t>Tmsb4x</t>
  </si>
  <si>
    <t>Lyz1</t>
  </si>
  <si>
    <t>Ftl1</t>
  </si>
  <si>
    <t>Eef1a1</t>
  </si>
  <si>
    <t>Tpt1</t>
  </si>
  <si>
    <t>Fn1</t>
  </si>
  <si>
    <t>Pf4</t>
  </si>
  <si>
    <t>Alox15</t>
  </si>
  <si>
    <t>Rplp1</t>
  </si>
  <si>
    <t>C1qb</t>
  </si>
  <si>
    <t>C1qa</t>
  </si>
  <si>
    <t>Cst3</t>
  </si>
  <si>
    <t>H2-D1</t>
  </si>
  <si>
    <t>B2m</t>
  </si>
  <si>
    <t>C1qc</t>
  </si>
  <si>
    <t>Rps12</t>
  </si>
  <si>
    <t>Ecm1</t>
  </si>
  <si>
    <t>PC 1</t>
  </si>
  <si>
    <t>PC 2</t>
  </si>
  <si>
    <t>PC 3</t>
  </si>
  <si>
    <t>PC 4</t>
  </si>
  <si>
    <t>GPCM</t>
  </si>
  <si>
    <t>Cst3 Expression</t>
  </si>
  <si>
    <t>WT</t>
  </si>
  <si>
    <t>CM</t>
  </si>
  <si>
    <t>Monocytes</t>
  </si>
  <si>
    <t>Serum CST3 protein</t>
  </si>
  <si>
    <t>Pericardial Lavage CST3 protein</t>
  </si>
  <si>
    <t>Infarct Zone</t>
  </si>
  <si>
    <t>Col I</t>
  </si>
  <si>
    <t>Border  Zone</t>
  </si>
  <si>
    <t>Scar Size</t>
  </si>
  <si>
    <t>BZ Fibrosis</t>
  </si>
  <si>
    <t>ESPVR</t>
  </si>
  <si>
    <t>PRSW</t>
  </si>
  <si>
    <t>EDPVR</t>
  </si>
  <si>
    <t>Cluster</t>
  </si>
  <si>
    <t>CD14</t>
  </si>
  <si>
    <t>STAB1</t>
  </si>
  <si>
    <t>LGMN</t>
  </si>
  <si>
    <t>HLA-DRA</t>
  </si>
  <si>
    <t>GATA6</t>
  </si>
  <si>
    <t>CD163</t>
  </si>
  <si>
    <t>LYVE1</t>
  </si>
  <si>
    <t>TIMD4</t>
  </si>
  <si>
    <t>CD14 Enrichment</t>
  </si>
  <si>
    <t>CD3 Enrichment</t>
  </si>
  <si>
    <t>Non-T cells</t>
  </si>
  <si>
    <t>Pre-enrichment</t>
  </si>
  <si>
    <t>Post-enrichment</t>
  </si>
  <si>
    <t>Cell type</t>
  </si>
  <si>
    <t>CD163 hi M⏀</t>
  </si>
  <si>
    <t>CD163loi M⏀</t>
  </si>
  <si>
    <t>Inf DCs</t>
  </si>
  <si>
    <t>cDC1</t>
  </si>
  <si>
    <t>Non-myeloid</t>
  </si>
  <si>
    <t>Cardiac Macrophages</t>
  </si>
  <si>
    <t>Ly6Chi  Monocytes</t>
  </si>
  <si>
    <t>Baseline</t>
  </si>
  <si>
    <t>Day 5 post-MI</t>
  </si>
  <si>
    <t>EF (%)</t>
  </si>
  <si>
    <t>SW (mmHg*µL)</t>
  </si>
  <si>
    <t>CO (µL/min)</t>
  </si>
  <si>
    <t>SV (µL)</t>
  </si>
  <si>
    <t>HR (bpm)</t>
  </si>
  <si>
    <t>Ea (mmHg/µL)</t>
  </si>
  <si>
    <t>PowMax (mmHg*µL/s)</t>
  </si>
  <si>
    <t>dP/dt max (mmHg/s)</t>
  </si>
  <si>
    <t>dP/dt min (mmHg/s)</t>
  </si>
  <si>
    <t>Tau (ms)</t>
  </si>
  <si>
    <t>Per-patient mean GRN activity (AUC) — each value is one plotted point</t>
  </si>
  <si>
    <t>Regulon</t>
  </si>
  <si>
    <t>Group</t>
  </si>
  <si>
    <t>Patient</t>
  </si>
  <si>
    <t>Mean AUC</t>
  </si>
  <si>
    <t>IRF2 (44g)</t>
  </si>
  <si>
    <t>A547_NOCAD</t>
  </si>
  <si>
    <t>A555_NOCAD</t>
  </si>
  <si>
    <t>A630_NOCAD</t>
  </si>
  <si>
    <t>A740_NOCAD</t>
  </si>
  <si>
    <t>A477_MI</t>
  </si>
  <si>
    <t>A490_MI</t>
  </si>
  <si>
    <t>A500_MI</t>
  </si>
  <si>
    <t>A575_MI</t>
  </si>
  <si>
    <t>HOXB6-extended (15g)</t>
  </si>
  <si>
    <t>PPARG (14g)</t>
  </si>
  <si>
    <t>MXD1-extended (155g)</t>
  </si>
  <si>
    <t>XBP1 (70g)</t>
  </si>
  <si>
    <t>Box statistics per group (over the 4 patients) and LMM p-value</t>
  </si>
  <si>
    <t>n patients</t>
  </si>
  <si>
    <t>Mean</t>
  </si>
  <si>
    <t>SD</t>
  </si>
  <si>
    <t>Min</t>
  </si>
  <si>
    <t>Q1 (25%)</t>
  </si>
  <si>
    <t>Median</t>
  </si>
  <si>
    <t>Q3 (75%)</t>
  </si>
  <si>
    <t>Max</t>
  </si>
  <si>
    <t>LMM p-value</t>
  </si>
  <si>
    <t>0.0533</t>
  </si>
  <si>
    <t>0.0442</t>
  </si>
  <si>
    <t>0.0291</t>
  </si>
  <si>
    <t>0.0712</t>
  </si>
  <si>
    <t>0.107</t>
  </si>
  <si>
    <t>Panel</t>
  </si>
  <si>
    <t>n</t>
  </si>
  <si>
    <t>Lower whisker</t>
  </si>
  <si>
    <t>Upper whisker</t>
  </si>
  <si>
    <t>Wilcoxon p (cluster 0 vs 1)</t>
  </si>
  <si>
    <t>A. Cluster 0 vs 1</t>
  </si>
  <si>
    <t>All cells</t>
  </si>
  <si>
    <t>&lt; 2.2e-16</t>
  </si>
  <si>
    <t>C. Cluster 0 vs 1 by group</t>
  </si>
  <si>
    <t>Cell counts (number of cells per cluster, per patient)</t>
  </si>
  <si>
    <t>NOCAD (n=4)</t>
  </si>
  <si>
    <t>MI (n=4)</t>
  </si>
  <si>
    <t>A547</t>
  </si>
  <si>
    <t>A555</t>
  </si>
  <si>
    <t>A630</t>
  </si>
  <si>
    <t>A740</t>
  </si>
  <si>
    <t>A477</t>
  </si>
  <si>
    <t>A490</t>
  </si>
  <si>
    <t>A500</t>
  </si>
  <si>
    <t>A575</t>
  </si>
  <si>
    <t>Total cells</t>
  </si>
  <si>
    <t>Proportion (%) = cells in cluster / patient total × 100</t>
  </si>
  <si>
    <t>Total</t>
  </si>
  <si>
    <t xml:space="preserve"> Figure 2D — Cluster proportions by group (stacked  plot)</t>
  </si>
  <si>
    <t>Figure 3C — Cluster proportions by group (stacked bar)</t>
  </si>
  <si>
    <t>NOCAD (cell count)</t>
  </si>
  <si>
    <t>NOCAD (%)</t>
  </si>
  <si>
    <t>MI (cell count)</t>
  </si>
  <si>
    <t>MI (%)</t>
  </si>
  <si>
    <t>Figure 4F — Niche composition by group (stacked bar)</t>
  </si>
  <si>
    <t>Niche</t>
  </si>
  <si>
    <t>Figure 4G — Niche composition by macrophage cluster (stacked bar)</t>
  </si>
  <si>
    <t>Mφ C0 (cell count)</t>
  </si>
  <si>
    <t>Mφ C0 (%)</t>
  </si>
  <si>
    <t>Mφ C1 (cell count)</t>
  </si>
  <si>
    <t>Mφ C1 (%)</t>
  </si>
  <si>
    <t xml:space="preserve"> Figure 1B — Collagen gel contraction with CFb and PFc co-cultures (paired bar plots)</t>
  </si>
  <si>
    <t xml:space="preserve"> Figure 1C — Normalized gel contraction with PFsup ( bar plots)</t>
  </si>
  <si>
    <t xml:space="preserve"> Figure 1D — Normalized gel contraction with PFc by patient group ( bar plots)</t>
  </si>
  <si>
    <t xml:space="preserve"> Figure 3G — Immune population proportions by flow cytometry (stacked  plot)</t>
  </si>
  <si>
    <t xml:space="preserve"> Figure 3J — Macrophage subset proportions by flow cytometry (bar plots)</t>
  </si>
  <si>
    <t xml:space="preserve"> Figure 5B — Collagen gel contraction with M⏀ and T cell  co-cultures ( bar plots)</t>
  </si>
  <si>
    <t xml:space="preserve"> Figure 5C — Collagen gel contraction with direct and indirect M⏀ ( bar plots)</t>
  </si>
  <si>
    <t xml:space="preserve"> Figure 5D — Secreted factor DEGs by FN1+ M⏀ ( bar plot)</t>
  </si>
  <si>
    <t xml:space="preserve"> Figure 5F — CST3 protein expression by pericardial M⏀ subsets ( bar plot)</t>
  </si>
  <si>
    <t xml:space="preserve"> Figure 5H — CST3 secretion  by PFc and  PFc immune populations ( bar plot)</t>
  </si>
  <si>
    <t xml:space="preserve"> Figure 5H — CST3 secretion  by patient group ( bar plot)</t>
  </si>
  <si>
    <t xml:space="preserve"> Figure 5I — Collagen gel contraction with CST3 blockade ( bar plot)</t>
  </si>
  <si>
    <t>Values are represented as RPKM</t>
  </si>
  <si>
    <t xml:space="preserve"> Figure 6B — Top gene experession by mouse Gata6+ pericardial M⏀ (bar plot)</t>
  </si>
  <si>
    <t xml:space="preserve"> Figure 6C — Cst3 gene and systemic(serum &amp; pericardial lavage)  protein levels (bar plot)</t>
  </si>
  <si>
    <r>
      <t>Cst3</t>
    </r>
    <r>
      <rPr>
        <vertAlign val="superscript"/>
        <sz val="12"/>
        <color theme="0"/>
        <rFont val="Calibri"/>
        <family val="2"/>
        <scheme val="minor"/>
      </rPr>
      <t>△Lyz2</t>
    </r>
  </si>
  <si>
    <t xml:space="preserve"> Figure 6D — ⍺-SMA and collagen I staining in infarct and  border zone of the heart (bar plots)</t>
  </si>
  <si>
    <t>⍺-SMA</t>
  </si>
  <si>
    <t xml:space="preserve"> Figure 6F — Fibrosis quantification  (bar plots)</t>
  </si>
  <si>
    <r>
      <t>Cst3</t>
    </r>
    <r>
      <rPr>
        <b/>
        <vertAlign val="superscript"/>
        <sz val="12"/>
        <color theme="0"/>
        <rFont val="Calibri"/>
        <family val="2"/>
        <scheme val="minor"/>
      </rPr>
      <t>△Lyz2</t>
    </r>
  </si>
  <si>
    <t xml:space="preserve"> Figure 6G — Cardiac Function measurements  (bar plots)</t>
  </si>
  <si>
    <t>Supplemental Figure 4 — SCENIC regulon (GRN) activity by group (box plots): raw values</t>
  </si>
  <si>
    <t>Supplemental  Figure 3 — Marker gene expression by cluster and group (box plots): per-box statistics</t>
  </si>
  <si>
    <t>Supplemental Figure 1 — Cluster proportions per patient, by group (box plots)</t>
  </si>
  <si>
    <t>Supplemental Figure 5 — Pericardial Immune Cell Enrichment (stacked plots)</t>
  </si>
  <si>
    <t>Supplemental Figure 7A — TTC staining quantification (bar plots)</t>
  </si>
  <si>
    <t>Supplemental Figure 7B — Cardiac immune cell quantification by flow cytometry  (bar plots)</t>
  </si>
  <si>
    <t xml:space="preserve">Supplemental Table 4 — Baseline cardiac function assessment by PV loop analysis (raw values) </t>
  </si>
  <si>
    <t xml:space="preserve">Supplemental Table 5 — 28 days post-MI  cardiac function assessment by PV loop analysis (raw values)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</si>
</sst>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000"/>
    <numFmt numFmtId="169" formatCode="0.000"/>
    <numFmt numFmtId="170" formatCode="0.0"/>
  </numFmts>
  <fonts count="2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11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2"/>
      <color theme="0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472C4"/>
        <bgColor rgb="FF0066CC"/>
      </patternFill>
    </fill>
    <fill>
      <patternFill patternType="solid">
        <fgColor rgb="FFEDF2FA"/>
        <bgColor rgb="FFFFFFFF"/>
      </patternFill>
    </fill>
    <fill>
      <patternFill patternType="solid">
        <fgColor rgb="FFD9E1F2"/>
        <bgColor rgb="FFCCFFFF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12" fillId="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5" borderId="0" xfId="0" applyFill="1"/>
    <xf numFmtId="0" fontId="10" fillId="5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2" fontId="0" fillId="0" borderId="0" xfId="0" applyNumberFormat="1"/>
    <xf numFmtId="0" fontId="1" fillId="6" borderId="0" xfId="0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3" fontId="16" fillId="4" borderId="1" xfId="0" applyNumberFormat="1" applyFont="1" applyFill="1" applyBorder="1" applyAlignment="1">
      <alignment horizontal="center" vertical="center"/>
    </xf>
    <xf numFmtId="10" fontId="16" fillId="4" borderId="1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169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9" fillId="5" borderId="2" xfId="0" applyFont="1" applyFill="1" applyBorder="1" applyAlignment="1">
      <alignment horizontal="center"/>
    </xf>
    <xf numFmtId="170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15" fillId="3" borderId="1" xfId="0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165" fontId="15" fillId="3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0" fontId="4" fillId="0" borderId="0" xfId="0" applyFont="1"/>
    <xf numFmtId="2" fontId="21" fillId="0" borderId="0" xfId="0" applyNumberFormat="1" applyFont="1" applyAlignment="1">
      <alignment horizontal="center"/>
    </xf>
    <xf numFmtId="170" fontId="21" fillId="0" borderId="0" xfId="0" applyNumberFormat="1" applyFont="1" applyAlignment="1">
      <alignment horizontal="center"/>
    </xf>
    <xf numFmtId="170" fontId="7" fillId="0" borderId="0" xfId="0" applyNumberFormat="1" applyFont="1" applyAlignment="1">
      <alignment horizontal="center"/>
    </xf>
    <xf numFmtId="17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D2DEA-0980-1E4C-8841-B70E02EFAB30}">
  <dimension ref="A1:E34"/>
  <sheetViews>
    <sheetView workbookViewId="0"/>
  </sheetViews>
  <sheetFormatPr baseColWidth="10" defaultRowHeight="16" x14ac:dyDescent="0.2"/>
  <cols>
    <col min="4" max="4" width="14.83203125" customWidth="1"/>
  </cols>
  <sheetData>
    <row r="1" spans="1:5" x14ac:dyDescent="0.2">
      <c r="A1" s="3" t="s">
        <v>205</v>
      </c>
      <c r="B1" s="3"/>
      <c r="C1" s="3"/>
      <c r="D1" s="3"/>
      <c r="E1" s="3"/>
    </row>
    <row r="3" spans="1:5" x14ac:dyDescent="0.2">
      <c r="A3" s="40" t="s">
        <v>0</v>
      </c>
      <c r="B3" s="40" t="s">
        <v>1</v>
      </c>
      <c r="C3" s="40" t="s">
        <v>2</v>
      </c>
      <c r="D3" s="40" t="s">
        <v>3</v>
      </c>
    </row>
    <row r="4" spans="1:5" x14ac:dyDescent="0.2">
      <c r="A4" s="42">
        <v>10.445399999999999</v>
      </c>
      <c r="B4" s="42">
        <v>29.956900000000001</v>
      </c>
      <c r="C4" s="42">
        <v>20.761489999999998</v>
      </c>
      <c r="D4" s="42">
        <v>27.19828</v>
      </c>
    </row>
    <row r="5" spans="1:5" x14ac:dyDescent="0.2">
      <c r="A5" s="42">
        <v>17.686779999999999</v>
      </c>
      <c r="B5" s="42">
        <v>31.566089999999999</v>
      </c>
      <c r="C5" s="42">
        <v>31.68103</v>
      </c>
      <c r="D5" s="42">
        <v>9.8994260000000001</v>
      </c>
    </row>
    <row r="6" spans="1:5" x14ac:dyDescent="0.2">
      <c r="A6" s="42">
        <v>20.330459999999999</v>
      </c>
      <c r="B6" s="42">
        <v>20.761489999999998</v>
      </c>
      <c r="C6" s="42">
        <v>32.658050000000003</v>
      </c>
      <c r="D6" s="42">
        <v>13.864940000000001</v>
      </c>
    </row>
    <row r="7" spans="1:5" x14ac:dyDescent="0.2">
      <c r="A7" s="42">
        <v>49.007680000000001</v>
      </c>
      <c r="B7" s="42">
        <v>64.146439999999998</v>
      </c>
      <c r="C7" s="42">
        <v>46.247720000000001</v>
      </c>
      <c r="D7" s="42">
        <v>49.558140000000002</v>
      </c>
    </row>
    <row r="8" spans="1:5" x14ac:dyDescent="0.2">
      <c r="A8" s="42">
        <v>49.065620000000003</v>
      </c>
      <c r="B8" s="42">
        <v>69.196240000000003</v>
      </c>
      <c r="C8" s="42">
        <v>36.540889999999997</v>
      </c>
      <c r="D8" s="42">
        <v>53.654089999999997</v>
      </c>
    </row>
    <row r="9" spans="1:5" x14ac:dyDescent="0.2">
      <c r="A9" s="42">
        <v>74.818939999999998</v>
      </c>
      <c r="B9" s="42">
        <v>71.760050000000007</v>
      </c>
      <c r="C9" s="42">
        <v>20.03396</v>
      </c>
      <c r="D9" s="42">
        <v>47.085459999999998</v>
      </c>
    </row>
    <row r="10" spans="1:5" x14ac:dyDescent="0.2">
      <c r="A10" s="42">
        <v>37.082500000000003</v>
      </c>
      <c r="B10" s="42">
        <v>53.124079999999999</v>
      </c>
      <c r="C10" s="42">
        <v>51.422710000000002</v>
      </c>
      <c r="D10" s="42">
        <v>48.899970000000003</v>
      </c>
    </row>
    <row r="11" spans="1:5" x14ac:dyDescent="0.2">
      <c r="A11" s="42">
        <v>40.964889999999997</v>
      </c>
      <c r="B11" s="42">
        <v>46.318570000000001</v>
      </c>
      <c r="C11" s="42">
        <v>17.747140000000002</v>
      </c>
      <c r="D11" s="42">
        <v>36.990319999999997</v>
      </c>
    </row>
    <row r="12" spans="1:5" x14ac:dyDescent="0.2">
      <c r="A12" s="42">
        <v>41.915909999999997</v>
      </c>
      <c r="B12" s="42">
        <v>54.388469999999998</v>
      </c>
      <c r="C12" s="42">
        <v>17.247440000000001</v>
      </c>
      <c r="D12" s="42">
        <v>23.221080000000001</v>
      </c>
    </row>
    <row r="13" spans="1:5" x14ac:dyDescent="0.2">
      <c r="A13" s="42">
        <v>42.840629999999997</v>
      </c>
      <c r="B13" s="42">
        <v>53.589269999999999</v>
      </c>
      <c r="C13" s="42">
        <v>15.056369999999999</v>
      </c>
      <c r="D13" s="42">
        <v>38.119019999999999</v>
      </c>
    </row>
    <row r="14" spans="1:5" x14ac:dyDescent="0.2">
      <c r="A14" s="42">
        <v>57.567990000000002</v>
      </c>
      <c r="B14" s="42">
        <v>67.205669999999998</v>
      </c>
      <c r="C14" s="42">
        <v>17.054369999999999</v>
      </c>
      <c r="D14" s="42">
        <v>35.207650000000001</v>
      </c>
    </row>
    <row r="15" spans="1:5" x14ac:dyDescent="0.2">
      <c r="A15" s="42">
        <v>50.049840000000003</v>
      </c>
      <c r="B15" s="42">
        <v>64.08511</v>
      </c>
      <c r="C15" s="42">
        <v>41.787239999999997</v>
      </c>
      <c r="D15" s="42">
        <v>44.68085</v>
      </c>
    </row>
    <row r="16" spans="1:5" x14ac:dyDescent="0.2">
      <c r="A16" s="42">
        <v>57.567990000000002</v>
      </c>
      <c r="B16" s="42">
        <v>53.35445</v>
      </c>
      <c r="C16" s="42">
        <v>10.070919999999999</v>
      </c>
      <c r="D16" s="42">
        <v>27.205670000000001</v>
      </c>
    </row>
    <row r="17" spans="1:4" x14ac:dyDescent="0.2">
      <c r="A17" s="42">
        <v>50.049840000000003</v>
      </c>
      <c r="B17" s="42">
        <v>53.469619999999999</v>
      </c>
      <c r="C17" s="42">
        <v>34.522370000000002</v>
      </c>
      <c r="D17" s="42">
        <v>48.065300000000001</v>
      </c>
    </row>
    <row r="18" spans="1:4" x14ac:dyDescent="0.2">
      <c r="A18" s="42">
        <v>54.192</v>
      </c>
      <c r="B18" s="42">
        <v>65.389510000000001</v>
      </c>
      <c r="C18" s="42">
        <v>14.449820000000001</v>
      </c>
      <c r="D18" s="42">
        <v>29.02056</v>
      </c>
    </row>
    <row r="19" spans="1:4" x14ac:dyDescent="0.2">
      <c r="A19" s="42">
        <v>55.37961</v>
      </c>
      <c r="B19" s="42">
        <v>59.790750000000003</v>
      </c>
      <c r="C19" s="42">
        <v>23.927440000000001</v>
      </c>
      <c r="D19" s="42">
        <v>32.623089999999998</v>
      </c>
    </row>
    <row r="20" spans="1:4" x14ac:dyDescent="0.2">
      <c r="A20" s="42">
        <v>52.144469999999998</v>
      </c>
      <c r="B20" s="42">
        <v>69.187359999999998</v>
      </c>
      <c r="C20" s="42">
        <v>32.623089999999998</v>
      </c>
      <c r="D20" s="42">
        <v>38.554569999999998</v>
      </c>
    </row>
    <row r="21" spans="1:4" x14ac:dyDescent="0.2">
      <c r="A21" s="42">
        <v>28.550509999999999</v>
      </c>
      <c r="B21" s="42">
        <v>51.273789999999998</v>
      </c>
      <c r="C21" s="42">
        <v>31.288</v>
      </c>
      <c r="D21" s="42">
        <v>38.526789999999998</v>
      </c>
    </row>
    <row r="22" spans="1:4" x14ac:dyDescent="0.2">
      <c r="A22" s="42">
        <v>23.221080000000001</v>
      </c>
      <c r="B22" s="42">
        <v>51.039529999999999</v>
      </c>
      <c r="C22" s="42">
        <v>31.174890000000001</v>
      </c>
      <c r="D22" s="42">
        <v>42.428959999999996</v>
      </c>
    </row>
    <row r="23" spans="1:4" x14ac:dyDescent="0.2">
      <c r="A23" s="42">
        <v>32.912320000000001</v>
      </c>
      <c r="B23" s="42">
        <v>41.841679999999997</v>
      </c>
      <c r="C23" s="42">
        <v>33.069980000000001</v>
      </c>
      <c r="D23" s="42">
        <v>14.841989999999999</v>
      </c>
    </row>
    <row r="24" spans="1:4" x14ac:dyDescent="0.2">
      <c r="A24" s="42">
        <v>29.29936</v>
      </c>
      <c r="B24" s="42">
        <v>42.038220000000003</v>
      </c>
      <c r="C24" s="42">
        <v>37.218159999999997</v>
      </c>
      <c r="D24" s="42">
        <v>30.248899999999999</v>
      </c>
    </row>
    <row r="25" spans="1:4" x14ac:dyDescent="0.2">
      <c r="A25" s="42">
        <v>13.30109</v>
      </c>
      <c r="B25" s="42">
        <v>30.8948</v>
      </c>
      <c r="C25" s="42">
        <v>20.995609999999999</v>
      </c>
      <c r="D25" s="42">
        <v>31.888729999999999</v>
      </c>
    </row>
    <row r="26" spans="1:4" x14ac:dyDescent="0.2">
      <c r="A26" s="42">
        <v>62.15278</v>
      </c>
      <c r="B26" s="42">
        <v>69.270830000000004</v>
      </c>
      <c r="C26" s="42">
        <v>9.2377739999999999</v>
      </c>
      <c r="D26" s="42">
        <v>9.2377739999999999</v>
      </c>
    </row>
    <row r="27" spans="1:4" x14ac:dyDescent="0.2">
      <c r="A27" s="42">
        <v>60.648150000000001</v>
      </c>
      <c r="B27" s="42">
        <v>68.692130000000006</v>
      </c>
      <c r="C27" s="42">
        <v>31.67342</v>
      </c>
      <c r="D27" s="42">
        <v>35.784599999999998</v>
      </c>
    </row>
    <row r="28" spans="1:4" x14ac:dyDescent="0.2">
      <c r="A28" s="42">
        <v>44.343299999999999</v>
      </c>
      <c r="B28" s="42">
        <v>49.891629999999999</v>
      </c>
      <c r="C28" s="42">
        <v>39.903260000000003</v>
      </c>
      <c r="D28" s="42">
        <v>29.02056</v>
      </c>
    </row>
    <row r="29" spans="1:4" x14ac:dyDescent="0.2">
      <c r="A29" s="42">
        <v>36.88073</v>
      </c>
      <c r="B29" s="42">
        <v>61.100920000000002</v>
      </c>
      <c r="C29" s="42">
        <v>6.5296250000000002</v>
      </c>
      <c r="D29" s="42">
        <v>4.3530829999999998</v>
      </c>
    </row>
    <row r="30" spans="1:4" x14ac:dyDescent="0.2">
      <c r="A30" s="42">
        <v>37.953420000000001</v>
      </c>
      <c r="B30" s="42">
        <v>62.117150000000002</v>
      </c>
      <c r="C30" s="42">
        <v>32.986109999999996</v>
      </c>
      <c r="D30" s="42">
        <v>45.428240000000002</v>
      </c>
    </row>
    <row r="31" spans="1:4" x14ac:dyDescent="0.2">
      <c r="A31" s="43"/>
      <c r="B31" s="43"/>
      <c r="C31" s="42">
        <v>32.002310000000001</v>
      </c>
      <c r="D31" s="42">
        <v>46.469909999999999</v>
      </c>
    </row>
    <row r="32" spans="1:4" x14ac:dyDescent="0.2">
      <c r="A32" s="43"/>
      <c r="B32" s="43"/>
      <c r="C32" s="42">
        <v>9.0304870000000008</v>
      </c>
      <c r="D32" s="42">
        <v>30.183499999999999</v>
      </c>
    </row>
    <row r="33" spans="1:4" x14ac:dyDescent="0.2">
      <c r="A33" s="43"/>
      <c r="B33" s="43"/>
      <c r="C33" s="42">
        <v>34.848269999999999</v>
      </c>
      <c r="D33" s="42">
        <v>43.599150000000002</v>
      </c>
    </row>
    <row r="34" spans="1:4" x14ac:dyDescent="0.2">
      <c r="A34" s="43"/>
      <c r="B34" s="43"/>
      <c r="C34" s="42">
        <v>30.67043</v>
      </c>
      <c r="D34" s="42">
        <v>33.719119999999997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56A0-558F-9345-B0BB-33B8E032ADEF}">
  <dimension ref="A1:B27"/>
  <sheetViews>
    <sheetView workbookViewId="0">
      <selection activeCell="F12" sqref="F12"/>
    </sheetView>
  </sheetViews>
  <sheetFormatPr baseColWidth="10" defaultRowHeight="16" x14ac:dyDescent="0.2"/>
  <sheetData>
    <row r="1" spans="1:2" x14ac:dyDescent="0.2">
      <c r="A1" s="3" t="s">
        <v>206</v>
      </c>
    </row>
    <row r="3" spans="1:2" x14ac:dyDescent="0.2">
      <c r="A3" s="40" t="s">
        <v>6</v>
      </c>
      <c r="B3" s="40" t="s">
        <v>7</v>
      </c>
    </row>
    <row r="4" spans="1:2" x14ac:dyDescent="0.2">
      <c r="A4" s="42">
        <v>195.871059</v>
      </c>
      <c r="B4" s="42">
        <v>198.69081399999999</v>
      </c>
    </row>
    <row r="5" spans="1:2" x14ac:dyDescent="0.2">
      <c r="A5" s="42">
        <v>186.178898</v>
      </c>
      <c r="B5" s="42">
        <v>206.62023099999999</v>
      </c>
    </row>
    <row r="6" spans="1:2" x14ac:dyDescent="0.2">
      <c r="A6" s="42">
        <v>147.12782799999999</v>
      </c>
      <c r="B6" s="42">
        <v>87.3027996</v>
      </c>
    </row>
    <row r="7" spans="1:2" x14ac:dyDescent="0.2">
      <c r="A7" s="42">
        <v>166.79490799999999</v>
      </c>
      <c r="B7" s="42">
        <v>112.774147</v>
      </c>
    </row>
    <row r="8" spans="1:2" x14ac:dyDescent="0.2">
      <c r="A8" s="42">
        <v>115.440787</v>
      </c>
      <c r="B8" s="42">
        <v>114.293167</v>
      </c>
    </row>
    <row r="9" spans="1:2" x14ac:dyDescent="0.2">
      <c r="A9" s="42">
        <v>99.641368600000007</v>
      </c>
      <c r="B9" s="42">
        <v>64.494925199999997</v>
      </c>
    </row>
    <row r="10" spans="1:2" x14ac:dyDescent="0.2">
      <c r="A10" s="42">
        <v>108.78915499999999</v>
      </c>
      <c r="B10" s="42">
        <v>128.15208899999999</v>
      </c>
    </row>
    <row r="11" spans="1:2" x14ac:dyDescent="0.2">
      <c r="A11" s="42">
        <v>92.993066499999998</v>
      </c>
      <c r="B11" s="42">
        <v>121.018377</v>
      </c>
    </row>
    <row r="12" spans="1:2" x14ac:dyDescent="0.2">
      <c r="A12" s="42">
        <v>161.84107299999999</v>
      </c>
      <c r="B12" s="42">
        <v>115.735642</v>
      </c>
    </row>
    <row r="13" spans="1:2" x14ac:dyDescent="0.2">
      <c r="A13" s="42">
        <v>117.274748</v>
      </c>
      <c r="B13" s="42">
        <v>70.662693899999994</v>
      </c>
    </row>
    <row r="14" spans="1:2" x14ac:dyDescent="0.2">
      <c r="A14" s="42">
        <v>189.23077000000001</v>
      </c>
      <c r="B14" s="42">
        <v>147.38461799999999</v>
      </c>
    </row>
    <row r="15" spans="1:2" x14ac:dyDescent="0.2">
      <c r="A15" s="42">
        <v>208.953373</v>
      </c>
      <c r="B15" s="42">
        <v>185.245949</v>
      </c>
    </row>
    <row r="16" spans="1:2" x14ac:dyDescent="0.2">
      <c r="A16" s="42">
        <v>106.425709</v>
      </c>
      <c r="B16" s="42">
        <v>50.736289599999999</v>
      </c>
    </row>
    <row r="17" spans="1:2" x14ac:dyDescent="0.2">
      <c r="A17" s="42">
        <v>157.50989100000001</v>
      </c>
      <c r="B17" s="42">
        <v>153.95257799999999</v>
      </c>
    </row>
    <row r="18" spans="1:2" x14ac:dyDescent="0.2">
      <c r="A18" s="42">
        <v>122.718807</v>
      </c>
      <c r="B18" s="42">
        <v>109.404101</v>
      </c>
    </row>
    <row r="19" spans="1:2" x14ac:dyDescent="0.2">
      <c r="A19" s="42">
        <v>131.15022999999999</v>
      </c>
      <c r="B19" s="42">
        <v>133.23559599999999</v>
      </c>
    </row>
    <row r="20" spans="1:2" x14ac:dyDescent="0.2">
      <c r="A20" s="42">
        <v>118.675878</v>
      </c>
      <c r="B20" s="42">
        <v>63.872949400000003</v>
      </c>
    </row>
    <row r="21" spans="1:2" x14ac:dyDescent="0.2">
      <c r="A21" s="42">
        <v>61.323906999999998</v>
      </c>
      <c r="B21" s="42">
        <v>52.249915799999997</v>
      </c>
    </row>
    <row r="22" spans="1:2" x14ac:dyDescent="0.2">
      <c r="A22" s="42">
        <v>278.06831399999999</v>
      </c>
      <c r="B22" s="42">
        <v>312.92669799999999</v>
      </c>
    </row>
    <row r="23" spans="1:2" x14ac:dyDescent="0.2">
      <c r="A23" s="42">
        <v>208.23782199999999</v>
      </c>
      <c r="B23" s="42">
        <v>232.02396999999999</v>
      </c>
    </row>
    <row r="24" spans="1:2" x14ac:dyDescent="0.2">
      <c r="A24" s="42">
        <v>264.625203</v>
      </c>
      <c r="B24" s="42">
        <v>172.48689899999999</v>
      </c>
    </row>
    <row r="25" spans="1:2" x14ac:dyDescent="0.2">
      <c r="A25" s="42">
        <v>168.14610200000001</v>
      </c>
      <c r="B25" s="42">
        <v>157.90370899999999</v>
      </c>
    </row>
    <row r="26" spans="1:2" x14ac:dyDescent="0.2">
      <c r="A26" s="42">
        <v>166.68977899999999</v>
      </c>
      <c r="B26" s="42">
        <v>160.31195600000001</v>
      </c>
    </row>
    <row r="27" spans="1:2" x14ac:dyDescent="0.2">
      <c r="A27" s="42">
        <v>86.351920300000003</v>
      </c>
      <c r="B27" s="42">
        <v>75.278958500000002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3CDDA-0471-C14A-82CD-02065C90D366}">
  <dimension ref="A1:B11"/>
  <sheetViews>
    <sheetView workbookViewId="0">
      <selection activeCell="A3" sqref="A3:B3"/>
    </sheetView>
  </sheetViews>
  <sheetFormatPr baseColWidth="10" defaultRowHeight="16" x14ac:dyDescent="0.2"/>
  <sheetData>
    <row r="1" spans="1:2" x14ac:dyDescent="0.2">
      <c r="A1" s="3" t="s">
        <v>207</v>
      </c>
    </row>
    <row r="3" spans="1:2" x14ac:dyDescent="0.2">
      <c r="A3" s="22" t="s">
        <v>4</v>
      </c>
      <c r="B3" s="22" t="s">
        <v>5</v>
      </c>
    </row>
    <row r="4" spans="1:2" x14ac:dyDescent="0.2">
      <c r="A4" s="2">
        <v>21.451880800000001</v>
      </c>
      <c r="B4" s="2">
        <v>31.360950899999999</v>
      </c>
    </row>
    <row r="5" spans="1:2" x14ac:dyDescent="0.2">
      <c r="A5" s="2">
        <v>55.733900300000002</v>
      </c>
      <c r="B5" s="2">
        <v>79.860669299999998</v>
      </c>
    </row>
    <row r="6" spans="1:2" x14ac:dyDescent="0.2">
      <c r="A6" s="2">
        <v>62.478494599999998</v>
      </c>
      <c r="B6" s="2">
        <v>70.086582699999994</v>
      </c>
    </row>
    <row r="7" spans="1:2" x14ac:dyDescent="0.2">
      <c r="A7" s="2">
        <v>22.077923299999998</v>
      </c>
      <c r="B7" s="2">
        <v>65.699066200000004</v>
      </c>
    </row>
    <row r="8" spans="1:2" x14ac:dyDescent="0.2">
      <c r="A8" s="2">
        <v>14.0900184</v>
      </c>
      <c r="B8" s="2">
        <v>66.483750599999993</v>
      </c>
    </row>
    <row r="9" spans="1:2" x14ac:dyDescent="0.2">
      <c r="A9" s="2">
        <v>58.166413400000003</v>
      </c>
      <c r="B9" s="2">
        <v>42.452404299999998</v>
      </c>
    </row>
    <row r="10" spans="1:2" x14ac:dyDescent="0.2">
      <c r="A10" s="2"/>
      <c r="B10" s="2">
        <v>61.144084499999998</v>
      </c>
    </row>
    <row r="11" spans="1:2" x14ac:dyDescent="0.2">
      <c r="A11" s="2"/>
      <c r="B11" s="2">
        <v>72.105562000000006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BB70-2A3E-214A-91E0-2286C3B73CD9}">
  <dimension ref="A1:K49"/>
  <sheetViews>
    <sheetView workbookViewId="0">
      <selection sqref="A1:E1"/>
    </sheetView>
  </sheetViews>
  <sheetFormatPr baseColWidth="10" defaultRowHeight="16" x14ac:dyDescent="0.2"/>
  <sheetData>
    <row r="1" spans="1:10" x14ac:dyDescent="0.2">
      <c r="A1" s="3" t="s">
        <v>192</v>
      </c>
      <c r="B1" s="3"/>
      <c r="C1" s="3"/>
      <c r="D1" s="3"/>
      <c r="E1" s="3"/>
      <c r="F1" s="3"/>
      <c r="G1" s="3"/>
    </row>
    <row r="3" spans="1:10" x14ac:dyDescent="0.2">
      <c r="A3" t="s">
        <v>178</v>
      </c>
    </row>
    <row r="4" spans="1:10" x14ac:dyDescent="0.2">
      <c r="A4" s="22"/>
      <c r="B4" s="23" t="s">
        <v>179</v>
      </c>
      <c r="C4" s="23"/>
      <c r="D4" s="23"/>
      <c r="E4" s="23"/>
      <c r="F4" s="22"/>
      <c r="G4" s="23" t="s">
        <v>180</v>
      </c>
      <c r="H4" s="23"/>
      <c r="I4" s="23"/>
      <c r="J4" s="23"/>
    </row>
    <row r="5" spans="1:10" x14ac:dyDescent="0.2">
      <c r="A5" s="22" t="s">
        <v>102</v>
      </c>
      <c r="B5" s="22" t="s">
        <v>181</v>
      </c>
      <c r="C5" s="22" t="s">
        <v>182</v>
      </c>
      <c r="D5" s="22" t="s">
        <v>183</v>
      </c>
      <c r="E5" s="22" t="s">
        <v>184</v>
      </c>
      <c r="F5" s="22"/>
      <c r="G5" s="22" t="s">
        <v>185</v>
      </c>
      <c r="H5" s="22" t="s">
        <v>186</v>
      </c>
      <c r="I5" s="22" t="s">
        <v>187</v>
      </c>
      <c r="J5" s="22" t="s">
        <v>188</v>
      </c>
    </row>
    <row r="6" spans="1:10" x14ac:dyDescent="0.2">
      <c r="A6" s="7">
        <v>0</v>
      </c>
      <c r="B6" s="7">
        <v>1267</v>
      </c>
      <c r="C6" s="7">
        <v>2690</v>
      </c>
      <c r="D6" s="7">
        <v>3900</v>
      </c>
      <c r="E6" s="7">
        <v>1730</v>
      </c>
      <c r="F6" s="7"/>
      <c r="G6" s="7">
        <v>297</v>
      </c>
      <c r="H6" s="7">
        <v>932</v>
      </c>
      <c r="I6" s="7">
        <v>1483</v>
      </c>
      <c r="J6" s="7">
        <v>1220</v>
      </c>
    </row>
    <row r="7" spans="1:10" x14ac:dyDescent="0.2">
      <c r="A7" s="7">
        <v>1</v>
      </c>
      <c r="B7" s="7">
        <v>568</v>
      </c>
      <c r="C7" s="7">
        <v>421</v>
      </c>
      <c r="D7" s="7">
        <v>1715</v>
      </c>
      <c r="E7" s="7">
        <v>854</v>
      </c>
      <c r="F7" s="7"/>
      <c r="G7" s="7">
        <v>175</v>
      </c>
      <c r="H7" s="7">
        <v>800</v>
      </c>
      <c r="I7" s="7">
        <v>2268</v>
      </c>
      <c r="J7" s="7">
        <v>767</v>
      </c>
    </row>
    <row r="8" spans="1:10" x14ac:dyDescent="0.2">
      <c r="A8" s="7">
        <v>2</v>
      </c>
      <c r="B8" s="7">
        <v>567</v>
      </c>
      <c r="C8" s="7">
        <v>588</v>
      </c>
      <c r="D8" s="7">
        <v>266</v>
      </c>
      <c r="E8" s="7">
        <v>984</v>
      </c>
      <c r="F8" s="7"/>
      <c r="G8" s="7">
        <v>201</v>
      </c>
      <c r="H8" s="7">
        <v>876</v>
      </c>
      <c r="I8" s="7">
        <v>128</v>
      </c>
      <c r="J8" s="7">
        <v>2096</v>
      </c>
    </row>
    <row r="9" spans="1:10" x14ac:dyDescent="0.2">
      <c r="A9" s="7">
        <v>3</v>
      </c>
      <c r="B9" s="7">
        <v>808</v>
      </c>
      <c r="C9" s="7">
        <v>268</v>
      </c>
      <c r="D9" s="7">
        <v>247</v>
      </c>
      <c r="E9" s="7">
        <v>1058</v>
      </c>
      <c r="F9" s="7"/>
      <c r="G9" s="7">
        <v>301</v>
      </c>
      <c r="H9" s="7">
        <v>903</v>
      </c>
      <c r="I9" s="7">
        <v>102</v>
      </c>
      <c r="J9" s="7">
        <v>1349</v>
      </c>
    </row>
    <row r="10" spans="1:10" x14ac:dyDescent="0.2">
      <c r="A10" s="7">
        <v>4</v>
      </c>
      <c r="B10" s="7">
        <v>385</v>
      </c>
      <c r="C10" s="7">
        <v>367</v>
      </c>
      <c r="D10" s="7">
        <v>1272</v>
      </c>
      <c r="E10" s="7">
        <v>810</v>
      </c>
      <c r="F10" s="7"/>
      <c r="G10" s="7">
        <v>131</v>
      </c>
      <c r="H10" s="7">
        <v>306</v>
      </c>
      <c r="I10" s="7">
        <v>620</v>
      </c>
      <c r="J10" s="7">
        <v>1009</v>
      </c>
    </row>
    <row r="11" spans="1:10" x14ac:dyDescent="0.2">
      <c r="A11" s="7">
        <v>5</v>
      </c>
      <c r="B11" s="7">
        <v>639</v>
      </c>
      <c r="C11" s="7">
        <v>106</v>
      </c>
      <c r="D11" s="7">
        <v>618</v>
      </c>
      <c r="E11" s="7">
        <v>1272</v>
      </c>
      <c r="F11" s="7"/>
      <c r="G11" s="7">
        <v>179</v>
      </c>
      <c r="H11" s="7">
        <v>154</v>
      </c>
      <c r="I11" s="7">
        <v>36</v>
      </c>
      <c r="J11" s="7">
        <v>385</v>
      </c>
    </row>
    <row r="12" spans="1:10" x14ac:dyDescent="0.2">
      <c r="A12" s="7">
        <v>6</v>
      </c>
      <c r="B12" s="7">
        <v>363</v>
      </c>
      <c r="C12" s="7">
        <v>125</v>
      </c>
      <c r="D12" s="7">
        <v>376</v>
      </c>
      <c r="E12" s="7">
        <v>627</v>
      </c>
      <c r="F12" s="7"/>
      <c r="G12" s="7">
        <v>96</v>
      </c>
      <c r="H12" s="7">
        <v>432</v>
      </c>
      <c r="I12" s="7">
        <v>264</v>
      </c>
      <c r="J12" s="7">
        <v>325</v>
      </c>
    </row>
    <row r="13" spans="1:10" x14ac:dyDescent="0.2">
      <c r="A13" s="7">
        <v>7</v>
      </c>
      <c r="B13" s="7">
        <v>507</v>
      </c>
      <c r="C13" s="7">
        <v>204</v>
      </c>
      <c r="D13" s="7">
        <v>169</v>
      </c>
      <c r="E13" s="7">
        <v>638</v>
      </c>
      <c r="F13" s="7"/>
      <c r="G13" s="7">
        <v>165</v>
      </c>
      <c r="H13" s="7">
        <v>340</v>
      </c>
      <c r="I13" s="7">
        <v>40</v>
      </c>
      <c r="J13" s="7">
        <v>465</v>
      </c>
    </row>
    <row r="14" spans="1:10" x14ac:dyDescent="0.2">
      <c r="A14" s="7">
        <v>8</v>
      </c>
      <c r="B14" s="7">
        <v>173</v>
      </c>
      <c r="C14" s="7">
        <v>171</v>
      </c>
      <c r="D14" s="7">
        <v>414</v>
      </c>
      <c r="E14" s="7">
        <v>587</v>
      </c>
      <c r="F14" s="7"/>
      <c r="G14" s="7">
        <v>79</v>
      </c>
      <c r="H14" s="7">
        <v>185</v>
      </c>
      <c r="I14" s="7">
        <v>207</v>
      </c>
      <c r="J14" s="7">
        <v>289</v>
      </c>
    </row>
    <row r="15" spans="1:10" x14ac:dyDescent="0.2">
      <c r="A15" s="7">
        <v>9</v>
      </c>
      <c r="B15" s="7">
        <v>131</v>
      </c>
      <c r="C15" s="7">
        <v>194</v>
      </c>
      <c r="D15" s="7">
        <v>299</v>
      </c>
      <c r="E15" s="7">
        <v>383</v>
      </c>
      <c r="F15" s="7"/>
      <c r="G15" s="7">
        <v>72</v>
      </c>
      <c r="H15" s="7">
        <v>29</v>
      </c>
      <c r="I15" s="7">
        <v>115</v>
      </c>
      <c r="J15" s="7">
        <v>611</v>
      </c>
    </row>
    <row r="16" spans="1:10" x14ac:dyDescent="0.2">
      <c r="A16" s="7">
        <v>10</v>
      </c>
      <c r="B16" s="7">
        <v>133</v>
      </c>
      <c r="C16" s="7">
        <v>228</v>
      </c>
      <c r="D16" s="7">
        <v>478</v>
      </c>
      <c r="E16" s="7">
        <v>127</v>
      </c>
      <c r="F16" s="7"/>
      <c r="G16" s="7">
        <v>36</v>
      </c>
      <c r="H16" s="7">
        <v>41</v>
      </c>
      <c r="I16" s="7">
        <v>138</v>
      </c>
      <c r="J16" s="7">
        <v>138</v>
      </c>
    </row>
    <row r="17" spans="1:11" x14ac:dyDescent="0.2">
      <c r="A17" s="7">
        <v>11</v>
      </c>
      <c r="B17" s="7">
        <v>70</v>
      </c>
      <c r="C17" s="7">
        <v>200</v>
      </c>
      <c r="D17" s="7">
        <v>7</v>
      </c>
      <c r="E17" s="7">
        <v>145</v>
      </c>
      <c r="F17" s="7"/>
      <c r="G17" s="7">
        <v>25</v>
      </c>
      <c r="H17" s="7">
        <v>215</v>
      </c>
      <c r="I17" s="7">
        <v>78</v>
      </c>
      <c r="J17" s="7">
        <v>194</v>
      </c>
    </row>
    <row r="18" spans="1:11" x14ac:dyDescent="0.2">
      <c r="A18" s="7">
        <v>12</v>
      </c>
      <c r="B18" s="7">
        <v>64</v>
      </c>
      <c r="C18" s="7">
        <v>113</v>
      </c>
      <c r="D18" s="7">
        <v>156</v>
      </c>
      <c r="E18" s="7">
        <v>44</v>
      </c>
      <c r="F18" s="7"/>
      <c r="G18" s="7">
        <v>31</v>
      </c>
      <c r="H18" s="7">
        <v>120</v>
      </c>
      <c r="I18" s="7">
        <v>143</v>
      </c>
      <c r="J18" s="7">
        <v>110</v>
      </c>
    </row>
    <row r="19" spans="1:11" x14ac:dyDescent="0.2">
      <c r="A19" s="7">
        <v>13</v>
      </c>
      <c r="B19" s="7">
        <v>152</v>
      </c>
      <c r="C19" s="7">
        <v>41</v>
      </c>
      <c r="D19" s="7">
        <v>134</v>
      </c>
      <c r="E19" s="7">
        <v>140</v>
      </c>
      <c r="F19" s="7"/>
      <c r="G19" s="7">
        <v>20</v>
      </c>
      <c r="H19" s="7">
        <v>74</v>
      </c>
      <c r="I19" s="7">
        <v>16</v>
      </c>
      <c r="J19" s="7">
        <v>100</v>
      </c>
    </row>
    <row r="20" spans="1:11" x14ac:dyDescent="0.2">
      <c r="A20" s="7">
        <v>14</v>
      </c>
      <c r="B20" s="7">
        <v>32</v>
      </c>
      <c r="C20" s="7">
        <v>84</v>
      </c>
      <c r="D20" s="7">
        <v>160</v>
      </c>
      <c r="E20" s="7">
        <v>113</v>
      </c>
      <c r="F20" s="7"/>
      <c r="G20" s="7">
        <v>19</v>
      </c>
      <c r="H20" s="7">
        <v>32</v>
      </c>
      <c r="I20" s="7">
        <v>126</v>
      </c>
      <c r="J20" s="7">
        <v>72</v>
      </c>
    </row>
    <row r="21" spans="1:11" x14ac:dyDescent="0.2">
      <c r="A21" s="7">
        <v>15</v>
      </c>
      <c r="B21" s="7">
        <v>40</v>
      </c>
      <c r="C21" s="7">
        <v>39</v>
      </c>
      <c r="D21" s="7">
        <v>126</v>
      </c>
      <c r="E21" s="7">
        <v>227</v>
      </c>
      <c r="F21" s="7"/>
      <c r="G21" s="7">
        <v>28</v>
      </c>
      <c r="H21" s="7">
        <v>148</v>
      </c>
      <c r="I21" s="7">
        <v>23</v>
      </c>
      <c r="J21" s="7">
        <v>3</v>
      </c>
    </row>
    <row r="22" spans="1:11" x14ac:dyDescent="0.2">
      <c r="A22" s="7">
        <v>16</v>
      </c>
      <c r="B22" s="7">
        <v>77</v>
      </c>
      <c r="C22" s="7">
        <v>9</v>
      </c>
      <c r="D22" s="7">
        <v>10</v>
      </c>
      <c r="E22" s="7">
        <v>266</v>
      </c>
      <c r="F22" s="7"/>
      <c r="G22" s="7">
        <v>2</v>
      </c>
      <c r="H22" s="7">
        <v>4</v>
      </c>
      <c r="I22" s="7">
        <v>1</v>
      </c>
      <c r="J22" s="7">
        <v>39</v>
      </c>
    </row>
    <row r="23" spans="1:11" x14ac:dyDescent="0.2">
      <c r="A23" s="7">
        <v>17</v>
      </c>
      <c r="B23" s="7">
        <v>8</v>
      </c>
      <c r="C23" s="7">
        <v>5</v>
      </c>
      <c r="D23" s="7">
        <v>10</v>
      </c>
      <c r="E23" s="7">
        <v>30</v>
      </c>
      <c r="F23" s="7"/>
      <c r="G23" s="7">
        <v>7</v>
      </c>
      <c r="H23" s="7">
        <v>4</v>
      </c>
      <c r="I23" s="7">
        <v>4</v>
      </c>
      <c r="J23" s="7">
        <v>27</v>
      </c>
    </row>
    <row r="24" spans="1:11" x14ac:dyDescent="0.2">
      <c r="A24" s="7">
        <v>18</v>
      </c>
      <c r="B24" s="7">
        <v>3</v>
      </c>
      <c r="C24" s="7">
        <v>1</v>
      </c>
      <c r="D24" s="7">
        <v>7</v>
      </c>
      <c r="E24" s="7">
        <v>20</v>
      </c>
      <c r="F24" s="7"/>
      <c r="G24" s="7">
        <v>10</v>
      </c>
      <c r="H24" s="7">
        <v>3</v>
      </c>
      <c r="I24" s="7">
        <v>8</v>
      </c>
      <c r="J24" s="7">
        <v>34</v>
      </c>
    </row>
    <row r="25" spans="1:11" x14ac:dyDescent="0.2">
      <c r="A25" s="25" t="s">
        <v>189</v>
      </c>
      <c r="B25" s="25">
        <v>5987</v>
      </c>
      <c r="C25" s="25">
        <v>5854</v>
      </c>
      <c r="D25" s="25">
        <v>10364</v>
      </c>
      <c r="E25" s="25">
        <v>10055</v>
      </c>
      <c r="F25" s="25"/>
      <c r="G25" s="25">
        <v>1874</v>
      </c>
      <c r="H25" s="25">
        <v>5598</v>
      </c>
      <c r="I25" s="25">
        <v>5800</v>
      </c>
      <c r="J25" s="25">
        <v>9233</v>
      </c>
    </row>
    <row r="27" spans="1:11" x14ac:dyDescent="0.2">
      <c r="A27" s="3" t="s">
        <v>190</v>
      </c>
      <c r="B27" s="3"/>
      <c r="C27" s="3"/>
      <c r="D27" s="3"/>
    </row>
    <row r="28" spans="1:11" x14ac:dyDescent="0.2">
      <c r="A28" s="22"/>
      <c r="B28" s="23" t="s">
        <v>179</v>
      </c>
      <c r="C28" s="23"/>
      <c r="D28" s="23"/>
      <c r="E28" s="23"/>
      <c r="F28" s="22"/>
      <c r="G28" s="23" t="s">
        <v>180</v>
      </c>
      <c r="H28" s="23"/>
      <c r="I28" s="23"/>
      <c r="J28" s="23"/>
      <c r="K28" s="21"/>
    </row>
    <row r="29" spans="1:11" x14ac:dyDescent="0.2">
      <c r="A29" s="22" t="s">
        <v>102</v>
      </c>
      <c r="B29" s="22" t="s">
        <v>181</v>
      </c>
      <c r="C29" s="22" t="s">
        <v>182</v>
      </c>
      <c r="D29" s="22" t="s">
        <v>183</v>
      </c>
      <c r="E29" s="22" t="s">
        <v>184</v>
      </c>
      <c r="F29" s="22" t="s">
        <v>156</v>
      </c>
      <c r="G29" s="22" t="s">
        <v>185</v>
      </c>
      <c r="H29" s="22" t="s">
        <v>186</v>
      </c>
      <c r="I29" s="22" t="s">
        <v>187</v>
      </c>
      <c r="J29" s="22" t="s">
        <v>188</v>
      </c>
      <c r="K29" s="22" t="s">
        <v>156</v>
      </c>
    </row>
    <row r="30" spans="1:11" x14ac:dyDescent="0.2">
      <c r="A30" s="7">
        <v>0</v>
      </c>
      <c r="B30" s="26">
        <v>21.162518790713211</v>
      </c>
      <c r="C30" s="26">
        <v>45.951486163307145</v>
      </c>
      <c r="D30" s="26">
        <v>37.630258587417984</v>
      </c>
      <c r="E30" s="26">
        <v>17.205370462456489</v>
      </c>
      <c r="F30" s="26">
        <f>AVERAGE(B30:E30)</f>
        <v>30.487408500973707</v>
      </c>
      <c r="G30" s="26">
        <v>15.848452508004268</v>
      </c>
      <c r="H30" s="26">
        <v>16.648803143979993</v>
      </c>
      <c r="I30" s="26">
        <v>25.568965517241377</v>
      </c>
      <c r="J30" s="26">
        <v>13.213473410592441</v>
      </c>
      <c r="K30" s="26">
        <f>AVERAGE(G30:J30)</f>
        <v>17.819923644954521</v>
      </c>
    </row>
    <row r="31" spans="1:11" x14ac:dyDescent="0.2">
      <c r="A31" s="7">
        <v>1</v>
      </c>
      <c r="B31" s="26">
        <v>9.4872223150158685</v>
      </c>
      <c r="C31" s="26">
        <v>7.1916638196105218</v>
      </c>
      <c r="D31" s="26">
        <v>16.547664994210727</v>
      </c>
      <c r="E31" s="26">
        <v>8.4932869219293892</v>
      </c>
      <c r="F31" s="26">
        <f t="shared" ref="F31:F48" si="0">AVERAGE(B31:E31)</f>
        <v>10.429959512691626</v>
      </c>
      <c r="G31" s="26">
        <v>9.3383137673425836</v>
      </c>
      <c r="H31" s="26">
        <v>14.290818149339049</v>
      </c>
      <c r="I31" s="26">
        <v>39.103448275862071</v>
      </c>
      <c r="J31" s="26">
        <v>8.3071591032167227</v>
      </c>
      <c r="K31" s="26">
        <f t="shared" ref="K31:K48" si="1">AVERAGE(G31:J31)</f>
        <v>17.759934823940107</v>
      </c>
    </row>
    <row r="32" spans="1:11" x14ac:dyDescent="0.2">
      <c r="A32" s="7">
        <v>2</v>
      </c>
      <c r="B32" s="26">
        <v>9.470519458827459</v>
      </c>
      <c r="C32" s="26">
        <v>10.044414075845577</v>
      </c>
      <c r="D32" s="26">
        <v>2.5665766113469703</v>
      </c>
      <c r="E32" s="26">
        <v>9.7861760318249633</v>
      </c>
      <c r="F32" s="26">
        <f t="shared" si="0"/>
        <v>7.9669215444612416</v>
      </c>
      <c r="G32" s="26">
        <v>10.725720384204909</v>
      </c>
      <c r="H32" s="26">
        <v>15.64844587352626</v>
      </c>
      <c r="I32" s="26">
        <v>2.2068965517241379</v>
      </c>
      <c r="J32" s="26">
        <v>22.701180548034223</v>
      </c>
      <c r="K32" s="26">
        <f t="shared" si="1"/>
        <v>12.820560839372384</v>
      </c>
    </row>
    <row r="33" spans="1:11" x14ac:dyDescent="0.2">
      <c r="A33" s="7">
        <v>3</v>
      </c>
      <c r="B33" s="26">
        <v>13.495907800233839</v>
      </c>
      <c r="C33" s="26">
        <v>4.5780662794670306</v>
      </c>
      <c r="D33" s="26">
        <v>2.3832497105364725</v>
      </c>
      <c r="E33" s="26">
        <v>10.522128294380904</v>
      </c>
      <c r="F33" s="26">
        <f t="shared" si="0"/>
        <v>7.7448380211545604</v>
      </c>
      <c r="G33" s="26">
        <v>16.061899679829242</v>
      </c>
      <c r="H33" s="26">
        <v>16.130760986066452</v>
      </c>
      <c r="I33" s="26">
        <v>1.7586206896551726</v>
      </c>
      <c r="J33" s="26">
        <v>14.610635763023936</v>
      </c>
      <c r="K33" s="26">
        <f t="shared" si="1"/>
        <v>12.140479279643701</v>
      </c>
    </row>
    <row r="34" spans="1:11" x14ac:dyDescent="0.2">
      <c r="A34" s="7">
        <v>4</v>
      </c>
      <c r="B34" s="26">
        <v>6.4305996325371639</v>
      </c>
      <c r="C34" s="26">
        <v>6.269217628971643</v>
      </c>
      <c r="D34" s="26">
        <v>12.273253570050175</v>
      </c>
      <c r="E34" s="26">
        <v>8.0556936847339635</v>
      </c>
      <c r="F34" s="26">
        <f t="shared" si="0"/>
        <v>8.2571911290732363</v>
      </c>
      <c r="G34" s="26">
        <v>6.9903948772678763</v>
      </c>
      <c r="H34" s="26">
        <v>5.4662379421221869</v>
      </c>
      <c r="I34" s="26">
        <v>10.689655172413794</v>
      </c>
      <c r="J34" s="26">
        <v>10.928192353514566</v>
      </c>
      <c r="K34" s="26">
        <f t="shared" si="1"/>
        <v>8.5186200863296051</v>
      </c>
    </row>
    <row r="35" spans="1:11" x14ac:dyDescent="0.2">
      <c r="A35" s="7">
        <v>5</v>
      </c>
      <c r="B35" s="26">
        <v>10.673125104392851</v>
      </c>
      <c r="C35" s="26">
        <v>1.8107277075503927</v>
      </c>
      <c r="D35" s="26">
        <v>5.9629486684677735</v>
      </c>
      <c r="E35" s="26">
        <v>12.650422675285927</v>
      </c>
      <c r="F35" s="26">
        <f t="shared" si="0"/>
        <v>7.7743060389242364</v>
      </c>
      <c r="G35" s="26">
        <v>9.551760939167556</v>
      </c>
      <c r="H35" s="26">
        <v>2.7509824937477672</v>
      </c>
      <c r="I35" s="26">
        <v>0.62068965517241381</v>
      </c>
      <c r="J35" s="26">
        <v>4.1698256254738446</v>
      </c>
      <c r="K35" s="26">
        <f t="shared" si="1"/>
        <v>4.2733146783903955</v>
      </c>
    </row>
    <row r="36" spans="1:11" x14ac:dyDescent="0.2">
      <c r="A36" s="7">
        <v>6</v>
      </c>
      <c r="B36" s="26">
        <v>6.0631367963921834</v>
      </c>
      <c r="C36" s="26">
        <v>2.1352921079603688</v>
      </c>
      <c r="D36" s="26">
        <v>3.6279428791972212</v>
      </c>
      <c r="E36" s="26">
        <v>6.2357036300348083</v>
      </c>
      <c r="F36" s="26">
        <f t="shared" si="0"/>
        <v>4.515518853396145</v>
      </c>
      <c r="G36" s="26">
        <v>5.1227321237993593</v>
      </c>
      <c r="H36" s="26">
        <v>7.7170418006430879</v>
      </c>
      <c r="I36" s="26">
        <v>4.5517241379310347</v>
      </c>
      <c r="J36" s="26">
        <v>3.5199826708545432</v>
      </c>
      <c r="K36" s="26">
        <f t="shared" si="1"/>
        <v>5.2278701833070063</v>
      </c>
    </row>
    <row r="37" spans="1:11" x14ac:dyDescent="0.2">
      <c r="A37" s="7">
        <v>7</v>
      </c>
      <c r="B37" s="26">
        <v>8.4683480875229655</v>
      </c>
      <c r="C37" s="26">
        <v>3.4847967201913224</v>
      </c>
      <c r="D37" s="26">
        <v>1.6306445387881126</v>
      </c>
      <c r="E37" s="26">
        <v>6.3451019393336656</v>
      </c>
      <c r="F37" s="26">
        <f t="shared" si="0"/>
        <v>4.9822228214590165</v>
      </c>
      <c r="G37" s="26">
        <v>8.8046958377801499</v>
      </c>
      <c r="H37" s="26">
        <v>6.0735977134690966</v>
      </c>
      <c r="I37" s="26">
        <v>0.68965517241379315</v>
      </c>
      <c r="J37" s="26">
        <v>5.0362828982995778</v>
      </c>
      <c r="K37" s="26">
        <f t="shared" si="1"/>
        <v>5.1510579054906547</v>
      </c>
    </row>
    <row r="38" spans="1:11" x14ac:dyDescent="0.2">
      <c r="A38" s="7">
        <v>8</v>
      </c>
      <c r="B38" s="26">
        <v>2.8895941205946216</v>
      </c>
      <c r="C38" s="26">
        <v>2.9210796036897846</v>
      </c>
      <c r="D38" s="26">
        <v>3.9945966808182165</v>
      </c>
      <c r="E38" s="26">
        <v>5.8378915962207856</v>
      </c>
      <c r="F38" s="26">
        <f t="shared" si="0"/>
        <v>3.9107905003308518</v>
      </c>
      <c r="G38" s="26">
        <v>4.2155816435432234</v>
      </c>
      <c r="H38" s="26">
        <v>3.3047516970346553</v>
      </c>
      <c r="I38" s="26">
        <v>3.568965517241379</v>
      </c>
      <c r="J38" s="26">
        <v>3.1300768980829634</v>
      </c>
      <c r="K38" s="26">
        <f t="shared" si="1"/>
        <v>3.5548439389755555</v>
      </c>
    </row>
    <row r="39" spans="1:11" x14ac:dyDescent="0.2">
      <c r="A39" s="7">
        <v>9</v>
      </c>
      <c r="B39" s="26">
        <v>2.1880741606814764</v>
      </c>
      <c r="C39" s="26">
        <v>3.3139733515544925</v>
      </c>
      <c r="D39" s="26">
        <v>2.8849864917020454</v>
      </c>
      <c r="E39" s="26">
        <v>3.8090502237692689</v>
      </c>
      <c r="F39" s="26">
        <f t="shared" si="0"/>
        <v>3.0490210569268208</v>
      </c>
      <c r="G39" s="26">
        <v>3.8420490928495199</v>
      </c>
      <c r="H39" s="26">
        <v>0.51804215791354058</v>
      </c>
      <c r="I39" s="26">
        <v>1.9827586206896552</v>
      </c>
      <c r="J39" s="26">
        <v>6.617567421206541</v>
      </c>
      <c r="K39" s="26">
        <f t="shared" si="1"/>
        <v>3.2401043231648141</v>
      </c>
    </row>
    <row r="40" spans="1:11" x14ac:dyDescent="0.2">
      <c r="A40" s="7">
        <v>10</v>
      </c>
      <c r="B40" s="26">
        <v>2.2214798730582928</v>
      </c>
      <c r="C40" s="26">
        <v>3.8947728049197132</v>
      </c>
      <c r="D40" s="26">
        <v>4.6121188730219993</v>
      </c>
      <c r="E40" s="26">
        <v>1.2630532073595226</v>
      </c>
      <c r="F40" s="26">
        <f t="shared" si="0"/>
        <v>2.9978561895898821</v>
      </c>
      <c r="G40" s="26">
        <v>1.9210245464247599</v>
      </c>
      <c r="H40" s="26">
        <v>0.73240443015362633</v>
      </c>
      <c r="I40" s="26">
        <v>2.3793103448275859</v>
      </c>
      <c r="J40" s="26">
        <v>1.4946387956243907</v>
      </c>
      <c r="K40" s="26">
        <f t="shared" si="1"/>
        <v>1.6318445292575905</v>
      </c>
    </row>
    <row r="41" spans="1:11" x14ac:dyDescent="0.2">
      <c r="A41" s="7">
        <v>11</v>
      </c>
      <c r="B41" s="26">
        <v>1.1691999331885754</v>
      </c>
      <c r="C41" s="26">
        <v>3.4164673727365904</v>
      </c>
      <c r="D41" s="26">
        <v>6.7541489772288701E-2</v>
      </c>
      <c r="E41" s="26">
        <v>1.4420686225758328</v>
      </c>
      <c r="F41" s="26">
        <f t="shared" si="0"/>
        <v>1.5238193545683218</v>
      </c>
      <c r="G41" s="26">
        <v>1.3340448239060834</v>
      </c>
      <c r="H41" s="26">
        <v>3.8406573776348694</v>
      </c>
      <c r="I41" s="26">
        <v>1.3448275862068966</v>
      </c>
      <c r="J41" s="26">
        <v>2.1011588866024047</v>
      </c>
      <c r="K41" s="26">
        <f t="shared" si="1"/>
        <v>2.1551721685875638</v>
      </c>
    </row>
    <row r="42" spans="1:11" x14ac:dyDescent="0.2">
      <c r="A42" s="7">
        <v>12</v>
      </c>
      <c r="B42" s="26">
        <v>1.068982796058126</v>
      </c>
      <c r="C42" s="26">
        <v>1.9303040655961736</v>
      </c>
      <c r="D42" s="26">
        <v>1.5052103434967194</v>
      </c>
      <c r="E42" s="26">
        <v>0.4375932371954252</v>
      </c>
      <c r="F42" s="26">
        <f t="shared" si="0"/>
        <v>1.2355226105866111</v>
      </c>
      <c r="G42" s="26">
        <v>1.6542155816435433</v>
      </c>
      <c r="H42" s="26">
        <v>2.1436227224008575</v>
      </c>
      <c r="I42" s="26">
        <v>2.4655172413793105</v>
      </c>
      <c r="J42" s="26">
        <v>1.1913787501353839</v>
      </c>
      <c r="K42" s="26">
        <f t="shared" si="1"/>
        <v>1.8636835738897739</v>
      </c>
    </row>
    <row r="43" spans="1:11" x14ac:dyDescent="0.2">
      <c r="A43" s="7">
        <v>13</v>
      </c>
      <c r="B43" s="26">
        <v>2.5388341406380488</v>
      </c>
      <c r="C43" s="26">
        <v>0.70037581141100103</v>
      </c>
      <c r="D43" s="26">
        <v>1.2929370899266692</v>
      </c>
      <c r="E43" s="26">
        <v>1.3923421183490801</v>
      </c>
      <c r="F43" s="26">
        <f t="shared" si="0"/>
        <v>1.4811222900811998</v>
      </c>
      <c r="G43" s="26">
        <v>1.0672358591248665</v>
      </c>
      <c r="H43" s="26">
        <v>1.3219006788138621</v>
      </c>
      <c r="I43" s="26">
        <v>0.27586206896551724</v>
      </c>
      <c r="J43" s="26">
        <v>1.0830715910321671</v>
      </c>
      <c r="K43" s="26">
        <f t="shared" si="1"/>
        <v>0.93701754948410332</v>
      </c>
    </row>
    <row r="44" spans="1:11" x14ac:dyDescent="0.2">
      <c r="A44" s="7">
        <v>14</v>
      </c>
      <c r="B44" s="26">
        <v>0.53449139802906298</v>
      </c>
      <c r="C44" s="26">
        <v>1.434916296549368</v>
      </c>
      <c r="D44" s="26">
        <v>1.5438054805094559</v>
      </c>
      <c r="E44" s="26">
        <v>1.1238189955246147</v>
      </c>
      <c r="F44" s="26">
        <f t="shared" si="0"/>
        <v>1.1592580426531254</v>
      </c>
      <c r="G44" s="26">
        <v>1.0138740661686232</v>
      </c>
      <c r="H44" s="26">
        <v>0.57163272597356196</v>
      </c>
      <c r="I44" s="26">
        <v>2.1724137931034484</v>
      </c>
      <c r="J44" s="26">
        <v>0.77981154554316046</v>
      </c>
      <c r="K44" s="26">
        <f t="shared" si="1"/>
        <v>1.1344330326971985</v>
      </c>
    </row>
    <row r="45" spans="1:11" x14ac:dyDescent="0.2">
      <c r="A45" s="7">
        <v>15</v>
      </c>
      <c r="B45" s="26">
        <v>0.66811424753632875</v>
      </c>
      <c r="C45" s="26">
        <v>0.66621113768363516</v>
      </c>
      <c r="D45" s="26">
        <v>1.2157468159011964</v>
      </c>
      <c r="E45" s="26">
        <v>2.25758329189458</v>
      </c>
      <c r="F45" s="26">
        <f t="shared" si="0"/>
        <v>1.2019138732539352</v>
      </c>
      <c r="G45" s="26">
        <v>1.4941302027748131</v>
      </c>
      <c r="H45" s="26">
        <v>2.6438013576277242</v>
      </c>
      <c r="I45" s="26">
        <v>0.39655172413793105</v>
      </c>
      <c r="J45" s="26">
        <v>3.2492147730965017E-2</v>
      </c>
      <c r="K45" s="26">
        <f t="shared" si="1"/>
        <v>1.1417438580678581</v>
      </c>
    </row>
    <row r="46" spans="1:11" x14ac:dyDescent="0.2">
      <c r="A46" s="7">
        <v>16</v>
      </c>
      <c r="B46" s="26">
        <v>1.2861199265074328</v>
      </c>
      <c r="C46" s="26">
        <v>0.15374103177314657</v>
      </c>
      <c r="D46" s="26">
        <v>9.6487842531840992E-2</v>
      </c>
      <c r="E46" s="26">
        <v>2.6454500248632518</v>
      </c>
      <c r="F46" s="26">
        <f t="shared" si="0"/>
        <v>1.0454497064189181</v>
      </c>
      <c r="G46" s="26">
        <v>0.10672358591248667</v>
      </c>
      <c r="H46" s="26">
        <v>7.1454090746695245E-2</v>
      </c>
      <c r="I46" s="26">
        <v>1.7241379310344827E-2</v>
      </c>
      <c r="J46" s="26">
        <v>0.42239792050254527</v>
      </c>
      <c r="K46" s="26">
        <f t="shared" si="1"/>
        <v>0.154454244118018</v>
      </c>
    </row>
    <row r="47" spans="1:11" x14ac:dyDescent="0.2">
      <c r="A47" s="7">
        <v>17</v>
      </c>
      <c r="B47" s="26">
        <v>0.13362284950726575</v>
      </c>
      <c r="C47" s="26">
        <v>8.5411684318414768E-2</v>
      </c>
      <c r="D47" s="26">
        <v>9.6487842531840992E-2</v>
      </c>
      <c r="E47" s="26">
        <v>0.29835902536051717</v>
      </c>
      <c r="F47" s="26">
        <f t="shared" si="0"/>
        <v>0.15347035042950968</v>
      </c>
      <c r="G47" s="26">
        <v>0.37353255069370328</v>
      </c>
      <c r="H47" s="26">
        <v>7.1454090746695245E-2</v>
      </c>
      <c r="I47" s="26">
        <v>6.8965517241379309E-2</v>
      </c>
      <c r="J47" s="26">
        <v>0.29242932957868517</v>
      </c>
      <c r="K47" s="26">
        <f t="shared" si="1"/>
        <v>0.20159537206511574</v>
      </c>
    </row>
    <row r="48" spans="1:11" x14ac:dyDescent="0.2">
      <c r="A48" s="7">
        <v>18</v>
      </c>
      <c r="B48" s="26">
        <v>5.0108568565224651E-2</v>
      </c>
      <c r="C48" s="26">
        <v>1.7082336863682952E-2</v>
      </c>
      <c r="D48" s="26">
        <v>6.7541489772288701E-2</v>
      </c>
      <c r="E48" s="26">
        <v>0.19890601690701143</v>
      </c>
      <c r="F48" s="26">
        <f t="shared" si="0"/>
        <v>8.3409603027051929E-2</v>
      </c>
      <c r="G48" s="26">
        <v>0.53361792956243326</v>
      </c>
      <c r="H48" s="26">
        <v>5.3590568060021437E-2</v>
      </c>
      <c r="I48" s="26">
        <v>0.13793103448275862</v>
      </c>
      <c r="J48" s="26">
        <v>0.36824434095093689</v>
      </c>
      <c r="K48" s="26">
        <f t="shared" si="1"/>
        <v>0.27334596826403756</v>
      </c>
    </row>
    <row r="49" spans="1:10" x14ac:dyDescent="0.2">
      <c r="A49" s="25" t="s">
        <v>191</v>
      </c>
      <c r="B49" s="25">
        <v>100</v>
      </c>
      <c r="C49" s="25">
        <v>100.00000000000003</v>
      </c>
      <c r="D49" s="25">
        <v>100</v>
      </c>
      <c r="E49" s="25">
        <v>99.999999999999972</v>
      </c>
      <c r="F49" s="25"/>
      <c r="G49" s="25">
        <v>100</v>
      </c>
      <c r="H49" s="25">
        <v>100.00000000000001</v>
      </c>
      <c r="I49" s="25">
        <v>100.00000000000001</v>
      </c>
      <c r="J49" s="25">
        <v>100</v>
      </c>
    </row>
  </sheetData>
  <mergeCells count="4">
    <mergeCell ref="B4:E4"/>
    <mergeCell ref="G4:J4"/>
    <mergeCell ref="B28:E28"/>
    <mergeCell ref="G28:J28"/>
  </mergeCells>
  <pageMargins left="0.7" right="0.7" top="0.75" bottom="0.75" header="0.3" footer="0.3"/>
  <ignoredErrors>
    <ignoredError sqref="F30:F4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9420-EAF6-A142-BAB5-A6FBD8C31450}">
  <dimension ref="A1:M9"/>
  <sheetViews>
    <sheetView workbookViewId="0">
      <selection activeCell="F15" sqref="F15"/>
    </sheetView>
  </sheetViews>
  <sheetFormatPr baseColWidth="10" defaultRowHeight="16" x14ac:dyDescent="0.2"/>
  <cols>
    <col min="2" max="2" width="14.1640625" customWidth="1"/>
  </cols>
  <sheetData>
    <row r="1" spans="1:13" x14ac:dyDescent="0.2">
      <c r="A1" s="27" t="s">
        <v>193</v>
      </c>
      <c r="B1" s="27"/>
      <c r="C1" s="27"/>
      <c r="D1" s="27"/>
      <c r="E1" s="27"/>
      <c r="I1" s="9"/>
      <c r="J1" s="9"/>
      <c r="K1" s="9"/>
      <c r="L1" s="9"/>
    </row>
    <row r="2" spans="1:13" x14ac:dyDescent="0.2">
      <c r="I2" s="4"/>
      <c r="J2" s="4"/>
      <c r="K2" s="4"/>
      <c r="L2" s="4"/>
    </row>
    <row r="3" spans="1:13" x14ac:dyDescent="0.2">
      <c r="A3" s="32" t="s">
        <v>102</v>
      </c>
      <c r="B3" s="32" t="s">
        <v>194</v>
      </c>
      <c r="C3" s="32" t="s">
        <v>195</v>
      </c>
      <c r="D3" s="32" t="s">
        <v>196</v>
      </c>
      <c r="E3" s="32" t="s">
        <v>197</v>
      </c>
      <c r="F3" s="6"/>
      <c r="G3" s="6"/>
      <c r="H3" s="6"/>
      <c r="I3" s="6"/>
      <c r="J3" s="6"/>
      <c r="K3" s="6"/>
      <c r="L3" s="6"/>
      <c r="M3" s="6"/>
    </row>
    <row r="4" spans="1:13" x14ac:dyDescent="0.2">
      <c r="A4" s="33">
        <v>0</v>
      </c>
      <c r="B4" s="34">
        <v>8233</v>
      </c>
      <c r="C4" s="35">
        <f>B4/B9</f>
        <v>0.55617104640951154</v>
      </c>
      <c r="D4" s="34">
        <v>2781</v>
      </c>
      <c r="E4" s="35">
        <f>D4/D9</f>
        <v>0.32633184698427598</v>
      </c>
      <c r="F4" s="6"/>
      <c r="G4" s="6"/>
      <c r="H4" s="6"/>
      <c r="I4" s="6"/>
      <c r="J4" s="6"/>
      <c r="K4" s="6"/>
      <c r="L4" s="6"/>
      <c r="M4" s="6"/>
    </row>
    <row r="5" spans="1:13" x14ac:dyDescent="0.2">
      <c r="A5" s="33">
        <v>1</v>
      </c>
      <c r="B5" s="34">
        <v>3723</v>
      </c>
      <c r="C5" s="35">
        <f>B5/B9</f>
        <v>0.25150307370127678</v>
      </c>
      <c r="D5" s="34">
        <v>4215</v>
      </c>
      <c r="E5" s="35">
        <f>D5/D9</f>
        <v>0.49460220605491667</v>
      </c>
      <c r="F5" s="6"/>
      <c r="G5" s="6"/>
      <c r="H5" s="6"/>
      <c r="I5" s="6"/>
      <c r="J5" s="6"/>
      <c r="K5" s="6"/>
      <c r="L5" s="6"/>
      <c r="M5" s="6"/>
    </row>
    <row r="6" spans="1:13" x14ac:dyDescent="0.2">
      <c r="A6" s="33">
        <v>2</v>
      </c>
      <c r="B6" s="34">
        <v>1405</v>
      </c>
      <c r="C6" s="35">
        <f>B6/B9</f>
        <v>9.4913193271634125E-2</v>
      </c>
      <c r="D6" s="34">
        <v>735</v>
      </c>
      <c r="E6" s="35">
        <f>D6/D9</f>
        <v>8.6247359774700771E-2</v>
      </c>
      <c r="F6" s="6"/>
      <c r="G6" s="6"/>
      <c r="H6" s="6"/>
      <c r="I6" s="6"/>
      <c r="J6" s="6"/>
      <c r="K6" s="6"/>
      <c r="L6" s="6"/>
      <c r="M6" s="6"/>
    </row>
    <row r="7" spans="1:13" x14ac:dyDescent="0.2">
      <c r="A7" s="33">
        <v>3</v>
      </c>
      <c r="B7" s="34">
        <v>1090</v>
      </c>
      <c r="C7" s="35">
        <f>B7/B9</f>
        <v>7.3633722894007977E-2</v>
      </c>
      <c r="D7" s="34">
        <v>665</v>
      </c>
      <c r="E7" s="35">
        <f>D7/D9</f>
        <v>7.8033325510443563E-2</v>
      </c>
      <c r="F7" s="6"/>
      <c r="G7" s="6"/>
      <c r="H7" s="6"/>
      <c r="I7" s="6"/>
      <c r="J7" s="6"/>
      <c r="K7" s="6"/>
      <c r="L7" s="6"/>
      <c r="M7" s="6"/>
    </row>
    <row r="8" spans="1:13" x14ac:dyDescent="0.2">
      <c r="A8" s="33">
        <v>4</v>
      </c>
      <c r="B8" s="34">
        <v>352</v>
      </c>
      <c r="C8" s="35">
        <f>B8/B9</f>
        <v>2.3778963723569548E-2</v>
      </c>
      <c r="D8" s="34">
        <v>126</v>
      </c>
      <c r="E8" s="35">
        <f>D8/D9</f>
        <v>1.478526167566299E-2</v>
      </c>
    </row>
    <row r="9" spans="1:13" x14ac:dyDescent="0.2">
      <c r="A9" s="36" t="s">
        <v>191</v>
      </c>
      <c r="B9" s="37">
        <f>SUM(B4:B8)</f>
        <v>14803</v>
      </c>
      <c r="C9" s="38">
        <f>SUM(C4:C8)</f>
        <v>1</v>
      </c>
      <c r="D9" s="37">
        <f>SUM(D4:D8)</f>
        <v>8522</v>
      </c>
      <c r="E9" s="38">
        <f>SUM(E4:E8)</f>
        <v>1</v>
      </c>
    </row>
  </sheetData>
  <mergeCells count="2">
    <mergeCell ref="I1:L1"/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6313-DF76-5F41-A11D-6C6E1466F2D2}">
  <dimension ref="A1:J32"/>
  <sheetViews>
    <sheetView workbookViewId="0"/>
  </sheetViews>
  <sheetFormatPr baseColWidth="10" defaultRowHeight="16" x14ac:dyDescent="0.2"/>
  <cols>
    <col min="2" max="2" width="12.5" customWidth="1"/>
  </cols>
  <sheetData>
    <row r="1" spans="1:10" x14ac:dyDescent="0.2">
      <c r="A1" s="3" t="s">
        <v>208</v>
      </c>
      <c r="B1" s="3"/>
      <c r="C1" s="3"/>
      <c r="D1" s="3"/>
      <c r="E1" s="3"/>
    </row>
    <row r="3" spans="1:10" x14ac:dyDescent="0.2">
      <c r="A3" s="21"/>
      <c r="B3" s="22" t="s">
        <v>12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19</v>
      </c>
    </row>
    <row r="4" spans="1:10" x14ac:dyDescent="0.2">
      <c r="B4" s="26">
        <v>56.769999999999996</v>
      </c>
      <c r="C4" s="26">
        <v>2.3E-2</v>
      </c>
      <c r="D4" s="26">
        <v>0.83</v>
      </c>
      <c r="E4" s="26">
        <v>4.3099999999999996</v>
      </c>
      <c r="F4" s="26">
        <v>21</v>
      </c>
      <c r="G4" s="26">
        <v>4.0199999999999996</v>
      </c>
      <c r="H4" s="26">
        <v>3.4990000000000001</v>
      </c>
      <c r="I4" s="26">
        <v>7.3580000000000183</v>
      </c>
      <c r="J4" s="24"/>
    </row>
    <row r="5" spans="1:10" x14ac:dyDescent="0.2">
      <c r="B5" s="26">
        <v>48.900000000000006</v>
      </c>
      <c r="C5" s="26">
        <v>2.2200000000000002</v>
      </c>
      <c r="D5" s="26">
        <v>1.03</v>
      </c>
      <c r="E5" s="26">
        <v>1.58</v>
      </c>
      <c r="F5" s="26">
        <v>32.700000000000003</v>
      </c>
      <c r="G5" s="26">
        <v>4.3099999999999996</v>
      </c>
      <c r="H5" s="26">
        <v>2.96</v>
      </c>
      <c r="I5" s="26">
        <v>3.8799999999999955</v>
      </c>
      <c r="J5" s="24"/>
    </row>
    <row r="6" spans="1:10" x14ac:dyDescent="0.2">
      <c r="B6" s="26">
        <v>28.1</v>
      </c>
      <c r="C6" s="26">
        <v>20.399999999999999</v>
      </c>
      <c r="D6" s="26">
        <v>0.69</v>
      </c>
      <c r="E6" s="26">
        <v>0.61</v>
      </c>
      <c r="F6" s="26">
        <v>18.100000000000001</v>
      </c>
      <c r="G6" s="26">
        <v>0.94</v>
      </c>
      <c r="H6" s="26">
        <v>1.32</v>
      </c>
      <c r="I6" s="26">
        <v>29.840000000000003</v>
      </c>
      <c r="J6" s="24"/>
    </row>
    <row r="7" spans="1:10" x14ac:dyDescent="0.2">
      <c r="B7" s="26">
        <v>52.81</v>
      </c>
      <c r="C7" s="26">
        <v>0.03</v>
      </c>
      <c r="D7" s="26">
        <v>1.17</v>
      </c>
      <c r="E7" s="26">
        <v>1.29</v>
      </c>
      <c r="F7" s="26">
        <v>20.5</v>
      </c>
      <c r="G7" s="26">
        <v>2.91</v>
      </c>
      <c r="H7" s="26">
        <v>6.3100000000000005</v>
      </c>
      <c r="I7" s="26">
        <v>14.88000000000001</v>
      </c>
      <c r="J7" s="24"/>
    </row>
    <row r="8" spans="1:10" x14ac:dyDescent="0.2">
      <c r="B8" s="26">
        <v>25.2</v>
      </c>
      <c r="C8" s="26">
        <v>0.8</v>
      </c>
      <c r="D8" s="26">
        <v>2.93</v>
      </c>
      <c r="E8" s="26">
        <v>1.43</v>
      </c>
      <c r="F8" s="26">
        <v>48.5</v>
      </c>
      <c r="G8" s="26">
        <v>7.33</v>
      </c>
      <c r="H8" s="26">
        <v>2.9699999999999998</v>
      </c>
      <c r="I8" s="26">
        <v>10.550000000000011</v>
      </c>
      <c r="J8" s="24"/>
    </row>
    <row r="9" spans="1:10" x14ac:dyDescent="0.2">
      <c r="B9" s="26">
        <v>45.46</v>
      </c>
      <c r="C9" s="26">
        <v>0</v>
      </c>
      <c r="D9" s="26">
        <v>2.15</v>
      </c>
      <c r="E9" s="26">
        <v>1.65</v>
      </c>
      <c r="F9" s="26">
        <v>30.7</v>
      </c>
      <c r="G9" s="26">
        <v>3.41</v>
      </c>
      <c r="H9" s="26">
        <v>9.5310000000000006</v>
      </c>
      <c r="I9" s="26">
        <v>6.3489999999999895</v>
      </c>
      <c r="J9" s="24"/>
    </row>
    <row r="10" spans="1:10" x14ac:dyDescent="0.2">
      <c r="B10" s="26">
        <v>45.05</v>
      </c>
      <c r="C10" s="26">
        <v>0.13</v>
      </c>
      <c r="D10" s="26">
        <v>1.43</v>
      </c>
      <c r="E10" s="26">
        <v>1.42</v>
      </c>
      <c r="F10" s="26">
        <v>34.799999999999997</v>
      </c>
      <c r="G10" s="26">
        <v>5.73</v>
      </c>
      <c r="H10" s="26">
        <v>4.9610000000000003</v>
      </c>
      <c r="I10" s="26">
        <v>5.7990000000000066</v>
      </c>
      <c r="J10" s="24"/>
    </row>
    <row r="11" spans="1:10" x14ac:dyDescent="0.2">
      <c r="B11" s="26">
        <v>61.78</v>
      </c>
      <c r="C11" s="26">
        <v>1.7999999999999999E-2</v>
      </c>
      <c r="D11" s="26">
        <v>1.24</v>
      </c>
      <c r="E11" s="26">
        <v>1.74</v>
      </c>
      <c r="F11" s="26">
        <v>11.1</v>
      </c>
      <c r="G11" s="26">
        <v>4.4400000000000004</v>
      </c>
      <c r="H11" s="26">
        <v>10.267999999999999</v>
      </c>
      <c r="I11" s="26">
        <v>9.1140000000000043</v>
      </c>
      <c r="J11" s="24"/>
    </row>
    <row r="12" spans="1:10" x14ac:dyDescent="0.2">
      <c r="B12" s="26">
        <v>68.41</v>
      </c>
      <c r="C12" s="26">
        <v>3.2000000000000001E-2</v>
      </c>
      <c r="D12" s="26">
        <v>1.41</v>
      </c>
      <c r="E12" s="26">
        <v>0.92</v>
      </c>
      <c r="F12" s="26">
        <v>20.100000000000001</v>
      </c>
      <c r="G12" s="26">
        <v>1.19</v>
      </c>
      <c r="H12" s="26">
        <v>4.2160000000000002</v>
      </c>
      <c r="I12" s="26">
        <v>3.6019999999999897</v>
      </c>
      <c r="J12" s="24"/>
    </row>
    <row r="13" spans="1:10" x14ac:dyDescent="0.2">
      <c r="B13" s="26">
        <v>47.6</v>
      </c>
      <c r="C13" s="26">
        <v>1.4999999999999999E-2</v>
      </c>
      <c r="D13" s="26">
        <v>1.99</v>
      </c>
      <c r="E13" s="26">
        <v>1.74</v>
      </c>
      <c r="F13" s="26">
        <v>28.9</v>
      </c>
      <c r="G13" s="26">
        <v>2.79</v>
      </c>
      <c r="H13" s="26">
        <v>12.299999999999999</v>
      </c>
      <c r="I13" s="26">
        <v>4.6189999999999998</v>
      </c>
      <c r="J13" s="24"/>
    </row>
    <row r="14" spans="1:10" x14ac:dyDescent="0.2">
      <c r="B14" s="26">
        <v>46.78</v>
      </c>
      <c r="C14" s="26">
        <v>0.13</v>
      </c>
      <c r="D14" s="26">
        <v>1.76</v>
      </c>
      <c r="E14" s="26">
        <v>1.1200000000000001</v>
      </c>
      <c r="F14" s="26">
        <v>32.200000000000003</v>
      </c>
      <c r="G14" s="26">
        <v>2.34</v>
      </c>
      <c r="H14" s="26">
        <v>9.0549999999999997</v>
      </c>
      <c r="I14" s="26">
        <v>4.7350000000000136</v>
      </c>
      <c r="J14" s="24"/>
    </row>
    <row r="15" spans="1:10" x14ac:dyDescent="0.2">
      <c r="B15" s="26">
        <v>52.5</v>
      </c>
      <c r="C15" s="26">
        <v>2.95</v>
      </c>
      <c r="D15" s="26">
        <v>2.23</v>
      </c>
      <c r="E15" s="26">
        <v>1.1200000000000001</v>
      </c>
      <c r="F15" s="26">
        <v>28.2</v>
      </c>
      <c r="G15" s="26">
        <v>3.42</v>
      </c>
      <c r="H15" s="26">
        <v>0.51100000000000001</v>
      </c>
      <c r="I15" s="26">
        <v>8.9390000000000072</v>
      </c>
      <c r="J15" s="24"/>
    </row>
    <row r="16" spans="1:10" x14ac:dyDescent="0.2">
      <c r="B16" s="26">
        <v>63.8</v>
      </c>
      <c r="C16" s="26">
        <v>0.26</v>
      </c>
      <c r="D16" s="26">
        <v>1.53</v>
      </c>
      <c r="E16" s="26">
        <v>2.52</v>
      </c>
      <c r="F16" s="26">
        <v>17.899999999999999</v>
      </c>
      <c r="G16" s="26">
        <v>3.67</v>
      </c>
      <c r="H16" s="26">
        <v>3.2199999999999998</v>
      </c>
      <c r="I16" s="26">
        <v>7.0030000000000001</v>
      </c>
      <c r="J16" s="24"/>
    </row>
    <row r="17" spans="1:10" x14ac:dyDescent="0.2">
      <c r="B17" s="26">
        <v>40.130000000000003</v>
      </c>
      <c r="C17" s="26">
        <v>4.1000000000000002E-2</v>
      </c>
      <c r="D17" s="26">
        <v>2.88</v>
      </c>
      <c r="E17" s="26">
        <v>1.93</v>
      </c>
      <c r="F17" s="26">
        <v>34.1</v>
      </c>
      <c r="G17" s="26">
        <v>5.95</v>
      </c>
      <c r="H17" s="26">
        <v>5.61</v>
      </c>
      <c r="I17" s="26">
        <v>9.0090000000000003</v>
      </c>
      <c r="J17" s="24"/>
    </row>
    <row r="18" spans="1:10" x14ac:dyDescent="0.2">
      <c r="B18" s="26">
        <v>32.82</v>
      </c>
      <c r="C18" s="26">
        <v>2.9000000000000001E-2</v>
      </c>
      <c r="D18" s="26">
        <v>1.88</v>
      </c>
      <c r="E18" s="26">
        <v>1.93</v>
      </c>
      <c r="F18" s="26">
        <v>41</v>
      </c>
      <c r="G18" s="26">
        <v>4.1500000000000004</v>
      </c>
      <c r="H18" s="26">
        <v>11.513</v>
      </c>
      <c r="I18" s="26">
        <v>6.2579999999999956</v>
      </c>
      <c r="J18" s="24"/>
    </row>
    <row r="19" spans="1:10" x14ac:dyDescent="0.2">
      <c r="B19" s="26">
        <v>61.459999999999994</v>
      </c>
      <c r="C19" s="26">
        <v>3.1E-2</v>
      </c>
      <c r="D19" s="26">
        <v>2.59</v>
      </c>
      <c r="E19" s="26">
        <v>2.02</v>
      </c>
      <c r="F19" s="26">
        <v>21.8</v>
      </c>
      <c r="G19" s="26">
        <v>0.71</v>
      </c>
      <c r="H19" s="26">
        <v>5.49</v>
      </c>
      <c r="I19" s="26">
        <v>5.679000000000002</v>
      </c>
      <c r="J19" s="24"/>
    </row>
    <row r="20" spans="1:10" x14ac:dyDescent="0.2">
      <c r="B20" s="26">
        <v>51.87</v>
      </c>
      <c r="C20" s="26">
        <v>3.61</v>
      </c>
      <c r="D20" s="26">
        <v>2.33</v>
      </c>
      <c r="E20" s="26">
        <v>1.43</v>
      </c>
      <c r="F20" s="26">
        <v>31.7</v>
      </c>
      <c r="G20" s="26">
        <v>0.99</v>
      </c>
      <c r="H20" s="26">
        <v>8.49</v>
      </c>
      <c r="I20" s="26">
        <v>0</v>
      </c>
      <c r="J20" s="24"/>
    </row>
    <row r="21" spans="1:10" x14ac:dyDescent="0.2">
      <c r="B21" s="26">
        <v>33.909999999999997</v>
      </c>
      <c r="C21" s="26">
        <v>0.79</v>
      </c>
      <c r="D21" s="26">
        <v>4.91</v>
      </c>
      <c r="E21" s="26">
        <v>2.04</v>
      </c>
      <c r="F21" s="26">
        <v>40.200000000000003</v>
      </c>
      <c r="G21" s="26">
        <v>1.22</v>
      </c>
      <c r="H21" s="26">
        <v>8.08</v>
      </c>
      <c r="I21" s="26">
        <v>8.6899999999999977</v>
      </c>
      <c r="J21" s="24"/>
    </row>
    <row r="22" spans="1:10" x14ac:dyDescent="0.2">
      <c r="B22" s="26">
        <v>49.54</v>
      </c>
      <c r="C22" s="26">
        <v>1.9E-2</v>
      </c>
      <c r="D22" s="26">
        <v>2.34</v>
      </c>
      <c r="E22" s="26">
        <v>1.31</v>
      </c>
      <c r="F22" s="26">
        <v>31.8</v>
      </c>
      <c r="G22" s="26">
        <v>1.17</v>
      </c>
      <c r="H22" s="26">
        <v>8.09</v>
      </c>
      <c r="I22" s="26">
        <v>5.5109999999999957</v>
      </c>
      <c r="J22" s="24"/>
    </row>
    <row r="23" spans="1:10" x14ac:dyDescent="0.2">
      <c r="B23" s="26">
        <v>18.090000000000003</v>
      </c>
      <c r="C23" s="26">
        <v>3.22</v>
      </c>
      <c r="D23" s="26">
        <v>0.98</v>
      </c>
      <c r="E23" s="26">
        <v>1.1200000000000001</v>
      </c>
      <c r="F23" s="26">
        <v>65.7</v>
      </c>
      <c r="G23" s="26">
        <v>0.66</v>
      </c>
      <c r="H23" s="26">
        <v>4.9000000000000004</v>
      </c>
      <c r="I23" s="26">
        <v>5.2000000000000028</v>
      </c>
      <c r="J23" s="24"/>
    </row>
    <row r="24" spans="1:10" x14ac:dyDescent="0.2">
      <c r="B24" s="26">
        <v>71.319999999999993</v>
      </c>
      <c r="C24" s="26">
        <v>0.44</v>
      </c>
      <c r="D24" s="26">
        <v>3.39</v>
      </c>
      <c r="E24" s="26">
        <v>2.72</v>
      </c>
      <c r="F24" s="26">
        <v>11</v>
      </c>
      <c r="G24" s="26">
        <v>0.65</v>
      </c>
      <c r="H24" s="26">
        <v>4.71</v>
      </c>
      <c r="I24" s="26">
        <v>5.7049999999999983</v>
      </c>
      <c r="J24" s="24"/>
    </row>
    <row r="25" spans="1:10" x14ac:dyDescent="0.2">
      <c r="B25" s="26">
        <v>33.909999999999997</v>
      </c>
      <c r="C25" s="26">
        <v>5.1999999999999998E-2</v>
      </c>
      <c r="D25" s="26">
        <v>1.41</v>
      </c>
      <c r="E25" s="26">
        <v>1.28</v>
      </c>
      <c r="F25" s="26">
        <v>46.8</v>
      </c>
      <c r="G25" s="26">
        <v>8.34</v>
      </c>
      <c r="H25" s="26">
        <v>1.9700000000000002</v>
      </c>
      <c r="I25" s="26">
        <v>6.0480000000000018</v>
      </c>
      <c r="J25" s="24"/>
    </row>
    <row r="26" spans="1:10" x14ac:dyDescent="0.2">
      <c r="B26" s="26">
        <v>39.51</v>
      </c>
      <c r="C26" s="26">
        <v>0.06</v>
      </c>
      <c r="D26" s="26">
        <v>1.26</v>
      </c>
      <c r="E26" s="26">
        <v>1.33</v>
      </c>
      <c r="F26" s="26">
        <v>45.5</v>
      </c>
      <c r="G26" s="26">
        <v>1.3</v>
      </c>
      <c r="H26" s="26">
        <v>6.5600000000000005</v>
      </c>
      <c r="I26" s="26">
        <v>4.4019999999999868</v>
      </c>
      <c r="J26" s="24"/>
    </row>
    <row r="27" spans="1:10" x14ac:dyDescent="0.2">
      <c r="B27" s="26">
        <v>37.74</v>
      </c>
      <c r="C27" s="26">
        <v>0</v>
      </c>
      <c r="D27" s="26">
        <v>1.95</v>
      </c>
      <c r="E27" s="26">
        <v>0.67</v>
      </c>
      <c r="F27" s="26">
        <v>35</v>
      </c>
      <c r="G27" s="26">
        <v>4.1900000000000004</v>
      </c>
      <c r="H27" s="26">
        <v>6.66</v>
      </c>
      <c r="I27" s="26">
        <v>12.920000000000002</v>
      </c>
      <c r="J27" s="24"/>
    </row>
    <row r="28" spans="1:10" x14ac:dyDescent="0.2">
      <c r="B28" s="26">
        <v>63.69</v>
      </c>
      <c r="C28" s="26">
        <v>1.46</v>
      </c>
      <c r="D28" s="26">
        <v>0.59</v>
      </c>
      <c r="E28" s="26">
        <v>0.39</v>
      </c>
      <c r="F28" s="26">
        <v>22.4</v>
      </c>
      <c r="G28" s="26">
        <v>0.82</v>
      </c>
      <c r="H28" s="26">
        <v>6.43</v>
      </c>
      <c r="I28" s="26">
        <v>4.039999999999992</v>
      </c>
      <c r="J28" s="24"/>
    </row>
    <row r="29" spans="1:10" x14ac:dyDescent="0.2">
      <c r="B29" s="26">
        <v>10.87</v>
      </c>
      <c r="C29" s="26">
        <v>1.82</v>
      </c>
      <c r="D29" s="26">
        <v>0.3</v>
      </c>
      <c r="E29" s="26">
        <v>0.71</v>
      </c>
      <c r="F29" s="26">
        <v>71.5</v>
      </c>
      <c r="G29" s="26">
        <v>7.97</v>
      </c>
      <c r="H29" s="26">
        <v>1.5</v>
      </c>
      <c r="I29" s="26">
        <v>5.0100000000000193</v>
      </c>
      <c r="J29" s="24"/>
    </row>
    <row r="30" spans="1:10" x14ac:dyDescent="0.2">
      <c r="B30" s="26">
        <v>27.43</v>
      </c>
      <c r="C30" s="26">
        <v>7.6999999999999999E-2</v>
      </c>
      <c r="D30" s="26">
        <v>1.27</v>
      </c>
      <c r="E30" s="26">
        <v>0.71</v>
      </c>
      <c r="F30" s="26">
        <v>47.5</v>
      </c>
      <c r="G30" s="26">
        <v>3.87</v>
      </c>
      <c r="H30" s="26">
        <v>11.29</v>
      </c>
      <c r="I30" s="26">
        <v>7.4029999999999916</v>
      </c>
      <c r="J30" s="24"/>
    </row>
    <row r="31" spans="1:10" x14ac:dyDescent="0.2">
      <c r="B31" s="7"/>
      <c r="C31" s="7"/>
      <c r="D31" s="7"/>
      <c r="E31" s="7"/>
      <c r="F31" s="7"/>
      <c r="G31" s="7"/>
      <c r="H31" s="7"/>
      <c r="I31" s="7"/>
    </row>
    <row r="32" spans="1:10" x14ac:dyDescent="0.2">
      <c r="A32" t="s">
        <v>156</v>
      </c>
      <c r="B32" s="26">
        <f>AVERAGE(B4:B30)</f>
        <v>45.016666666666666</v>
      </c>
      <c r="C32" s="26">
        <f t="shared" ref="C32:I32" si="0">AVERAGE(C4:C30)</f>
        <v>1.4317407407407405</v>
      </c>
      <c r="D32" s="26">
        <f t="shared" si="0"/>
        <v>1.7951851851851854</v>
      </c>
      <c r="E32" s="26">
        <f t="shared" si="0"/>
        <v>1.52</v>
      </c>
      <c r="F32" s="26">
        <f t="shared" si="0"/>
        <v>32.988888888888887</v>
      </c>
      <c r="G32" s="26">
        <f t="shared" si="0"/>
        <v>3.2774074074074071</v>
      </c>
      <c r="H32" s="26">
        <f t="shared" si="0"/>
        <v>6.0153333333333325</v>
      </c>
      <c r="I32" s="26">
        <f t="shared" si="0"/>
        <v>7.5015925925925941</v>
      </c>
      <c r="J32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79C15-0E4B-8F40-B44D-CD93147BC82F}">
  <dimension ref="A1:E13"/>
  <sheetViews>
    <sheetView workbookViewId="0">
      <selection activeCell="G16" sqref="G16"/>
    </sheetView>
  </sheetViews>
  <sheetFormatPr baseColWidth="10" defaultRowHeight="16" x14ac:dyDescent="0.2"/>
  <sheetData>
    <row r="1" spans="1:5" x14ac:dyDescent="0.2">
      <c r="A1" s="3" t="s">
        <v>209</v>
      </c>
    </row>
    <row r="3" spans="1:5" x14ac:dyDescent="0.2">
      <c r="A3" s="39" t="s">
        <v>8</v>
      </c>
      <c r="B3" s="39"/>
      <c r="C3" s="30"/>
      <c r="D3" s="39" t="s">
        <v>11</v>
      </c>
      <c r="E3" s="39"/>
    </row>
    <row r="4" spans="1:5" x14ac:dyDescent="0.2">
      <c r="A4" s="40" t="s">
        <v>9</v>
      </c>
      <c r="B4" s="40" t="s">
        <v>10</v>
      </c>
      <c r="C4" s="31"/>
      <c r="D4" s="40" t="s">
        <v>9</v>
      </c>
      <c r="E4" s="40" t="s">
        <v>10</v>
      </c>
    </row>
    <row r="5" spans="1:5" x14ac:dyDescent="0.2">
      <c r="A5" s="28">
        <v>25</v>
      </c>
      <c r="B5" s="28">
        <v>38.799999999999997</v>
      </c>
      <c r="C5" s="29"/>
      <c r="D5" s="28">
        <v>21.7</v>
      </c>
      <c r="E5" s="28">
        <v>18.5</v>
      </c>
    </row>
    <row r="6" spans="1:5" x14ac:dyDescent="0.2">
      <c r="A6" s="28">
        <v>44.6</v>
      </c>
      <c r="B6" s="28">
        <v>20</v>
      </c>
      <c r="C6" s="29"/>
      <c r="D6" s="28">
        <v>15</v>
      </c>
      <c r="E6" s="28">
        <v>13.1</v>
      </c>
    </row>
    <row r="7" spans="1:5" x14ac:dyDescent="0.2">
      <c r="A7" s="28">
        <v>48.7</v>
      </c>
      <c r="B7" s="28">
        <v>42.3</v>
      </c>
      <c r="C7" s="29"/>
      <c r="D7" s="28">
        <v>21.5</v>
      </c>
      <c r="E7" s="28">
        <v>6.47</v>
      </c>
    </row>
    <row r="8" spans="1:5" x14ac:dyDescent="0.2">
      <c r="A8" s="28">
        <v>38.9</v>
      </c>
      <c r="B8" s="28">
        <v>27.5</v>
      </c>
      <c r="C8" s="29"/>
      <c r="D8" s="28">
        <v>13.5</v>
      </c>
      <c r="E8" s="28">
        <v>4.9000000000000004</v>
      </c>
    </row>
    <row r="9" spans="1:5" x14ac:dyDescent="0.2">
      <c r="A9" s="28">
        <v>46.9</v>
      </c>
      <c r="B9" s="28">
        <v>16.5</v>
      </c>
      <c r="C9" s="29"/>
      <c r="D9" s="28">
        <v>3.18</v>
      </c>
      <c r="E9" s="28">
        <v>20.8</v>
      </c>
    </row>
    <row r="10" spans="1:5" x14ac:dyDescent="0.2">
      <c r="A10" s="28">
        <v>56.2</v>
      </c>
      <c r="B10" s="28">
        <v>19.399999999999999</v>
      </c>
      <c r="C10" s="29"/>
      <c r="D10" s="28">
        <v>5.58</v>
      </c>
      <c r="E10" s="28">
        <v>6.62</v>
      </c>
    </row>
    <row r="11" spans="1:5" x14ac:dyDescent="0.2">
      <c r="A11" s="28">
        <v>17.600000000000001</v>
      </c>
      <c r="B11" s="29"/>
      <c r="C11" s="29"/>
      <c r="D11" s="28">
        <v>6.61</v>
      </c>
      <c r="E11" s="29"/>
    </row>
    <row r="12" spans="1:5" x14ac:dyDescent="0.2">
      <c r="A12" s="28">
        <v>31.4</v>
      </c>
      <c r="B12" s="29"/>
      <c r="C12" s="29"/>
      <c r="D12" s="28">
        <v>11.9</v>
      </c>
      <c r="E12" s="29"/>
    </row>
    <row r="13" spans="1:5" x14ac:dyDescent="0.2">
      <c r="A13" s="28">
        <v>45.6</v>
      </c>
      <c r="B13" s="29"/>
      <c r="C13" s="29"/>
      <c r="D13" s="28">
        <v>10.3</v>
      </c>
      <c r="E13" s="29"/>
    </row>
  </sheetData>
  <mergeCells count="2">
    <mergeCell ref="A3:B3"/>
    <mergeCell ref="D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A157-7EDC-6C44-BCB0-487B8CA421FD}">
  <dimension ref="A1:E11"/>
  <sheetViews>
    <sheetView workbookViewId="0">
      <selection sqref="A1:E11"/>
    </sheetView>
  </sheetViews>
  <sheetFormatPr baseColWidth="10" defaultRowHeight="16" x14ac:dyDescent="0.2"/>
  <sheetData>
    <row r="1" spans="1:5" x14ac:dyDescent="0.2">
      <c r="A1" s="27" t="s">
        <v>198</v>
      </c>
      <c r="B1" s="27"/>
      <c r="C1" s="27"/>
      <c r="D1" s="27"/>
      <c r="E1" s="27"/>
    </row>
    <row r="2" spans="1:5" x14ac:dyDescent="0.2">
      <c r="A2" s="32" t="s">
        <v>199</v>
      </c>
      <c r="B2" s="32" t="s">
        <v>194</v>
      </c>
      <c r="C2" s="32" t="s">
        <v>195</v>
      </c>
      <c r="D2" s="32" t="s">
        <v>196</v>
      </c>
      <c r="E2" s="32" t="s">
        <v>197</v>
      </c>
    </row>
    <row r="3" spans="1:5" x14ac:dyDescent="0.2">
      <c r="A3" s="33">
        <v>0</v>
      </c>
      <c r="B3" s="34">
        <v>7312</v>
      </c>
      <c r="C3" s="35">
        <f>B3/B11</f>
        <v>0.55625713198934956</v>
      </c>
      <c r="D3" s="34">
        <v>2057</v>
      </c>
      <c r="E3" s="35">
        <f>D3/D11</f>
        <v>0.25900277008310252</v>
      </c>
    </row>
    <row r="4" spans="1:5" x14ac:dyDescent="0.2">
      <c r="A4" s="33">
        <v>1</v>
      </c>
      <c r="B4" s="34">
        <v>2211</v>
      </c>
      <c r="C4" s="35">
        <f>B4/B11</f>
        <v>0.16820083682008369</v>
      </c>
      <c r="D4" s="34">
        <v>4230</v>
      </c>
      <c r="E4" s="35">
        <f>D4/D11</f>
        <v>0.53261143288844115</v>
      </c>
    </row>
    <row r="5" spans="1:5" x14ac:dyDescent="0.2">
      <c r="A5" s="33">
        <v>2</v>
      </c>
      <c r="B5" s="34">
        <v>911</v>
      </c>
      <c r="C5" s="35">
        <f>B5/B11</f>
        <v>6.9303917839482698E-2</v>
      </c>
      <c r="D5" s="34">
        <v>809</v>
      </c>
      <c r="E5" s="35">
        <f>D5/D11</f>
        <v>0.10186351045076807</v>
      </c>
    </row>
    <row r="6" spans="1:5" x14ac:dyDescent="0.2">
      <c r="A6" s="33">
        <v>3</v>
      </c>
      <c r="B6" s="34">
        <v>1040</v>
      </c>
      <c r="C6" s="35">
        <f>B6/B11</f>
        <v>7.9117535184480794E-2</v>
      </c>
      <c r="D6" s="34">
        <v>275</v>
      </c>
      <c r="E6" s="35">
        <f>D6/D11</f>
        <v>3.4626038781163437E-2</v>
      </c>
    </row>
    <row r="7" spans="1:5" x14ac:dyDescent="0.2">
      <c r="A7" s="33">
        <v>4</v>
      </c>
      <c r="B7" s="34">
        <v>850</v>
      </c>
      <c r="C7" s="35">
        <f>B7/B11</f>
        <v>6.4663370102700651E-2</v>
      </c>
      <c r="D7" s="34">
        <v>129</v>
      </c>
      <c r="E7" s="35">
        <f>D7/D11</f>
        <v>1.6242760010073031E-2</v>
      </c>
    </row>
    <row r="8" spans="1:5" x14ac:dyDescent="0.2">
      <c r="A8" s="33">
        <v>5</v>
      </c>
      <c r="B8" s="34">
        <v>340</v>
      </c>
      <c r="C8" s="35">
        <f>B8/B11</f>
        <v>2.5865348041080257E-2</v>
      </c>
      <c r="D8" s="34">
        <v>205</v>
      </c>
      <c r="E8" s="35">
        <f>D8/D11</f>
        <v>2.5812138000503651E-2</v>
      </c>
    </row>
    <row r="9" spans="1:5" x14ac:dyDescent="0.2">
      <c r="A9" s="33">
        <v>6</v>
      </c>
      <c r="B9" s="34">
        <v>226</v>
      </c>
      <c r="C9" s="35">
        <f>B9/B11</f>
        <v>1.719284899201217E-2</v>
      </c>
      <c r="D9" s="34">
        <v>151</v>
      </c>
      <c r="E9" s="35">
        <f>D9/D11</f>
        <v>1.9012843112566104E-2</v>
      </c>
    </row>
    <row r="10" spans="1:5" x14ac:dyDescent="0.2">
      <c r="A10" s="33">
        <v>7</v>
      </c>
      <c r="B10" s="34">
        <v>255</v>
      </c>
      <c r="C10" s="35">
        <f>B10/B11</f>
        <v>1.9399011030810195E-2</v>
      </c>
      <c r="D10" s="34">
        <v>86</v>
      </c>
      <c r="E10" s="35">
        <f>D10/D11</f>
        <v>1.082850667338202E-2</v>
      </c>
    </row>
    <row r="11" spans="1:5" x14ac:dyDescent="0.2">
      <c r="A11" s="36" t="s">
        <v>191</v>
      </c>
      <c r="B11" s="37">
        <f>SUM(B3:B10)</f>
        <v>13145</v>
      </c>
      <c r="C11" s="38">
        <f>SUM(C3:C10)</f>
        <v>1</v>
      </c>
      <c r="D11" s="37">
        <f>SUM(D3:D10)</f>
        <v>7942</v>
      </c>
      <c r="E11" s="38">
        <f>SUM(E3:E10)</f>
        <v>0.99999999999999989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1C4F1-02B0-9A4D-8B54-4C8D4395B297}">
  <dimension ref="A1:E11"/>
  <sheetViews>
    <sheetView workbookViewId="0">
      <selection activeCell="H20" sqref="H20"/>
    </sheetView>
  </sheetViews>
  <sheetFormatPr baseColWidth="10" defaultRowHeight="16" x14ac:dyDescent="0.2"/>
  <cols>
    <col min="2" max="2" width="17.6640625" customWidth="1"/>
    <col min="3" max="3" width="14.5" customWidth="1"/>
    <col min="4" max="4" width="13.83203125" customWidth="1"/>
    <col min="5" max="5" width="18.83203125" customWidth="1"/>
  </cols>
  <sheetData>
    <row r="1" spans="1:5" x14ac:dyDescent="0.2">
      <c r="A1" s="27" t="s">
        <v>200</v>
      </c>
      <c r="B1" s="27"/>
      <c r="C1" s="27"/>
      <c r="D1" s="27"/>
      <c r="E1" s="27"/>
    </row>
    <row r="2" spans="1:5" x14ac:dyDescent="0.2">
      <c r="A2" s="32" t="s">
        <v>199</v>
      </c>
      <c r="B2" s="32" t="s">
        <v>201</v>
      </c>
      <c r="C2" s="32" t="s">
        <v>202</v>
      </c>
      <c r="D2" s="32" t="s">
        <v>203</v>
      </c>
      <c r="E2" s="32" t="s">
        <v>204</v>
      </c>
    </row>
    <row r="3" spans="1:5" x14ac:dyDescent="0.2">
      <c r="A3" s="33">
        <v>0</v>
      </c>
      <c r="B3" s="34">
        <v>8242</v>
      </c>
      <c r="C3" s="35">
        <f>B3/B11</f>
        <v>0.60966047784599453</v>
      </c>
      <c r="D3" s="34">
        <v>1127</v>
      </c>
      <c r="E3" s="35">
        <f>D3/D11</f>
        <v>0.14891649048625794</v>
      </c>
    </row>
    <row r="4" spans="1:5" x14ac:dyDescent="0.2">
      <c r="A4" s="33">
        <v>1</v>
      </c>
      <c r="B4" s="34">
        <v>1542</v>
      </c>
      <c r="C4" s="35">
        <f>B4/B11</f>
        <v>0.11406169095347289</v>
      </c>
      <c r="D4" s="34">
        <v>4899</v>
      </c>
      <c r="E4" s="35">
        <f>D4/D11</f>
        <v>0.64733086680761098</v>
      </c>
    </row>
    <row r="5" spans="1:5" x14ac:dyDescent="0.2">
      <c r="A5" s="33">
        <v>2</v>
      </c>
      <c r="B5" s="34">
        <v>1111</v>
      </c>
      <c r="C5" s="35">
        <f>B5/B11</f>
        <v>8.2180634662327098E-2</v>
      </c>
      <c r="D5" s="34">
        <v>609</v>
      </c>
      <c r="E5" s="35">
        <f>D5/D11</f>
        <v>8.0470401691331919E-2</v>
      </c>
    </row>
    <row r="6" spans="1:5" x14ac:dyDescent="0.2">
      <c r="A6" s="33">
        <v>3</v>
      </c>
      <c r="B6" s="34">
        <v>1054</v>
      </c>
      <c r="C6" s="35">
        <f>B6/B11</f>
        <v>7.7964346475331014E-2</v>
      </c>
      <c r="D6" s="34">
        <v>261</v>
      </c>
      <c r="E6" s="35">
        <f>D6/D11</f>
        <v>3.4487315010570826E-2</v>
      </c>
    </row>
    <row r="7" spans="1:5" x14ac:dyDescent="0.2">
      <c r="A7" s="33">
        <v>4</v>
      </c>
      <c r="B7" s="34">
        <v>901</v>
      </c>
      <c r="C7" s="35">
        <f>B7/B11</f>
        <v>6.6646941341815216E-2</v>
      </c>
      <c r="D7" s="34">
        <v>78</v>
      </c>
      <c r="E7" s="35">
        <f>D7/D11</f>
        <v>1.0306553911205074E-2</v>
      </c>
    </row>
    <row r="8" spans="1:5" x14ac:dyDescent="0.2">
      <c r="A8" s="33">
        <v>5</v>
      </c>
      <c r="B8" s="34">
        <v>385</v>
      </c>
      <c r="C8" s="35">
        <f>B8/B11</f>
        <v>2.8478437754271765E-2</v>
      </c>
      <c r="D8" s="34">
        <v>160</v>
      </c>
      <c r="E8" s="35">
        <f>D8/D11</f>
        <v>2.1141649048625793E-2</v>
      </c>
    </row>
    <row r="9" spans="1:5" x14ac:dyDescent="0.2">
      <c r="A9" s="33">
        <v>6</v>
      </c>
      <c r="B9" s="34">
        <v>119</v>
      </c>
      <c r="C9" s="35">
        <f>B9/B11</f>
        <v>8.8024262149567281E-3</v>
      </c>
      <c r="D9" s="34">
        <v>258</v>
      </c>
      <c r="E9" s="35">
        <f>D9/D11</f>
        <v>3.4090909090909088E-2</v>
      </c>
    </row>
    <row r="10" spans="1:5" x14ac:dyDescent="0.2">
      <c r="A10" s="33">
        <v>7</v>
      </c>
      <c r="B10" s="34">
        <v>165</v>
      </c>
      <c r="C10" s="35">
        <f>B10/B11</f>
        <v>1.2205044751830757E-2</v>
      </c>
      <c r="D10" s="34">
        <v>176</v>
      </c>
      <c r="E10" s="35">
        <f>D10/D11</f>
        <v>2.3255813953488372E-2</v>
      </c>
    </row>
    <row r="11" spans="1:5" x14ac:dyDescent="0.2">
      <c r="A11" s="36" t="s">
        <v>191</v>
      </c>
      <c r="B11" s="37">
        <f>SUM(B3:B10)</f>
        <v>13519</v>
      </c>
      <c r="C11" s="38">
        <f>SUM(C3:C10)</f>
        <v>0.99999999999999989</v>
      </c>
      <c r="D11" s="37">
        <f>SUM(D3:D10)</f>
        <v>7568</v>
      </c>
      <c r="E11" s="38">
        <f>SUM(E3:E10)</f>
        <v>0.99999999999999989</v>
      </c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B4829-B2B1-EC47-B849-F0E14733975D}">
  <dimension ref="A1:J16"/>
  <sheetViews>
    <sheetView workbookViewId="0"/>
  </sheetViews>
  <sheetFormatPr baseColWidth="10" defaultRowHeight="16" x14ac:dyDescent="0.2"/>
  <cols>
    <col min="2" max="2" width="15" customWidth="1"/>
    <col min="3" max="3" width="17.5" customWidth="1"/>
  </cols>
  <sheetData>
    <row r="1" spans="1:10" x14ac:dyDescent="0.2">
      <c r="A1" s="3" t="s">
        <v>210</v>
      </c>
      <c r="G1" s="3"/>
      <c r="H1" s="3"/>
      <c r="I1" s="3"/>
      <c r="J1" s="3"/>
    </row>
    <row r="3" spans="1:10" x14ac:dyDescent="0.2">
      <c r="A3" s="40" t="s">
        <v>1</v>
      </c>
      <c r="B3" s="40" t="s">
        <v>20</v>
      </c>
      <c r="C3" s="40" t="s">
        <v>21</v>
      </c>
    </row>
    <row r="4" spans="1:10" x14ac:dyDescent="0.2">
      <c r="A4" s="42">
        <v>27.150970000000001</v>
      </c>
      <c r="B4" s="42">
        <v>20.45421</v>
      </c>
      <c r="C4" s="42">
        <v>46.746920000000003</v>
      </c>
    </row>
    <row r="5" spans="1:10" x14ac:dyDescent="0.2">
      <c r="A5" s="42">
        <v>65.973110000000005</v>
      </c>
      <c r="B5" s="42">
        <v>62.236379999999997</v>
      </c>
      <c r="C5" s="42">
        <v>61.378140000000002</v>
      </c>
    </row>
    <row r="6" spans="1:10" x14ac:dyDescent="0.2">
      <c r="A6" s="42">
        <v>54.49615</v>
      </c>
      <c r="B6" s="42">
        <v>48.158720000000002</v>
      </c>
      <c r="C6" s="42">
        <v>81.169749999999993</v>
      </c>
    </row>
    <row r="7" spans="1:10" x14ac:dyDescent="0.2">
      <c r="A7" s="42">
        <v>53.702129999999997</v>
      </c>
      <c r="B7" s="42">
        <v>4.6808509999999997</v>
      </c>
      <c r="C7" s="42">
        <v>82.596289999999996</v>
      </c>
    </row>
    <row r="8" spans="1:10" x14ac:dyDescent="0.2">
      <c r="A8" s="42">
        <v>55.536650000000002</v>
      </c>
      <c r="B8" s="42">
        <v>44.590949999999999</v>
      </c>
      <c r="C8" s="42">
        <v>60.343069999999997</v>
      </c>
    </row>
    <row r="9" spans="1:10" x14ac:dyDescent="0.2">
      <c r="A9" s="42">
        <v>59.173050000000003</v>
      </c>
      <c r="B9" s="42">
        <v>9.9609660000000009</v>
      </c>
      <c r="C9" s="42">
        <v>24.133009999999999</v>
      </c>
    </row>
    <row r="10" spans="1:10" x14ac:dyDescent="0.2">
      <c r="A10" s="42">
        <v>55.246740000000003</v>
      </c>
      <c r="B10" s="42">
        <v>49.517870000000002</v>
      </c>
      <c r="C10" s="42">
        <v>31.222239999999999</v>
      </c>
    </row>
    <row r="11" spans="1:10" x14ac:dyDescent="0.2">
      <c r="A11" s="42">
        <v>66.465379999999996</v>
      </c>
      <c r="B11" s="42">
        <v>37.536859999999997</v>
      </c>
      <c r="C11" s="42">
        <v>30.572890000000001</v>
      </c>
    </row>
    <row r="12" spans="1:10" x14ac:dyDescent="0.2">
      <c r="A12" s="42">
        <v>40.670679999999997</v>
      </c>
      <c r="B12" s="42">
        <v>17.682320000000001</v>
      </c>
      <c r="C12" s="42">
        <v>21.317160000000001</v>
      </c>
    </row>
    <row r="13" spans="1:10" x14ac:dyDescent="0.2">
      <c r="A13" s="42">
        <v>48.901179999999997</v>
      </c>
      <c r="B13" s="42">
        <v>22.510390000000001</v>
      </c>
      <c r="C13" s="42">
        <v>30.685510000000001</v>
      </c>
    </row>
    <row r="14" spans="1:10" x14ac:dyDescent="0.2">
      <c r="A14" s="42">
        <v>60.456490000000002</v>
      </c>
      <c r="B14" s="42">
        <v>35.734540000000003</v>
      </c>
      <c r="C14" s="42"/>
    </row>
    <row r="15" spans="1:10" x14ac:dyDescent="0.2">
      <c r="A15" s="42">
        <v>57.493819999999999</v>
      </c>
      <c r="B15" s="42">
        <v>17.619869999999999</v>
      </c>
      <c r="C15" s="42"/>
    </row>
    <row r="16" spans="1:10" x14ac:dyDescent="0.2">
      <c r="A16" s="42">
        <v>28.699870000000001</v>
      </c>
      <c r="B16" s="42">
        <v>19.038869999999999</v>
      </c>
      <c r="C16" s="4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692E-4954-404C-BF53-40973BDD1349}">
  <dimension ref="A1:C15"/>
  <sheetViews>
    <sheetView workbookViewId="0"/>
  </sheetViews>
  <sheetFormatPr baseColWidth="10" defaultRowHeight="16" x14ac:dyDescent="0.2"/>
  <cols>
    <col min="2" max="2" width="20.33203125" customWidth="1"/>
    <col min="3" max="3" width="22.6640625" customWidth="1"/>
  </cols>
  <sheetData>
    <row r="1" spans="1:3" x14ac:dyDescent="0.2">
      <c r="A1" s="3" t="s">
        <v>211</v>
      </c>
    </row>
    <row r="3" spans="1:3" x14ac:dyDescent="0.2">
      <c r="A3" s="40" t="s">
        <v>1</v>
      </c>
      <c r="B3" s="40" t="s">
        <v>22</v>
      </c>
      <c r="C3" s="40" t="s">
        <v>23</v>
      </c>
    </row>
    <row r="4" spans="1:3" x14ac:dyDescent="0.2">
      <c r="A4" s="42">
        <v>53.950989999999997</v>
      </c>
      <c r="B4" s="42">
        <v>47.339419999999997</v>
      </c>
      <c r="C4" s="42">
        <v>30.694510000000001</v>
      </c>
    </row>
    <row r="5" spans="1:3" x14ac:dyDescent="0.2">
      <c r="A5" s="42">
        <v>80.251859999999994</v>
      </c>
      <c r="B5" s="42">
        <v>72.238119999999995</v>
      </c>
      <c r="C5" s="42">
        <v>48.254150000000003</v>
      </c>
    </row>
    <row r="6" spans="1:3" x14ac:dyDescent="0.2">
      <c r="A6" s="42">
        <v>63.251669999999997</v>
      </c>
      <c r="B6" s="42">
        <v>44.543430000000001</v>
      </c>
      <c r="C6" s="42">
        <v>41.81514</v>
      </c>
    </row>
    <row r="7" spans="1:3" x14ac:dyDescent="0.2">
      <c r="A7" s="42">
        <v>47.427579999999999</v>
      </c>
      <c r="B7" s="42">
        <v>41.374839999999999</v>
      </c>
      <c r="C7" s="42">
        <v>33.189219999999999</v>
      </c>
    </row>
    <row r="8" spans="1:3" x14ac:dyDescent="0.2">
      <c r="A8" s="42">
        <v>41.49288</v>
      </c>
      <c r="B8" s="42">
        <v>34.071620000000003</v>
      </c>
      <c r="C8" s="42">
        <v>25.269670000000001</v>
      </c>
    </row>
    <row r="9" spans="1:3" x14ac:dyDescent="0.2">
      <c r="A9" s="42">
        <v>67.570700000000002</v>
      </c>
      <c r="B9" s="42">
        <v>41.174759999999999</v>
      </c>
      <c r="C9" s="42">
        <v>41.174759999999999</v>
      </c>
    </row>
    <row r="10" spans="1:3" x14ac:dyDescent="0.2">
      <c r="A10" s="42">
        <v>82.352940000000004</v>
      </c>
      <c r="B10" s="42">
        <v>62.878360000000001</v>
      </c>
      <c r="C10" s="42">
        <v>40.605370000000001</v>
      </c>
    </row>
    <row r="11" spans="1:3" x14ac:dyDescent="0.2">
      <c r="A11" s="42">
        <v>68.56071</v>
      </c>
      <c r="B11" s="42">
        <v>65.391199999999998</v>
      </c>
      <c r="C11" s="42">
        <v>42.83267</v>
      </c>
    </row>
    <row r="12" spans="1:3" x14ac:dyDescent="0.2">
      <c r="A12" s="42">
        <v>64.564909999999998</v>
      </c>
      <c r="B12" s="42">
        <v>51.254689999999997</v>
      </c>
      <c r="C12" s="42">
        <v>29.96827</v>
      </c>
    </row>
    <row r="13" spans="1:3" x14ac:dyDescent="0.2">
      <c r="A13" s="42">
        <v>77.098799999999997</v>
      </c>
      <c r="B13" s="42">
        <v>44.022820000000003</v>
      </c>
      <c r="C13" s="42">
        <v>41.968620000000001</v>
      </c>
    </row>
    <row r="14" spans="1:3" x14ac:dyDescent="0.2">
      <c r="A14" s="42">
        <v>72.347899999999996</v>
      </c>
      <c r="B14" s="42">
        <v>48.657910000000001</v>
      </c>
      <c r="C14" s="42">
        <v>35.008569999999999</v>
      </c>
    </row>
    <row r="15" spans="1:3" x14ac:dyDescent="0.2">
      <c r="A15" s="45"/>
      <c r="B15" s="42">
        <v>63.74877</v>
      </c>
      <c r="C15" s="42">
        <v>40.19952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69CCC-420D-3242-922E-27BCC8E3D0DC}">
  <dimension ref="A1:F27"/>
  <sheetViews>
    <sheetView workbookViewId="0"/>
  </sheetViews>
  <sheetFormatPr baseColWidth="10" defaultRowHeight="16" x14ac:dyDescent="0.2"/>
  <sheetData>
    <row r="1" spans="1:6" x14ac:dyDescent="0.2">
      <c r="A1" s="3" t="s">
        <v>212</v>
      </c>
    </row>
    <row r="3" spans="1:6" x14ac:dyDescent="0.2">
      <c r="A3" s="47" t="s">
        <v>48</v>
      </c>
      <c r="B3" s="47" t="s">
        <v>49</v>
      </c>
      <c r="C3" s="47" t="s">
        <v>50</v>
      </c>
      <c r="D3" s="47" t="s">
        <v>51</v>
      </c>
      <c r="E3" s="47" t="s">
        <v>52</v>
      </c>
      <c r="F3" s="47" t="s">
        <v>53</v>
      </c>
    </row>
    <row r="4" spans="1:6" x14ac:dyDescent="0.2">
      <c r="A4" s="48" t="s">
        <v>24</v>
      </c>
      <c r="B4" s="49">
        <v>0</v>
      </c>
      <c r="C4" s="49">
        <v>0.75499650500000004</v>
      </c>
      <c r="D4" s="49">
        <v>3.224526247</v>
      </c>
      <c r="E4" s="49">
        <v>0.26500975300000001</v>
      </c>
      <c r="F4" s="49">
        <v>4.2445325040000004</v>
      </c>
    </row>
    <row r="5" spans="1:6" x14ac:dyDescent="0.2">
      <c r="A5" s="48" t="s">
        <v>25</v>
      </c>
      <c r="B5" s="49">
        <v>0.69092791399999998</v>
      </c>
      <c r="C5" s="49">
        <v>1.2292094739999999</v>
      </c>
      <c r="D5" s="49">
        <v>1.225511807</v>
      </c>
      <c r="E5" s="49">
        <v>0.46679555099999998</v>
      </c>
      <c r="F5" s="49">
        <v>3.6124447449999999</v>
      </c>
    </row>
    <row r="6" spans="1:6" x14ac:dyDescent="0.2">
      <c r="A6" s="48" t="s">
        <v>26</v>
      </c>
      <c r="B6" s="49">
        <v>0.515013206</v>
      </c>
      <c r="C6" s="49">
        <v>1.1716726129999999</v>
      </c>
      <c r="D6" s="49">
        <v>0.86846110499999996</v>
      </c>
      <c r="E6" s="49">
        <v>0.32378167499999999</v>
      </c>
      <c r="F6" s="49">
        <v>2.878928599</v>
      </c>
    </row>
    <row r="7" spans="1:6" x14ac:dyDescent="0.2">
      <c r="A7" s="48" t="s">
        <v>27</v>
      </c>
      <c r="B7" s="49">
        <v>0.33059997400000002</v>
      </c>
      <c r="C7" s="49">
        <v>0.966607255</v>
      </c>
      <c r="D7" s="49">
        <v>0</v>
      </c>
      <c r="E7" s="49">
        <v>0.85616440100000002</v>
      </c>
      <c r="F7" s="49">
        <v>2.1533716300000001</v>
      </c>
    </row>
    <row r="8" spans="1:6" x14ac:dyDescent="0.2">
      <c r="A8" s="48" t="s">
        <v>28</v>
      </c>
      <c r="B8" s="49">
        <v>0.33962652999999998</v>
      </c>
      <c r="C8" s="49">
        <v>0.89362386299999996</v>
      </c>
      <c r="D8" s="49">
        <v>0.73479954199999997</v>
      </c>
      <c r="E8" s="49">
        <v>0</v>
      </c>
      <c r="F8" s="49">
        <v>1.968049935</v>
      </c>
    </row>
    <row r="9" spans="1:6" x14ac:dyDescent="0.2">
      <c r="A9" s="48" t="s">
        <v>29</v>
      </c>
      <c r="B9" s="49">
        <v>0.55865891899999998</v>
      </c>
      <c r="C9" s="49">
        <v>0</v>
      </c>
      <c r="D9" s="49">
        <v>0.87188126799999999</v>
      </c>
      <c r="E9" s="49">
        <v>0.45094158000000001</v>
      </c>
      <c r="F9" s="49">
        <v>1.8814817669999999</v>
      </c>
    </row>
    <row r="10" spans="1:6" x14ac:dyDescent="0.2">
      <c r="A10" s="48" t="s">
        <v>30</v>
      </c>
      <c r="B10" s="49">
        <v>0.356594562</v>
      </c>
      <c r="C10" s="49">
        <v>0.50424877499999998</v>
      </c>
      <c r="D10" s="49">
        <v>0.25266914200000001</v>
      </c>
      <c r="E10" s="49">
        <v>0.35599246800000001</v>
      </c>
      <c r="F10" s="49">
        <v>1.4695049469999999</v>
      </c>
    </row>
    <row r="11" spans="1:6" x14ac:dyDescent="0.2">
      <c r="A11" s="48" t="s">
        <v>31</v>
      </c>
      <c r="B11" s="49">
        <v>0.61190735299999999</v>
      </c>
      <c r="C11" s="49">
        <v>0.25989172300000002</v>
      </c>
      <c r="D11" s="49">
        <v>0.42236261600000002</v>
      </c>
      <c r="E11" s="49">
        <v>0</v>
      </c>
      <c r="F11" s="49">
        <v>1.2941616929999999</v>
      </c>
    </row>
    <row r="12" spans="1:6" x14ac:dyDescent="0.2">
      <c r="A12" s="48" t="s">
        <v>32</v>
      </c>
      <c r="B12" s="49">
        <v>0.86907921399999999</v>
      </c>
      <c r="C12" s="49">
        <v>-0.32462069700000001</v>
      </c>
      <c r="D12" s="49">
        <v>-0.26370369300000002</v>
      </c>
      <c r="E12" s="49">
        <v>0.96877764600000005</v>
      </c>
      <c r="F12" s="49">
        <v>1.2495324699999999</v>
      </c>
    </row>
    <row r="13" spans="1:6" x14ac:dyDescent="0.2">
      <c r="A13" s="48" t="s">
        <v>33</v>
      </c>
      <c r="B13" s="49">
        <v>-0.61472998999999995</v>
      </c>
      <c r="C13" s="49">
        <v>0.97042240999999996</v>
      </c>
      <c r="D13" s="49">
        <v>0.546988013</v>
      </c>
      <c r="E13" s="49">
        <v>0.252874447</v>
      </c>
      <c r="F13" s="49">
        <v>1.1555548790000001</v>
      </c>
    </row>
    <row r="14" spans="1:6" x14ac:dyDescent="0.2">
      <c r="A14" s="48" t="s">
        <v>34</v>
      </c>
      <c r="B14" s="49">
        <v>0.34121917400000001</v>
      </c>
      <c r="C14" s="49">
        <v>0.40813564400000002</v>
      </c>
      <c r="D14" s="49">
        <v>0.34497832499999997</v>
      </c>
      <c r="E14" s="49">
        <v>0</v>
      </c>
      <c r="F14" s="49">
        <v>1.0943331439999999</v>
      </c>
    </row>
    <row r="15" spans="1:6" x14ac:dyDescent="0.2">
      <c r="A15" s="48" t="s">
        <v>35</v>
      </c>
      <c r="B15" s="49">
        <v>0.33028725399999997</v>
      </c>
      <c r="C15" s="49">
        <v>0.48072440500000002</v>
      </c>
      <c r="D15" s="49">
        <v>0</v>
      </c>
      <c r="E15" s="49">
        <v>0.26801714199999999</v>
      </c>
      <c r="F15" s="49">
        <v>1.079028801</v>
      </c>
    </row>
    <row r="16" spans="1:6" x14ac:dyDescent="0.2">
      <c r="A16" s="48" t="s">
        <v>36</v>
      </c>
      <c r="B16" s="49">
        <v>0.29463584399999998</v>
      </c>
      <c r="C16" s="49">
        <v>0.457014211</v>
      </c>
      <c r="D16" s="49">
        <v>1.1422647699999999</v>
      </c>
      <c r="E16" s="49">
        <v>-0.816255654</v>
      </c>
      <c r="F16" s="49">
        <v>1.0776591710000001</v>
      </c>
    </row>
    <row r="17" spans="1:6" x14ac:dyDescent="0.2">
      <c r="A17" s="48" t="s">
        <v>37</v>
      </c>
      <c r="B17" s="49">
        <v>0</v>
      </c>
      <c r="C17" s="49">
        <v>-0.38564209100000002</v>
      </c>
      <c r="D17" s="49">
        <v>-0.38979498699999998</v>
      </c>
      <c r="E17" s="49">
        <v>-0.33859866500000002</v>
      </c>
      <c r="F17" s="49">
        <v>-1.1140357430000001</v>
      </c>
    </row>
    <row r="18" spans="1:6" x14ac:dyDescent="0.2">
      <c r="A18" s="48" t="s">
        <v>38</v>
      </c>
      <c r="B18" s="49">
        <v>0</v>
      </c>
      <c r="C18" s="49">
        <v>-0.334379062</v>
      </c>
      <c r="D18" s="49">
        <v>-0.46928880499999998</v>
      </c>
      <c r="E18" s="49">
        <v>-0.353036829</v>
      </c>
      <c r="F18" s="49">
        <v>-1.156704696</v>
      </c>
    </row>
    <row r="19" spans="1:6" x14ac:dyDescent="0.2">
      <c r="A19" s="48" t="s">
        <v>39</v>
      </c>
      <c r="B19" s="49">
        <v>-0.30728926499999998</v>
      </c>
      <c r="C19" s="49">
        <v>-0.33029134399999999</v>
      </c>
      <c r="D19" s="49">
        <v>-0.32718033899999999</v>
      </c>
      <c r="E19" s="49">
        <v>-0.32537244900000001</v>
      </c>
      <c r="F19" s="49">
        <v>-1.290133397</v>
      </c>
    </row>
    <row r="20" spans="1:6" x14ac:dyDescent="0.2">
      <c r="A20" s="48" t="s">
        <v>40</v>
      </c>
      <c r="B20" s="49">
        <v>-0.51283351700000002</v>
      </c>
      <c r="C20" s="49">
        <v>0</v>
      </c>
      <c r="D20" s="49">
        <v>-0.74513115500000004</v>
      </c>
      <c r="E20" s="49">
        <v>-0.373133822</v>
      </c>
      <c r="F20" s="49">
        <v>-1.631098495</v>
      </c>
    </row>
    <row r="21" spans="1:6" x14ac:dyDescent="0.2">
      <c r="A21" s="48" t="s">
        <v>41</v>
      </c>
      <c r="B21" s="49">
        <v>-0.41712280699999998</v>
      </c>
      <c r="C21" s="49">
        <v>-0.53252424399999998</v>
      </c>
      <c r="D21" s="49">
        <v>-0.72218485600000004</v>
      </c>
      <c r="E21" s="49">
        <v>0</v>
      </c>
      <c r="F21" s="49">
        <v>-1.6718319070000001</v>
      </c>
    </row>
    <row r="22" spans="1:6" x14ac:dyDescent="0.2">
      <c r="A22" s="48" t="s">
        <v>42</v>
      </c>
      <c r="B22" s="49">
        <v>-0.473583317</v>
      </c>
      <c r="C22" s="49">
        <v>-0.53860590699999999</v>
      </c>
      <c r="D22" s="49">
        <v>-0.427418621</v>
      </c>
      <c r="E22" s="49">
        <v>-0.36627304599999999</v>
      </c>
      <c r="F22" s="49">
        <v>-1.8058808900000001</v>
      </c>
    </row>
    <row r="23" spans="1:6" x14ac:dyDescent="0.2">
      <c r="A23" s="48" t="s">
        <v>43</v>
      </c>
      <c r="B23" s="49">
        <v>-0.32180587199999999</v>
      </c>
      <c r="C23" s="49">
        <v>-0.63825847099999999</v>
      </c>
      <c r="D23" s="49">
        <v>-0.74939378800000001</v>
      </c>
      <c r="E23" s="49">
        <v>-0.301842744</v>
      </c>
      <c r="F23" s="49">
        <v>-2.011300876</v>
      </c>
    </row>
    <row r="24" spans="1:6" x14ac:dyDescent="0.2">
      <c r="A24" s="48" t="s">
        <v>44</v>
      </c>
      <c r="B24" s="49">
        <v>0</v>
      </c>
      <c r="C24" s="49">
        <v>-0.71408821</v>
      </c>
      <c r="D24" s="49">
        <v>-1.429368084</v>
      </c>
      <c r="E24" s="49">
        <v>-0.71873365600000005</v>
      </c>
      <c r="F24" s="49">
        <v>-2.8621899499999999</v>
      </c>
    </row>
    <row r="25" spans="1:6" x14ac:dyDescent="0.2">
      <c r="A25" s="48" t="s">
        <v>45</v>
      </c>
      <c r="B25" s="49">
        <v>-1.100734952</v>
      </c>
      <c r="C25" s="49">
        <v>-0.84424670300000004</v>
      </c>
      <c r="D25" s="49">
        <v>0</v>
      </c>
      <c r="E25" s="49">
        <v>-1.061836346</v>
      </c>
      <c r="F25" s="49">
        <v>-3.0068180010000001</v>
      </c>
    </row>
    <row r="26" spans="1:6" x14ac:dyDescent="0.2">
      <c r="A26" s="48" t="s">
        <v>46</v>
      </c>
      <c r="B26" s="49">
        <v>-0.54334232100000002</v>
      </c>
      <c r="C26" s="49">
        <v>-1.2426392230000001</v>
      </c>
      <c r="D26" s="49">
        <v>-1.758457927</v>
      </c>
      <c r="E26" s="49">
        <v>0</v>
      </c>
      <c r="F26" s="49">
        <v>-3.544439471</v>
      </c>
    </row>
    <row r="27" spans="1:6" x14ac:dyDescent="0.2">
      <c r="A27" s="48" t="s">
        <v>47</v>
      </c>
      <c r="B27" s="49">
        <v>-2.1220831310000001</v>
      </c>
      <c r="C27" s="49">
        <v>-2.325064909</v>
      </c>
      <c r="D27" s="49">
        <v>-1.3519489689999999</v>
      </c>
      <c r="E27" s="49">
        <v>-0.43439862699999998</v>
      </c>
      <c r="F27" s="49">
        <v>-6.2334956359999998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5F694-DB97-EF49-9581-3782D7710CCF}">
  <dimension ref="A1:B14"/>
  <sheetViews>
    <sheetView workbookViewId="0"/>
  </sheetViews>
  <sheetFormatPr baseColWidth="10" defaultRowHeight="16" x14ac:dyDescent="0.2"/>
  <sheetData>
    <row r="1" spans="1:2" x14ac:dyDescent="0.2">
      <c r="A1" s="3" t="s">
        <v>213</v>
      </c>
    </row>
    <row r="3" spans="1:2" x14ac:dyDescent="0.2">
      <c r="A3" s="40" t="s">
        <v>54</v>
      </c>
      <c r="B3" s="40" t="s">
        <v>55</v>
      </c>
    </row>
    <row r="4" spans="1:2" x14ac:dyDescent="0.2">
      <c r="A4" s="42">
        <v>2.07615894</v>
      </c>
      <c r="B4" s="42">
        <v>2.09266409</v>
      </c>
    </row>
    <row r="5" spans="1:2" x14ac:dyDescent="0.2">
      <c r="A5" s="42">
        <v>1.0733082700000001</v>
      </c>
      <c r="B5" s="42">
        <v>1.02552416</v>
      </c>
    </row>
    <row r="6" spans="1:2" x14ac:dyDescent="0.2">
      <c r="A6" s="42">
        <v>1.7974026000000001</v>
      </c>
      <c r="B6" s="42">
        <v>2.9095314999999999</v>
      </c>
    </row>
    <row r="7" spans="1:2" x14ac:dyDescent="0.2">
      <c r="A7" s="42">
        <v>1.3142857100000001</v>
      </c>
      <c r="B7" s="42">
        <v>1.46365105</v>
      </c>
    </row>
    <row r="8" spans="1:2" x14ac:dyDescent="0.2">
      <c r="A8" s="42">
        <v>1.6946308699999999</v>
      </c>
      <c r="B8" s="42">
        <v>2.7407862399999998</v>
      </c>
    </row>
    <row r="9" spans="1:2" x14ac:dyDescent="0.2">
      <c r="A9" s="42">
        <v>2.16846652</v>
      </c>
      <c r="B9" s="42">
        <v>3.2948905100000001</v>
      </c>
    </row>
    <row r="10" spans="1:2" x14ac:dyDescent="0.2">
      <c r="A10" s="42">
        <v>1.82952183</v>
      </c>
      <c r="B10" s="42">
        <v>2.4425531899999999</v>
      </c>
    </row>
    <row r="11" spans="1:2" x14ac:dyDescent="0.2">
      <c r="A11" s="42">
        <v>2.1122661100000002</v>
      </c>
      <c r="B11" s="42">
        <v>2.6780141799999999</v>
      </c>
    </row>
    <row r="12" spans="1:2" x14ac:dyDescent="0.2">
      <c r="A12" s="42">
        <v>1.5176715199999999</v>
      </c>
      <c r="B12" s="42">
        <v>2.3787234000000002</v>
      </c>
    </row>
    <row r="13" spans="1:2" x14ac:dyDescent="0.2">
      <c r="A13" s="42">
        <v>2.0404494400000002</v>
      </c>
      <c r="B13" s="42">
        <v>2.0809628</v>
      </c>
    </row>
    <row r="14" spans="1:2" x14ac:dyDescent="0.2">
      <c r="A14" s="42">
        <v>1.7844444399999999</v>
      </c>
      <c r="B14" s="42">
        <v>2.2931034499999998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4907D-D48F-9044-BA6F-B35C8620BB6B}">
  <dimension ref="A1:D19"/>
  <sheetViews>
    <sheetView workbookViewId="0">
      <selection sqref="A1:F1"/>
    </sheetView>
  </sheetViews>
  <sheetFormatPr baseColWidth="10" defaultRowHeight="16" x14ac:dyDescent="0.2"/>
  <sheetData>
    <row r="1" spans="1:4" x14ac:dyDescent="0.2">
      <c r="A1" s="3" t="s">
        <v>214</v>
      </c>
    </row>
    <row r="3" spans="1:4" x14ac:dyDescent="0.2">
      <c r="A3" s="40" t="s">
        <v>56</v>
      </c>
      <c r="B3" s="40" t="s">
        <v>57</v>
      </c>
      <c r="C3" s="40" t="s">
        <v>55</v>
      </c>
      <c r="D3" s="40" t="s">
        <v>58</v>
      </c>
    </row>
    <row r="4" spans="1:4" x14ac:dyDescent="0.2">
      <c r="A4" s="28">
        <v>0.18</v>
      </c>
      <c r="B4" s="28">
        <v>6.42</v>
      </c>
      <c r="C4" s="28">
        <v>8.08</v>
      </c>
      <c r="D4" s="28">
        <v>0.27</v>
      </c>
    </row>
    <row r="5" spans="1:4" x14ac:dyDescent="0.2">
      <c r="A5" s="28">
        <v>0.21</v>
      </c>
      <c r="B5" s="28">
        <v>6.61</v>
      </c>
      <c r="C5" s="28">
        <v>3.86</v>
      </c>
      <c r="D5" s="28">
        <v>0.21</v>
      </c>
    </row>
    <row r="6" spans="1:4" x14ac:dyDescent="0.2">
      <c r="A6" s="28"/>
      <c r="B6" s="28">
        <v>6.39</v>
      </c>
      <c r="C6" s="28">
        <v>3.45</v>
      </c>
      <c r="D6" s="28">
        <v>0.21</v>
      </c>
    </row>
    <row r="7" spans="1:4" x14ac:dyDescent="0.2">
      <c r="A7" s="28"/>
      <c r="B7" s="28">
        <v>10.38</v>
      </c>
      <c r="C7" s="28">
        <v>4.26</v>
      </c>
      <c r="D7" s="28">
        <v>0.24</v>
      </c>
    </row>
    <row r="8" spans="1:4" x14ac:dyDescent="0.2">
      <c r="A8" s="28"/>
      <c r="B8" s="28">
        <v>2.13</v>
      </c>
      <c r="C8" s="28">
        <v>5.41</v>
      </c>
      <c r="D8" s="28">
        <v>0.27</v>
      </c>
    </row>
    <row r="9" spans="1:4" x14ac:dyDescent="0.2">
      <c r="A9" s="28"/>
      <c r="B9" s="28">
        <v>11.51</v>
      </c>
      <c r="C9" s="28">
        <v>2.88</v>
      </c>
      <c r="D9" s="28">
        <v>0.34</v>
      </c>
    </row>
    <row r="10" spans="1:4" x14ac:dyDescent="0.2">
      <c r="A10" s="28"/>
      <c r="B10" s="28">
        <v>6.16</v>
      </c>
      <c r="C10" s="28">
        <v>3.83</v>
      </c>
      <c r="D10" s="28">
        <v>0.18</v>
      </c>
    </row>
    <row r="11" spans="1:4" x14ac:dyDescent="0.2">
      <c r="A11" s="28"/>
      <c r="B11" s="28">
        <v>8.24</v>
      </c>
      <c r="C11" s="28">
        <v>4.87</v>
      </c>
      <c r="D11" s="28">
        <v>0.21</v>
      </c>
    </row>
    <row r="12" spans="1:4" x14ac:dyDescent="0.2">
      <c r="A12" s="28"/>
      <c r="B12" s="28">
        <v>6.07</v>
      </c>
      <c r="C12" s="28">
        <v>3.6</v>
      </c>
      <c r="D12" s="28">
        <v>0.32</v>
      </c>
    </row>
    <row r="13" spans="1:4" x14ac:dyDescent="0.2">
      <c r="A13" s="28"/>
      <c r="B13" s="28">
        <v>2.62</v>
      </c>
      <c r="C13" s="28">
        <v>3.46</v>
      </c>
      <c r="D13" s="28">
        <v>0.27</v>
      </c>
    </row>
    <row r="14" spans="1:4" x14ac:dyDescent="0.2">
      <c r="A14" s="28"/>
      <c r="B14" s="28">
        <v>6.07</v>
      </c>
      <c r="C14" s="28">
        <v>8.5</v>
      </c>
      <c r="D14" s="28">
        <v>0.48</v>
      </c>
    </row>
    <row r="15" spans="1:4" x14ac:dyDescent="0.2">
      <c r="A15" s="28"/>
      <c r="B15" s="28">
        <v>12.2</v>
      </c>
      <c r="C15" s="28">
        <v>11.8</v>
      </c>
      <c r="D15" s="28">
        <v>0.64</v>
      </c>
    </row>
    <row r="16" spans="1:4" x14ac:dyDescent="0.2">
      <c r="A16" s="28"/>
      <c r="B16" s="28">
        <v>8.82</v>
      </c>
      <c r="C16" s="28">
        <v>6.95</v>
      </c>
      <c r="D16" s="28">
        <v>0.44</v>
      </c>
    </row>
    <row r="17" spans="1:4" x14ac:dyDescent="0.2">
      <c r="A17" s="28"/>
      <c r="B17" s="28">
        <v>22.05</v>
      </c>
      <c r="C17" s="28">
        <v>14.12</v>
      </c>
      <c r="D17" s="28">
        <v>2.63</v>
      </c>
    </row>
    <row r="18" spans="1:4" x14ac:dyDescent="0.2">
      <c r="A18" s="28"/>
      <c r="B18" s="28">
        <v>9.8699999999999992</v>
      </c>
      <c r="C18" s="28">
        <v>16.21</v>
      </c>
      <c r="D18" s="28">
        <v>0.35</v>
      </c>
    </row>
    <row r="19" spans="1:4" x14ac:dyDescent="0.2">
      <c r="A19" s="28"/>
      <c r="B19" s="28">
        <v>4.78</v>
      </c>
      <c r="C19" s="28">
        <v>14.58</v>
      </c>
      <c r="D19" s="28">
        <v>0.38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89B94-D8D1-6B4C-A534-AA6314B54337}">
  <dimension ref="A1:B12"/>
  <sheetViews>
    <sheetView workbookViewId="0">
      <selection activeCell="G4" sqref="G4"/>
    </sheetView>
  </sheetViews>
  <sheetFormatPr baseColWidth="10" defaultRowHeight="16" x14ac:dyDescent="0.2"/>
  <sheetData>
    <row r="1" spans="1:2" x14ac:dyDescent="0.2">
      <c r="A1" s="3" t="s">
        <v>215</v>
      </c>
    </row>
    <row r="4" spans="1:2" x14ac:dyDescent="0.2">
      <c r="A4" s="40" t="s">
        <v>9</v>
      </c>
      <c r="B4" s="40" t="s">
        <v>10</v>
      </c>
    </row>
    <row r="5" spans="1:2" x14ac:dyDescent="0.2">
      <c r="A5" s="28">
        <v>8.08</v>
      </c>
      <c r="B5" s="28">
        <v>3.86</v>
      </c>
    </row>
    <row r="6" spans="1:2" x14ac:dyDescent="0.2">
      <c r="A6" s="28">
        <v>4.26</v>
      </c>
      <c r="B6" s="28">
        <v>3.45</v>
      </c>
    </row>
    <row r="7" spans="1:2" x14ac:dyDescent="0.2">
      <c r="A7" s="28">
        <v>5.41</v>
      </c>
      <c r="B7" s="28">
        <v>2.88</v>
      </c>
    </row>
    <row r="8" spans="1:2" x14ac:dyDescent="0.2">
      <c r="A8" s="28">
        <v>3.83</v>
      </c>
      <c r="B8" s="28">
        <v>4.87</v>
      </c>
    </row>
    <row r="9" spans="1:2" x14ac:dyDescent="0.2">
      <c r="A9" s="28">
        <v>11.8</v>
      </c>
      <c r="B9" s="28">
        <v>3.6</v>
      </c>
    </row>
    <row r="10" spans="1:2" x14ac:dyDescent="0.2">
      <c r="A10" s="28">
        <v>14.12</v>
      </c>
      <c r="B10" s="28">
        <v>3.46</v>
      </c>
    </row>
    <row r="11" spans="1:2" x14ac:dyDescent="0.2">
      <c r="A11" s="28">
        <v>16.21</v>
      </c>
      <c r="B11" s="28">
        <v>8.5</v>
      </c>
    </row>
    <row r="12" spans="1:2" x14ac:dyDescent="0.2">
      <c r="A12" s="28">
        <v>14.58</v>
      </c>
      <c r="B12" s="28">
        <v>6.95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78D0-AE05-9845-97AA-56146129D1E5}">
  <dimension ref="A1:D15"/>
  <sheetViews>
    <sheetView workbookViewId="0">
      <selection activeCell="A2" sqref="A2"/>
    </sheetView>
  </sheetViews>
  <sheetFormatPr baseColWidth="10" defaultRowHeight="16" x14ac:dyDescent="0.2"/>
  <cols>
    <col min="2" max="2" width="14.1640625" customWidth="1"/>
    <col min="3" max="3" width="15.6640625" customWidth="1"/>
    <col min="4" max="4" width="16.5" customWidth="1"/>
  </cols>
  <sheetData>
    <row r="1" spans="1:4" x14ac:dyDescent="0.2">
      <c r="A1" s="3" t="s">
        <v>216</v>
      </c>
    </row>
    <row r="3" spans="1:4" x14ac:dyDescent="0.2">
      <c r="A3" s="40" t="s">
        <v>59</v>
      </c>
      <c r="B3" s="40" t="s">
        <v>62</v>
      </c>
      <c r="C3" s="40" t="s">
        <v>60</v>
      </c>
      <c r="D3" s="40" t="s">
        <v>61</v>
      </c>
    </row>
    <row r="4" spans="1:4" x14ac:dyDescent="0.2">
      <c r="A4" s="42">
        <v>40.4878</v>
      </c>
      <c r="B4" s="42">
        <v>36.441890000000001</v>
      </c>
      <c r="C4" s="42">
        <v>50.071739999999998</v>
      </c>
      <c r="D4" s="42">
        <v>41.463410000000003</v>
      </c>
    </row>
    <row r="5" spans="1:4" x14ac:dyDescent="0.2">
      <c r="A5" s="42">
        <v>65.712649999999996</v>
      </c>
      <c r="B5" s="42">
        <v>32.740319999999997</v>
      </c>
      <c r="C5" s="42">
        <v>53.744619999999998</v>
      </c>
      <c r="D5" s="42">
        <v>54.662840000000003</v>
      </c>
    </row>
    <row r="6" spans="1:4" x14ac:dyDescent="0.2">
      <c r="A6" s="42">
        <v>68.118840000000006</v>
      </c>
      <c r="B6" s="42">
        <v>41.94746</v>
      </c>
      <c r="C6" s="42">
        <v>53.340949999999999</v>
      </c>
      <c r="D6" s="42">
        <v>50.485439999999997</v>
      </c>
    </row>
    <row r="7" spans="1:4" x14ac:dyDescent="0.2">
      <c r="A7" s="42">
        <v>64.278540000000007</v>
      </c>
      <c r="B7" s="42">
        <v>46.050370000000001</v>
      </c>
      <c r="C7" s="42">
        <v>66.857470000000006</v>
      </c>
      <c r="D7" s="42">
        <v>46.594160000000002</v>
      </c>
    </row>
    <row r="8" spans="1:4" x14ac:dyDescent="0.2">
      <c r="A8" s="42">
        <v>62.266309999999997</v>
      </c>
      <c r="B8" s="42">
        <v>41.722610000000003</v>
      </c>
      <c r="C8" s="42">
        <v>59.491500000000002</v>
      </c>
      <c r="D8" s="42">
        <v>43.77946</v>
      </c>
    </row>
    <row r="9" spans="1:4" x14ac:dyDescent="0.2">
      <c r="A9" s="42">
        <v>70.17944</v>
      </c>
      <c r="B9" s="42">
        <v>37.608910000000002</v>
      </c>
      <c r="C9" s="42">
        <v>55.720610000000001</v>
      </c>
      <c r="D9" s="42">
        <v>45.779170000000001</v>
      </c>
    </row>
    <row r="10" spans="1:4" x14ac:dyDescent="0.2">
      <c r="A10" s="43"/>
      <c r="B10" s="42">
        <v>36.137830000000001</v>
      </c>
      <c r="C10" s="42">
        <v>53.711410000000001</v>
      </c>
      <c r="D10" s="42">
        <v>50.208179999999999</v>
      </c>
    </row>
    <row r="11" spans="1:4" x14ac:dyDescent="0.2">
      <c r="A11" s="42"/>
      <c r="B11" s="42">
        <v>60.890169999999998</v>
      </c>
      <c r="C11" s="42">
        <v>50.208179999999999</v>
      </c>
      <c r="D11" s="42">
        <v>56.697769999999998</v>
      </c>
    </row>
    <row r="12" spans="1:4" x14ac:dyDescent="0.2">
      <c r="A12" s="43"/>
      <c r="B12" s="42">
        <v>50.335380000000001</v>
      </c>
      <c r="C12" s="42">
        <v>62.323390000000003</v>
      </c>
      <c r="D12" s="42">
        <v>53.874699999999997</v>
      </c>
    </row>
    <row r="13" spans="1:4" x14ac:dyDescent="0.2">
      <c r="A13" s="42"/>
      <c r="B13" s="42">
        <v>59.183669999999999</v>
      </c>
      <c r="C13" s="42">
        <v>54.902239999999999</v>
      </c>
      <c r="D13" s="42">
        <v>58.21322</v>
      </c>
    </row>
    <row r="14" spans="1:4" x14ac:dyDescent="0.2">
      <c r="A14" s="43"/>
      <c r="B14" s="42">
        <v>36.713189999999997</v>
      </c>
      <c r="C14" s="42">
        <v>65.479920000000007</v>
      </c>
      <c r="D14" s="42">
        <v>31.871259999999999</v>
      </c>
    </row>
    <row r="15" spans="1:4" x14ac:dyDescent="0.2">
      <c r="A15" s="43"/>
      <c r="B15" s="42">
        <v>50.412990000000001</v>
      </c>
      <c r="C15" s="42">
        <v>67.644549999999995</v>
      </c>
      <c r="D15" s="42">
        <v>49.131300000000003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162E-3913-E943-8A96-2E1ADF36DE7C}">
  <dimension ref="A1:E25"/>
  <sheetViews>
    <sheetView workbookViewId="0"/>
  </sheetViews>
  <sheetFormatPr baseColWidth="10" defaultRowHeight="16" x14ac:dyDescent="0.2"/>
  <sheetData>
    <row r="1" spans="1:5" x14ac:dyDescent="0.2">
      <c r="A1" s="3" t="s">
        <v>218</v>
      </c>
    </row>
    <row r="3" spans="1:5" x14ac:dyDescent="0.2">
      <c r="A3" t="s">
        <v>217</v>
      </c>
    </row>
    <row r="5" spans="1:5" x14ac:dyDescent="0.2">
      <c r="A5" s="40" t="s">
        <v>48</v>
      </c>
      <c r="B5" s="40" t="s">
        <v>83</v>
      </c>
      <c r="C5" s="40" t="s">
        <v>84</v>
      </c>
      <c r="D5" s="40" t="s">
        <v>85</v>
      </c>
      <c r="E5" s="40" t="s">
        <v>86</v>
      </c>
    </row>
    <row r="6" spans="1:5" x14ac:dyDescent="0.2">
      <c r="A6" s="50" t="s">
        <v>63</v>
      </c>
      <c r="B6" s="28">
        <v>40053.1</v>
      </c>
      <c r="C6" s="28">
        <v>40598.1</v>
      </c>
      <c r="D6" s="28">
        <v>34774.9</v>
      </c>
      <c r="E6" s="28">
        <v>25775.8</v>
      </c>
    </row>
    <row r="7" spans="1:5" x14ac:dyDescent="0.2">
      <c r="A7" s="50" t="s">
        <v>64</v>
      </c>
      <c r="B7" s="28">
        <v>5100.78</v>
      </c>
      <c r="C7" s="28">
        <v>6129.47</v>
      </c>
      <c r="D7" s="28">
        <v>5414.51</v>
      </c>
      <c r="E7" s="28">
        <v>4554.3500000000004</v>
      </c>
    </row>
    <row r="8" spans="1:5" x14ac:dyDescent="0.2">
      <c r="A8" s="50" t="s">
        <v>65</v>
      </c>
      <c r="B8" s="28">
        <v>5255.06</v>
      </c>
      <c r="C8" s="28">
        <v>5048.0600000000004</v>
      </c>
      <c r="D8" s="28">
        <v>4062.37</v>
      </c>
      <c r="E8" s="28">
        <v>4454.57</v>
      </c>
    </row>
    <row r="9" spans="1:5" x14ac:dyDescent="0.2">
      <c r="A9" s="50" t="s">
        <v>66</v>
      </c>
      <c r="B9" s="28">
        <v>4576.08</v>
      </c>
      <c r="C9" s="28">
        <v>5138.95</v>
      </c>
      <c r="D9" s="28">
        <v>4680.01</v>
      </c>
      <c r="E9" s="28">
        <v>3005.8</v>
      </c>
    </row>
    <row r="10" spans="1:5" x14ac:dyDescent="0.2">
      <c r="A10" s="50" t="s">
        <v>67</v>
      </c>
      <c r="B10" s="28">
        <v>4035.99</v>
      </c>
      <c r="C10" s="28">
        <v>5252.16</v>
      </c>
      <c r="D10" s="28">
        <v>4161.57</v>
      </c>
      <c r="E10" s="28">
        <v>3236.21</v>
      </c>
    </row>
    <row r="11" spans="1:5" x14ac:dyDescent="0.2">
      <c r="A11" s="50" t="s">
        <v>68</v>
      </c>
      <c r="B11" s="28">
        <v>3658.71</v>
      </c>
      <c r="C11" s="28">
        <v>4274.53</v>
      </c>
      <c r="D11" s="28">
        <v>4289.08</v>
      </c>
      <c r="E11" s="28">
        <v>2779.02</v>
      </c>
    </row>
    <row r="12" spans="1:5" x14ac:dyDescent="0.2">
      <c r="A12" s="50" t="s">
        <v>69</v>
      </c>
      <c r="B12" s="28">
        <v>3160.62</v>
      </c>
      <c r="C12" s="28">
        <v>4050.99</v>
      </c>
      <c r="D12" s="28">
        <v>4485.82</v>
      </c>
      <c r="E12" s="28">
        <v>2735.37</v>
      </c>
    </row>
    <row r="13" spans="1:5" x14ac:dyDescent="0.2">
      <c r="A13" s="50" t="s">
        <v>70</v>
      </c>
      <c r="B13" s="28">
        <v>2596.3000000000002</v>
      </c>
      <c r="C13" s="28">
        <v>3334.77</v>
      </c>
      <c r="D13" s="28">
        <v>3835.81</v>
      </c>
      <c r="E13" s="28">
        <v>2109.2800000000002</v>
      </c>
    </row>
    <row r="14" spans="1:5" x14ac:dyDescent="0.2">
      <c r="A14" s="50" t="s">
        <v>71</v>
      </c>
      <c r="B14" s="28">
        <v>2957.59</v>
      </c>
      <c r="C14" s="28">
        <v>2556</v>
      </c>
      <c r="D14" s="28">
        <v>3322.71</v>
      </c>
      <c r="E14" s="28">
        <v>2391.44</v>
      </c>
    </row>
    <row r="15" spans="1:5" x14ac:dyDescent="0.2">
      <c r="A15" s="50" t="s">
        <v>72</v>
      </c>
      <c r="B15" s="28">
        <v>2806.02</v>
      </c>
      <c r="C15" s="28">
        <v>3435.9</v>
      </c>
      <c r="D15" s="28">
        <v>2836.25</v>
      </c>
      <c r="E15" s="28">
        <v>1790.5</v>
      </c>
    </row>
    <row r="16" spans="1:5" x14ac:dyDescent="0.2">
      <c r="A16" s="50" t="s">
        <v>73</v>
      </c>
      <c r="B16" s="28">
        <v>2491.85</v>
      </c>
      <c r="C16" s="28">
        <v>2406.17</v>
      </c>
      <c r="D16" s="28">
        <v>2599.61</v>
      </c>
      <c r="E16" s="28">
        <v>2046.4</v>
      </c>
    </row>
    <row r="17" spans="1:5" x14ac:dyDescent="0.2">
      <c r="A17" s="50" t="s">
        <v>74</v>
      </c>
      <c r="B17" s="28">
        <v>1868.72</v>
      </c>
      <c r="C17" s="28">
        <v>3017.96</v>
      </c>
      <c r="D17" s="28">
        <v>2740.34</v>
      </c>
      <c r="E17" s="28">
        <v>1606.02</v>
      </c>
    </row>
    <row r="18" spans="1:5" x14ac:dyDescent="0.2">
      <c r="A18" s="50" t="s">
        <v>75</v>
      </c>
      <c r="B18" s="28">
        <v>1953.1</v>
      </c>
      <c r="C18" s="28">
        <v>2818.36</v>
      </c>
      <c r="D18" s="28">
        <v>2378.19</v>
      </c>
      <c r="E18" s="28">
        <v>1587.83</v>
      </c>
    </row>
    <row r="19" spans="1:5" x14ac:dyDescent="0.2">
      <c r="A19" s="50" t="s">
        <v>76</v>
      </c>
      <c r="B19" s="28">
        <v>1955.89</v>
      </c>
      <c r="C19" s="28">
        <v>2764.35</v>
      </c>
      <c r="D19" s="28">
        <v>2248.8200000000002</v>
      </c>
      <c r="E19" s="28">
        <v>1584.78</v>
      </c>
    </row>
    <row r="20" spans="1:5" x14ac:dyDescent="0.2">
      <c r="A20" s="50" t="s">
        <v>77</v>
      </c>
      <c r="B20" s="28">
        <v>1960.73</v>
      </c>
      <c r="C20" s="28">
        <v>2477.61</v>
      </c>
      <c r="D20" s="28">
        <v>2262.7199999999998</v>
      </c>
      <c r="E20" s="28">
        <v>1637.08</v>
      </c>
    </row>
    <row r="21" spans="1:5" x14ac:dyDescent="0.2">
      <c r="A21" s="50" t="s">
        <v>78</v>
      </c>
      <c r="B21" s="28">
        <v>2081.6</v>
      </c>
      <c r="C21" s="28">
        <v>2691.58</v>
      </c>
      <c r="D21" s="28">
        <v>2024.99</v>
      </c>
      <c r="E21" s="28">
        <v>1499.84</v>
      </c>
    </row>
    <row r="22" spans="1:5" x14ac:dyDescent="0.2">
      <c r="A22" s="50" t="s">
        <v>79</v>
      </c>
      <c r="B22" s="28">
        <v>1899.5</v>
      </c>
      <c r="C22" s="28">
        <v>3121.85</v>
      </c>
      <c r="D22" s="28">
        <v>1960.19</v>
      </c>
      <c r="E22" s="28">
        <v>1212.3900000000001</v>
      </c>
    </row>
    <row r="23" spans="1:5" x14ac:dyDescent="0.2">
      <c r="A23" s="50" t="s">
        <v>80</v>
      </c>
      <c r="B23" s="28">
        <v>1835.03</v>
      </c>
      <c r="C23" s="28">
        <v>2562.96</v>
      </c>
      <c r="D23" s="28">
        <v>2262.33</v>
      </c>
      <c r="E23" s="28">
        <v>1425.54</v>
      </c>
    </row>
    <row r="24" spans="1:5" x14ac:dyDescent="0.2">
      <c r="A24" s="50" t="s">
        <v>81</v>
      </c>
      <c r="B24" s="28">
        <v>1955.71</v>
      </c>
      <c r="C24" s="28">
        <v>2382.48</v>
      </c>
      <c r="D24" s="28">
        <v>2212.41</v>
      </c>
      <c r="E24" s="28">
        <v>1393.88</v>
      </c>
    </row>
    <row r="25" spans="1:5" x14ac:dyDescent="0.2">
      <c r="A25" s="50" t="s">
        <v>82</v>
      </c>
      <c r="B25" s="28">
        <v>1855.81</v>
      </c>
      <c r="C25" s="28">
        <v>1690.09</v>
      </c>
      <c r="D25" s="28">
        <v>1744.8</v>
      </c>
      <c r="E25" s="28">
        <v>1393.14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8A5C-B048-9F45-B809-1028758A4AFC}">
  <dimension ref="A1:O15"/>
  <sheetViews>
    <sheetView workbookViewId="0"/>
  </sheetViews>
  <sheetFormatPr baseColWidth="10" defaultRowHeight="16" x14ac:dyDescent="0.2"/>
  <cols>
    <col min="1" max="1" width="11" bestFit="1" customWidth="1"/>
    <col min="2" max="2" width="12.33203125" bestFit="1" customWidth="1"/>
    <col min="14" max="14" width="13.6640625" customWidth="1"/>
    <col min="15" max="15" width="21" customWidth="1"/>
  </cols>
  <sheetData>
    <row r="1" spans="1:15" x14ac:dyDescent="0.2">
      <c r="A1" s="3" t="s">
        <v>219</v>
      </c>
    </row>
    <row r="4" spans="1:15" x14ac:dyDescent="0.2">
      <c r="A4" s="9" t="s">
        <v>88</v>
      </c>
      <c r="B4" s="9"/>
      <c r="C4" s="9"/>
      <c r="D4" s="9"/>
      <c r="E4" s="9"/>
      <c r="F4" s="9"/>
      <c r="G4" s="9"/>
      <c r="H4" s="9"/>
      <c r="K4" s="9" t="s">
        <v>92</v>
      </c>
      <c r="L4" s="9"/>
      <c r="N4" s="9" t="s">
        <v>93</v>
      </c>
      <c r="O4" s="9"/>
    </row>
    <row r="6" spans="1:15" ht="19" x14ac:dyDescent="0.2">
      <c r="A6" s="51" t="s">
        <v>87</v>
      </c>
      <c r="B6" s="51"/>
      <c r="D6" s="51" t="s">
        <v>90</v>
      </c>
      <c r="E6" s="51"/>
      <c r="G6" s="51" t="s">
        <v>91</v>
      </c>
      <c r="H6" s="51"/>
      <c r="K6" s="40" t="s">
        <v>89</v>
      </c>
      <c r="L6" s="40" t="s">
        <v>220</v>
      </c>
      <c r="N6" s="40" t="s">
        <v>89</v>
      </c>
      <c r="O6" s="40" t="s">
        <v>220</v>
      </c>
    </row>
    <row r="7" spans="1:15" ht="19" x14ac:dyDescent="0.2">
      <c r="A7" s="40" t="s">
        <v>89</v>
      </c>
      <c r="B7" s="40" t="s">
        <v>220</v>
      </c>
      <c r="D7" s="40" t="s">
        <v>89</v>
      </c>
      <c r="E7" s="40" t="s">
        <v>220</v>
      </c>
      <c r="G7" s="40" t="s">
        <v>89</v>
      </c>
      <c r="H7" s="40" t="s">
        <v>220</v>
      </c>
      <c r="K7" s="52">
        <v>832.6</v>
      </c>
      <c r="L7" s="52">
        <v>436.7</v>
      </c>
      <c r="N7" s="52">
        <v>381.98899999999998</v>
      </c>
      <c r="O7" s="52">
        <v>64.727999999999994</v>
      </c>
    </row>
    <row r="8" spans="1:15" x14ac:dyDescent="0.2">
      <c r="A8" s="2">
        <v>2.0901554358E-3</v>
      </c>
      <c r="B8" s="2">
        <v>1.5660059299999999E-5</v>
      </c>
      <c r="D8" s="2">
        <v>2.4951345553E-3</v>
      </c>
      <c r="E8" s="2">
        <v>2.3365486010000001E-4</v>
      </c>
      <c r="G8" s="2">
        <v>1.0063398636000001E-3</v>
      </c>
      <c r="H8" s="2">
        <v>6.2812239720000005E-4</v>
      </c>
      <c r="K8" s="52">
        <v>1367.6</v>
      </c>
      <c r="L8" s="52">
        <v>577.20000000000005</v>
      </c>
      <c r="N8" s="52">
        <v>166.184</v>
      </c>
      <c r="O8" s="52">
        <v>188.672</v>
      </c>
    </row>
    <row r="9" spans="1:15" x14ac:dyDescent="0.2">
      <c r="A9" s="2">
        <v>2.7344538750999998E-3</v>
      </c>
      <c r="B9" s="2">
        <v>4.2995936999999999E-6</v>
      </c>
      <c r="D9" s="2">
        <v>2.6010923426000002E-3</v>
      </c>
      <c r="E9" s="2">
        <v>1.9557370059999999E-4</v>
      </c>
      <c r="G9" s="2">
        <v>9.1327270300000003E-4</v>
      </c>
      <c r="H9" s="2">
        <v>8.268997191E-4</v>
      </c>
      <c r="K9" s="52">
        <v>1129.5</v>
      </c>
      <c r="L9" s="52">
        <v>1123.3</v>
      </c>
      <c r="N9" s="52">
        <v>240.99</v>
      </c>
      <c r="O9" s="52">
        <v>244.80600000000001</v>
      </c>
    </row>
    <row r="10" spans="1:15" x14ac:dyDescent="0.2">
      <c r="A10" s="2">
        <v>2.3192018954000001E-3</v>
      </c>
      <c r="B10" s="2">
        <v>6.5702471000000004E-6</v>
      </c>
      <c r="D10" s="2">
        <v>2.4607833006E-3</v>
      </c>
      <c r="E10" s="2">
        <v>2.325776362E-4</v>
      </c>
      <c r="G10" s="2">
        <v>1.0063398636000001E-3</v>
      </c>
      <c r="H10" s="2">
        <v>6.1519582509999996E-4</v>
      </c>
      <c r="K10" s="52">
        <v>1219.5999999999999</v>
      </c>
      <c r="L10" s="52">
        <v>800.1</v>
      </c>
      <c r="N10" s="52">
        <v>467.94099999999997</v>
      </c>
      <c r="O10" s="52">
        <v>57.097000000000001</v>
      </c>
    </row>
    <row r="11" spans="1:15" x14ac:dyDescent="0.2">
      <c r="K11" s="52">
        <v>753.3</v>
      </c>
      <c r="L11" s="52">
        <v>824</v>
      </c>
      <c r="N11" s="52">
        <v>399.59902</v>
      </c>
      <c r="O11" s="52"/>
    </row>
    <row r="12" spans="1:15" x14ac:dyDescent="0.2">
      <c r="K12" s="52">
        <v>1125.4000000000001</v>
      </c>
      <c r="L12" s="52">
        <v>818.5</v>
      </c>
      <c r="N12" s="52">
        <v>350.57335999999998</v>
      </c>
      <c r="O12" s="52"/>
    </row>
    <row r="13" spans="1:15" x14ac:dyDescent="0.2">
      <c r="K13" s="52">
        <v>977.9</v>
      </c>
      <c r="L13" s="52">
        <v>722.8</v>
      </c>
    </row>
    <row r="14" spans="1:15" x14ac:dyDescent="0.2">
      <c r="K14" s="52">
        <v>1107.7</v>
      </c>
      <c r="L14" s="52">
        <v>822.8</v>
      </c>
    </row>
    <row r="15" spans="1:15" x14ac:dyDescent="0.2">
      <c r="K15" s="52">
        <v>1070.3</v>
      </c>
      <c r="L15" s="52">
        <v>788</v>
      </c>
    </row>
  </sheetData>
  <mergeCells count="6">
    <mergeCell ref="N4:O4"/>
    <mergeCell ref="A6:B6"/>
    <mergeCell ref="D6:E6"/>
    <mergeCell ref="G6:H6"/>
    <mergeCell ref="A4:H4"/>
    <mergeCell ref="K4:L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32EC-7EB1-A24B-B3B7-61EFC62FBF9E}">
  <dimension ref="A1:L14"/>
  <sheetViews>
    <sheetView workbookViewId="0"/>
  </sheetViews>
  <sheetFormatPr baseColWidth="10" defaultRowHeight="16" x14ac:dyDescent="0.2"/>
  <sheetData>
    <row r="1" spans="1:12" x14ac:dyDescent="0.2">
      <c r="A1" s="3" t="s">
        <v>221</v>
      </c>
    </row>
    <row r="3" spans="1:12" x14ac:dyDescent="0.2">
      <c r="A3" s="53" t="s">
        <v>94</v>
      </c>
      <c r="B3" s="53"/>
      <c r="C3" s="53"/>
      <c r="D3" s="53"/>
      <c r="E3" s="53"/>
      <c r="H3" s="53" t="s">
        <v>96</v>
      </c>
      <c r="I3" s="53"/>
      <c r="J3" s="53"/>
      <c r="K3" s="53"/>
      <c r="L3" s="53"/>
    </row>
    <row r="4" spans="1:12" x14ac:dyDescent="0.2">
      <c r="H4" s="3"/>
      <c r="I4" s="3"/>
      <c r="J4" s="3"/>
      <c r="K4" s="3"/>
      <c r="L4" s="3"/>
    </row>
    <row r="5" spans="1:12" x14ac:dyDescent="0.2">
      <c r="A5" s="51" t="s">
        <v>222</v>
      </c>
      <c r="B5" s="51"/>
      <c r="C5" s="3"/>
      <c r="D5" s="51" t="s">
        <v>95</v>
      </c>
      <c r="E5" s="51"/>
      <c r="H5" s="51" t="s">
        <v>222</v>
      </c>
      <c r="I5" s="51"/>
      <c r="J5" s="3"/>
      <c r="K5" s="51" t="s">
        <v>95</v>
      </c>
      <c r="L5" s="51"/>
    </row>
    <row r="6" spans="1:12" ht="19" x14ac:dyDescent="0.2">
      <c r="A6" s="40" t="s">
        <v>89</v>
      </c>
      <c r="B6" s="40" t="s">
        <v>220</v>
      </c>
      <c r="D6" s="40" t="s">
        <v>89</v>
      </c>
      <c r="E6" s="40" t="s">
        <v>220</v>
      </c>
      <c r="H6" s="40" t="s">
        <v>89</v>
      </c>
      <c r="I6" s="40" t="s">
        <v>220</v>
      </c>
      <c r="K6" s="40" t="s">
        <v>89</v>
      </c>
      <c r="L6" s="40" t="s">
        <v>220</v>
      </c>
    </row>
    <row r="7" spans="1:12" x14ac:dyDescent="0.2">
      <c r="A7" s="42">
        <v>6.7202999999999999</v>
      </c>
      <c r="B7" s="42">
        <v>8.8582000000000001</v>
      </c>
      <c r="C7" s="43"/>
      <c r="D7" s="42">
        <v>8.6999999999999994E-2</v>
      </c>
      <c r="E7" s="42">
        <v>1.5289999999999999</v>
      </c>
      <c r="H7" s="42">
        <v>4.1332000000000004</v>
      </c>
      <c r="I7" s="42">
        <v>5.9127999999999998</v>
      </c>
      <c r="J7" s="26"/>
      <c r="K7" s="42">
        <v>0.19339999999999999</v>
      </c>
      <c r="L7" s="42">
        <v>4.8621999999999996</v>
      </c>
    </row>
    <row r="8" spans="1:12" x14ac:dyDescent="0.2">
      <c r="A8" s="42">
        <v>1.8733</v>
      </c>
      <c r="B8" s="42">
        <v>27.192399999999999</v>
      </c>
      <c r="C8" s="43"/>
      <c r="D8" s="42">
        <v>3.19</v>
      </c>
      <c r="E8" s="42">
        <v>23.713999999999999</v>
      </c>
      <c r="H8" s="42">
        <v>1.9796</v>
      </c>
      <c r="I8" s="42">
        <v>22.113399999999999</v>
      </c>
      <c r="J8" s="26"/>
      <c r="K8" s="42">
        <v>0.31950000000000001</v>
      </c>
      <c r="L8" s="42">
        <v>51.2485</v>
      </c>
    </row>
    <row r="9" spans="1:12" x14ac:dyDescent="0.2">
      <c r="A9" s="42">
        <v>8.8965999999999994</v>
      </c>
      <c r="B9" s="42">
        <v>35.654299999999999</v>
      </c>
      <c r="C9" s="43"/>
      <c r="D9" s="42">
        <v>4.5209999999999999</v>
      </c>
      <c r="E9" s="42">
        <v>42.405000000000001</v>
      </c>
      <c r="H9" s="42">
        <v>4.3276000000000003</v>
      </c>
      <c r="I9" s="42">
        <v>26.443100000000001</v>
      </c>
      <c r="J9" s="26"/>
      <c r="K9" s="42">
        <v>9.6401000000000003</v>
      </c>
      <c r="L9" s="42">
        <v>48.015799999999999</v>
      </c>
    </row>
    <row r="10" spans="1:12" x14ac:dyDescent="0.2">
      <c r="A10" s="42">
        <v>6.9272999999999998</v>
      </c>
      <c r="B10" s="42">
        <v>19.398099999999999</v>
      </c>
      <c r="C10" s="43"/>
      <c r="D10" s="42">
        <v>12.597</v>
      </c>
      <c r="E10" s="42">
        <v>1.2470000000000001</v>
      </c>
      <c r="H10" s="42">
        <v>2.3416999999999999</v>
      </c>
      <c r="I10" s="42">
        <v>10.880699999999999</v>
      </c>
      <c r="J10" s="26"/>
      <c r="K10" s="42">
        <v>4.5484</v>
      </c>
      <c r="L10" s="42">
        <v>1.9406000000000001</v>
      </c>
    </row>
    <row r="11" spans="1:12" x14ac:dyDescent="0.2">
      <c r="A11" s="42">
        <v>7.0308999999999999</v>
      </c>
      <c r="B11" s="42">
        <v>18.892700000000001</v>
      </c>
      <c r="C11" s="43"/>
      <c r="D11" s="42">
        <v>2.6230000000000002</v>
      </c>
      <c r="E11" s="42">
        <v>13.37</v>
      </c>
      <c r="H11" s="42">
        <v>8.2429000000000006</v>
      </c>
      <c r="I11" s="42">
        <v>13.915900000000001</v>
      </c>
      <c r="J11" s="26"/>
      <c r="K11" s="42">
        <v>15.2018</v>
      </c>
      <c r="L11" s="42">
        <v>26.0547</v>
      </c>
    </row>
    <row r="12" spans="1:12" x14ac:dyDescent="0.2">
      <c r="A12" s="42">
        <v>30.9709</v>
      </c>
      <c r="B12" s="42">
        <v>22.050799999999999</v>
      </c>
      <c r="C12" s="43"/>
      <c r="D12" s="42">
        <v>0.35099999999999998</v>
      </c>
      <c r="E12" s="42">
        <v>18.05</v>
      </c>
      <c r="H12" s="42">
        <v>21.978899999999999</v>
      </c>
      <c r="I12" s="42">
        <v>21.523399999999999</v>
      </c>
      <c r="J12" s="26"/>
      <c r="K12" s="42">
        <v>22.605599999999999</v>
      </c>
      <c r="L12" s="42">
        <v>35.123100000000001</v>
      </c>
    </row>
    <row r="13" spans="1:12" x14ac:dyDescent="0.2">
      <c r="A13" s="43"/>
      <c r="B13" s="42">
        <v>3.7887</v>
      </c>
      <c r="C13" s="43"/>
      <c r="D13" s="43"/>
      <c r="E13" s="42">
        <v>0.499</v>
      </c>
      <c r="H13" s="43"/>
      <c r="I13" s="42">
        <v>2.0063</v>
      </c>
      <c r="J13" s="26"/>
      <c r="K13" s="43"/>
      <c r="L13" s="42">
        <v>1.3454999999999999</v>
      </c>
    </row>
    <row r="14" spans="1:12" x14ac:dyDescent="0.2">
      <c r="A14" s="43"/>
      <c r="B14" s="42">
        <v>31.6022</v>
      </c>
      <c r="C14" s="43"/>
      <c r="D14" s="43"/>
      <c r="E14" s="42">
        <v>19.760999999999999</v>
      </c>
      <c r="H14" s="43"/>
      <c r="I14" s="42">
        <v>25.011800000000001</v>
      </c>
      <c r="J14" s="26"/>
      <c r="K14" s="43"/>
      <c r="L14" s="42">
        <v>27.546900000000001</v>
      </c>
    </row>
  </sheetData>
  <mergeCells count="6">
    <mergeCell ref="A3:E3"/>
    <mergeCell ref="A5:B5"/>
    <mergeCell ref="D5:E5"/>
    <mergeCell ref="H3:L3"/>
    <mergeCell ref="H5:I5"/>
    <mergeCell ref="K5:L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B3F1-11CD-DF41-AD16-0EDE5731DAD5}">
  <dimension ref="A1:E15"/>
  <sheetViews>
    <sheetView workbookViewId="0"/>
  </sheetViews>
  <sheetFormatPr baseColWidth="10" defaultRowHeight="16" x14ac:dyDescent="0.2"/>
  <sheetData>
    <row r="1" spans="1:5" x14ac:dyDescent="0.2">
      <c r="A1" s="3" t="s">
        <v>223</v>
      </c>
    </row>
    <row r="4" spans="1:5" ht="19" x14ac:dyDescent="0.25">
      <c r="A4" s="53" t="s">
        <v>97</v>
      </c>
      <c r="B4" s="53"/>
      <c r="C4" s="5"/>
      <c r="D4" s="53" t="s">
        <v>98</v>
      </c>
      <c r="E4" s="53"/>
    </row>
    <row r="5" spans="1:5" ht="19" x14ac:dyDescent="0.2">
      <c r="A5" s="40" t="s">
        <v>89</v>
      </c>
      <c r="B5" s="40" t="s">
        <v>220</v>
      </c>
      <c r="C5" s="3"/>
      <c r="D5" s="46" t="s">
        <v>89</v>
      </c>
      <c r="E5" s="46" t="s">
        <v>224</v>
      </c>
    </row>
    <row r="6" spans="1:5" x14ac:dyDescent="0.2">
      <c r="A6" s="42">
        <v>19.57047</v>
      </c>
      <c r="B6" s="42">
        <v>17.369129999999998</v>
      </c>
      <c r="C6" s="43"/>
      <c r="D6" s="42">
        <v>49.466000000000001</v>
      </c>
      <c r="E6" s="42">
        <v>28.344999999999999</v>
      </c>
    </row>
    <row r="7" spans="1:5" x14ac:dyDescent="0.2">
      <c r="A7" s="42">
        <v>16.825119999999998</v>
      </c>
      <c r="B7" s="42">
        <v>10.16283</v>
      </c>
      <c r="C7" s="43"/>
      <c r="D7" s="42">
        <v>23.061</v>
      </c>
      <c r="E7" s="42">
        <v>55.189</v>
      </c>
    </row>
    <row r="8" spans="1:5" x14ac:dyDescent="0.2">
      <c r="A8" s="42">
        <v>30.700420000000001</v>
      </c>
      <c r="B8" s="42">
        <v>23.636030000000002</v>
      </c>
      <c r="C8" s="43"/>
      <c r="D8" s="42">
        <v>44.957999999999998</v>
      </c>
      <c r="E8" s="42">
        <v>41.462000000000003</v>
      </c>
    </row>
    <row r="9" spans="1:5" x14ac:dyDescent="0.2">
      <c r="A9" s="42">
        <v>13.83006</v>
      </c>
      <c r="B9" s="42">
        <v>21.311990000000002</v>
      </c>
      <c r="C9" s="43"/>
      <c r="D9" s="42">
        <v>36.496000000000002</v>
      </c>
      <c r="E9" s="42">
        <v>41.734000000000002</v>
      </c>
    </row>
    <row r="10" spans="1:5" x14ac:dyDescent="0.2">
      <c r="A10" s="42">
        <v>11.53162</v>
      </c>
      <c r="B10" s="42">
        <v>19.000209999999999</v>
      </c>
      <c r="C10" s="43"/>
      <c r="D10" s="42">
        <v>25.79</v>
      </c>
      <c r="E10" s="42">
        <v>39.948</v>
      </c>
    </row>
    <row r="11" spans="1:5" x14ac:dyDescent="0.2">
      <c r="A11" s="42">
        <v>15.735530000000001</v>
      </c>
      <c r="B11" s="42">
        <v>9.6768879999999999</v>
      </c>
      <c r="C11" s="43"/>
      <c r="D11" s="42">
        <v>26.137</v>
      </c>
      <c r="E11" s="42">
        <v>42.999000000000002</v>
      </c>
    </row>
    <row r="12" spans="1:5" x14ac:dyDescent="0.2">
      <c r="A12" s="42">
        <v>11.908329999999999</v>
      </c>
      <c r="B12" s="42">
        <v>16.861920000000001</v>
      </c>
      <c r="C12" s="43"/>
      <c r="D12" s="42">
        <v>34.040999999999997</v>
      </c>
      <c r="E12" s="42">
        <v>59.817999999999998</v>
      </c>
    </row>
    <row r="13" spans="1:5" x14ac:dyDescent="0.2">
      <c r="A13" s="42">
        <v>8.4087890000000005</v>
      </c>
      <c r="B13" s="42">
        <v>16.54514</v>
      </c>
      <c r="C13" s="43"/>
      <c r="D13" s="42">
        <v>30.981000000000002</v>
      </c>
      <c r="E13" s="42">
        <v>47.982999999999997</v>
      </c>
    </row>
    <row r="14" spans="1:5" x14ac:dyDescent="0.2">
      <c r="A14" s="42"/>
      <c r="B14" s="42">
        <v>34.726959999999998</v>
      </c>
      <c r="C14" s="43"/>
      <c r="D14" s="42"/>
      <c r="E14" s="42">
        <v>37.747</v>
      </c>
    </row>
    <row r="15" spans="1:5" x14ac:dyDescent="0.2">
      <c r="A15" s="43"/>
      <c r="B15" s="43"/>
      <c r="C15" s="43"/>
      <c r="D15" s="42"/>
      <c r="E15" s="42">
        <v>39.122</v>
      </c>
    </row>
  </sheetData>
  <mergeCells count="2">
    <mergeCell ref="A4:B4"/>
    <mergeCell ref="D4:E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5509-0944-0748-A0AE-4C0BAB50D140}">
  <dimension ref="A1:H18"/>
  <sheetViews>
    <sheetView workbookViewId="0">
      <selection activeCell="K17" sqref="K17"/>
    </sheetView>
  </sheetViews>
  <sheetFormatPr baseColWidth="10" defaultRowHeight="16" x14ac:dyDescent="0.2"/>
  <sheetData>
    <row r="1" spans="1:8" x14ac:dyDescent="0.2">
      <c r="A1" s="3" t="s">
        <v>225</v>
      </c>
    </row>
    <row r="3" spans="1:8" x14ac:dyDescent="0.2">
      <c r="A3" s="51" t="s">
        <v>99</v>
      </c>
      <c r="B3" s="51"/>
      <c r="D3" s="51" t="s">
        <v>100</v>
      </c>
      <c r="E3" s="51"/>
      <c r="G3" s="51" t="s">
        <v>101</v>
      </c>
      <c r="H3" s="51"/>
    </row>
    <row r="4" spans="1:8" ht="19" x14ac:dyDescent="0.2">
      <c r="A4" s="46" t="s">
        <v>89</v>
      </c>
      <c r="B4" s="46" t="s">
        <v>224</v>
      </c>
      <c r="D4" s="46" t="s">
        <v>89</v>
      </c>
      <c r="E4" s="46" t="s">
        <v>224</v>
      </c>
      <c r="G4" s="46" t="s">
        <v>89</v>
      </c>
      <c r="H4" s="46" t="s">
        <v>224</v>
      </c>
    </row>
    <row r="5" spans="1:8" x14ac:dyDescent="0.2">
      <c r="A5" s="42">
        <v>4.6130000000000004</v>
      </c>
      <c r="B5" s="42">
        <v>3.194</v>
      </c>
      <c r="C5" s="43"/>
      <c r="D5" s="42">
        <v>33.097999999999999</v>
      </c>
      <c r="E5" s="42">
        <v>16.641999999999999</v>
      </c>
      <c r="F5" s="43"/>
      <c r="G5" s="42">
        <v>0.2107</v>
      </c>
      <c r="H5" s="42">
        <v>0.66400000000000003</v>
      </c>
    </row>
    <row r="6" spans="1:8" x14ac:dyDescent="0.2">
      <c r="A6" s="42">
        <v>4.8559999999999999</v>
      </c>
      <c r="B6" s="42">
        <v>4.2290000000000001</v>
      </c>
      <c r="C6" s="43"/>
      <c r="D6" s="42">
        <v>30.233000000000001</v>
      </c>
      <c r="E6" s="42">
        <v>37.422899999999998</v>
      </c>
      <c r="F6" s="43"/>
      <c r="G6" s="42">
        <v>0.39689999999999998</v>
      </c>
      <c r="H6" s="42">
        <v>0.81359999999999999</v>
      </c>
    </row>
    <row r="7" spans="1:8" x14ac:dyDescent="0.2">
      <c r="A7" s="42">
        <v>3.827</v>
      </c>
      <c r="B7" s="42">
        <v>1.6970000000000001</v>
      </c>
      <c r="C7" s="43"/>
      <c r="D7" s="42">
        <v>31.748000000000001</v>
      </c>
      <c r="E7" s="42">
        <v>28.369</v>
      </c>
      <c r="F7" s="43"/>
      <c r="G7" s="42">
        <v>0.316</v>
      </c>
      <c r="H7" s="42">
        <v>0.26779999999999998</v>
      </c>
    </row>
    <row r="8" spans="1:8" x14ac:dyDescent="0.2">
      <c r="A8" s="42">
        <v>4.9980000000000002</v>
      </c>
      <c r="B8" s="42">
        <v>2.2170000000000001</v>
      </c>
      <c r="C8" s="43"/>
      <c r="D8" s="42">
        <v>40.631</v>
      </c>
      <c r="E8" s="42">
        <v>54.332000000000001</v>
      </c>
      <c r="F8" s="43"/>
      <c r="G8" s="42">
        <v>0.43969999999999998</v>
      </c>
      <c r="H8" s="42">
        <v>0.27529999999999999</v>
      </c>
    </row>
    <row r="9" spans="1:8" x14ac:dyDescent="0.2">
      <c r="A9" s="42">
        <v>5.4870000000000001</v>
      </c>
      <c r="B9" s="42">
        <v>4.6399999999999997</v>
      </c>
      <c r="C9" s="43"/>
      <c r="D9" s="42">
        <v>40.905000000000001</v>
      </c>
      <c r="E9" s="42">
        <v>27.58</v>
      </c>
      <c r="F9" s="43"/>
      <c r="G9" s="42">
        <v>0.34549999999999997</v>
      </c>
      <c r="H9" s="42">
        <v>0.32900000000000001</v>
      </c>
    </row>
    <row r="10" spans="1:8" x14ac:dyDescent="0.2">
      <c r="A10" s="42">
        <v>3.3929999999999998</v>
      </c>
      <c r="B10" s="42">
        <v>2.839</v>
      </c>
      <c r="C10" s="43"/>
      <c r="D10" s="42">
        <v>29.541</v>
      </c>
      <c r="E10" s="42">
        <v>15.635999999999999</v>
      </c>
      <c r="F10" s="43"/>
      <c r="G10" s="42">
        <v>0.72940000000000005</v>
      </c>
      <c r="H10" s="42">
        <v>0.95150000000000001</v>
      </c>
    </row>
    <row r="11" spans="1:8" x14ac:dyDescent="0.2">
      <c r="A11" s="42">
        <v>3.2949999999999999</v>
      </c>
      <c r="B11" s="42">
        <v>2.0950000000000002</v>
      </c>
      <c r="C11" s="43"/>
      <c r="D11" s="42">
        <v>55.393999999999998</v>
      </c>
      <c r="E11" s="42">
        <v>57.305</v>
      </c>
      <c r="F11" s="43"/>
      <c r="G11" s="42">
        <v>0.33</v>
      </c>
      <c r="H11" s="42">
        <v>0.29110000000000003</v>
      </c>
    </row>
    <row r="12" spans="1:8" x14ac:dyDescent="0.2">
      <c r="A12" s="42">
        <v>2.9220000000000002</v>
      </c>
      <c r="B12" s="42">
        <v>3.0830000000000002</v>
      </c>
      <c r="C12" s="43"/>
      <c r="D12" s="42">
        <v>21.172000000000001</v>
      </c>
      <c r="E12" s="42">
        <v>13.090999999999999</v>
      </c>
      <c r="F12" s="43"/>
      <c r="G12" s="42">
        <v>0.2641</v>
      </c>
      <c r="H12" s="42">
        <v>0.56310000000000004</v>
      </c>
    </row>
    <row r="13" spans="1:8" x14ac:dyDescent="0.2">
      <c r="A13" s="42">
        <v>4.8550000000000004</v>
      </c>
      <c r="B13" s="42">
        <v>4.9530000000000003</v>
      </c>
      <c r="C13" s="43"/>
      <c r="D13" s="42">
        <v>61.911000000000001</v>
      </c>
      <c r="E13" s="42">
        <v>28.452999999999999</v>
      </c>
      <c r="F13" s="43"/>
      <c r="G13" s="42">
        <v>0.25109999999999999</v>
      </c>
      <c r="H13" s="42">
        <v>0.69989999999999997</v>
      </c>
    </row>
    <row r="14" spans="1:8" x14ac:dyDescent="0.2">
      <c r="A14" s="42">
        <v>3.2719999999999998</v>
      </c>
      <c r="B14" s="42">
        <v>1.8640000000000001</v>
      </c>
      <c r="C14" s="43"/>
      <c r="D14" s="42">
        <v>46.780999999999999</v>
      </c>
      <c r="E14" s="42">
        <v>4.5430000000000001</v>
      </c>
      <c r="F14" s="43"/>
      <c r="G14" s="42">
        <v>0.23050000000000001</v>
      </c>
      <c r="H14" s="42">
        <v>0.63790000000000002</v>
      </c>
    </row>
    <row r="15" spans="1:8" x14ac:dyDescent="0.2">
      <c r="A15" s="42">
        <v>2.3370000000000002</v>
      </c>
      <c r="B15" s="42">
        <v>4.7910000000000004</v>
      </c>
      <c r="C15" s="43"/>
      <c r="D15" s="42">
        <v>53.792999999999999</v>
      </c>
      <c r="E15" s="42">
        <v>28.849</v>
      </c>
      <c r="F15" s="43"/>
      <c r="G15" s="42">
        <v>0.42849999999999999</v>
      </c>
      <c r="H15" s="42">
        <v>0.27179999999999999</v>
      </c>
    </row>
    <row r="16" spans="1:8" x14ac:dyDescent="0.2">
      <c r="A16" s="42">
        <v>5.0590000000000002</v>
      </c>
      <c r="B16" s="42">
        <v>2.0659999999999998</v>
      </c>
      <c r="C16" s="43"/>
      <c r="D16" s="42">
        <v>53.868000000000002</v>
      </c>
      <c r="E16" s="42">
        <v>15.073</v>
      </c>
      <c r="F16" s="43"/>
      <c r="G16" s="42">
        <v>0.24310000000000001</v>
      </c>
      <c r="H16" s="42">
        <v>0.2225</v>
      </c>
    </row>
    <row r="17" spans="1:8" x14ac:dyDescent="0.2">
      <c r="A17" s="42">
        <v>5.2309999999999999</v>
      </c>
      <c r="B17" s="42">
        <v>2.7130000000000001</v>
      </c>
      <c r="C17" s="43"/>
      <c r="D17" s="42">
        <v>43.249000000000002</v>
      </c>
      <c r="E17" s="42">
        <v>28.434000000000001</v>
      </c>
      <c r="F17" s="43"/>
      <c r="G17" s="42">
        <v>0.24879999999999999</v>
      </c>
      <c r="H17" s="42">
        <v>0.5927</v>
      </c>
    </row>
    <row r="18" spans="1:8" x14ac:dyDescent="0.2">
      <c r="A18" s="42">
        <v>2.7320000000000002</v>
      </c>
      <c r="B18" s="42">
        <v>3.6619999999999999</v>
      </c>
      <c r="C18" s="43"/>
      <c r="D18" s="43"/>
      <c r="E18" s="42">
        <v>26.513000000000002</v>
      </c>
      <c r="F18" s="43"/>
      <c r="G18" s="42">
        <v>0.36099999999999999</v>
      </c>
      <c r="H18" s="42">
        <v>0.49609999999999999</v>
      </c>
    </row>
  </sheetData>
  <mergeCells count="3">
    <mergeCell ref="A3:B3"/>
    <mergeCell ref="D3:E3"/>
    <mergeCell ref="G3:H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7898B-F231-3A4C-A50A-40F790789833}">
  <dimension ref="A1:J50"/>
  <sheetViews>
    <sheetView workbookViewId="0">
      <selection activeCell="H3" sqref="H3"/>
    </sheetView>
  </sheetViews>
  <sheetFormatPr baseColWidth="10" defaultRowHeight="16" x14ac:dyDescent="0.2"/>
  <cols>
    <col min="2" max="9" width="11.6640625" bestFit="1" customWidth="1"/>
  </cols>
  <sheetData>
    <row r="1" spans="1:10" x14ac:dyDescent="0.2">
      <c r="B1" s="10"/>
      <c r="C1" s="10"/>
      <c r="D1" s="10"/>
      <c r="E1" s="10"/>
      <c r="G1" s="10"/>
      <c r="H1" s="10"/>
      <c r="I1" s="10"/>
      <c r="J1" s="10"/>
    </row>
    <row r="2" spans="1:10" x14ac:dyDescent="0.2">
      <c r="A2" s="3" t="s">
        <v>228</v>
      </c>
      <c r="B2" s="3"/>
      <c r="C2" s="3"/>
      <c r="D2" s="3"/>
      <c r="E2" s="3"/>
      <c r="F2" s="3"/>
    </row>
    <row r="4" spans="1:10" x14ac:dyDescent="0.2">
      <c r="A4" t="s">
        <v>178</v>
      </c>
    </row>
    <row r="5" spans="1:10" x14ac:dyDescent="0.2">
      <c r="A5" s="22"/>
      <c r="B5" s="23" t="s">
        <v>179</v>
      </c>
      <c r="C5" s="23"/>
      <c r="D5" s="23"/>
      <c r="E5" s="23"/>
      <c r="F5" s="23" t="s">
        <v>180</v>
      </c>
      <c r="G5" s="23"/>
      <c r="H5" s="23"/>
      <c r="I5" s="23"/>
    </row>
    <row r="6" spans="1:10" x14ac:dyDescent="0.2">
      <c r="A6" s="22" t="s">
        <v>102</v>
      </c>
      <c r="B6" s="22" t="s">
        <v>181</v>
      </c>
      <c r="C6" s="22" t="s">
        <v>182</v>
      </c>
      <c r="D6" s="22" t="s">
        <v>183</v>
      </c>
      <c r="E6" s="22" t="s">
        <v>184</v>
      </c>
      <c r="F6" s="22" t="s">
        <v>185</v>
      </c>
      <c r="G6" s="22" t="s">
        <v>186</v>
      </c>
      <c r="H6" s="22" t="s">
        <v>187</v>
      </c>
      <c r="I6" s="22" t="s">
        <v>188</v>
      </c>
    </row>
    <row r="7" spans="1:10" x14ac:dyDescent="0.2">
      <c r="A7" s="7">
        <v>0</v>
      </c>
      <c r="B7" s="7">
        <v>1267</v>
      </c>
      <c r="C7" s="7">
        <v>2690</v>
      </c>
      <c r="D7" s="7">
        <v>3900</v>
      </c>
      <c r="E7" s="7">
        <v>1730</v>
      </c>
      <c r="F7" s="7">
        <v>297</v>
      </c>
      <c r="G7" s="7">
        <v>932</v>
      </c>
      <c r="H7" s="7">
        <v>1483</v>
      </c>
      <c r="I7" s="7">
        <v>1220</v>
      </c>
    </row>
    <row r="8" spans="1:10" x14ac:dyDescent="0.2">
      <c r="A8" s="7">
        <v>1</v>
      </c>
      <c r="B8" s="7">
        <v>568</v>
      </c>
      <c r="C8" s="7">
        <v>421</v>
      </c>
      <c r="D8" s="7">
        <v>1715</v>
      </c>
      <c r="E8" s="7">
        <v>854</v>
      </c>
      <c r="F8" s="7">
        <v>175</v>
      </c>
      <c r="G8" s="7">
        <v>800</v>
      </c>
      <c r="H8" s="7">
        <v>2268</v>
      </c>
      <c r="I8" s="7">
        <v>767</v>
      </c>
    </row>
    <row r="9" spans="1:10" x14ac:dyDescent="0.2">
      <c r="A9" s="7">
        <v>2</v>
      </c>
      <c r="B9" s="7">
        <v>567</v>
      </c>
      <c r="C9" s="7">
        <v>588</v>
      </c>
      <c r="D9" s="7">
        <v>266</v>
      </c>
      <c r="E9" s="7">
        <v>984</v>
      </c>
      <c r="F9" s="7">
        <v>201</v>
      </c>
      <c r="G9" s="7">
        <v>876</v>
      </c>
      <c r="H9" s="7">
        <v>128</v>
      </c>
      <c r="I9" s="7">
        <v>2096</v>
      </c>
    </row>
    <row r="10" spans="1:10" x14ac:dyDescent="0.2">
      <c r="A10" s="7">
        <v>3</v>
      </c>
      <c r="B10" s="7">
        <v>808</v>
      </c>
      <c r="C10" s="7">
        <v>268</v>
      </c>
      <c r="D10" s="7">
        <v>247</v>
      </c>
      <c r="E10" s="7">
        <v>1058</v>
      </c>
      <c r="F10" s="7">
        <v>301</v>
      </c>
      <c r="G10" s="7">
        <v>903</v>
      </c>
      <c r="H10" s="7">
        <v>102</v>
      </c>
      <c r="I10" s="7">
        <v>1349</v>
      </c>
    </row>
    <row r="11" spans="1:10" x14ac:dyDescent="0.2">
      <c r="A11" s="7">
        <v>4</v>
      </c>
      <c r="B11" s="7">
        <v>385</v>
      </c>
      <c r="C11" s="7">
        <v>367</v>
      </c>
      <c r="D11" s="7">
        <v>1272</v>
      </c>
      <c r="E11" s="7">
        <v>810</v>
      </c>
      <c r="F11" s="7">
        <v>131</v>
      </c>
      <c r="G11" s="7">
        <v>306</v>
      </c>
      <c r="H11" s="7">
        <v>620</v>
      </c>
      <c r="I11" s="7">
        <v>1009</v>
      </c>
    </row>
    <row r="12" spans="1:10" x14ac:dyDescent="0.2">
      <c r="A12" s="7">
        <v>5</v>
      </c>
      <c r="B12" s="7">
        <v>639</v>
      </c>
      <c r="C12" s="7">
        <v>106</v>
      </c>
      <c r="D12" s="7">
        <v>618</v>
      </c>
      <c r="E12" s="7">
        <v>1272</v>
      </c>
      <c r="F12" s="7">
        <v>179</v>
      </c>
      <c r="G12" s="7">
        <v>154</v>
      </c>
      <c r="H12" s="7">
        <v>36</v>
      </c>
      <c r="I12" s="7">
        <v>385</v>
      </c>
    </row>
    <row r="13" spans="1:10" x14ac:dyDescent="0.2">
      <c r="A13" s="7">
        <v>6</v>
      </c>
      <c r="B13" s="7">
        <v>363</v>
      </c>
      <c r="C13" s="7">
        <v>125</v>
      </c>
      <c r="D13" s="7">
        <v>376</v>
      </c>
      <c r="E13" s="7">
        <v>627</v>
      </c>
      <c r="F13" s="7">
        <v>96</v>
      </c>
      <c r="G13" s="7">
        <v>432</v>
      </c>
      <c r="H13" s="7">
        <v>264</v>
      </c>
      <c r="I13" s="7">
        <v>325</v>
      </c>
    </row>
    <row r="14" spans="1:10" x14ac:dyDescent="0.2">
      <c r="A14" s="7">
        <v>7</v>
      </c>
      <c r="B14" s="7">
        <v>507</v>
      </c>
      <c r="C14" s="7">
        <v>204</v>
      </c>
      <c r="D14" s="7">
        <v>169</v>
      </c>
      <c r="E14" s="7">
        <v>638</v>
      </c>
      <c r="F14" s="7">
        <v>165</v>
      </c>
      <c r="G14" s="7">
        <v>340</v>
      </c>
      <c r="H14" s="7">
        <v>40</v>
      </c>
      <c r="I14" s="7">
        <v>465</v>
      </c>
    </row>
    <row r="15" spans="1:10" x14ac:dyDescent="0.2">
      <c r="A15" s="7">
        <v>8</v>
      </c>
      <c r="B15" s="7">
        <v>173</v>
      </c>
      <c r="C15" s="7">
        <v>171</v>
      </c>
      <c r="D15" s="7">
        <v>414</v>
      </c>
      <c r="E15" s="7">
        <v>587</v>
      </c>
      <c r="F15" s="7">
        <v>79</v>
      </c>
      <c r="G15" s="7">
        <v>185</v>
      </c>
      <c r="H15" s="7">
        <v>207</v>
      </c>
      <c r="I15" s="7">
        <v>289</v>
      </c>
    </row>
    <row r="16" spans="1:10" x14ac:dyDescent="0.2">
      <c r="A16" s="7">
        <v>9</v>
      </c>
      <c r="B16" s="7">
        <v>131</v>
      </c>
      <c r="C16" s="7">
        <v>194</v>
      </c>
      <c r="D16" s="7">
        <v>299</v>
      </c>
      <c r="E16" s="7">
        <v>383</v>
      </c>
      <c r="F16" s="7">
        <v>72</v>
      </c>
      <c r="G16" s="7">
        <v>29</v>
      </c>
      <c r="H16" s="7">
        <v>115</v>
      </c>
      <c r="I16" s="7">
        <v>611</v>
      </c>
    </row>
    <row r="17" spans="1:9" x14ac:dyDescent="0.2">
      <c r="A17" s="7">
        <v>10</v>
      </c>
      <c r="B17" s="7">
        <v>133</v>
      </c>
      <c r="C17" s="7">
        <v>228</v>
      </c>
      <c r="D17" s="7">
        <v>478</v>
      </c>
      <c r="E17" s="7">
        <v>127</v>
      </c>
      <c r="F17" s="7">
        <v>36</v>
      </c>
      <c r="G17" s="7">
        <v>41</v>
      </c>
      <c r="H17" s="7">
        <v>138</v>
      </c>
      <c r="I17" s="7">
        <v>138</v>
      </c>
    </row>
    <row r="18" spans="1:9" x14ac:dyDescent="0.2">
      <c r="A18" s="7">
        <v>11</v>
      </c>
      <c r="B18" s="7">
        <v>70</v>
      </c>
      <c r="C18" s="7">
        <v>200</v>
      </c>
      <c r="D18" s="7">
        <v>7</v>
      </c>
      <c r="E18" s="7">
        <v>145</v>
      </c>
      <c r="F18" s="7">
        <v>25</v>
      </c>
      <c r="G18" s="7">
        <v>215</v>
      </c>
      <c r="H18" s="7">
        <v>78</v>
      </c>
      <c r="I18" s="7">
        <v>194</v>
      </c>
    </row>
    <row r="19" spans="1:9" x14ac:dyDescent="0.2">
      <c r="A19" s="7">
        <v>12</v>
      </c>
      <c r="B19" s="7">
        <v>64</v>
      </c>
      <c r="C19" s="7">
        <v>113</v>
      </c>
      <c r="D19" s="7">
        <v>156</v>
      </c>
      <c r="E19" s="7">
        <v>44</v>
      </c>
      <c r="F19" s="7">
        <v>31</v>
      </c>
      <c r="G19" s="7">
        <v>120</v>
      </c>
      <c r="H19" s="7">
        <v>143</v>
      </c>
      <c r="I19" s="7">
        <v>110</v>
      </c>
    </row>
    <row r="20" spans="1:9" x14ac:dyDescent="0.2">
      <c r="A20" s="7">
        <v>13</v>
      </c>
      <c r="B20" s="7">
        <v>152</v>
      </c>
      <c r="C20" s="7">
        <v>41</v>
      </c>
      <c r="D20" s="7">
        <v>134</v>
      </c>
      <c r="E20" s="7">
        <v>140</v>
      </c>
      <c r="F20" s="7">
        <v>20</v>
      </c>
      <c r="G20" s="7">
        <v>74</v>
      </c>
      <c r="H20" s="7">
        <v>16</v>
      </c>
      <c r="I20" s="7">
        <v>100</v>
      </c>
    </row>
    <row r="21" spans="1:9" x14ac:dyDescent="0.2">
      <c r="A21" s="7">
        <v>14</v>
      </c>
      <c r="B21" s="7">
        <v>32</v>
      </c>
      <c r="C21" s="7">
        <v>84</v>
      </c>
      <c r="D21" s="7">
        <v>160</v>
      </c>
      <c r="E21" s="7">
        <v>113</v>
      </c>
      <c r="F21" s="7">
        <v>19</v>
      </c>
      <c r="G21" s="7">
        <v>32</v>
      </c>
      <c r="H21" s="7">
        <v>126</v>
      </c>
      <c r="I21" s="7">
        <v>72</v>
      </c>
    </row>
    <row r="22" spans="1:9" x14ac:dyDescent="0.2">
      <c r="A22" s="7">
        <v>15</v>
      </c>
      <c r="B22" s="7">
        <v>40</v>
      </c>
      <c r="C22" s="7">
        <v>39</v>
      </c>
      <c r="D22" s="7">
        <v>126</v>
      </c>
      <c r="E22" s="7">
        <v>227</v>
      </c>
      <c r="F22" s="7">
        <v>28</v>
      </c>
      <c r="G22" s="7">
        <v>148</v>
      </c>
      <c r="H22" s="7">
        <v>23</v>
      </c>
      <c r="I22" s="7">
        <v>3</v>
      </c>
    </row>
    <row r="23" spans="1:9" x14ac:dyDescent="0.2">
      <c r="A23" s="7">
        <v>16</v>
      </c>
      <c r="B23" s="7">
        <v>77</v>
      </c>
      <c r="C23" s="7">
        <v>9</v>
      </c>
      <c r="D23" s="7">
        <v>10</v>
      </c>
      <c r="E23" s="7">
        <v>266</v>
      </c>
      <c r="F23" s="7">
        <v>2</v>
      </c>
      <c r="G23" s="7">
        <v>4</v>
      </c>
      <c r="H23" s="7">
        <v>1</v>
      </c>
      <c r="I23" s="7">
        <v>39</v>
      </c>
    </row>
    <row r="24" spans="1:9" x14ac:dyDescent="0.2">
      <c r="A24" s="7">
        <v>17</v>
      </c>
      <c r="B24" s="7">
        <v>8</v>
      </c>
      <c r="C24" s="7">
        <v>5</v>
      </c>
      <c r="D24" s="7">
        <v>10</v>
      </c>
      <c r="E24" s="7">
        <v>30</v>
      </c>
      <c r="F24" s="7">
        <v>7</v>
      </c>
      <c r="G24" s="7">
        <v>4</v>
      </c>
      <c r="H24" s="7">
        <v>4</v>
      </c>
      <c r="I24" s="7">
        <v>27</v>
      </c>
    </row>
    <row r="25" spans="1:9" x14ac:dyDescent="0.2">
      <c r="A25" s="7">
        <v>18</v>
      </c>
      <c r="B25" s="7">
        <v>3</v>
      </c>
      <c r="C25" s="7">
        <v>1</v>
      </c>
      <c r="D25" s="7">
        <v>7</v>
      </c>
      <c r="E25" s="7">
        <v>20</v>
      </c>
      <c r="F25" s="7">
        <v>10</v>
      </c>
      <c r="G25" s="7">
        <v>3</v>
      </c>
      <c r="H25" s="7">
        <v>8</v>
      </c>
      <c r="I25" s="7">
        <v>34</v>
      </c>
    </row>
    <row r="26" spans="1:9" x14ac:dyDescent="0.2">
      <c r="A26" s="25" t="s">
        <v>189</v>
      </c>
      <c r="B26" s="25">
        <v>5987</v>
      </c>
      <c r="C26" s="25">
        <v>5854</v>
      </c>
      <c r="D26" s="25">
        <v>10364</v>
      </c>
      <c r="E26" s="25">
        <v>10055</v>
      </c>
      <c r="F26" s="25">
        <v>1874</v>
      </c>
      <c r="G26" s="25">
        <v>5598</v>
      </c>
      <c r="H26" s="25">
        <v>5800</v>
      </c>
      <c r="I26" s="25">
        <v>9233</v>
      </c>
    </row>
    <row r="28" spans="1:9" x14ac:dyDescent="0.2">
      <c r="A28" s="3" t="s">
        <v>190</v>
      </c>
      <c r="B28" s="3"/>
      <c r="C28" s="3"/>
      <c r="D28" s="3"/>
    </row>
    <row r="29" spans="1:9" x14ac:dyDescent="0.2">
      <c r="A29" s="22"/>
      <c r="B29" s="23" t="s">
        <v>179</v>
      </c>
      <c r="C29" s="23"/>
      <c r="D29" s="23"/>
      <c r="E29" s="23"/>
      <c r="F29" s="23" t="s">
        <v>180</v>
      </c>
      <c r="G29" s="23"/>
      <c r="H29" s="23"/>
      <c r="I29" s="23"/>
    </row>
    <row r="30" spans="1:9" x14ac:dyDescent="0.2">
      <c r="A30" s="22" t="s">
        <v>102</v>
      </c>
      <c r="B30" s="22" t="s">
        <v>181</v>
      </c>
      <c r="C30" s="22" t="s">
        <v>182</v>
      </c>
      <c r="D30" s="22" t="s">
        <v>183</v>
      </c>
      <c r="E30" s="22" t="s">
        <v>184</v>
      </c>
      <c r="F30" s="22" t="s">
        <v>185</v>
      </c>
      <c r="G30" s="22" t="s">
        <v>186</v>
      </c>
      <c r="H30" s="22" t="s">
        <v>187</v>
      </c>
      <c r="I30" s="22" t="s">
        <v>188</v>
      </c>
    </row>
    <row r="31" spans="1:9" x14ac:dyDescent="0.2">
      <c r="A31" s="7">
        <v>0</v>
      </c>
      <c r="B31" s="26">
        <v>21.162518790713211</v>
      </c>
      <c r="C31" s="26">
        <v>45.951486163307145</v>
      </c>
      <c r="D31" s="26">
        <v>37.630258587417984</v>
      </c>
      <c r="E31" s="26">
        <v>17.205370462456489</v>
      </c>
      <c r="F31" s="26">
        <v>15.848452508004268</v>
      </c>
      <c r="G31" s="26">
        <v>16.648803143979993</v>
      </c>
      <c r="H31" s="26">
        <v>25.568965517241377</v>
      </c>
      <c r="I31" s="26">
        <v>13.213473410592441</v>
      </c>
    </row>
    <row r="32" spans="1:9" x14ac:dyDescent="0.2">
      <c r="A32" s="7">
        <v>1</v>
      </c>
      <c r="B32" s="26">
        <v>9.4872223150158685</v>
      </c>
      <c r="C32" s="26">
        <v>7.1916638196105218</v>
      </c>
      <c r="D32" s="26">
        <v>16.547664994210727</v>
      </c>
      <c r="E32" s="26">
        <v>8.4932869219293892</v>
      </c>
      <c r="F32" s="26">
        <v>9.3383137673425836</v>
      </c>
      <c r="G32" s="26">
        <v>14.290818149339049</v>
      </c>
      <c r="H32" s="26">
        <v>39.103448275862071</v>
      </c>
      <c r="I32" s="26">
        <v>8.3071591032167227</v>
      </c>
    </row>
    <row r="33" spans="1:9" x14ac:dyDescent="0.2">
      <c r="A33" s="7">
        <v>2</v>
      </c>
      <c r="B33" s="26">
        <v>9.470519458827459</v>
      </c>
      <c r="C33" s="26">
        <v>10.044414075845577</v>
      </c>
      <c r="D33" s="26">
        <v>2.5665766113469703</v>
      </c>
      <c r="E33" s="26">
        <v>9.7861760318249633</v>
      </c>
      <c r="F33" s="26">
        <v>10.725720384204909</v>
      </c>
      <c r="G33" s="26">
        <v>15.64844587352626</v>
      </c>
      <c r="H33" s="26">
        <v>2.2068965517241379</v>
      </c>
      <c r="I33" s="26">
        <v>22.701180548034223</v>
      </c>
    </row>
    <row r="34" spans="1:9" x14ac:dyDescent="0.2">
      <c r="A34" s="7">
        <v>3</v>
      </c>
      <c r="B34" s="26">
        <v>13.495907800233839</v>
      </c>
      <c r="C34" s="26">
        <v>4.5780662794670306</v>
      </c>
      <c r="D34" s="26">
        <v>2.3832497105364725</v>
      </c>
      <c r="E34" s="26">
        <v>10.522128294380904</v>
      </c>
      <c r="F34" s="26">
        <v>16.061899679829242</v>
      </c>
      <c r="G34" s="26">
        <v>16.130760986066452</v>
      </c>
      <c r="H34" s="26">
        <v>1.7586206896551726</v>
      </c>
      <c r="I34" s="26">
        <v>14.610635763023936</v>
      </c>
    </row>
    <row r="35" spans="1:9" x14ac:dyDescent="0.2">
      <c r="A35" s="7">
        <v>4</v>
      </c>
      <c r="B35" s="26">
        <v>6.4305996325371639</v>
      </c>
      <c r="C35" s="26">
        <v>6.269217628971643</v>
      </c>
      <c r="D35" s="26">
        <v>12.273253570050175</v>
      </c>
      <c r="E35" s="26">
        <v>8.0556936847339635</v>
      </c>
      <c r="F35" s="26">
        <v>6.9903948772678763</v>
      </c>
      <c r="G35" s="26">
        <v>5.4662379421221869</v>
      </c>
      <c r="H35" s="26">
        <v>10.689655172413794</v>
      </c>
      <c r="I35" s="26">
        <v>10.928192353514566</v>
      </c>
    </row>
    <row r="36" spans="1:9" x14ac:dyDescent="0.2">
      <c r="A36" s="7">
        <v>5</v>
      </c>
      <c r="B36" s="26">
        <v>10.673125104392851</v>
      </c>
      <c r="C36" s="26">
        <v>1.8107277075503927</v>
      </c>
      <c r="D36" s="26">
        <v>5.9629486684677735</v>
      </c>
      <c r="E36" s="26">
        <v>12.650422675285927</v>
      </c>
      <c r="F36" s="26">
        <v>9.551760939167556</v>
      </c>
      <c r="G36" s="26">
        <v>2.7509824937477672</v>
      </c>
      <c r="H36" s="26">
        <v>0.62068965517241381</v>
      </c>
      <c r="I36" s="26">
        <v>4.1698256254738446</v>
      </c>
    </row>
    <row r="37" spans="1:9" x14ac:dyDescent="0.2">
      <c r="A37" s="7">
        <v>6</v>
      </c>
      <c r="B37" s="26">
        <v>6.0631367963921834</v>
      </c>
      <c r="C37" s="26">
        <v>2.1352921079603688</v>
      </c>
      <c r="D37" s="26">
        <v>3.6279428791972212</v>
      </c>
      <c r="E37" s="26">
        <v>6.2357036300348083</v>
      </c>
      <c r="F37" s="26">
        <v>5.1227321237993593</v>
      </c>
      <c r="G37" s="26">
        <v>7.7170418006430879</v>
      </c>
      <c r="H37" s="26">
        <v>4.5517241379310347</v>
      </c>
      <c r="I37" s="26">
        <v>3.5199826708545432</v>
      </c>
    </row>
    <row r="38" spans="1:9" x14ac:dyDescent="0.2">
      <c r="A38" s="7">
        <v>7</v>
      </c>
      <c r="B38" s="26">
        <v>8.4683480875229655</v>
      </c>
      <c r="C38" s="26">
        <v>3.4847967201913224</v>
      </c>
      <c r="D38" s="26">
        <v>1.6306445387881126</v>
      </c>
      <c r="E38" s="26">
        <v>6.3451019393336656</v>
      </c>
      <c r="F38" s="26">
        <v>8.8046958377801499</v>
      </c>
      <c r="G38" s="26">
        <v>6.0735977134690966</v>
      </c>
      <c r="H38" s="26">
        <v>0.68965517241379315</v>
      </c>
      <c r="I38" s="26">
        <v>5.0362828982995778</v>
      </c>
    </row>
    <row r="39" spans="1:9" x14ac:dyDescent="0.2">
      <c r="A39" s="7">
        <v>8</v>
      </c>
      <c r="B39" s="26">
        <v>2.8895941205946216</v>
      </c>
      <c r="C39" s="26">
        <v>2.9210796036897846</v>
      </c>
      <c r="D39" s="26">
        <v>3.9945966808182165</v>
      </c>
      <c r="E39" s="26">
        <v>5.8378915962207856</v>
      </c>
      <c r="F39" s="26">
        <v>4.2155816435432234</v>
      </c>
      <c r="G39" s="26">
        <v>3.3047516970346553</v>
      </c>
      <c r="H39" s="26">
        <v>3.568965517241379</v>
      </c>
      <c r="I39" s="26">
        <v>3.1300768980829634</v>
      </c>
    </row>
    <row r="40" spans="1:9" x14ac:dyDescent="0.2">
      <c r="A40" s="7">
        <v>9</v>
      </c>
      <c r="B40" s="26">
        <v>2.1880741606814764</v>
      </c>
      <c r="C40" s="26">
        <v>3.3139733515544925</v>
      </c>
      <c r="D40" s="26">
        <v>2.8849864917020454</v>
      </c>
      <c r="E40" s="26">
        <v>3.8090502237692689</v>
      </c>
      <c r="F40" s="26">
        <v>3.8420490928495199</v>
      </c>
      <c r="G40" s="26">
        <v>0.51804215791354058</v>
      </c>
      <c r="H40" s="26">
        <v>1.9827586206896552</v>
      </c>
      <c r="I40" s="26">
        <v>6.617567421206541</v>
      </c>
    </row>
    <row r="41" spans="1:9" x14ac:dyDescent="0.2">
      <c r="A41" s="7">
        <v>10</v>
      </c>
      <c r="B41" s="26">
        <v>2.2214798730582928</v>
      </c>
      <c r="C41" s="26">
        <v>3.8947728049197132</v>
      </c>
      <c r="D41" s="26">
        <v>4.6121188730219993</v>
      </c>
      <c r="E41" s="26">
        <v>1.2630532073595226</v>
      </c>
      <c r="F41" s="26">
        <v>1.9210245464247599</v>
      </c>
      <c r="G41" s="26">
        <v>0.73240443015362633</v>
      </c>
      <c r="H41" s="26">
        <v>2.3793103448275859</v>
      </c>
      <c r="I41" s="26">
        <v>1.4946387956243907</v>
      </c>
    </row>
    <row r="42" spans="1:9" x14ac:dyDescent="0.2">
      <c r="A42" s="7">
        <v>11</v>
      </c>
      <c r="B42" s="26">
        <v>1.1691999331885754</v>
      </c>
      <c r="C42" s="26">
        <v>3.4164673727365904</v>
      </c>
      <c r="D42" s="26">
        <v>6.7541489772288701E-2</v>
      </c>
      <c r="E42" s="26">
        <v>1.4420686225758328</v>
      </c>
      <c r="F42" s="26">
        <v>1.3340448239060834</v>
      </c>
      <c r="G42" s="26">
        <v>3.8406573776348694</v>
      </c>
      <c r="H42" s="26">
        <v>1.3448275862068966</v>
      </c>
      <c r="I42" s="26">
        <v>2.1011588866024047</v>
      </c>
    </row>
    <row r="43" spans="1:9" x14ac:dyDescent="0.2">
      <c r="A43" s="7">
        <v>12</v>
      </c>
      <c r="B43" s="26">
        <v>1.068982796058126</v>
      </c>
      <c r="C43" s="26">
        <v>1.9303040655961736</v>
      </c>
      <c r="D43" s="26">
        <v>1.5052103434967194</v>
      </c>
      <c r="E43" s="26">
        <v>0.4375932371954252</v>
      </c>
      <c r="F43" s="26">
        <v>1.6542155816435433</v>
      </c>
      <c r="G43" s="26">
        <v>2.1436227224008575</v>
      </c>
      <c r="H43" s="26">
        <v>2.4655172413793105</v>
      </c>
      <c r="I43" s="26">
        <v>1.1913787501353839</v>
      </c>
    </row>
    <row r="44" spans="1:9" x14ac:dyDescent="0.2">
      <c r="A44" s="7">
        <v>13</v>
      </c>
      <c r="B44" s="26">
        <v>2.5388341406380488</v>
      </c>
      <c r="C44" s="26">
        <v>0.70037581141100103</v>
      </c>
      <c r="D44" s="26">
        <v>1.2929370899266692</v>
      </c>
      <c r="E44" s="26">
        <v>1.3923421183490801</v>
      </c>
      <c r="F44" s="26">
        <v>1.0672358591248665</v>
      </c>
      <c r="G44" s="26">
        <v>1.3219006788138621</v>
      </c>
      <c r="H44" s="26">
        <v>0.27586206896551724</v>
      </c>
      <c r="I44" s="26">
        <v>1.0830715910321671</v>
      </c>
    </row>
    <row r="45" spans="1:9" x14ac:dyDescent="0.2">
      <c r="A45" s="7">
        <v>14</v>
      </c>
      <c r="B45" s="26">
        <v>0.53449139802906298</v>
      </c>
      <c r="C45" s="26">
        <v>1.434916296549368</v>
      </c>
      <c r="D45" s="26">
        <v>1.5438054805094559</v>
      </c>
      <c r="E45" s="26">
        <v>1.1238189955246147</v>
      </c>
      <c r="F45" s="26">
        <v>1.0138740661686232</v>
      </c>
      <c r="G45" s="26">
        <v>0.57163272597356196</v>
      </c>
      <c r="H45" s="26">
        <v>2.1724137931034484</v>
      </c>
      <c r="I45" s="26">
        <v>0.77981154554316046</v>
      </c>
    </row>
    <row r="46" spans="1:9" x14ac:dyDescent="0.2">
      <c r="A46" s="7">
        <v>15</v>
      </c>
      <c r="B46" s="26">
        <v>0.66811424753632875</v>
      </c>
      <c r="C46" s="26">
        <v>0.66621113768363516</v>
      </c>
      <c r="D46" s="26">
        <v>1.2157468159011964</v>
      </c>
      <c r="E46" s="26">
        <v>2.25758329189458</v>
      </c>
      <c r="F46" s="26">
        <v>1.4941302027748131</v>
      </c>
      <c r="G46" s="26">
        <v>2.6438013576277242</v>
      </c>
      <c r="H46" s="26">
        <v>0.39655172413793105</v>
      </c>
      <c r="I46" s="26">
        <v>3.2492147730965017E-2</v>
      </c>
    </row>
    <row r="47" spans="1:9" x14ac:dyDescent="0.2">
      <c r="A47" s="7">
        <v>16</v>
      </c>
      <c r="B47" s="26">
        <v>1.2861199265074328</v>
      </c>
      <c r="C47" s="26">
        <v>0.15374103177314657</v>
      </c>
      <c r="D47" s="26">
        <v>9.6487842531840992E-2</v>
      </c>
      <c r="E47" s="26">
        <v>2.6454500248632518</v>
      </c>
      <c r="F47" s="26">
        <v>0.10672358591248667</v>
      </c>
      <c r="G47" s="26">
        <v>7.1454090746695245E-2</v>
      </c>
      <c r="H47" s="26">
        <v>1.7241379310344827E-2</v>
      </c>
      <c r="I47" s="26">
        <v>0.42239792050254527</v>
      </c>
    </row>
    <row r="48" spans="1:9" x14ac:dyDescent="0.2">
      <c r="A48" s="7">
        <v>17</v>
      </c>
      <c r="B48" s="26">
        <v>0.13362284950726575</v>
      </c>
      <c r="C48" s="26">
        <v>8.5411684318414768E-2</v>
      </c>
      <c r="D48" s="26">
        <v>9.6487842531840992E-2</v>
      </c>
      <c r="E48" s="26">
        <v>0.29835902536051717</v>
      </c>
      <c r="F48" s="26">
        <v>0.37353255069370328</v>
      </c>
      <c r="G48" s="26">
        <v>7.1454090746695245E-2</v>
      </c>
      <c r="H48" s="26">
        <v>6.8965517241379309E-2</v>
      </c>
      <c r="I48" s="26">
        <v>0.29242932957868517</v>
      </c>
    </row>
    <row r="49" spans="1:9" x14ac:dyDescent="0.2">
      <c r="A49" s="7">
        <v>18</v>
      </c>
      <c r="B49" s="26">
        <v>5.0108568565224651E-2</v>
      </c>
      <c r="C49" s="26">
        <v>1.7082336863682952E-2</v>
      </c>
      <c r="D49" s="26">
        <v>6.7541489772288701E-2</v>
      </c>
      <c r="E49" s="26">
        <v>0.19890601690701143</v>
      </c>
      <c r="F49" s="26">
        <v>0.53361792956243326</v>
      </c>
      <c r="G49" s="26">
        <v>5.3590568060021437E-2</v>
      </c>
      <c r="H49" s="26">
        <v>0.13793103448275862</v>
      </c>
      <c r="I49" s="26">
        <v>0.36824434095093689</v>
      </c>
    </row>
    <row r="50" spans="1:9" x14ac:dyDescent="0.2">
      <c r="A50" s="25" t="s">
        <v>191</v>
      </c>
      <c r="B50" s="25">
        <v>100</v>
      </c>
      <c r="C50" s="25">
        <v>100.00000000000003</v>
      </c>
      <c r="D50" s="25">
        <v>100</v>
      </c>
      <c r="E50" s="25">
        <v>99.999999999999972</v>
      </c>
      <c r="F50" s="25">
        <v>100</v>
      </c>
      <c r="G50" s="25">
        <v>100.00000000000001</v>
      </c>
      <c r="H50" s="25">
        <v>100.00000000000001</v>
      </c>
      <c r="I50" s="25">
        <v>100</v>
      </c>
    </row>
  </sheetData>
  <mergeCells count="6">
    <mergeCell ref="B29:E29"/>
    <mergeCell ref="F29:I29"/>
    <mergeCell ref="B1:E1"/>
    <mergeCell ref="G1:J1"/>
    <mergeCell ref="B5:E5"/>
    <mergeCell ref="F5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35518-39DE-3344-9CBE-01087411076A}">
  <dimension ref="A1:W50"/>
  <sheetViews>
    <sheetView workbookViewId="0">
      <selection activeCell="R2" sqref="R2"/>
    </sheetView>
  </sheetViews>
  <sheetFormatPr baseColWidth="10" defaultRowHeight="16" x14ac:dyDescent="0.2"/>
  <sheetData>
    <row r="1" spans="1:23" x14ac:dyDescent="0.2">
      <c r="A1" s="27" t="s">
        <v>227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3" s="3" customFormat="1" x14ac:dyDescent="0.2">
      <c r="A2" s="32" t="s">
        <v>48</v>
      </c>
      <c r="B2" s="32" t="s">
        <v>169</v>
      </c>
      <c r="C2" s="32" t="s">
        <v>138</v>
      </c>
      <c r="D2" s="32" t="s">
        <v>102</v>
      </c>
      <c r="E2" s="32" t="s">
        <v>170</v>
      </c>
      <c r="F2" s="32" t="s">
        <v>156</v>
      </c>
      <c r="G2" s="32" t="s">
        <v>157</v>
      </c>
      <c r="H2" s="32" t="s">
        <v>158</v>
      </c>
      <c r="I2" s="32" t="s">
        <v>159</v>
      </c>
      <c r="J2" s="32" t="s">
        <v>160</v>
      </c>
      <c r="K2" s="32" t="s">
        <v>161</v>
      </c>
      <c r="L2" s="32" t="s">
        <v>162</v>
      </c>
      <c r="M2" s="32" t="s">
        <v>171</v>
      </c>
      <c r="N2" s="32" t="s">
        <v>172</v>
      </c>
      <c r="O2" s="32" t="s">
        <v>173</v>
      </c>
      <c r="P2" s="9"/>
      <c r="Q2" s="9"/>
      <c r="S2" s="9"/>
      <c r="T2" s="9"/>
      <c r="V2" s="9"/>
      <c r="W2" s="9"/>
    </row>
    <row r="3" spans="1:23" x14ac:dyDescent="0.2">
      <c r="A3" s="54" t="s">
        <v>103</v>
      </c>
      <c r="B3" s="54" t="s">
        <v>174</v>
      </c>
      <c r="C3" s="54" t="s">
        <v>175</v>
      </c>
      <c r="D3" s="54">
        <v>0</v>
      </c>
      <c r="E3" s="55">
        <v>11014</v>
      </c>
      <c r="F3" s="56">
        <v>3.0335999999999999</v>
      </c>
      <c r="G3" s="56">
        <v>0.58420000000000005</v>
      </c>
      <c r="H3" s="56">
        <v>0</v>
      </c>
      <c r="I3" s="56">
        <v>2.6732999999999998</v>
      </c>
      <c r="J3" s="56">
        <v>3.0406</v>
      </c>
      <c r="K3" s="56">
        <v>3.4232</v>
      </c>
      <c r="L3" s="56">
        <v>4.7728999999999999</v>
      </c>
      <c r="M3" s="56">
        <v>1.5505</v>
      </c>
      <c r="N3" s="56">
        <v>4.5472999999999999</v>
      </c>
      <c r="O3" s="54" t="s">
        <v>176</v>
      </c>
      <c r="P3" s="7"/>
      <c r="Q3" s="7"/>
      <c r="S3" s="7"/>
      <c r="T3" s="7"/>
      <c r="V3" s="7"/>
      <c r="W3" s="7"/>
    </row>
    <row r="4" spans="1:23" x14ac:dyDescent="0.2">
      <c r="A4" s="54" t="s">
        <v>103</v>
      </c>
      <c r="B4" s="54" t="s">
        <v>174</v>
      </c>
      <c r="C4" s="54" t="s">
        <v>175</v>
      </c>
      <c r="D4" s="54">
        <v>1</v>
      </c>
      <c r="E4" s="55">
        <v>7938</v>
      </c>
      <c r="F4" s="56">
        <v>2.5556999999999999</v>
      </c>
      <c r="G4" s="56">
        <v>0.67600000000000005</v>
      </c>
      <c r="H4" s="56">
        <v>0</v>
      </c>
      <c r="I4" s="56">
        <v>2.1930999999999998</v>
      </c>
      <c r="J4" s="56">
        <v>2.6065999999999998</v>
      </c>
      <c r="K4" s="56">
        <v>2.9929000000000001</v>
      </c>
      <c r="L4" s="56">
        <v>5.1154000000000002</v>
      </c>
      <c r="M4" s="56">
        <v>0.99580000000000002</v>
      </c>
      <c r="N4" s="56">
        <v>4.1822999999999997</v>
      </c>
      <c r="O4" s="54" t="s">
        <v>176</v>
      </c>
    </row>
    <row r="5" spans="1:23" x14ac:dyDescent="0.2">
      <c r="A5" s="54" t="s">
        <v>103</v>
      </c>
      <c r="B5" s="54" t="s">
        <v>177</v>
      </c>
      <c r="C5" s="54" t="s">
        <v>10</v>
      </c>
      <c r="D5" s="54">
        <v>0</v>
      </c>
      <c r="E5" s="55">
        <v>2781</v>
      </c>
      <c r="F5" s="56">
        <v>2.9998999999999998</v>
      </c>
      <c r="G5" s="56">
        <v>0.5272</v>
      </c>
      <c r="H5" s="56">
        <v>0</v>
      </c>
      <c r="I5" s="56">
        <v>2.6835</v>
      </c>
      <c r="J5" s="56">
        <v>3.0185</v>
      </c>
      <c r="K5" s="56">
        <v>3.3426999999999998</v>
      </c>
      <c r="L5" s="56">
        <v>4.5929000000000002</v>
      </c>
      <c r="M5" s="56">
        <v>1.7004999999999999</v>
      </c>
      <c r="N5" s="56">
        <v>4.3281000000000001</v>
      </c>
      <c r="O5" s="54" t="s">
        <v>176</v>
      </c>
    </row>
    <row r="6" spans="1:23" x14ac:dyDescent="0.2">
      <c r="A6" s="54" t="s">
        <v>103</v>
      </c>
      <c r="B6" s="54" t="s">
        <v>177</v>
      </c>
      <c r="C6" s="54" t="s">
        <v>10</v>
      </c>
      <c r="D6" s="54">
        <v>1</v>
      </c>
      <c r="E6" s="55">
        <v>4215</v>
      </c>
      <c r="F6" s="56">
        <v>2.5466000000000002</v>
      </c>
      <c r="G6" s="56">
        <v>0.63770000000000004</v>
      </c>
      <c r="H6" s="56">
        <v>0</v>
      </c>
      <c r="I6" s="56">
        <v>2.1987999999999999</v>
      </c>
      <c r="J6" s="56">
        <v>2.5926999999999998</v>
      </c>
      <c r="K6" s="56">
        <v>2.9672000000000001</v>
      </c>
      <c r="L6" s="56">
        <v>5.1154000000000002</v>
      </c>
      <c r="M6" s="56">
        <v>1.0609</v>
      </c>
      <c r="N6" s="56">
        <v>4.0807000000000002</v>
      </c>
      <c r="O6" s="54" t="s">
        <v>176</v>
      </c>
    </row>
    <row r="7" spans="1:23" x14ac:dyDescent="0.2">
      <c r="A7" s="54" t="s">
        <v>103</v>
      </c>
      <c r="B7" s="54" t="s">
        <v>177</v>
      </c>
      <c r="C7" s="54" t="s">
        <v>9</v>
      </c>
      <c r="D7" s="54">
        <v>0</v>
      </c>
      <c r="E7" s="55">
        <v>8233</v>
      </c>
      <c r="F7" s="56">
        <v>3.0449999999999999</v>
      </c>
      <c r="G7" s="56">
        <v>0.6018</v>
      </c>
      <c r="H7" s="56">
        <v>0</v>
      </c>
      <c r="I7" s="56">
        <v>2.6694</v>
      </c>
      <c r="J7" s="56">
        <v>3.0505</v>
      </c>
      <c r="K7" s="56">
        <v>3.4538000000000002</v>
      </c>
      <c r="L7" s="56">
        <v>4.7728999999999999</v>
      </c>
      <c r="M7" s="56">
        <v>1.4983</v>
      </c>
      <c r="N7" s="56">
        <v>4.6227</v>
      </c>
      <c r="O7" s="54" t="s">
        <v>176</v>
      </c>
    </row>
    <row r="8" spans="1:23" x14ac:dyDescent="0.2">
      <c r="A8" s="54" t="s">
        <v>103</v>
      </c>
      <c r="B8" s="54" t="s">
        <v>177</v>
      </c>
      <c r="C8" s="54" t="s">
        <v>9</v>
      </c>
      <c r="D8" s="54">
        <v>1</v>
      </c>
      <c r="E8" s="55">
        <v>3723</v>
      </c>
      <c r="F8" s="56">
        <v>2.5659999999999998</v>
      </c>
      <c r="G8" s="56">
        <v>0.71689999999999998</v>
      </c>
      <c r="H8" s="56">
        <v>0</v>
      </c>
      <c r="I8" s="56">
        <v>2.1839</v>
      </c>
      <c r="J8" s="56">
        <v>2.6215999999999999</v>
      </c>
      <c r="K8" s="56">
        <v>3.0192999999999999</v>
      </c>
      <c r="L8" s="56">
        <v>4.7969999999999997</v>
      </c>
      <c r="M8" s="56">
        <v>0.94189999999999996</v>
      </c>
      <c r="N8" s="56">
        <v>4.2569999999999997</v>
      </c>
      <c r="O8" s="54" t="s">
        <v>176</v>
      </c>
    </row>
    <row r="9" spans="1:23" x14ac:dyDescent="0.2">
      <c r="A9" s="33" t="s">
        <v>110</v>
      </c>
      <c r="B9" s="33" t="s">
        <v>174</v>
      </c>
      <c r="C9" s="33" t="s">
        <v>175</v>
      </c>
      <c r="D9" s="33">
        <v>0</v>
      </c>
      <c r="E9" s="34">
        <v>11014</v>
      </c>
      <c r="F9" s="57">
        <v>0.99609999999999999</v>
      </c>
      <c r="G9" s="57">
        <v>0.70979999999999999</v>
      </c>
      <c r="H9" s="57">
        <v>0</v>
      </c>
      <c r="I9" s="57">
        <v>0.4022</v>
      </c>
      <c r="J9" s="57">
        <v>1.0377000000000001</v>
      </c>
      <c r="K9" s="57">
        <v>1.5254000000000001</v>
      </c>
      <c r="L9" s="57">
        <v>3.0871</v>
      </c>
      <c r="M9" s="57">
        <v>0</v>
      </c>
      <c r="N9" s="57">
        <v>3.0871</v>
      </c>
      <c r="O9" s="33" t="s">
        <v>176</v>
      </c>
    </row>
    <row r="10" spans="1:23" x14ac:dyDescent="0.2">
      <c r="A10" s="33" t="s">
        <v>110</v>
      </c>
      <c r="B10" s="33" t="s">
        <v>174</v>
      </c>
      <c r="C10" s="33" t="s">
        <v>175</v>
      </c>
      <c r="D10" s="33">
        <v>1</v>
      </c>
      <c r="E10" s="34">
        <v>7938</v>
      </c>
      <c r="F10" s="57">
        <v>0.3049</v>
      </c>
      <c r="G10" s="57">
        <v>0.52569999999999995</v>
      </c>
      <c r="H10" s="57">
        <v>0</v>
      </c>
      <c r="I10" s="57">
        <v>0</v>
      </c>
      <c r="J10" s="57">
        <v>0</v>
      </c>
      <c r="K10" s="57">
        <v>0.62109999999999999</v>
      </c>
      <c r="L10" s="57">
        <v>3.1276999999999999</v>
      </c>
      <c r="M10" s="57">
        <v>0</v>
      </c>
      <c r="N10" s="57">
        <v>1.552</v>
      </c>
      <c r="O10" s="33" t="s">
        <v>176</v>
      </c>
    </row>
    <row r="11" spans="1:23" x14ac:dyDescent="0.2">
      <c r="A11" s="33" t="s">
        <v>110</v>
      </c>
      <c r="B11" s="33" t="s">
        <v>177</v>
      </c>
      <c r="C11" s="33" t="s">
        <v>10</v>
      </c>
      <c r="D11" s="33">
        <v>0</v>
      </c>
      <c r="E11" s="34">
        <v>2781</v>
      </c>
      <c r="F11" s="57">
        <v>0.77929999999999999</v>
      </c>
      <c r="G11" s="57">
        <v>0.66890000000000005</v>
      </c>
      <c r="H11" s="57">
        <v>0</v>
      </c>
      <c r="I11" s="57">
        <v>0</v>
      </c>
      <c r="J11" s="57">
        <v>0.8054</v>
      </c>
      <c r="K11" s="57">
        <v>1.2678</v>
      </c>
      <c r="L11" s="57">
        <v>2.8182</v>
      </c>
      <c r="M11" s="57">
        <v>0</v>
      </c>
      <c r="N11" s="57">
        <v>2.8182</v>
      </c>
      <c r="O11" s="33" t="s">
        <v>176</v>
      </c>
    </row>
    <row r="12" spans="1:23" x14ac:dyDescent="0.2">
      <c r="A12" s="33" t="s">
        <v>110</v>
      </c>
      <c r="B12" s="33" t="s">
        <v>177</v>
      </c>
      <c r="C12" s="33" t="s">
        <v>10</v>
      </c>
      <c r="D12" s="33">
        <v>1</v>
      </c>
      <c r="E12" s="34">
        <v>4215</v>
      </c>
      <c r="F12" s="57">
        <v>0.17449999999999999</v>
      </c>
      <c r="G12" s="57">
        <v>0.39979999999999999</v>
      </c>
      <c r="H12" s="57">
        <v>0</v>
      </c>
      <c r="I12" s="57">
        <v>0</v>
      </c>
      <c r="J12" s="57">
        <v>0</v>
      </c>
      <c r="K12" s="57">
        <v>0</v>
      </c>
      <c r="L12" s="57">
        <v>2.8841000000000001</v>
      </c>
      <c r="M12" s="57">
        <v>0</v>
      </c>
      <c r="N12" s="57">
        <v>0</v>
      </c>
      <c r="O12" s="33" t="s">
        <v>176</v>
      </c>
    </row>
    <row r="13" spans="1:23" x14ac:dyDescent="0.2">
      <c r="A13" s="33" t="s">
        <v>110</v>
      </c>
      <c r="B13" s="33" t="s">
        <v>177</v>
      </c>
      <c r="C13" s="33" t="s">
        <v>9</v>
      </c>
      <c r="D13" s="33">
        <v>0</v>
      </c>
      <c r="E13" s="34">
        <v>8233</v>
      </c>
      <c r="F13" s="57">
        <v>1.0692999999999999</v>
      </c>
      <c r="G13" s="57">
        <v>0.70830000000000004</v>
      </c>
      <c r="H13" s="57">
        <v>0</v>
      </c>
      <c r="I13" s="57">
        <v>0.61129999999999995</v>
      </c>
      <c r="J13" s="57">
        <v>1.1187</v>
      </c>
      <c r="K13" s="57">
        <v>1.5943000000000001</v>
      </c>
      <c r="L13" s="57">
        <v>3.0871</v>
      </c>
      <c r="M13" s="57">
        <v>0</v>
      </c>
      <c r="N13" s="57">
        <v>3.0472000000000001</v>
      </c>
      <c r="O13" s="33" t="s">
        <v>176</v>
      </c>
    </row>
    <row r="14" spans="1:23" x14ac:dyDescent="0.2">
      <c r="A14" s="33" t="s">
        <v>110</v>
      </c>
      <c r="B14" s="33" t="s">
        <v>177</v>
      </c>
      <c r="C14" s="33" t="s">
        <v>9</v>
      </c>
      <c r="D14" s="33">
        <v>1</v>
      </c>
      <c r="E14" s="34">
        <v>3723</v>
      </c>
      <c r="F14" s="57">
        <v>0.4526</v>
      </c>
      <c r="G14" s="57">
        <v>0.60599999999999998</v>
      </c>
      <c r="H14" s="57">
        <v>0</v>
      </c>
      <c r="I14" s="57">
        <v>0</v>
      </c>
      <c r="J14" s="57">
        <v>0</v>
      </c>
      <c r="K14" s="57">
        <v>0.94430000000000003</v>
      </c>
      <c r="L14" s="57">
        <v>3.1276999999999999</v>
      </c>
      <c r="M14" s="57">
        <v>0</v>
      </c>
      <c r="N14" s="57">
        <v>2.3113999999999999</v>
      </c>
      <c r="O14" s="33" t="s">
        <v>176</v>
      </c>
    </row>
    <row r="15" spans="1:23" x14ac:dyDescent="0.2">
      <c r="A15" s="54" t="s">
        <v>109</v>
      </c>
      <c r="B15" s="54" t="s">
        <v>174</v>
      </c>
      <c r="C15" s="54" t="s">
        <v>175</v>
      </c>
      <c r="D15" s="54">
        <v>0</v>
      </c>
      <c r="E15" s="55">
        <v>11014</v>
      </c>
      <c r="F15" s="56">
        <v>2.8296999999999999</v>
      </c>
      <c r="G15" s="56">
        <v>0.56889999999999996</v>
      </c>
      <c r="H15" s="56">
        <v>0</v>
      </c>
      <c r="I15" s="56">
        <v>2.5672000000000001</v>
      </c>
      <c r="J15" s="56">
        <v>2.9175</v>
      </c>
      <c r="K15" s="56">
        <v>3.1996000000000002</v>
      </c>
      <c r="L15" s="56">
        <v>4.4020999999999999</v>
      </c>
      <c r="M15" s="56">
        <v>1.6189</v>
      </c>
      <c r="N15" s="56">
        <v>4.1364000000000001</v>
      </c>
      <c r="O15" s="54" t="s">
        <v>176</v>
      </c>
    </row>
    <row r="16" spans="1:23" x14ac:dyDescent="0.2">
      <c r="A16" s="54" t="s">
        <v>109</v>
      </c>
      <c r="B16" s="54" t="s">
        <v>174</v>
      </c>
      <c r="C16" s="54" t="s">
        <v>175</v>
      </c>
      <c r="D16" s="54">
        <v>1</v>
      </c>
      <c r="E16" s="55">
        <v>7938</v>
      </c>
      <c r="F16" s="56">
        <v>2.431</v>
      </c>
      <c r="G16" s="56">
        <v>0.87039999999999995</v>
      </c>
      <c r="H16" s="56">
        <v>0</v>
      </c>
      <c r="I16" s="56">
        <v>2.105</v>
      </c>
      <c r="J16" s="56">
        <v>2.6070000000000002</v>
      </c>
      <c r="K16" s="56">
        <v>3.0061</v>
      </c>
      <c r="L16" s="56">
        <v>4.3249000000000004</v>
      </c>
      <c r="M16" s="56">
        <v>0.76449999999999996</v>
      </c>
      <c r="N16" s="56">
        <v>4.3249000000000004</v>
      </c>
      <c r="O16" s="54" t="s">
        <v>176</v>
      </c>
    </row>
    <row r="17" spans="1:15" x14ac:dyDescent="0.2">
      <c r="A17" s="54" t="s">
        <v>109</v>
      </c>
      <c r="B17" s="54" t="s">
        <v>177</v>
      </c>
      <c r="C17" s="54" t="s">
        <v>10</v>
      </c>
      <c r="D17" s="54">
        <v>0</v>
      </c>
      <c r="E17" s="55">
        <v>2781</v>
      </c>
      <c r="F17" s="56">
        <v>2.6890000000000001</v>
      </c>
      <c r="G17" s="56">
        <v>0.65990000000000004</v>
      </c>
      <c r="H17" s="56">
        <v>0</v>
      </c>
      <c r="I17" s="56">
        <v>2.3975</v>
      </c>
      <c r="J17" s="56">
        <v>2.7869999999999999</v>
      </c>
      <c r="K17" s="56">
        <v>3.1269999999999998</v>
      </c>
      <c r="L17" s="56">
        <v>4.2441000000000004</v>
      </c>
      <c r="M17" s="56">
        <v>1.3038000000000001</v>
      </c>
      <c r="N17" s="56">
        <v>4.1364000000000001</v>
      </c>
      <c r="O17" s="54" t="s">
        <v>176</v>
      </c>
    </row>
    <row r="18" spans="1:15" x14ac:dyDescent="0.2">
      <c r="A18" s="54" t="s">
        <v>109</v>
      </c>
      <c r="B18" s="54" t="s">
        <v>177</v>
      </c>
      <c r="C18" s="54" t="s">
        <v>10</v>
      </c>
      <c r="D18" s="54">
        <v>1</v>
      </c>
      <c r="E18" s="55">
        <v>4215</v>
      </c>
      <c r="F18" s="56">
        <v>2.3862000000000001</v>
      </c>
      <c r="G18" s="56">
        <v>0.85919999999999996</v>
      </c>
      <c r="H18" s="56">
        <v>0</v>
      </c>
      <c r="I18" s="56">
        <v>2.0278999999999998</v>
      </c>
      <c r="J18" s="56">
        <v>2.5457000000000001</v>
      </c>
      <c r="K18" s="56">
        <v>2.9628999999999999</v>
      </c>
      <c r="L18" s="56">
        <v>4.3249000000000004</v>
      </c>
      <c r="M18" s="56">
        <v>0.66510000000000002</v>
      </c>
      <c r="N18" s="56">
        <v>4.3249000000000004</v>
      </c>
      <c r="O18" s="54" t="s">
        <v>176</v>
      </c>
    </row>
    <row r="19" spans="1:15" x14ac:dyDescent="0.2">
      <c r="A19" s="54" t="s">
        <v>109</v>
      </c>
      <c r="B19" s="54" t="s">
        <v>177</v>
      </c>
      <c r="C19" s="54" t="s">
        <v>9</v>
      </c>
      <c r="D19" s="54">
        <v>0</v>
      </c>
      <c r="E19" s="55">
        <v>8233</v>
      </c>
      <c r="F19" s="56">
        <v>2.8773</v>
      </c>
      <c r="G19" s="56">
        <v>0.52629999999999999</v>
      </c>
      <c r="H19" s="56">
        <v>0</v>
      </c>
      <c r="I19" s="56">
        <v>2.6313</v>
      </c>
      <c r="J19" s="56">
        <v>2.9527000000000001</v>
      </c>
      <c r="K19" s="56">
        <v>3.2204999999999999</v>
      </c>
      <c r="L19" s="56">
        <v>4.4020999999999999</v>
      </c>
      <c r="M19" s="56">
        <v>1.7481</v>
      </c>
      <c r="N19" s="56">
        <v>4.1013999999999999</v>
      </c>
      <c r="O19" s="54" t="s">
        <v>176</v>
      </c>
    </row>
    <row r="20" spans="1:15" x14ac:dyDescent="0.2">
      <c r="A20" s="54" t="s">
        <v>109</v>
      </c>
      <c r="B20" s="54" t="s">
        <v>177</v>
      </c>
      <c r="C20" s="54" t="s">
        <v>9</v>
      </c>
      <c r="D20" s="54">
        <v>1</v>
      </c>
      <c r="E20" s="55">
        <v>3723</v>
      </c>
      <c r="F20" s="56">
        <v>2.4817</v>
      </c>
      <c r="G20" s="56">
        <v>0.88029999999999997</v>
      </c>
      <c r="H20" s="56">
        <v>0</v>
      </c>
      <c r="I20" s="56">
        <v>2.1852999999999998</v>
      </c>
      <c r="J20" s="56">
        <v>2.6734</v>
      </c>
      <c r="K20" s="56">
        <v>3.0461</v>
      </c>
      <c r="L20" s="56">
        <v>4.2404000000000002</v>
      </c>
      <c r="M20" s="56">
        <v>0.90080000000000005</v>
      </c>
      <c r="N20" s="56">
        <v>4.2404000000000002</v>
      </c>
      <c r="O20" s="54" t="s">
        <v>176</v>
      </c>
    </row>
    <row r="21" spans="1:15" x14ac:dyDescent="0.2">
      <c r="A21" s="33" t="s">
        <v>106</v>
      </c>
      <c r="B21" s="33" t="s">
        <v>174</v>
      </c>
      <c r="C21" s="33" t="s">
        <v>175</v>
      </c>
      <c r="D21" s="33">
        <v>0</v>
      </c>
      <c r="E21" s="34">
        <v>11014</v>
      </c>
      <c r="F21" s="57">
        <v>3.1166999999999998</v>
      </c>
      <c r="G21" s="57">
        <v>0.86709999999999998</v>
      </c>
      <c r="H21" s="57">
        <v>0</v>
      </c>
      <c r="I21" s="57">
        <v>2.6513</v>
      </c>
      <c r="J21" s="57">
        <v>3.2332000000000001</v>
      </c>
      <c r="K21" s="57">
        <v>3.7157</v>
      </c>
      <c r="L21" s="57">
        <v>5.6064999999999996</v>
      </c>
      <c r="M21" s="57">
        <v>1.0618000000000001</v>
      </c>
      <c r="N21" s="57">
        <v>5.2614999999999998</v>
      </c>
      <c r="O21" s="33" t="s">
        <v>176</v>
      </c>
    </row>
    <row r="22" spans="1:15" x14ac:dyDescent="0.2">
      <c r="A22" s="33" t="s">
        <v>106</v>
      </c>
      <c r="B22" s="33" t="s">
        <v>174</v>
      </c>
      <c r="C22" s="33" t="s">
        <v>175</v>
      </c>
      <c r="D22" s="33">
        <v>1</v>
      </c>
      <c r="E22" s="34">
        <v>7938</v>
      </c>
      <c r="F22" s="57">
        <v>2.0329000000000002</v>
      </c>
      <c r="G22" s="57">
        <v>1.0354000000000001</v>
      </c>
      <c r="H22" s="57">
        <v>0</v>
      </c>
      <c r="I22" s="57">
        <v>1.3246</v>
      </c>
      <c r="J22" s="57">
        <v>2.0985999999999998</v>
      </c>
      <c r="K22" s="57">
        <v>2.7953000000000001</v>
      </c>
      <c r="L22" s="57">
        <v>4.8621999999999996</v>
      </c>
      <c r="M22" s="57">
        <v>0</v>
      </c>
      <c r="N22" s="57">
        <v>4.8621999999999996</v>
      </c>
      <c r="O22" s="33" t="s">
        <v>176</v>
      </c>
    </row>
    <row r="23" spans="1:15" x14ac:dyDescent="0.2">
      <c r="A23" s="33" t="s">
        <v>106</v>
      </c>
      <c r="B23" s="33" t="s">
        <v>177</v>
      </c>
      <c r="C23" s="33" t="s">
        <v>10</v>
      </c>
      <c r="D23" s="33">
        <v>0</v>
      </c>
      <c r="E23" s="34">
        <v>2781</v>
      </c>
      <c r="F23" s="57">
        <v>2.5619000000000001</v>
      </c>
      <c r="G23" s="57">
        <v>1.0818000000000001</v>
      </c>
      <c r="H23" s="57">
        <v>0</v>
      </c>
      <c r="I23" s="57">
        <v>1.8313999999999999</v>
      </c>
      <c r="J23" s="57">
        <v>2.6615000000000002</v>
      </c>
      <c r="K23" s="57">
        <v>3.4016999999999999</v>
      </c>
      <c r="L23" s="57">
        <v>5.1482000000000001</v>
      </c>
      <c r="M23" s="57">
        <v>0</v>
      </c>
      <c r="N23" s="57">
        <v>5.1482000000000001</v>
      </c>
      <c r="O23" s="33" t="s">
        <v>176</v>
      </c>
    </row>
    <row r="24" spans="1:15" x14ac:dyDescent="0.2">
      <c r="A24" s="33" t="s">
        <v>106</v>
      </c>
      <c r="B24" s="33" t="s">
        <v>177</v>
      </c>
      <c r="C24" s="33" t="s">
        <v>10</v>
      </c>
      <c r="D24" s="33">
        <v>1</v>
      </c>
      <c r="E24" s="34">
        <v>4215</v>
      </c>
      <c r="F24" s="57">
        <v>1.6798</v>
      </c>
      <c r="G24" s="57">
        <v>1.0404</v>
      </c>
      <c r="H24" s="57">
        <v>0</v>
      </c>
      <c r="I24" s="57">
        <v>0.97160000000000002</v>
      </c>
      <c r="J24" s="57">
        <v>1.6523000000000001</v>
      </c>
      <c r="K24" s="57">
        <v>2.4011</v>
      </c>
      <c r="L24" s="57">
        <v>4.6242999999999999</v>
      </c>
      <c r="M24" s="57">
        <v>0</v>
      </c>
      <c r="N24" s="57">
        <v>4.4523000000000001</v>
      </c>
      <c r="O24" s="33" t="s">
        <v>176</v>
      </c>
    </row>
    <row r="25" spans="1:15" x14ac:dyDescent="0.2">
      <c r="A25" s="33" t="s">
        <v>106</v>
      </c>
      <c r="B25" s="33" t="s">
        <v>177</v>
      </c>
      <c r="C25" s="33" t="s">
        <v>9</v>
      </c>
      <c r="D25" s="33">
        <v>0</v>
      </c>
      <c r="E25" s="34">
        <v>8233</v>
      </c>
      <c r="F25" s="57">
        <v>3.3041</v>
      </c>
      <c r="G25" s="57">
        <v>0.68659999999999999</v>
      </c>
      <c r="H25" s="57">
        <v>0</v>
      </c>
      <c r="I25" s="57">
        <v>2.8692000000000002</v>
      </c>
      <c r="J25" s="57">
        <v>3.3424999999999998</v>
      </c>
      <c r="K25" s="57">
        <v>3.7816000000000001</v>
      </c>
      <c r="L25" s="57">
        <v>5.6064999999999996</v>
      </c>
      <c r="M25" s="57">
        <v>1.5014000000000001</v>
      </c>
      <c r="N25" s="57">
        <v>5.1322000000000001</v>
      </c>
      <c r="O25" s="33" t="s">
        <v>176</v>
      </c>
    </row>
    <row r="26" spans="1:15" x14ac:dyDescent="0.2">
      <c r="A26" s="33" t="s">
        <v>106</v>
      </c>
      <c r="B26" s="33" t="s">
        <v>177</v>
      </c>
      <c r="C26" s="33" t="s">
        <v>9</v>
      </c>
      <c r="D26" s="33">
        <v>1</v>
      </c>
      <c r="E26" s="34">
        <v>3723</v>
      </c>
      <c r="F26" s="57">
        <v>2.4327000000000001</v>
      </c>
      <c r="G26" s="57">
        <v>0.87150000000000005</v>
      </c>
      <c r="H26" s="57">
        <v>0</v>
      </c>
      <c r="I26" s="57">
        <v>1.9266000000000001</v>
      </c>
      <c r="J26" s="57">
        <v>2.4904000000000002</v>
      </c>
      <c r="K26" s="57">
        <v>3.0506000000000002</v>
      </c>
      <c r="L26" s="57">
        <v>4.8621999999999996</v>
      </c>
      <c r="M26" s="57">
        <v>0.36849999999999999</v>
      </c>
      <c r="N26" s="57">
        <v>4.6908000000000003</v>
      </c>
      <c r="O26" s="33" t="s">
        <v>176</v>
      </c>
    </row>
    <row r="27" spans="1:15" x14ac:dyDescent="0.2">
      <c r="A27" s="54" t="s">
        <v>108</v>
      </c>
      <c r="B27" s="54" t="s">
        <v>174</v>
      </c>
      <c r="C27" s="54" t="s">
        <v>175</v>
      </c>
      <c r="D27" s="54">
        <v>0</v>
      </c>
      <c r="E27" s="55">
        <v>11014</v>
      </c>
      <c r="F27" s="56">
        <v>2.0337000000000001</v>
      </c>
      <c r="G27" s="56">
        <v>0.6179</v>
      </c>
      <c r="H27" s="56">
        <v>0</v>
      </c>
      <c r="I27" s="56">
        <v>1.6973</v>
      </c>
      <c r="J27" s="56">
        <v>2.0966</v>
      </c>
      <c r="K27" s="56">
        <v>2.4474999999999998</v>
      </c>
      <c r="L27" s="56">
        <v>3.8418000000000001</v>
      </c>
      <c r="M27" s="56">
        <v>0.58009999999999995</v>
      </c>
      <c r="N27" s="56">
        <v>3.5630999999999999</v>
      </c>
      <c r="O27" s="54" t="s">
        <v>176</v>
      </c>
    </row>
    <row r="28" spans="1:15" x14ac:dyDescent="0.2">
      <c r="A28" s="54" t="s">
        <v>108</v>
      </c>
      <c r="B28" s="54" t="s">
        <v>174</v>
      </c>
      <c r="C28" s="54" t="s">
        <v>175</v>
      </c>
      <c r="D28" s="54">
        <v>1</v>
      </c>
      <c r="E28" s="55">
        <v>7938</v>
      </c>
      <c r="F28" s="56">
        <v>1.6487000000000001</v>
      </c>
      <c r="G28" s="56">
        <v>0.79220000000000002</v>
      </c>
      <c r="H28" s="56">
        <v>0</v>
      </c>
      <c r="I28" s="56">
        <v>1.2433000000000001</v>
      </c>
      <c r="J28" s="56">
        <v>1.7441</v>
      </c>
      <c r="K28" s="56">
        <v>2.2004999999999999</v>
      </c>
      <c r="L28" s="56">
        <v>3.7469000000000001</v>
      </c>
      <c r="M28" s="56">
        <v>0</v>
      </c>
      <c r="N28" s="56">
        <v>3.5512999999999999</v>
      </c>
      <c r="O28" s="54" t="s">
        <v>176</v>
      </c>
    </row>
    <row r="29" spans="1:15" x14ac:dyDescent="0.2">
      <c r="A29" s="54" t="s">
        <v>108</v>
      </c>
      <c r="B29" s="54" t="s">
        <v>177</v>
      </c>
      <c r="C29" s="54" t="s">
        <v>10</v>
      </c>
      <c r="D29" s="54">
        <v>0</v>
      </c>
      <c r="E29" s="55">
        <v>2781</v>
      </c>
      <c r="F29" s="56">
        <v>2.0442999999999998</v>
      </c>
      <c r="G29" s="56">
        <v>0.64670000000000005</v>
      </c>
      <c r="H29" s="56">
        <v>0</v>
      </c>
      <c r="I29" s="56">
        <v>1.6756</v>
      </c>
      <c r="J29" s="56">
        <v>2.0756999999999999</v>
      </c>
      <c r="K29" s="56">
        <v>2.4601999999999999</v>
      </c>
      <c r="L29" s="56">
        <v>3.8418000000000001</v>
      </c>
      <c r="M29" s="56">
        <v>0.53580000000000005</v>
      </c>
      <c r="N29" s="56">
        <v>3.6265000000000001</v>
      </c>
      <c r="O29" s="54" t="s">
        <v>176</v>
      </c>
    </row>
    <row r="30" spans="1:15" x14ac:dyDescent="0.2">
      <c r="A30" s="54" t="s">
        <v>108</v>
      </c>
      <c r="B30" s="54" t="s">
        <v>177</v>
      </c>
      <c r="C30" s="54" t="s">
        <v>10</v>
      </c>
      <c r="D30" s="54">
        <v>1</v>
      </c>
      <c r="E30" s="55">
        <v>4215</v>
      </c>
      <c r="F30" s="56">
        <v>1.7315</v>
      </c>
      <c r="G30" s="56">
        <v>0.78800000000000003</v>
      </c>
      <c r="H30" s="56">
        <v>0</v>
      </c>
      <c r="I30" s="56">
        <v>1.3104</v>
      </c>
      <c r="J30" s="56">
        <v>1.8071999999999999</v>
      </c>
      <c r="K30" s="56">
        <v>2.2808000000000002</v>
      </c>
      <c r="L30" s="56">
        <v>3.7469000000000001</v>
      </c>
      <c r="M30" s="56">
        <v>0</v>
      </c>
      <c r="N30" s="56">
        <v>3.7126000000000001</v>
      </c>
      <c r="O30" s="54" t="s">
        <v>176</v>
      </c>
    </row>
    <row r="31" spans="1:15" x14ac:dyDescent="0.2">
      <c r="A31" s="54" t="s">
        <v>108</v>
      </c>
      <c r="B31" s="54" t="s">
        <v>177</v>
      </c>
      <c r="C31" s="54" t="s">
        <v>9</v>
      </c>
      <c r="D31" s="54">
        <v>0</v>
      </c>
      <c r="E31" s="55">
        <v>8233</v>
      </c>
      <c r="F31" s="56">
        <v>2.0301999999999998</v>
      </c>
      <c r="G31" s="56">
        <v>0.6079</v>
      </c>
      <c r="H31" s="56">
        <v>0</v>
      </c>
      <c r="I31" s="56">
        <v>1.7036</v>
      </c>
      <c r="J31" s="56">
        <v>2.1017999999999999</v>
      </c>
      <c r="K31" s="56">
        <v>2.4445999999999999</v>
      </c>
      <c r="L31" s="56">
        <v>3.6884000000000001</v>
      </c>
      <c r="M31" s="56">
        <v>0.64970000000000006</v>
      </c>
      <c r="N31" s="56">
        <v>3.5539999999999998</v>
      </c>
      <c r="O31" s="54" t="s">
        <v>176</v>
      </c>
    </row>
    <row r="32" spans="1:15" x14ac:dyDescent="0.2">
      <c r="A32" s="54" t="s">
        <v>108</v>
      </c>
      <c r="B32" s="54" t="s">
        <v>177</v>
      </c>
      <c r="C32" s="54" t="s">
        <v>9</v>
      </c>
      <c r="D32" s="54">
        <v>1</v>
      </c>
      <c r="E32" s="55">
        <v>3723</v>
      </c>
      <c r="F32" s="56">
        <v>1.5548999999999999</v>
      </c>
      <c r="G32" s="56">
        <v>0.78649999999999998</v>
      </c>
      <c r="H32" s="56">
        <v>0</v>
      </c>
      <c r="I32" s="56">
        <v>1.1782999999999999</v>
      </c>
      <c r="J32" s="56">
        <v>1.6778</v>
      </c>
      <c r="K32" s="56">
        <v>2.1029</v>
      </c>
      <c r="L32" s="56">
        <v>3.6692999999999998</v>
      </c>
      <c r="M32" s="56">
        <v>0</v>
      </c>
      <c r="N32" s="56">
        <v>3.306</v>
      </c>
      <c r="O32" s="54" t="s">
        <v>176</v>
      </c>
    </row>
    <row r="33" spans="1:15" x14ac:dyDescent="0.2">
      <c r="A33" s="33" t="s">
        <v>105</v>
      </c>
      <c r="B33" s="33" t="s">
        <v>174</v>
      </c>
      <c r="C33" s="33" t="s">
        <v>175</v>
      </c>
      <c r="D33" s="33">
        <v>0</v>
      </c>
      <c r="E33" s="34">
        <v>11014</v>
      </c>
      <c r="F33" s="57">
        <v>1.0584</v>
      </c>
      <c r="G33" s="57">
        <v>0.75170000000000003</v>
      </c>
      <c r="H33" s="57">
        <v>0</v>
      </c>
      <c r="I33" s="57">
        <v>0.48930000000000001</v>
      </c>
      <c r="J33" s="57">
        <v>1.1097999999999999</v>
      </c>
      <c r="K33" s="57">
        <v>1.6023000000000001</v>
      </c>
      <c r="L33" s="57">
        <v>3.7410999999999999</v>
      </c>
      <c r="M33" s="57">
        <v>0</v>
      </c>
      <c r="N33" s="57">
        <v>3.2641</v>
      </c>
      <c r="O33" s="33" t="s">
        <v>176</v>
      </c>
    </row>
    <row r="34" spans="1:15" x14ac:dyDescent="0.2">
      <c r="A34" s="33" t="s">
        <v>105</v>
      </c>
      <c r="B34" s="33" t="s">
        <v>174</v>
      </c>
      <c r="C34" s="33" t="s">
        <v>175</v>
      </c>
      <c r="D34" s="33">
        <v>1</v>
      </c>
      <c r="E34" s="34">
        <v>7938</v>
      </c>
      <c r="F34" s="57">
        <v>1.5652999999999999</v>
      </c>
      <c r="G34" s="57">
        <v>0.88819999999999999</v>
      </c>
      <c r="H34" s="57">
        <v>0</v>
      </c>
      <c r="I34" s="57">
        <v>1.0462</v>
      </c>
      <c r="J34" s="57">
        <v>1.6285000000000001</v>
      </c>
      <c r="K34" s="57">
        <v>2.1855000000000002</v>
      </c>
      <c r="L34" s="57">
        <v>4.5327000000000002</v>
      </c>
      <c r="M34" s="57">
        <v>0</v>
      </c>
      <c r="N34" s="57">
        <v>3.8896999999999999</v>
      </c>
      <c r="O34" s="33" t="s">
        <v>176</v>
      </c>
    </row>
    <row r="35" spans="1:15" x14ac:dyDescent="0.2">
      <c r="A35" s="33" t="s">
        <v>105</v>
      </c>
      <c r="B35" s="33" t="s">
        <v>177</v>
      </c>
      <c r="C35" s="33" t="s">
        <v>10</v>
      </c>
      <c r="D35" s="33">
        <v>0</v>
      </c>
      <c r="E35" s="34">
        <v>2781</v>
      </c>
      <c r="F35" s="57">
        <v>1.2964</v>
      </c>
      <c r="G35" s="57">
        <v>0.76800000000000002</v>
      </c>
      <c r="H35" s="57">
        <v>0</v>
      </c>
      <c r="I35" s="57">
        <v>0.83919999999999995</v>
      </c>
      <c r="J35" s="57">
        <v>1.3821000000000001</v>
      </c>
      <c r="K35" s="57">
        <v>1.8399000000000001</v>
      </c>
      <c r="L35" s="57">
        <v>3.7410999999999999</v>
      </c>
      <c r="M35" s="57">
        <v>0</v>
      </c>
      <c r="N35" s="57">
        <v>3.3258999999999999</v>
      </c>
      <c r="O35" s="33" t="s">
        <v>176</v>
      </c>
    </row>
    <row r="36" spans="1:15" x14ac:dyDescent="0.2">
      <c r="A36" s="33" t="s">
        <v>105</v>
      </c>
      <c r="B36" s="33" t="s">
        <v>177</v>
      </c>
      <c r="C36" s="33" t="s">
        <v>10</v>
      </c>
      <c r="D36" s="33">
        <v>1</v>
      </c>
      <c r="E36" s="34">
        <v>4215</v>
      </c>
      <c r="F36" s="57">
        <v>1.6755</v>
      </c>
      <c r="G36" s="57">
        <v>0.84730000000000005</v>
      </c>
      <c r="H36" s="57">
        <v>0</v>
      </c>
      <c r="I36" s="57">
        <v>1.1916</v>
      </c>
      <c r="J36" s="57">
        <v>1.7567999999999999</v>
      </c>
      <c r="K36" s="57">
        <v>2.2536</v>
      </c>
      <c r="L36" s="57">
        <v>4.5327000000000002</v>
      </c>
      <c r="M36" s="57">
        <v>0</v>
      </c>
      <c r="N36" s="57">
        <v>3.8349000000000002</v>
      </c>
      <c r="O36" s="33" t="s">
        <v>176</v>
      </c>
    </row>
    <row r="37" spans="1:15" x14ac:dyDescent="0.2">
      <c r="A37" s="33" t="s">
        <v>105</v>
      </c>
      <c r="B37" s="33" t="s">
        <v>177</v>
      </c>
      <c r="C37" s="33" t="s">
        <v>9</v>
      </c>
      <c r="D37" s="33">
        <v>0</v>
      </c>
      <c r="E37" s="34">
        <v>8233</v>
      </c>
      <c r="F37" s="57">
        <v>0.97799999999999998</v>
      </c>
      <c r="G37" s="57">
        <v>0.7288</v>
      </c>
      <c r="H37" s="57">
        <v>0</v>
      </c>
      <c r="I37" s="57">
        <v>0</v>
      </c>
      <c r="J37" s="57">
        <v>1.0293000000000001</v>
      </c>
      <c r="K37" s="57">
        <v>1.5075000000000001</v>
      </c>
      <c r="L37" s="57">
        <v>3.512</v>
      </c>
      <c r="M37" s="57">
        <v>0</v>
      </c>
      <c r="N37" s="57">
        <v>3.512</v>
      </c>
      <c r="O37" s="33" t="s">
        <v>176</v>
      </c>
    </row>
    <row r="38" spans="1:15" x14ac:dyDescent="0.2">
      <c r="A38" s="33" t="s">
        <v>105</v>
      </c>
      <c r="B38" s="33" t="s">
        <v>177</v>
      </c>
      <c r="C38" s="33" t="s">
        <v>9</v>
      </c>
      <c r="D38" s="33">
        <v>1</v>
      </c>
      <c r="E38" s="34">
        <v>3723</v>
      </c>
      <c r="F38" s="57">
        <v>1.4404999999999999</v>
      </c>
      <c r="G38" s="57">
        <v>0.91649999999999998</v>
      </c>
      <c r="H38" s="57">
        <v>0</v>
      </c>
      <c r="I38" s="57">
        <v>0.90410000000000001</v>
      </c>
      <c r="J38" s="57">
        <v>1.4759</v>
      </c>
      <c r="K38" s="57">
        <v>2.0903</v>
      </c>
      <c r="L38" s="57">
        <v>4.4549000000000003</v>
      </c>
      <c r="M38" s="57">
        <v>0</v>
      </c>
      <c r="N38" s="57">
        <v>3.8477999999999999</v>
      </c>
      <c r="O38" s="33" t="s">
        <v>176</v>
      </c>
    </row>
    <row r="39" spans="1:15" x14ac:dyDescent="0.2">
      <c r="A39" s="54" t="s">
        <v>104</v>
      </c>
      <c r="B39" s="54" t="s">
        <v>174</v>
      </c>
      <c r="C39" s="54" t="s">
        <v>175</v>
      </c>
      <c r="D39" s="54">
        <v>0</v>
      </c>
      <c r="E39" s="55">
        <v>11014</v>
      </c>
      <c r="F39" s="56">
        <v>0.6905</v>
      </c>
      <c r="G39" s="56">
        <v>0.67110000000000003</v>
      </c>
      <c r="H39" s="56">
        <v>0</v>
      </c>
      <c r="I39" s="56">
        <v>0</v>
      </c>
      <c r="J39" s="56">
        <v>0.70440000000000003</v>
      </c>
      <c r="K39" s="56">
        <v>1.1922999999999999</v>
      </c>
      <c r="L39" s="56">
        <v>3.3267000000000002</v>
      </c>
      <c r="M39" s="56">
        <v>0</v>
      </c>
      <c r="N39" s="56">
        <v>2.9495</v>
      </c>
      <c r="O39" s="54" t="s">
        <v>176</v>
      </c>
    </row>
    <row r="40" spans="1:15" x14ac:dyDescent="0.2">
      <c r="A40" s="54" t="s">
        <v>104</v>
      </c>
      <c r="B40" s="54" t="s">
        <v>174</v>
      </c>
      <c r="C40" s="54" t="s">
        <v>175</v>
      </c>
      <c r="D40" s="54">
        <v>1</v>
      </c>
      <c r="E40" s="55">
        <v>7938</v>
      </c>
      <c r="F40" s="56">
        <v>1.3068</v>
      </c>
      <c r="G40" s="56">
        <v>0.80910000000000004</v>
      </c>
      <c r="H40" s="56">
        <v>0</v>
      </c>
      <c r="I40" s="56">
        <v>0.82709999999999995</v>
      </c>
      <c r="J40" s="56">
        <v>1.3928</v>
      </c>
      <c r="K40" s="56">
        <v>1.8962000000000001</v>
      </c>
      <c r="L40" s="56">
        <v>4.0663</v>
      </c>
      <c r="M40" s="56">
        <v>0</v>
      </c>
      <c r="N40" s="56">
        <v>3.4531000000000001</v>
      </c>
      <c r="O40" s="54" t="s">
        <v>176</v>
      </c>
    </row>
    <row r="41" spans="1:15" x14ac:dyDescent="0.2">
      <c r="A41" s="54" t="s">
        <v>104</v>
      </c>
      <c r="B41" s="54" t="s">
        <v>177</v>
      </c>
      <c r="C41" s="54" t="s">
        <v>10</v>
      </c>
      <c r="D41" s="54">
        <v>0</v>
      </c>
      <c r="E41" s="55">
        <v>2781</v>
      </c>
      <c r="F41" s="56">
        <v>1.0645</v>
      </c>
      <c r="G41" s="56">
        <v>0.70779999999999998</v>
      </c>
      <c r="H41" s="56">
        <v>0</v>
      </c>
      <c r="I41" s="56">
        <v>0.58799999999999997</v>
      </c>
      <c r="J41" s="56">
        <v>1.1294999999999999</v>
      </c>
      <c r="K41" s="56">
        <v>1.5784</v>
      </c>
      <c r="L41" s="56">
        <v>3.3267000000000002</v>
      </c>
      <c r="M41" s="56">
        <v>0</v>
      </c>
      <c r="N41" s="56">
        <v>2.9843000000000002</v>
      </c>
      <c r="O41" s="54" t="s">
        <v>176</v>
      </c>
    </row>
    <row r="42" spans="1:15" x14ac:dyDescent="0.2">
      <c r="A42" s="54" t="s">
        <v>104</v>
      </c>
      <c r="B42" s="54" t="s">
        <v>177</v>
      </c>
      <c r="C42" s="54" t="s">
        <v>10</v>
      </c>
      <c r="D42" s="54">
        <v>1</v>
      </c>
      <c r="E42" s="55">
        <v>4215</v>
      </c>
      <c r="F42" s="56">
        <v>1.5287999999999999</v>
      </c>
      <c r="G42" s="56">
        <v>0.75049999999999994</v>
      </c>
      <c r="H42" s="56">
        <v>0</v>
      </c>
      <c r="I42" s="56">
        <v>1.1106</v>
      </c>
      <c r="J42" s="56">
        <v>1.6029</v>
      </c>
      <c r="K42" s="56">
        <v>2.0375000000000001</v>
      </c>
      <c r="L42" s="56">
        <v>4.0663</v>
      </c>
      <c r="M42" s="56">
        <v>0</v>
      </c>
      <c r="N42" s="56">
        <v>3.4030999999999998</v>
      </c>
      <c r="O42" s="54" t="s">
        <v>176</v>
      </c>
    </row>
    <row r="43" spans="1:15" x14ac:dyDescent="0.2">
      <c r="A43" s="54" t="s">
        <v>104</v>
      </c>
      <c r="B43" s="54" t="s">
        <v>177</v>
      </c>
      <c r="C43" s="54" t="s">
        <v>9</v>
      </c>
      <c r="D43" s="54">
        <v>0</v>
      </c>
      <c r="E43" s="55">
        <v>8233</v>
      </c>
      <c r="F43" s="56">
        <v>0.56420000000000003</v>
      </c>
      <c r="G43" s="56">
        <v>0.60829999999999995</v>
      </c>
      <c r="H43" s="56">
        <v>0</v>
      </c>
      <c r="I43" s="56">
        <v>0</v>
      </c>
      <c r="J43" s="56">
        <v>0.4909</v>
      </c>
      <c r="K43" s="56">
        <v>1.0187999999999999</v>
      </c>
      <c r="L43" s="56">
        <v>2.8294999999999999</v>
      </c>
      <c r="M43" s="56">
        <v>0</v>
      </c>
      <c r="N43" s="56">
        <v>2.5327000000000002</v>
      </c>
      <c r="O43" s="54" t="s">
        <v>176</v>
      </c>
    </row>
    <row r="44" spans="1:15" x14ac:dyDescent="0.2">
      <c r="A44" s="54" t="s">
        <v>104</v>
      </c>
      <c r="B44" s="54" t="s">
        <v>177</v>
      </c>
      <c r="C44" s="54" t="s">
        <v>9</v>
      </c>
      <c r="D44" s="54">
        <v>1</v>
      </c>
      <c r="E44" s="55">
        <v>3723</v>
      </c>
      <c r="F44" s="56">
        <v>1.0555000000000001</v>
      </c>
      <c r="G44" s="56">
        <v>0.79949999999999999</v>
      </c>
      <c r="H44" s="56">
        <v>0</v>
      </c>
      <c r="I44" s="56">
        <v>0</v>
      </c>
      <c r="J44" s="56">
        <v>1.1232</v>
      </c>
      <c r="K44" s="56">
        <v>1.663</v>
      </c>
      <c r="L44" s="56">
        <v>3.5966999999999998</v>
      </c>
      <c r="M44" s="56">
        <v>0</v>
      </c>
      <c r="N44" s="56">
        <v>3.5966999999999998</v>
      </c>
      <c r="O44" s="54" t="s">
        <v>176</v>
      </c>
    </row>
    <row r="45" spans="1:15" x14ac:dyDescent="0.2">
      <c r="A45" s="33" t="s">
        <v>107</v>
      </c>
      <c r="B45" s="33" t="s">
        <v>174</v>
      </c>
      <c r="C45" s="33" t="s">
        <v>175</v>
      </c>
      <c r="D45" s="33">
        <v>0</v>
      </c>
      <c r="E45" s="34">
        <v>11014</v>
      </c>
      <c r="F45" s="57">
        <v>3.3599999999999998E-2</v>
      </c>
      <c r="G45" s="57">
        <v>0.1666</v>
      </c>
      <c r="H45" s="57">
        <v>0</v>
      </c>
      <c r="I45" s="57">
        <v>0</v>
      </c>
      <c r="J45" s="57">
        <v>0</v>
      </c>
      <c r="K45" s="57">
        <v>0</v>
      </c>
      <c r="L45" s="57">
        <v>1.8809</v>
      </c>
      <c r="M45" s="57">
        <v>0</v>
      </c>
      <c r="N45" s="57">
        <v>0</v>
      </c>
      <c r="O45" s="33" t="s">
        <v>176</v>
      </c>
    </row>
    <row r="46" spans="1:15" x14ac:dyDescent="0.2">
      <c r="A46" s="33" t="s">
        <v>107</v>
      </c>
      <c r="B46" s="33" t="s">
        <v>174</v>
      </c>
      <c r="C46" s="33" t="s">
        <v>175</v>
      </c>
      <c r="D46" s="33">
        <v>1</v>
      </c>
      <c r="E46" s="34">
        <v>7938</v>
      </c>
      <c r="F46" s="57">
        <v>7.4000000000000003E-3</v>
      </c>
      <c r="G46" s="57">
        <v>8.2500000000000004E-2</v>
      </c>
      <c r="H46" s="57">
        <v>0</v>
      </c>
      <c r="I46" s="57">
        <v>0</v>
      </c>
      <c r="J46" s="57">
        <v>0</v>
      </c>
      <c r="K46" s="57">
        <v>0</v>
      </c>
      <c r="L46" s="57">
        <v>1.9219999999999999</v>
      </c>
      <c r="M46" s="57">
        <v>0</v>
      </c>
      <c r="N46" s="57">
        <v>0</v>
      </c>
      <c r="O46" s="33" t="s">
        <v>176</v>
      </c>
    </row>
    <row r="47" spans="1:15" x14ac:dyDescent="0.2">
      <c r="A47" s="33" t="s">
        <v>107</v>
      </c>
      <c r="B47" s="33" t="s">
        <v>177</v>
      </c>
      <c r="C47" s="33" t="s">
        <v>10</v>
      </c>
      <c r="D47" s="33">
        <v>0</v>
      </c>
      <c r="E47" s="34">
        <v>2781</v>
      </c>
      <c r="F47" s="57">
        <v>5.2299999999999999E-2</v>
      </c>
      <c r="G47" s="57">
        <v>0.20369999999999999</v>
      </c>
      <c r="H47" s="57">
        <v>0</v>
      </c>
      <c r="I47" s="57">
        <v>0</v>
      </c>
      <c r="J47" s="57">
        <v>0</v>
      </c>
      <c r="K47" s="57">
        <v>0</v>
      </c>
      <c r="L47" s="57">
        <v>1.5071000000000001</v>
      </c>
      <c r="M47" s="57">
        <v>0</v>
      </c>
      <c r="N47" s="57">
        <v>0</v>
      </c>
      <c r="O47" s="33" t="s">
        <v>176</v>
      </c>
    </row>
    <row r="48" spans="1:15" x14ac:dyDescent="0.2">
      <c r="A48" s="33" t="s">
        <v>107</v>
      </c>
      <c r="B48" s="33" t="s">
        <v>177</v>
      </c>
      <c r="C48" s="33" t="s">
        <v>10</v>
      </c>
      <c r="D48" s="33">
        <v>1</v>
      </c>
      <c r="E48" s="34">
        <v>4215</v>
      </c>
      <c r="F48" s="57">
        <v>7.4000000000000003E-3</v>
      </c>
      <c r="G48" s="57">
        <v>8.3900000000000002E-2</v>
      </c>
      <c r="H48" s="57">
        <v>0</v>
      </c>
      <c r="I48" s="57">
        <v>0</v>
      </c>
      <c r="J48" s="57">
        <v>0</v>
      </c>
      <c r="K48" s="57">
        <v>0</v>
      </c>
      <c r="L48" s="57">
        <v>1.9219999999999999</v>
      </c>
      <c r="M48" s="57">
        <v>0</v>
      </c>
      <c r="N48" s="57">
        <v>0</v>
      </c>
      <c r="O48" s="33" t="s">
        <v>176</v>
      </c>
    </row>
    <row r="49" spans="1:15" x14ac:dyDescent="0.2">
      <c r="A49" s="33" t="s">
        <v>107</v>
      </c>
      <c r="B49" s="33" t="s">
        <v>177</v>
      </c>
      <c r="C49" s="33" t="s">
        <v>9</v>
      </c>
      <c r="D49" s="33">
        <v>0</v>
      </c>
      <c r="E49" s="34">
        <v>8233</v>
      </c>
      <c r="F49" s="57">
        <v>2.7300000000000001E-2</v>
      </c>
      <c r="G49" s="57">
        <v>0.1515</v>
      </c>
      <c r="H49" s="57">
        <v>0</v>
      </c>
      <c r="I49" s="57">
        <v>0</v>
      </c>
      <c r="J49" s="57">
        <v>0</v>
      </c>
      <c r="K49" s="57">
        <v>0</v>
      </c>
      <c r="L49" s="57">
        <v>1.8809</v>
      </c>
      <c r="M49" s="57">
        <v>0</v>
      </c>
      <c r="N49" s="57">
        <v>0</v>
      </c>
      <c r="O49" s="33" t="s">
        <v>176</v>
      </c>
    </row>
    <row r="50" spans="1:15" x14ac:dyDescent="0.2">
      <c r="A50" s="33" t="s">
        <v>107</v>
      </c>
      <c r="B50" s="33" t="s">
        <v>177</v>
      </c>
      <c r="C50" s="33" t="s">
        <v>9</v>
      </c>
      <c r="D50" s="33">
        <v>1</v>
      </c>
      <c r="E50" s="34">
        <v>3723</v>
      </c>
      <c r="F50" s="57">
        <v>7.3000000000000001E-3</v>
      </c>
      <c r="G50" s="57">
        <v>8.1000000000000003E-2</v>
      </c>
      <c r="H50" s="57">
        <v>0</v>
      </c>
      <c r="I50" s="57">
        <v>0</v>
      </c>
      <c r="J50" s="57">
        <v>0</v>
      </c>
      <c r="K50" s="57">
        <v>0</v>
      </c>
      <c r="L50" s="57">
        <v>1.3108</v>
      </c>
      <c r="M50" s="57">
        <v>0</v>
      </c>
      <c r="N50" s="57">
        <v>0</v>
      </c>
      <c r="O50" s="33" t="s">
        <v>176</v>
      </c>
    </row>
  </sheetData>
  <mergeCells count="4">
    <mergeCell ref="A1:O1"/>
    <mergeCell ref="P2:Q2"/>
    <mergeCell ref="S2:T2"/>
    <mergeCell ref="V2:W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4CB18-1012-6241-89E3-FED64B6AE84C}">
  <dimension ref="A1:N59"/>
  <sheetViews>
    <sheetView workbookViewId="0">
      <selection activeCell="A2" sqref="A2:K2"/>
    </sheetView>
  </sheetViews>
  <sheetFormatPr baseColWidth="10" defaultRowHeight="16" x14ac:dyDescent="0.2"/>
  <sheetData>
    <row r="1" spans="1:14" x14ac:dyDescent="0.2">
      <c r="A1" s="10"/>
      <c r="B1" s="10"/>
      <c r="D1" s="10"/>
      <c r="E1" s="10"/>
      <c r="G1" s="10"/>
      <c r="H1" s="10"/>
      <c r="J1" s="10"/>
      <c r="K1" s="10"/>
      <c r="M1" s="10"/>
      <c r="N1" s="10"/>
    </row>
    <row r="2" spans="1:14" x14ac:dyDescent="0.2">
      <c r="A2" s="27" t="s">
        <v>226</v>
      </c>
      <c r="B2" s="27"/>
      <c r="C2" s="27"/>
      <c r="D2" s="27"/>
      <c r="E2" s="27"/>
      <c r="F2" s="27"/>
      <c r="G2" s="27"/>
      <c r="H2" s="27"/>
      <c r="I2" s="27"/>
      <c r="J2" s="27"/>
      <c r="K2" s="27"/>
      <c r="M2" s="8"/>
      <c r="N2" s="8"/>
    </row>
    <row r="4" spans="1:14" x14ac:dyDescent="0.2">
      <c r="A4" s="11" t="s">
        <v>136</v>
      </c>
      <c r="B4" s="11"/>
      <c r="C4" s="11"/>
      <c r="D4" s="11"/>
    </row>
    <row r="5" spans="1:14" x14ac:dyDescent="0.2">
      <c r="A5" s="12" t="s">
        <v>137</v>
      </c>
      <c r="B5" s="12" t="s">
        <v>138</v>
      </c>
      <c r="C5" s="12" t="s">
        <v>139</v>
      </c>
      <c r="D5" s="12" t="s">
        <v>140</v>
      </c>
    </row>
    <row r="6" spans="1:14" x14ac:dyDescent="0.2">
      <c r="A6" s="13" t="s">
        <v>141</v>
      </c>
      <c r="B6" s="13" t="s">
        <v>9</v>
      </c>
      <c r="C6" s="13" t="s">
        <v>142</v>
      </c>
      <c r="D6" s="14">
        <v>0.22468299999999999</v>
      </c>
    </row>
    <row r="7" spans="1:14" x14ac:dyDescent="0.2">
      <c r="A7" s="13" t="s">
        <v>141</v>
      </c>
      <c r="B7" s="13" t="s">
        <v>9</v>
      </c>
      <c r="C7" s="13" t="s">
        <v>143</v>
      </c>
      <c r="D7" s="14">
        <v>0.25017400000000001</v>
      </c>
    </row>
    <row r="8" spans="1:14" x14ac:dyDescent="0.2">
      <c r="A8" s="13" t="s">
        <v>141</v>
      </c>
      <c r="B8" s="13" t="s">
        <v>9</v>
      </c>
      <c r="C8" s="13" t="s">
        <v>144</v>
      </c>
      <c r="D8" s="14">
        <v>0.21207899999999999</v>
      </c>
    </row>
    <row r="9" spans="1:14" x14ac:dyDescent="0.2">
      <c r="A9" s="13" t="s">
        <v>141</v>
      </c>
      <c r="B9" s="13" t="s">
        <v>9</v>
      </c>
      <c r="C9" s="13" t="s">
        <v>145</v>
      </c>
      <c r="D9" s="14">
        <v>0.19687499999999999</v>
      </c>
    </row>
    <row r="10" spans="1:14" x14ac:dyDescent="0.2">
      <c r="A10" s="13" t="s">
        <v>141</v>
      </c>
      <c r="B10" s="13" t="s">
        <v>10</v>
      </c>
      <c r="C10" s="13" t="s">
        <v>146</v>
      </c>
      <c r="D10" s="14">
        <v>0.20460999999999999</v>
      </c>
    </row>
    <row r="11" spans="1:14" x14ac:dyDescent="0.2">
      <c r="A11" s="13" t="s">
        <v>141</v>
      </c>
      <c r="B11" s="13" t="s">
        <v>10</v>
      </c>
      <c r="C11" s="13" t="s">
        <v>147</v>
      </c>
      <c r="D11" s="14">
        <v>0.122131</v>
      </c>
    </row>
    <row r="12" spans="1:14" x14ac:dyDescent="0.2">
      <c r="A12" s="13" t="s">
        <v>141</v>
      </c>
      <c r="B12" s="13" t="s">
        <v>10</v>
      </c>
      <c r="C12" s="13" t="s">
        <v>148</v>
      </c>
      <c r="D12" s="14">
        <v>0.12675</v>
      </c>
    </row>
    <row r="13" spans="1:14" x14ac:dyDescent="0.2">
      <c r="A13" s="13" t="s">
        <v>141</v>
      </c>
      <c r="B13" s="13" t="s">
        <v>10</v>
      </c>
      <c r="C13" s="13" t="s">
        <v>149</v>
      </c>
      <c r="D13" s="14">
        <v>0.194687</v>
      </c>
    </row>
    <row r="14" spans="1:14" x14ac:dyDescent="0.2">
      <c r="A14" s="15" t="s">
        <v>150</v>
      </c>
      <c r="B14" s="15" t="s">
        <v>9</v>
      </c>
      <c r="C14" s="15" t="s">
        <v>142</v>
      </c>
      <c r="D14" s="16">
        <v>9.7932000000000005E-2</v>
      </c>
    </row>
    <row r="15" spans="1:14" x14ac:dyDescent="0.2">
      <c r="A15" s="15" t="s">
        <v>150</v>
      </c>
      <c r="B15" s="15" t="s">
        <v>9</v>
      </c>
      <c r="C15" s="15" t="s">
        <v>143</v>
      </c>
      <c r="D15" s="16">
        <v>0.180558</v>
      </c>
    </row>
    <row r="16" spans="1:14" x14ac:dyDescent="0.2">
      <c r="A16" s="15" t="s">
        <v>150</v>
      </c>
      <c r="B16" s="15" t="s">
        <v>9</v>
      </c>
      <c r="C16" s="15" t="s">
        <v>144</v>
      </c>
      <c r="D16" s="16">
        <v>0.15590599999999999</v>
      </c>
    </row>
    <row r="17" spans="1:4" x14ac:dyDescent="0.2">
      <c r="A17" s="15" t="s">
        <v>150</v>
      </c>
      <c r="B17" s="15" t="s">
        <v>9</v>
      </c>
      <c r="C17" s="15" t="s">
        <v>145</v>
      </c>
      <c r="D17" s="16">
        <v>9.9922999999999998E-2</v>
      </c>
    </row>
    <row r="18" spans="1:4" x14ac:dyDescent="0.2">
      <c r="A18" s="15" t="s">
        <v>150</v>
      </c>
      <c r="B18" s="15" t="s">
        <v>10</v>
      </c>
      <c r="C18" s="15" t="s">
        <v>146</v>
      </c>
      <c r="D18" s="16">
        <v>8.5052000000000003E-2</v>
      </c>
    </row>
    <row r="19" spans="1:4" x14ac:dyDescent="0.2">
      <c r="A19" s="15" t="s">
        <v>150</v>
      </c>
      <c r="B19" s="15" t="s">
        <v>10</v>
      </c>
      <c r="C19" s="15" t="s">
        <v>147</v>
      </c>
      <c r="D19" s="16">
        <v>7.1549000000000001E-2</v>
      </c>
    </row>
    <row r="20" spans="1:4" x14ac:dyDescent="0.2">
      <c r="A20" s="15" t="s">
        <v>150</v>
      </c>
      <c r="B20" s="15" t="s">
        <v>10</v>
      </c>
      <c r="C20" s="15" t="s">
        <v>148</v>
      </c>
      <c r="D20" s="16">
        <v>6.0775999999999997E-2</v>
      </c>
    </row>
    <row r="21" spans="1:4" x14ac:dyDescent="0.2">
      <c r="A21" s="15" t="s">
        <v>150</v>
      </c>
      <c r="B21" s="15" t="s">
        <v>10</v>
      </c>
      <c r="C21" s="15" t="s">
        <v>149</v>
      </c>
      <c r="D21" s="16">
        <v>9.4388E-2</v>
      </c>
    </row>
    <row r="22" spans="1:4" x14ac:dyDescent="0.2">
      <c r="A22" s="13" t="s">
        <v>151</v>
      </c>
      <c r="B22" s="13" t="s">
        <v>9</v>
      </c>
      <c r="C22" s="13" t="s">
        <v>142</v>
      </c>
      <c r="D22" s="14">
        <v>1.0662E-2</v>
      </c>
    </row>
    <row r="23" spans="1:4" x14ac:dyDescent="0.2">
      <c r="A23" s="13" t="s">
        <v>151</v>
      </c>
      <c r="B23" s="13" t="s">
        <v>9</v>
      </c>
      <c r="C23" s="13" t="s">
        <v>143</v>
      </c>
      <c r="D23" s="14">
        <v>6.2760000000000003E-3</v>
      </c>
    </row>
    <row r="24" spans="1:4" x14ac:dyDescent="0.2">
      <c r="A24" s="13" t="s">
        <v>151</v>
      </c>
      <c r="B24" s="13" t="s">
        <v>9</v>
      </c>
      <c r="C24" s="13" t="s">
        <v>144</v>
      </c>
      <c r="D24" s="14">
        <v>1.0824E-2</v>
      </c>
    </row>
    <row r="25" spans="1:4" x14ac:dyDescent="0.2">
      <c r="A25" s="13" t="s">
        <v>151</v>
      </c>
      <c r="B25" s="13" t="s">
        <v>9</v>
      </c>
      <c r="C25" s="13" t="s">
        <v>145</v>
      </c>
      <c r="D25" s="14">
        <v>1.2714E-2</v>
      </c>
    </row>
    <row r="26" spans="1:4" x14ac:dyDescent="0.2">
      <c r="A26" s="13" t="s">
        <v>151</v>
      </c>
      <c r="B26" s="13" t="s">
        <v>10</v>
      </c>
      <c r="C26" s="13" t="s">
        <v>146</v>
      </c>
      <c r="D26" s="14">
        <v>1.4708000000000001E-2</v>
      </c>
    </row>
    <row r="27" spans="1:4" x14ac:dyDescent="0.2">
      <c r="A27" s="13" t="s">
        <v>151</v>
      </c>
      <c r="B27" s="13" t="s">
        <v>10</v>
      </c>
      <c r="C27" s="13" t="s">
        <v>147</v>
      </c>
      <c r="D27" s="14">
        <v>2.8330999999999999E-2</v>
      </c>
    </row>
    <row r="28" spans="1:4" x14ac:dyDescent="0.2">
      <c r="A28" s="13" t="s">
        <v>151</v>
      </c>
      <c r="B28" s="13" t="s">
        <v>10</v>
      </c>
      <c r="C28" s="13" t="s">
        <v>148</v>
      </c>
      <c r="D28" s="14">
        <v>3.1196000000000002E-2</v>
      </c>
    </row>
    <row r="29" spans="1:4" x14ac:dyDescent="0.2">
      <c r="A29" s="13" t="s">
        <v>151</v>
      </c>
      <c r="B29" s="13" t="s">
        <v>10</v>
      </c>
      <c r="C29" s="13" t="s">
        <v>149</v>
      </c>
      <c r="D29" s="14">
        <v>1.6112000000000001E-2</v>
      </c>
    </row>
    <row r="30" spans="1:4" x14ac:dyDescent="0.2">
      <c r="A30" s="15" t="s">
        <v>152</v>
      </c>
      <c r="B30" s="15" t="s">
        <v>9</v>
      </c>
      <c r="C30" s="15" t="s">
        <v>142</v>
      </c>
      <c r="D30" s="16">
        <v>9.7300000000000008E-3</v>
      </c>
    </row>
    <row r="31" spans="1:4" x14ac:dyDescent="0.2">
      <c r="A31" s="15" t="s">
        <v>152</v>
      </c>
      <c r="B31" s="15" t="s">
        <v>9</v>
      </c>
      <c r="C31" s="15" t="s">
        <v>143</v>
      </c>
      <c r="D31" s="16">
        <v>7.901E-3</v>
      </c>
    </row>
    <row r="32" spans="1:4" x14ac:dyDescent="0.2">
      <c r="A32" s="15" t="s">
        <v>152</v>
      </c>
      <c r="B32" s="15" t="s">
        <v>9</v>
      </c>
      <c r="C32" s="15" t="s">
        <v>144</v>
      </c>
      <c r="D32" s="16">
        <v>1.1306E-2</v>
      </c>
    </row>
    <row r="33" spans="1:11" x14ac:dyDescent="0.2">
      <c r="A33" s="15" t="s">
        <v>152</v>
      </c>
      <c r="B33" s="15" t="s">
        <v>9</v>
      </c>
      <c r="C33" s="15" t="s">
        <v>145</v>
      </c>
      <c r="D33" s="16">
        <v>7.803E-3</v>
      </c>
    </row>
    <row r="34" spans="1:11" x14ac:dyDescent="0.2">
      <c r="A34" s="15" t="s">
        <v>152</v>
      </c>
      <c r="B34" s="15" t="s">
        <v>10</v>
      </c>
      <c r="C34" s="15" t="s">
        <v>146</v>
      </c>
      <c r="D34" s="16">
        <v>1.1494000000000001E-2</v>
      </c>
    </row>
    <row r="35" spans="1:11" x14ac:dyDescent="0.2">
      <c r="A35" s="15" t="s">
        <v>152</v>
      </c>
      <c r="B35" s="15" t="s">
        <v>10</v>
      </c>
      <c r="C35" s="15" t="s">
        <v>147</v>
      </c>
      <c r="D35" s="16">
        <v>1.2300999999999999E-2</v>
      </c>
    </row>
    <row r="36" spans="1:11" x14ac:dyDescent="0.2">
      <c r="A36" s="15" t="s">
        <v>152</v>
      </c>
      <c r="B36" s="15" t="s">
        <v>10</v>
      </c>
      <c r="C36" s="15" t="s">
        <v>148</v>
      </c>
      <c r="D36" s="16">
        <v>1.7585E-2</v>
      </c>
    </row>
    <row r="37" spans="1:11" x14ac:dyDescent="0.2">
      <c r="A37" s="15" t="s">
        <v>152</v>
      </c>
      <c r="B37" s="15" t="s">
        <v>10</v>
      </c>
      <c r="C37" s="15" t="s">
        <v>149</v>
      </c>
      <c r="D37" s="16">
        <v>1.0751E-2</v>
      </c>
    </row>
    <row r="38" spans="1:11" x14ac:dyDescent="0.2">
      <c r="A38" s="13" t="s">
        <v>153</v>
      </c>
      <c r="B38" s="13" t="s">
        <v>9</v>
      </c>
      <c r="C38" s="13" t="s">
        <v>142</v>
      </c>
      <c r="D38" s="14">
        <v>3.8030000000000001E-2</v>
      </c>
    </row>
    <row r="39" spans="1:11" x14ac:dyDescent="0.2">
      <c r="A39" s="13" t="s">
        <v>153</v>
      </c>
      <c r="B39" s="13" t="s">
        <v>9</v>
      </c>
      <c r="C39" s="13" t="s">
        <v>143</v>
      </c>
      <c r="D39" s="14">
        <v>5.0095000000000001E-2</v>
      </c>
    </row>
    <row r="40" spans="1:11" x14ac:dyDescent="0.2">
      <c r="A40" s="13" t="s">
        <v>153</v>
      </c>
      <c r="B40" s="13" t="s">
        <v>9</v>
      </c>
      <c r="C40" s="13" t="s">
        <v>144</v>
      </c>
      <c r="D40" s="14">
        <v>5.2914999999999997E-2</v>
      </c>
    </row>
    <row r="41" spans="1:11" x14ac:dyDescent="0.2">
      <c r="A41" s="13" t="s">
        <v>153</v>
      </c>
      <c r="B41" s="13" t="s">
        <v>9</v>
      </c>
      <c r="C41" s="13" t="s">
        <v>145</v>
      </c>
      <c r="D41" s="14">
        <v>4.5465999999999999E-2</v>
      </c>
    </row>
    <row r="42" spans="1:11" x14ac:dyDescent="0.2">
      <c r="A42" s="13" t="s">
        <v>153</v>
      </c>
      <c r="B42" s="13" t="s">
        <v>10</v>
      </c>
      <c r="C42" s="13" t="s">
        <v>146</v>
      </c>
      <c r="D42" s="14">
        <v>5.3767000000000002E-2</v>
      </c>
    </row>
    <row r="43" spans="1:11" x14ac:dyDescent="0.2">
      <c r="A43" s="13" t="s">
        <v>153</v>
      </c>
      <c r="B43" s="13" t="s">
        <v>10</v>
      </c>
      <c r="C43" s="13" t="s">
        <v>147</v>
      </c>
      <c r="D43" s="14">
        <v>7.1624999999999994E-2</v>
      </c>
    </row>
    <row r="44" spans="1:11" x14ac:dyDescent="0.2">
      <c r="A44" s="13" t="s">
        <v>153</v>
      </c>
      <c r="B44" s="13" t="s">
        <v>10</v>
      </c>
      <c r="C44" s="13" t="s">
        <v>148</v>
      </c>
      <c r="D44" s="14">
        <v>7.6116000000000003E-2</v>
      </c>
    </row>
    <row r="45" spans="1:11" x14ac:dyDescent="0.2">
      <c r="A45" s="13" t="s">
        <v>153</v>
      </c>
      <c r="B45" s="13" t="s">
        <v>10</v>
      </c>
      <c r="C45" s="13" t="s">
        <v>149</v>
      </c>
      <c r="D45" s="14">
        <v>4.5357000000000001E-2</v>
      </c>
    </row>
    <row r="48" spans="1:11" x14ac:dyDescent="0.2">
      <c r="A48" s="11" t="s">
        <v>154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">
      <c r="A49" s="12" t="s">
        <v>137</v>
      </c>
      <c r="B49" s="12" t="s">
        <v>138</v>
      </c>
      <c r="C49" s="12" t="s">
        <v>155</v>
      </c>
      <c r="D49" s="12" t="s">
        <v>156</v>
      </c>
      <c r="E49" s="12" t="s">
        <v>157</v>
      </c>
      <c r="F49" s="12" t="s">
        <v>158</v>
      </c>
      <c r="G49" s="12" t="s">
        <v>159</v>
      </c>
      <c r="H49" s="12" t="s">
        <v>160</v>
      </c>
      <c r="I49" s="12" t="s">
        <v>161</v>
      </c>
      <c r="J49" s="12" t="s">
        <v>162</v>
      </c>
      <c r="K49" s="12" t="s">
        <v>163</v>
      </c>
    </row>
    <row r="50" spans="1:11" x14ac:dyDescent="0.2">
      <c r="A50" s="13" t="s">
        <v>141</v>
      </c>
      <c r="B50" s="13" t="s">
        <v>9</v>
      </c>
      <c r="C50" s="17">
        <v>4</v>
      </c>
      <c r="D50" s="14">
        <v>0.22095300000000001</v>
      </c>
      <c r="E50" s="14">
        <v>2.2556E-2</v>
      </c>
      <c r="F50" s="14">
        <v>0.19687499999999999</v>
      </c>
      <c r="G50" s="14">
        <v>0.20827799999999999</v>
      </c>
      <c r="H50" s="14">
        <v>0.21838099999999999</v>
      </c>
      <c r="I50" s="14">
        <v>0.23105600000000001</v>
      </c>
      <c r="J50" s="14">
        <v>0.25017400000000001</v>
      </c>
      <c r="K50" s="18" t="s">
        <v>164</v>
      </c>
    </row>
    <row r="51" spans="1:11" x14ac:dyDescent="0.2">
      <c r="A51" s="13" t="s">
        <v>141</v>
      </c>
      <c r="B51" s="13" t="s">
        <v>10</v>
      </c>
      <c r="C51" s="17">
        <v>4</v>
      </c>
      <c r="D51" s="14">
        <v>0.16204399999999999</v>
      </c>
      <c r="E51" s="14">
        <v>4.3651000000000002E-2</v>
      </c>
      <c r="F51" s="14">
        <v>0.122131</v>
      </c>
      <c r="G51" s="14">
        <v>0.12559500000000001</v>
      </c>
      <c r="H51" s="14">
        <v>0.160718</v>
      </c>
      <c r="I51" s="14">
        <v>0.19716800000000001</v>
      </c>
      <c r="J51" s="14">
        <v>0.20460999999999999</v>
      </c>
      <c r="K51" s="18"/>
    </row>
    <row r="52" spans="1:11" x14ac:dyDescent="0.2">
      <c r="A52" s="15" t="s">
        <v>150</v>
      </c>
      <c r="B52" s="15" t="s">
        <v>9</v>
      </c>
      <c r="C52" s="19">
        <v>4</v>
      </c>
      <c r="D52" s="16">
        <v>0.13358</v>
      </c>
      <c r="E52" s="16">
        <v>4.1266999999999998E-2</v>
      </c>
      <c r="F52" s="16">
        <v>9.7932000000000005E-2</v>
      </c>
      <c r="G52" s="16">
        <v>9.9424999999999999E-2</v>
      </c>
      <c r="H52" s="16">
        <v>0.127914</v>
      </c>
      <c r="I52" s="16">
        <v>0.16206899999999999</v>
      </c>
      <c r="J52" s="16">
        <v>0.180558</v>
      </c>
      <c r="K52" s="20" t="s">
        <v>165</v>
      </c>
    </row>
    <row r="53" spans="1:11" x14ac:dyDescent="0.2">
      <c r="A53" s="15" t="s">
        <v>150</v>
      </c>
      <c r="B53" s="15" t="s">
        <v>10</v>
      </c>
      <c r="C53" s="19">
        <v>4</v>
      </c>
      <c r="D53" s="16">
        <v>7.7940999999999996E-2</v>
      </c>
      <c r="E53" s="16">
        <v>1.4794E-2</v>
      </c>
      <c r="F53" s="16">
        <v>6.0775999999999997E-2</v>
      </c>
      <c r="G53" s="16">
        <v>6.8856000000000001E-2</v>
      </c>
      <c r="H53" s="16">
        <v>7.8300999999999996E-2</v>
      </c>
      <c r="I53" s="16">
        <v>8.7386000000000005E-2</v>
      </c>
      <c r="J53" s="16">
        <v>9.4388E-2</v>
      </c>
      <c r="K53" s="20"/>
    </row>
    <row r="54" spans="1:11" x14ac:dyDescent="0.2">
      <c r="A54" s="13" t="s">
        <v>151</v>
      </c>
      <c r="B54" s="13" t="s">
        <v>9</v>
      </c>
      <c r="C54" s="17">
        <v>4</v>
      </c>
      <c r="D54" s="14">
        <v>1.0119E-2</v>
      </c>
      <c r="E54" s="14">
        <v>2.7260000000000001E-3</v>
      </c>
      <c r="F54" s="14">
        <v>6.2760000000000003E-3</v>
      </c>
      <c r="G54" s="14">
        <v>9.5659999999999999E-3</v>
      </c>
      <c r="H54" s="14">
        <v>1.0743000000000001E-2</v>
      </c>
      <c r="I54" s="14">
        <v>1.1297E-2</v>
      </c>
      <c r="J54" s="14">
        <v>1.2714E-2</v>
      </c>
      <c r="K54" s="18" t="s">
        <v>166</v>
      </c>
    </row>
    <row r="55" spans="1:11" x14ac:dyDescent="0.2">
      <c r="A55" s="13" t="s">
        <v>151</v>
      </c>
      <c r="B55" s="13" t="s">
        <v>10</v>
      </c>
      <c r="C55" s="17">
        <v>4</v>
      </c>
      <c r="D55" s="14">
        <v>2.2586999999999999E-2</v>
      </c>
      <c r="E55" s="14">
        <v>8.3890000000000006E-3</v>
      </c>
      <c r="F55" s="14">
        <v>1.4708000000000001E-2</v>
      </c>
      <c r="G55" s="14">
        <v>1.5761000000000001E-2</v>
      </c>
      <c r="H55" s="14">
        <v>2.2221999999999999E-2</v>
      </c>
      <c r="I55" s="14">
        <v>2.9047E-2</v>
      </c>
      <c r="J55" s="14">
        <v>3.1196000000000002E-2</v>
      </c>
      <c r="K55" s="18"/>
    </row>
    <row r="56" spans="1:11" x14ac:dyDescent="0.2">
      <c r="A56" s="15" t="s">
        <v>152</v>
      </c>
      <c r="B56" s="15" t="s">
        <v>9</v>
      </c>
      <c r="C56" s="19">
        <v>4</v>
      </c>
      <c r="D56" s="16">
        <v>9.1850000000000005E-3</v>
      </c>
      <c r="E56" s="16">
        <v>1.6689999999999999E-3</v>
      </c>
      <c r="F56" s="16">
        <v>7.803E-3</v>
      </c>
      <c r="G56" s="16">
        <v>7.8759999999999993E-3</v>
      </c>
      <c r="H56" s="16">
        <v>8.8149999999999999E-3</v>
      </c>
      <c r="I56" s="16">
        <v>1.0123999999999999E-2</v>
      </c>
      <c r="J56" s="16">
        <v>1.1306E-2</v>
      </c>
      <c r="K56" s="20" t="s">
        <v>167</v>
      </c>
    </row>
    <row r="57" spans="1:11" x14ac:dyDescent="0.2">
      <c r="A57" s="15" t="s">
        <v>152</v>
      </c>
      <c r="B57" s="15" t="s">
        <v>10</v>
      </c>
      <c r="C57" s="19">
        <v>4</v>
      </c>
      <c r="D57" s="16">
        <v>1.3032999999999999E-2</v>
      </c>
      <c r="E57" s="16">
        <v>3.0999999999999999E-3</v>
      </c>
      <c r="F57" s="16">
        <v>1.0751E-2</v>
      </c>
      <c r="G57" s="16">
        <v>1.1308E-2</v>
      </c>
      <c r="H57" s="16">
        <v>1.1897E-2</v>
      </c>
      <c r="I57" s="16">
        <v>1.3622E-2</v>
      </c>
      <c r="J57" s="16">
        <v>1.7585E-2</v>
      </c>
      <c r="K57" s="20"/>
    </row>
    <row r="58" spans="1:11" x14ac:dyDescent="0.2">
      <c r="A58" s="13" t="s">
        <v>153</v>
      </c>
      <c r="B58" s="13" t="s">
        <v>9</v>
      </c>
      <c r="C58" s="17">
        <v>4</v>
      </c>
      <c r="D58" s="14">
        <v>4.6627000000000002E-2</v>
      </c>
      <c r="E58" s="14">
        <v>6.502E-3</v>
      </c>
      <c r="F58" s="14">
        <v>3.8030000000000001E-2</v>
      </c>
      <c r="G58" s="14">
        <v>4.3607E-2</v>
      </c>
      <c r="H58" s="14">
        <v>4.7780999999999997E-2</v>
      </c>
      <c r="I58" s="14">
        <v>5.0799999999999998E-2</v>
      </c>
      <c r="J58" s="14">
        <v>5.2914999999999997E-2</v>
      </c>
      <c r="K58" s="18" t="s">
        <v>168</v>
      </c>
    </row>
    <row r="59" spans="1:11" x14ac:dyDescent="0.2">
      <c r="A59" s="13" t="s">
        <v>153</v>
      </c>
      <c r="B59" s="13" t="s">
        <v>10</v>
      </c>
      <c r="C59" s="17">
        <v>4</v>
      </c>
      <c r="D59" s="14">
        <v>6.1716E-2</v>
      </c>
      <c r="E59" s="14">
        <v>1.4564000000000001E-2</v>
      </c>
      <c r="F59" s="14">
        <v>4.5357000000000001E-2</v>
      </c>
      <c r="G59" s="14">
        <v>5.1664000000000002E-2</v>
      </c>
      <c r="H59" s="14">
        <v>6.2696000000000002E-2</v>
      </c>
      <c r="I59" s="14">
        <v>7.2747999999999993E-2</v>
      </c>
      <c r="J59" s="14">
        <v>7.6116000000000003E-2</v>
      </c>
      <c r="K59" s="18"/>
    </row>
  </sheetData>
  <mergeCells count="13">
    <mergeCell ref="K54:K55"/>
    <mergeCell ref="K56:K57"/>
    <mergeCell ref="K58:K59"/>
    <mergeCell ref="A2:K2"/>
    <mergeCell ref="A4:D4"/>
    <mergeCell ref="A48:K48"/>
    <mergeCell ref="K50:K51"/>
    <mergeCell ref="K52:K53"/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0734-0E5F-4A40-9B37-8CFF9A0B70F4}">
  <dimension ref="A1:O13"/>
  <sheetViews>
    <sheetView workbookViewId="0">
      <selection activeCell="R9" sqref="R9"/>
    </sheetView>
  </sheetViews>
  <sheetFormatPr baseColWidth="10" defaultRowHeight="16" x14ac:dyDescent="0.2"/>
  <cols>
    <col min="1" max="1" width="14.6640625" customWidth="1"/>
  </cols>
  <sheetData>
    <row r="1" spans="1:15" x14ac:dyDescent="0.2">
      <c r="A1" s="27" t="s">
        <v>229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58"/>
    </row>
    <row r="4" spans="1:15" x14ac:dyDescent="0.2">
      <c r="A4" s="51" t="s">
        <v>111</v>
      </c>
      <c r="B4" s="51"/>
      <c r="C4" s="51"/>
      <c r="D4" s="51"/>
      <c r="E4" s="51"/>
      <c r="F4" s="51"/>
      <c r="G4" s="51"/>
      <c r="H4" s="7"/>
      <c r="I4" s="51" t="s">
        <v>112</v>
      </c>
      <c r="J4" s="51"/>
      <c r="K4" s="51"/>
      <c r="L4" s="51"/>
      <c r="M4" s="51"/>
      <c r="N4" s="51"/>
      <c r="O4" s="51"/>
    </row>
    <row r="5" spans="1:15" x14ac:dyDescent="0.2">
      <c r="A5" s="40" t="s">
        <v>116</v>
      </c>
      <c r="B5" s="39" t="s">
        <v>114</v>
      </c>
      <c r="C5" s="39"/>
      <c r="D5" s="40" t="s">
        <v>156</v>
      </c>
      <c r="E5" s="39" t="s">
        <v>115</v>
      </c>
      <c r="F5" s="39"/>
      <c r="G5" s="40" t="s">
        <v>156</v>
      </c>
      <c r="I5" s="40" t="s">
        <v>116</v>
      </c>
      <c r="J5" s="39" t="s">
        <v>114</v>
      </c>
      <c r="K5" s="39"/>
      <c r="L5" s="40" t="s">
        <v>156</v>
      </c>
      <c r="M5" s="39" t="s">
        <v>115</v>
      </c>
      <c r="N5" s="39"/>
      <c r="O5" s="40" t="s">
        <v>156</v>
      </c>
    </row>
    <row r="6" spans="1:15" x14ac:dyDescent="0.2">
      <c r="A6" s="44" t="s">
        <v>117</v>
      </c>
      <c r="B6" s="42">
        <v>49.2</v>
      </c>
      <c r="C6" s="42">
        <v>44.6</v>
      </c>
      <c r="D6" s="59">
        <f>AVERAGE(B6:C6)</f>
        <v>46.900000000000006</v>
      </c>
      <c r="E6" s="42">
        <v>90.85</v>
      </c>
      <c r="F6" s="42">
        <v>92.4</v>
      </c>
      <c r="G6" s="59">
        <f>AVERAGE(E6:F6)</f>
        <v>91.625</v>
      </c>
      <c r="I6" t="s">
        <v>16</v>
      </c>
      <c r="J6" s="52">
        <v>30.7</v>
      </c>
      <c r="K6" s="52">
        <v>32.1</v>
      </c>
      <c r="L6" s="60">
        <f>AVERAGE(J6:K6)</f>
        <v>31.4</v>
      </c>
      <c r="M6" s="61">
        <v>96.1</v>
      </c>
      <c r="N6" s="61">
        <v>94.3</v>
      </c>
      <c r="O6" s="60">
        <f>AVERAGE(M6:N6)</f>
        <v>95.199999999999989</v>
      </c>
    </row>
    <row r="7" spans="1:15" x14ac:dyDescent="0.2">
      <c r="A7" s="44" t="s">
        <v>118</v>
      </c>
      <c r="B7" s="42">
        <v>0.91</v>
      </c>
      <c r="C7" s="42">
        <v>0.52</v>
      </c>
      <c r="D7" s="59">
        <f t="shared" ref="D7:D11" si="0">AVERAGE(B7:C7)</f>
        <v>0.71500000000000008</v>
      </c>
      <c r="E7" s="42">
        <v>0.43</v>
      </c>
      <c r="F7" s="42">
        <v>0.27</v>
      </c>
      <c r="G7" s="59">
        <f t="shared" ref="G7:G11" si="1">AVERAGE(E7:F7)</f>
        <v>0.35</v>
      </c>
      <c r="I7" t="s">
        <v>113</v>
      </c>
      <c r="J7" s="52">
        <v>69.3</v>
      </c>
      <c r="K7" s="52">
        <v>67.900000000000006</v>
      </c>
      <c r="L7" s="60">
        <f>AVERAGE(J7:K7)</f>
        <v>68.599999999999994</v>
      </c>
      <c r="M7" s="61">
        <v>3.9</v>
      </c>
      <c r="N7" s="61">
        <v>5.7</v>
      </c>
      <c r="O7" s="60">
        <f>AVERAGE(M7:N7)</f>
        <v>4.8</v>
      </c>
    </row>
    <row r="8" spans="1:15" x14ac:dyDescent="0.2">
      <c r="A8" s="44" t="s">
        <v>119</v>
      </c>
      <c r="B8" s="42">
        <v>1.42</v>
      </c>
      <c r="C8" s="42">
        <v>1.18</v>
      </c>
      <c r="D8" s="59">
        <f t="shared" si="0"/>
        <v>1.2999999999999998</v>
      </c>
      <c r="E8" s="42">
        <v>3.24</v>
      </c>
      <c r="F8" s="42">
        <v>4.33</v>
      </c>
      <c r="G8" s="59">
        <f t="shared" si="1"/>
        <v>3.7850000000000001</v>
      </c>
      <c r="J8" s="1"/>
      <c r="K8" s="1"/>
      <c r="L8" s="1"/>
      <c r="M8" s="1"/>
      <c r="N8" s="1"/>
      <c r="O8" s="1"/>
    </row>
    <row r="9" spans="1:15" x14ac:dyDescent="0.2">
      <c r="A9" s="44" t="s">
        <v>14</v>
      </c>
      <c r="B9" s="42">
        <v>1.53</v>
      </c>
      <c r="C9" s="42">
        <v>2.66</v>
      </c>
      <c r="D9" s="59">
        <f t="shared" si="0"/>
        <v>2.0950000000000002</v>
      </c>
      <c r="E9" s="42">
        <v>0.36</v>
      </c>
      <c r="F9" s="42">
        <v>1.56</v>
      </c>
      <c r="G9" s="59">
        <f t="shared" si="1"/>
        <v>0.96</v>
      </c>
    </row>
    <row r="10" spans="1:15" x14ac:dyDescent="0.2">
      <c r="A10" s="44" t="s">
        <v>120</v>
      </c>
      <c r="B10" s="42">
        <v>0.32</v>
      </c>
      <c r="C10" s="42">
        <v>0.38</v>
      </c>
      <c r="D10" s="59">
        <f t="shared" si="0"/>
        <v>0.35</v>
      </c>
      <c r="E10" s="42">
        <v>0</v>
      </c>
      <c r="F10" s="42">
        <v>0</v>
      </c>
      <c r="G10" s="59">
        <f t="shared" si="1"/>
        <v>0</v>
      </c>
    </row>
    <row r="11" spans="1:15" x14ac:dyDescent="0.2">
      <c r="A11" s="44" t="s">
        <v>121</v>
      </c>
      <c r="B11" s="42">
        <v>46.62</v>
      </c>
      <c r="C11" s="42">
        <v>50.66</v>
      </c>
      <c r="D11" s="59">
        <f t="shared" si="0"/>
        <v>48.64</v>
      </c>
      <c r="E11" s="42">
        <v>5.12</v>
      </c>
      <c r="F11" s="42">
        <v>1.44</v>
      </c>
      <c r="G11" s="59">
        <f t="shared" si="1"/>
        <v>3.2800000000000002</v>
      </c>
    </row>
    <row r="13" spans="1:15" x14ac:dyDescent="0.2">
      <c r="B13" s="2"/>
      <c r="C13" s="2"/>
      <c r="D13" s="2"/>
      <c r="G13" s="2"/>
    </row>
  </sheetData>
  <mergeCells count="7">
    <mergeCell ref="A1:N1"/>
    <mergeCell ref="I4:O4"/>
    <mergeCell ref="A4:G4"/>
    <mergeCell ref="J5:K5"/>
    <mergeCell ref="M5:N5"/>
    <mergeCell ref="B5:C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A83BE-20CD-8D4A-801A-B809EDEB555C}">
  <dimension ref="A1:N6"/>
  <sheetViews>
    <sheetView workbookViewId="0">
      <selection sqref="A1:N1"/>
    </sheetView>
  </sheetViews>
  <sheetFormatPr baseColWidth="10" defaultRowHeight="16" x14ac:dyDescent="0.2"/>
  <sheetData>
    <row r="1" spans="1:14" x14ac:dyDescent="0.2">
      <c r="A1" s="27" t="s">
        <v>230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4" ht="19" x14ac:dyDescent="0.2">
      <c r="A3" s="46" t="s">
        <v>89</v>
      </c>
      <c r="B3" s="46" t="s">
        <v>224</v>
      </c>
    </row>
    <row r="4" spans="1:14" x14ac:dyDescent="0.2">
      <c r="A4" s="41">
        <v>28.080729999999999</v>
      </c>
      <c r="B4" s="41">
        <v>31.545590000000001</v>
      </c>
    </row>
    <row r="5" spans="1:14" x14ac:dyDescent="0.2">
      <c r="A5" s="41">
        <v>31.545590000000001</v>
      </c>
      <c r="B5" s="41">
        <v>11.994120000000001</v>
      </c>
    </row>
    <row r="6" spans="1:14" x14ac:dyDescent="0.2">
      <c r="A6" s="41">
        <v>13.275090000000001</v>
      </c>
      <c r="B6" s="41">
        <v>20.439789999999999</v>
      </c>
    </row>
  </sheetData>
  <mergeCells count="1">
    <mergeCell ref="A1:N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35B1E-0600-0E48-95B9-0A4563F0C75A}">
  <dimension ref="A1:N10"/>
  <sheetViews>
    <sheetView workbookViewId="0">
      <selection sqref="A1:N1"/>
    </sheetView>
  </sheetViews>
  <sheetFormatPr baseColWidth="10" defaultRowHeight="16" x14ac:dyDescent="0.2"/>
  <sheetData>
    <row r="1" spans="1:14" x14ac:dyDescent="0.2">
      <c r="A1" s="27" t="s">
        <v>231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4" x14ac:dyDescent="0.2">
      <c r="A3" s="51" t="s">
        <v>122</v>
      </c>
      <c r="B3" s="51"/>
      <c r="C3" s="51"/>
      <c r="D3" s="51"/>
      <c r="E3" s="7"/>
      <c r="F3" s="51" t="s">
        <v>123</v>
      </c>
      <c r="G3" s="51"/>
      <c r="H3" s="51"/>
      <c r="I3" s="51"/>
      <c r="J3" s="7"/>
      <c r="K3" s="51" t="s">
        <v>13</v>
      </c>
      <c r="L3" s="51"/>
      <c r="M3" s="51"/>
      <c r="N3" s="51"/>
    </row>
    <row r="4" spans="1:14" x14ac:dyDescent="0.2">
      <c r="A4" s="39" t="s">
        <v>124</v>
      </c>
      <c r="B4" s="39"/>
      <c r="C4" s="39" t="s">
        <v>125</v>
      </c>
      <c r="D4" s="39"/>
      <c r="E4" s="4"/>
      <c r="F4" s="39" t="s">
        <v>124</v>
      </c>
      <c r="G4" s="39"/>
      <c r="H4" s="39" t="s">
        <v>125</v>
      </c>
      <c r="I4" s="39"/>
      <c r="J4" s="4"/>
      <c r="K4" s="39" t="s">
        <v>124</v>
      </c>
      <c r="L4" s="39"/>
      <c r="M4" s="39" t="s">
        <v>125</v>
      </c>
      <c r="N4" s="39"/>
    </row>
    <row r="5" spans="1:14" ht="19" x14ac:dyDescent="0.2">
      <c r="A5" s="40" t="s">
        <v>89</v>
      </c>
      <c r="B5" s="40" t="s">
        <v>220</v>
      </c>
      <c r="C5" s="40" t="s">
        <v>89</v>
      </c>
      <c r="D5" s="40" t="s">
        <v>220</v>
      </c>
      <c r="E5" s="7"/>
      <c r="F5" s="40" t="s">
        <v>89</v>
      </c>
      <c r="G5" s="40" t="s">
        <v>220</v>
      </c>
      <c r="H5" s="40" t="s">
        <v>89</v>
      </c>
      <c r="I5" s="40" t="s">
        <v>220</v>
      </c>
      <c r="J5" s="7"/>
      <c r="K5" s="40" t="s">
        <v>89</v>
      </c>
      <c r="L5" s="40" t="s">
        <v>220</v>
      </c>
      <c r="M5" s="40" t="s">
        <v>89</v>
      </c>
      <c r="N5" s="40" t="s">
        <v>220</v>
      </c>
    </row>
    <row r="6" spans="1:14" x14ac:dyDescent="0.2">
      <c r="A6" s="42">
        <v>181.803617</v>
      </c>
      <c r="B6" s="42">
        <v>97.344582099999997</v>
      </c>
      <c r="C6" s="42">
        <v>1087.08845</v>
      </c>
      <c r="D6" s="42">
        <v>496.99579</v>
      </c>
      <c r="E6" s="43"/>
      <c r="F6" s="42">
        <v>137.205164</v>
      </c>
      <c r="G6" s="42">
        <v>132.17891</v>
      </c>
      <c r="H6" s="42">
        <v>208.67341999999999</v>
      </c>
      <c r="I6" s="42">
        <v>92.370851400000006</v>
      </c>
      <c r="J6" s="43"/>
      <c r="K6" s="42">
        <v>38.271712700000002</v>
      </c>
      <c r="L6" s="42">
        <v>24.037205700000001</v>
      </c>
      <c r="M6" s="42">
        <v>1345.7055399999999</v>
      </c>
      <c r="N6" s="42">
        <v>428.17254300000002</v>
      </c>
    </row>
    <row r="7" spans="1:14" x14ac:dyDescent="0.2">
      <c r="A7" s="42">
        <v>168.15886</v>
      </c>
      <c r="B7" s="42">
        <v>216.674995</v>
      </c>
      <c r="C7" s="42">
        <v>844.121218</v>
      </c>
      <c r="D7" s="42">
        <v>320.06544300000002</v>
      </c>
      <c r="E7" s="43"/>
      <c r="F7" s="42">
        <v>17.982413900000001</v>
      </c>
      <c r="G7" s="42">
        <v>81.290388300000004</v>
      </c>
      <c r="H7" s="42">
        <v>423.694368</v>
      </c>
      <c r="I7" s="42">
        <v>270.26773400000002</v>
      </c>
      <c r="J7" s="43"/>
      <c r="K7" s="42">
        <v>123.445031</v>
      </c>
      <c r="L7" s="42">
        <v>27.345212799999999</v>
      </c>
      <c r="M7" s="42">
        <v>839.70173499999999</v>
      </c>
      <c r="N7" s="42">
        <v>274.98705000000001</v>
      </c>
    </row>
    <row r="8" spans="1:14" x14ac:dyDescent="0.2">
      <c r="A8" s="42">
        <v>29.011529100000001</v>
      </c>
      <c r="B8" s="42">
        <v>89.563467299999999</v>
      </c>
      <c r="C8" s="42">
        <v>467.40279099999998</v>
      </c>
      <c r="D8" s="42">
        <v>972.48829799999999</v>
      </c>
      <c r="E8" s="43"/>
      <c r="F8" s="42">
        <v>13.4496249</v>
      </c>
      <c r="G8" s="42">
        <v>9.3952529699999996</v>
      </c>
      <c r="H8" s="42">
        <v>160.691824</v>
      </c>
      <c r="I8" s="42">
        <v>98.122874499999995</v>
      </c>
      <c r="J8" s="43"/>
      <c r="K8" s="42">
        <v>5.3703136599999999</v>
      </c>
      <c r="L8" s="42">
        <v>13.9054208</v>
      </c>
      <c r="M8" s="42">
        <v>497.24383899999998</v>
      </c>
      <c r="N8" s="42">
        <v>730.43619899999999</v>
      </c>
    </row>
    <row r="9" spans="1:14" x14ac:dyDescent="0.2">
      <c r="A9" s="43"/>
      <c r="B9" s="43"/>
      <c r="C9" s="42">
        <v>762.86521000000005</v>
      </c>
      <c r="D9" s="42">
        <v>719.85877600000003</v>
      </c>
      <c r="E9" s="43"/>
      <c r="F9" s="43"/>
      <c r="G9" s="43"/>
      <c r="H9" s="42">
        <v>135.43259599999999</v>
      </c>
      <c r="I9" s="42">
        <v>266.914579</v>
      </c>
      <c r="J9" s="43"/>
      <c r="K9" s="43"/>
      <c r="L9" s="43"/>
      <c r="M9" s="42">
        <v>739.56163500000002</v>
      </c>
      <c r="N9" s="42">
        <v>585.90934500000003</v>
      </c>
    </row>
    <row r="10" spans="1:14" x14ac:dyDescent="0.2">
      <c r="A10" s="43"/>
      <c r="B10" s="43"/>
      <c r="C10" s="42">
        <v>828.78599399999996</v>
      </c>
      <c r="D10" s="42">
        <v>972.02326900000003</v>
      </c>
      <c r="E10" s="43"/>
      <c r="F10" s="43"/>
      <c r="G10" s="43"/>
      <c r="H10" s="42">
        <v>137.70276000000001</v>
      </c>
      <c r="I10" s="42">
        <v>79.984242499999993</v>
      </c>
      <c r="J10" s="43"/>
      <c r="K10" s="43"/>
      <c r="L10" s="43"/>
      <c r="M10" s="42">
        <v>230.25005300000001</v>
      </c>
      <c r="N10" s="42">
        <v>144.025317</v>
      </c>
    </row>
  </sheetData>
  <mergeCells count="10">
    <mergeCell ref="A1:N1"/>
    <mergeCell ref="A3:D3"/>
    <mergeCell ref="F3:I3"/>
    <mergeCell ref="K3:N3"/>
    <mergeCell ref="A4:B4"/>
    <mergeCell ref="C4:D4"/>
    <mergeCell ref="F4:G4"/>
    <mergeCell ref="H4:I4"/>
    <mergeCell ref="K4:L4"/>
    <mergeCell ref="M4:N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3BAE1-3833-7147-86FE-749C45417171}">
  <dimension ref="A1:Z12"/>
  <sheetViews>
    <sheetView workbookViewId="0">
      <selection activeCell="P14" sqref="P14"/>
    </sheetView>
  </sheetViews>
  <sheetFormatPr baseColWidth="10" defaultRowHeight="16" x14ac:dyDescent="0.2"/>
  <sheetData>
    <row r="1" spans="1:26" x14ac:dyDescent="0.2">
      <c r="A1" s="27" t="s">
        <v>232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26" ht="18" customHeight="1" x14ac:dyDescent="0.2"/>
    <row r="4" spans="1:26" x14ac:dyDescent="0.2">
      <c r="A4" s="51" t="s">
        <v>130</v>
      </c>
      <c r="B4" s="51"/>
      <c r="C4" s="51" t="s">
        <v>127</v>
      </c>
      <c r="D4" s="51"/>
      <c r="E4" s="51" t="s">
        <v>128</v>
      </c>
      <c r="F4" s="51"/>
      <c r="G4" s="51" t="s">
        <v>129</v>
      </c>
      <c r="H4" s="51"/>
      <c r="I4" s="51" t="s">
        <v>126</v>
      </c>
      <c r="J4" s="51"/>
      <c r="K4" s="51" t="s">
        <v>131</v>
      </c>
      <c r="L4" s="51"/>
      <c r="M4" s="51" t="s">
        <v>132</v>
      </c>
      <c r="N4" s="51"/>
      <c r="O4" s="51" t="s">
        <v>133</v>
      </c>
      <c r="P4" s="51"/>
      <c r="Q4" s="51" t="s">
        <v>134</v>
      </c>
      <c r="R4" s="51"/>
      <c r="S4" s="51" t="s">
        <v>135</v>
      </c>
      <c r="T4" s="51"/>
      <c r="U4" s="51" t="s">
        <v>99</v>
      </c>
      <c r="V4" s="51"/>
      <c r="W4" s="51" t="s">
        <v>101</v>
      </c>
      <c r="X4" s="51"/>
      <c r="Y4" s="51" t="s">
        <v>100</v>
      </c>
      <c r="Z4" s="51"/>
    </row>
    <row r="5" spans="1:26" ht="19" x14ac:dyDescent="0.2">
      <c r="A5" s="46" t="s">
        <v>89</v>
      </c>
      <c r="B5" s="46" t="s">
        <v>224</v>
      </c>
      <c r="C5" s="46" t="s">
        <v>89</v>
      </c>
      <c r="D5" s="46" t="s">
        <v>224</v>
      </c>
      <c r="E5" s="46" t="s">
        <v>89</v>
      </c>
      <c r="F5" s="46" t="s">
        <v>224</v>
      </c>
      <c r="G5" s="46" t="s">
        <v>89</v>
      </c>
      <c r="H5" s="46" t="s">
        <v>224</v>
      </c>
      <c r="I5" s="46" t="s">
        <v>89</v>
      </c>
      <c r="J5" s="46" t="s">
        <v>224</v>
      </c>
      <c r="K5" s="46" t="s">
        <v>89</v>
      </c>
      <c r="L5" s="46" t="s">
        <v>224</v>
      </c>
      <c r="M5" s="46" t="s">
        <v>89</v>
      </c>
      <c r="N5" s="46" t="s">
        <v>224</v>
      </c>
      <c r="O5" s="46" t="s">
        <v>89</v>
      </c>
      <c r="P5" s="46" t="s">
        <v>224</v>
      </c>
      <c r="Q5" s="46" t="s">
        <v>89</v>
      </c>
      <c r="R5" s="46" t="s">
        <v>224</v>
      </c>
      <c r="S5" s="46" t="s">
        <v>89</v>
      </c>
      <c r="T5" s="46" t="s">
        <v>224</v>
      </c>
      <c r="U5" s="46" t="s">
        <v>89</v>
      </c>
      <c r="V5" s="46" t="s">
        <v>224</v>
      </c>
      <c r="W5" s="46" t="s">
        <v>89</v>
      </c>
      <c r="X5" s="46" t="s">
        <v>224</v>
      </c>
      <c r="Y5" s="46" t="s">
        <v>89</v>
      </c>
      <c r="Z5" s="46" t="s">
        <v>224</v>
      </c>
    </row>
    <row r="6" spans="1:26" x14ac:dyDescent="0.2">
      <c r="A6" s="62">
        <v>378.8</v>
      </c>
      <c r="B6" s="62">
        <v>461</v>
      </c>
      <c r="C6" s="62">
        <v>1188</v>
      </c>
      <c r="D6" s="62">
        <v>804.1</v>
      </c>
      <c r="E6" s="62">
        <v>7491</v>
      </c>
      <c r="F6" s="62">
        <v>6798</v>
      </c>
      <c r="G6" s="62">
        <v>19.78</v>
      </c>
      <c r="H6" s="62">
        <v>14.75</v>
      </c>
      <c r="I6" s="62">
        <v>32.270000000000003</v>
      </c>
      <c r="J6" s="62">
        <v>37.229999999999997</v>
      </c>
      <c r="K6" s="62">
        <v>4.34</v>
      </c>
      <c r="L6" s="62">
        <v>6.407</v>
      </c>
      <c r="M6" s="62">
        <v>18570</v>
      </c>
      <c r="N6" s="62">
        <v>39550</v>
      </c>
      <c r="O6" s="62">
        <v>5431</v>
      </c>
      <c r="P6" s="62">
        <v>5800</v>
      </c>
      <c r="Q6" s="62">
        <v>-3736</v>
      </c>
      <c r="R6" s="62">
        <v>-4086</v>
      </c>
      <c r="S6" s="62">
        <v>12.32</v>
      </c>
      <c r="T6" s="62">
        <v>11.16</v>
      </c>
      <c r="U6" s="62">
        <v>0.91769999999999996</v>
      </c>
      <c r="V6" s="62">
        <v>4.1070000000000002</v>
      </c>
      <c r="W6" s="62">
        <v>0.3765</v>
      </c>
      <c r="X6" s="62">
        <v>7.3880000000000001E-2</v>
      </c>
      <c r="Y6" s="62">
        <v>19.012</v>
      </c>
      <c r="Z6" s="62">
        <v>33.503</v>
      </c>
    </row>
    <row r="7" spans="1:26" x14ac:dyDescent="0.2">
      <c r="A7" s="62">
        <v>370.5</v>
      </c>
      <c r="B7" s="62">
        <v>321.3</v>
      </c>
      <c r="C7" s="62">
        <v>1555</v>
      </c>
      <c r="D7" s="62">
        <v>1221</v>
      </c>
      <c r="E7" s="62">
        <v>8327</v>
      </c>
      <c r="F7" s="62">
        <v>5927</v>
      </c>
      <c r="G7" s="62">
        <v>22.47</v>
      </c>
      <c r="H7" s="62">
        <v>18.440000000000001</v>
      </c>
      <c r="I7" s="62">
        <v>41.85</v>
      </c>
      <c r="J7" s="62">
        <v>53.76</v>
      </c>
      <c r="K7" s="62">
        <v>3.661</v>
      </c>
      <c r="L7" s="62">
        <v>4.6070000000000002</v>
      </c>
      <c r="M7" s="62">
        <v>14460</v>
      </c>
      <c r="N7" s="62">
        <v>23320</v>
      </c>
      <c r="O7" s="62">
        <v>6159</v>
      </c>
      <c r="P7" s="62">
        <v>5615</v>
      </c>
      <c r="Q7" s="62">
        <v>-4252</v>
      </c>
      <c r="R7" s="62">
        <v>-5234</v>
      </c>
      <c r="S7" s="62">
        <v>6.74</v>
      </c>
      <c r="T7" s="62">
        <v>8.6150000000000002</v>
      </c>
      <c r="U7" s="62">
        <v>2.4329999999999998</v>
      </c>
      <c r="V7" s="62">
        <v>2.605</v>
      </c>
      <c r="W7" s="62">
        <v>0.44169999999999998</v>
      </c>
      <c r="X7" s="62">
        <v>0.26069999999999999</v>
      </c>
      <c r="Y7" s="62">
        <v>38.307000000000002</v>
      </c>
      <c r="Z7" s="62">
        <v>32.161999999999999</v>
      </c>
    </row>
    <row r="8" spans="1:26" x14ac:dyDescent="0.2">
      <c r="A8" s="62">
        <v>395.3</v>
      </c>
      <c r="B8" s="62">
        <v>383.1</v>
      </c>
      <c r="C8" s="62">
        <v>908.9</v>
      </c>
      <c r="D8" s="62">
        <v>1059</v>
      </c>
      <c r="E8" s="62">
        <v>5298</v>
      </c>
      <c r="F8" s="62">
        <v>6677</v>
      </c>
      <c r="G8" s="62">
        <v>13.4</v>
      </c>
      <c r="H8" s="62">
        <v>17.43</v>
      </c>
      <c r="I8" s="62">
        <v>24.57</v>
      </c>
      <c r="J8" s="62">
        <v>31.85</v>
      </c>
      <c r="K8" s="62">
        <v>7.3769999999999998</v>
      </c>
      <c r="L8" s="62">
        <v>4.8789999999999996</v>
      </c>
      <c r="M8" s="62">
        <v>30390</v>
      </c>
      <c r="N8" s="62">
        <v>65140</v>
      </c>
      <c r="O8" s="62">
        <v>5173</v>
      </c>
      <c r="P8" s="62">
        <v>6261</v>
      </c>
      <c r="Q8" s="62">
        <v>-3736</v>
      </c>
      <c r="R8" s="62">
        <v>-5485</v>
      </c>
      <c r="S8" s="62">
        <v>13.38</v>
      </c>
      <c r="T8" s="62">
        <v>8.5619999999999994</v>
      </c>
      <c r="U8" s="62">
        <v>6.3239999999999998</v>
      </c>
      <c r="V8" s="62">
        <v>1.764</v>
      </c>
      <c r="W8" s="62">
        <v>0.27579999999999999</v>
      </c>
      <c r="X8" s="62">
        <v>0.23619999999999999</v>
      </c>
      <c r="Y8" s="62">
        <v>22.221</v>
      </c>
      <c r="Z8" s="62">
        <v>32.052999999999997</v>
      </c>
    </row>
    <row r="9" spans="1:26" x14ac:dyDescent="0.2">
      <c r="A9" s="62">
        <v>379.9</v>
      </c>
      <c r="B9" s="62">
        <v>364.7</v>
      </c>
      <c r="C9" s="62">
        <v>1319</v>
      </c>
      <c r="D9" s="62">
        <v>1143</v>
      </c>
      <c r="E9" s="62">
        <v>7847</v>
      </c>
      <c r="F9" s="62">
        <v>7165</v>
      </c>
      <c r="G9" s="62">
        <v>20.66</v>
      </c>
      <c r="H9" s="62">
        <v>19.64</v>
      </c>
      <c r="I9" s="62">
        <v>32.01</v>
      </c>
      <c r="J9" s="62">
        <v>33.659999999999997</v>
      </c>
      <c r="K9" s="62">
        <v>3.8889999999999998</v>
      </c>
      <c r="L9" s="62">
        <v>3.8119999999999998</v>
      </c>
      <c r="M9" s="62">
        <v>17850</v>
      </c>
      <c r="N9" s="62">
        <v>23410</v>
      </c>
      <c r="O9" s="62">
        <v>5274</v>
      </c>
      <c r="P9" s="62">
        <v>4095</v>
      </c>
      <c r="Q9" s="62">
        <v>-4680</v>
      </c>
      <c r="R9" s="62">
        <v>-3884</v>
      </c>
      <c r="S9" s="62">
        <v>8.5210000000000008</v>
      </c>
      <c r="T9" s="62">
        <v>12.23</v>
      </c>
      <c r="U9" s="62">
        <v>1.762</v>
      </c>
      <c r="V9" s="62">
        <v>1.359</v>
      </c>
      <c r="W9" s="62">
        <v>0.21240000000000001</v>
      </c>
      <c r="X9" s="62">
        <v>0.38179999999999997</v>
      </c>
      <c r="Y9" s="62">
        <v>38.901000000000003</v>
      </c>
      <c r="Z9" s="62">
        <v>17.867000000000001</v>
      </c>
    </row>
    <row r="10" spans="1:26" x14ac:dyDescent="0.2">
      <c r="A10" s="62">
        <v>433.7</v>
      </c>
      <c r="B10" s="62">
        <v>425</v>
      </c>
      <c r="C10" s="62">
        <v>953</v>
      </c>
      <c r="D10" s="62">
        <v>1264</v>
      </c>
      <c r="E10" s="62">
        <v>7407</v>
      </c>
      <c r="F10" s="62">
        <v>8017</v>
      </c>
      <c r="G10" s="62">
        <v>17.079999999999998</v>
      </c>
      <c r="H10" s="62">
        <v>18.86</v>
      </c>
      <c r="I10" s="62">
        <v>40.15</v>
      </c>
      <c r="J10" s="62">
        <v>31.65</v>
      </c>
      <c r="K10" s="62">
        <v>4.6239999999999997</v>
      </c>
      <c r="L10" s="62">
        <v>4.0540000000000003</v>
      </c>
      <c r="M10" s="62">
        <v>35990</v>
      </c>
      <c r="N10" s="62">
        <v>18800</v>
      </c>
      <c r="O10" s="62">
        <v>5484</v>
      </c>
      <c r="P10" s="62">
        <v>5117</v>
      </c>
      <c r="Q10" s="62">
        <v>-3941</v>
      </c>
      <c r="R10" s="62">
        <v>-4302</v>
      </c>
      <c r="S10" s="62">
        <v>9.4849999999999994</v>
      </c>
      <c r="T10" s="62">
        <v>8.48</v>
      </c>
      <c r="U10" s="62">
        <v>2.5670000000000002</v>
      </c>
      <c r="V10" s="62">
        <v>2.7050000000000001</v>
      </c>
      <c r="W10" s="62">
        <v>0.29070000000000001</v>
      </c>
      <c r="X10" s="62">
        <v>0.2591</v>
      </c>
      <c r="Y10" s="62">
        <v>37.018000000000001</v>
      </c>
      <c r="Z10" s="62">
        <v>50.610999999999997</v>
      </c>
    </row>
    <row r="11" spans="1:26" x14ac:dyDescent="0.2">
      <c r="A11" s="62">
        <v>440.2</v>
      </c>
      <c r="B11" s="62"/>
      <c r="C11" s="62">
        <v>1632</v>
      </c>
      <c r="D11" s="62"/>
      <c r="E11" s="62">
        <v>9572</v>
      </c>
      <c r="F11" s="62"/>
      <c r="G11" s="62">
        <v>21.74</v>
      </c>
      <c r="H11" s="62"/>
      <c r="I11" s="62">
        <v>31.25</v>
      </c>
      <c r="J11" s="62"/>
      <c r="K11" s="62">
        <v>4.0259999999999998</v>
      </c>
      <c r="L11" s="62"/>
      <c r="M11" s="62">
        <v>29090</v>
      </c>
      <c r="N11" s="62"/>
      <c r="O11" s="62">
        <v>6918</v>
      </c>
      <c r="P11" s="62"/>
      <c r="Q11" s="62">
        <v>-5609</v>
      </c>
      <c r="R11" s="62"/>
      <c r="S11" s="62">
        <v>7.0279999999999996</v>
      </c>
      <c r="T11" s="62"/>
      <c r="U11" s="62">
        <v>1.905</v>
      </c>
      <c r="V11" s="62"/>
      <c r="W11" s="62"/>
      <c r="X11" s="62"/>
      <c r="Y11" s="62">
        <v>37.207999999999998</v>
      </c>
      <c r="Z11" s="62"/>
    </row>
    <row r="12" spans="1:26" x14ac:dyDescent="0.2">
      <c r="A12" s="62">
        <v>404.7</v>
      </c>
      <c r="B12" s="62"/>
      <c r="C12" s="62">
        <v>1225</v>
      </c>
      <c r="D12" s="62"/>
      <c r="E12" s="62">
        <v>7328</v>
      </c>
      <c r="F12" s="62"/>
      <c r="G12" s="62">
        <v>18.11</v>
      </c>
      <c r="H12" s="62"/>
      <c r="I12" s="62">
        <v>33.47</v>
      </c>
      <c r="J12" s="62"/>
      <c r="K12" s="62">
        <v>4.5890000000000004</v>
      </c>
      <c r="L12" s="62"/>
      <c r="M12" s="62">
        <v>23370</v>
      </c>
      <c r="N12" s="62"/>
      <c r="O12" s="62">
        <v>5986</v>
      </c>
      <c r="P12" s="62"/>
      <c r="Q12" s="62">
        <v>-4466</v>
      </c>
      <c r="R12" s="62"/>
      <c r="S12" s="62">
        <v>8.5749999999999993</v>
      </c>
      <c r="T12" s="62"/>
      <c r="U12" s="62">
        <v>3.0390000000000001</v>
      </c>
      <c r="V12" s="62"/>
      <c r="W12" s="62"/>
      <c r="X12" s="62"/>
      <c r="Y12" s="62">
        <v>41.792999999999999</v>
      </c>
      <c r="Z12" s="62"/>
    </row>
  </sheetData>
  <mergeCells count="14">
    <mergeCell ref="A1:N1"/>
    <mergeCell ref="K4:L4"/>
    <mergeCell ref="A4:B4"/>
    <mergeCell ref="C4:D4"/>
    <mergeCell ref="E4:F4"/>
    <mergeCell ref="G4:H4"/>
    <mergeCell ref="I4:J4"/>
    <mergeCell ref="Y4:Z4"/>
    <mergeCell ref="M4:N4"/>
    <mergeCell ref="O4:P4"/>
    <mergeCell ref="Q4:R4"/>
    <mergeCell ref="S4:T4"/>
    <mergeCell ref="U4:V4"/>
    <mergeCell ref="W4:X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C5340-1074-3D4A-8613-977C42115469}">
  <dimension ref="A1:Z19"/>
  <sheetViews>
    <sheetView tabSelected="1" workbookViewId="0">
      <selection activeCell="R22" sqref="R22"/>
    </sheetView>
  </sheetViews>
  <sheetFormatPr baseColWidth="10" defaultRowHeight="16" x14ac:dyDescent="0.2"/>
  <sheetData>
    <row r="1" spans="1:26" x14ac:dyDescent="0.2">
      <c r="A1" s="27" t="s">
        <v>233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26" x14ac:dyDescent="0.2">
      <c r="A3" s="51" t="s">
        <v>130</v>
      </c>
      <c r="B3" s="51"/>
      <c r="C3" s="51" t="s">
        <v>127</v>
      </c>
      <c r="D3" s="51"/>
      <c r="E3" s="51" t="s">
        <v>128</v>
      </c>
      <c r="F3" s="51"/>
      <c r="G3" s="51" t="s">
        <v>129</v>
      </c>
      <c r="H3" s="51"/>
      <c r="I3" s="51" t="s">
        <v>126</v>
      </c>
      <c r="J3" s="51"/>
      <c r="K3" s="51" t="s">
        <v>131</v>
      </c>
      <c r="L3" s="51"/>
      <c r="M3" s="51" t="s">
        <v>132</v>
      </c>
      <c r="N3" s="51"/>
      <c r="O3" s="51" t="s">
        <v>133</v>
      </c>
      <c r="P3" s="51"/>
      <c r="Q3" s="51" t="s">
        <v>134</v>
      </c>
      <c r="R3" s="51"/>
      <c r="S3" s="51" t="s">
        <v>135</v>
      </c>
      <c r="T3" s="51"/>
      <c r="U3" s="51" t="s">
        <v>99</v>
      </c>
      <c r="V3" s="51"/>
      <c r="W3" s="51" t="s">
        <v>101</v>
      </c>
      <c r="X3" s="51"/>
      <c r="Y3" s="51" t="s">
        <v>100</v>
      </c>
      <c r="Z3" s="51"/>
    </row>
    <row r="4" spans="1:26" ht="19" x14ac:dyDescent="0.2">
      <c r="A4" s="46" t="s">
        <v>89</v>
      </c>
      <c r="B4" s="46" t="s">
        <v>224</v>
      </c>
      <c r="C4" s="46" t="s">
        <v>89</v>
      </c>
      <c r="D4" s="46" t="s">
        <v>224</v>
      </c>
      <c r="E4" s="46" t="s">
        <v>89</v>
      </c>
      <c r="F4" s="46" t="s">
        <v>224</v>
      </c>
      <c r="G4" s="46" t="s">
        <v>89</v>
      </c>
      <c r="H4" s="46" t="s">
        <v>224</v>
      </c>
      <c r="I4" s="46" t="s">
        <v>89</v>
      </c>
      <c r="J4" s="46" t="s">
        <v>224</v>
      </c>
      <c r="K4" s="46" t="s">
        <v>89</v>
      </c>
      <c r="L4" s="46" t="s">
        <v>224</v>
      </c>
      <c r="M4" s="46" t="s">
        <v>89</v>
      </c>
      <c r="N4" s="46" t="s">
        <v>224</v>
      </c>
      <c r="O4" s="46" t="s">
        <v>89</v>
      </c>
      <c r="P4" s="46" t="s">
        <v>224</v>
      </c>
      <c r="Q4" s="46" t="s">
        <v>89</v>
      </c>
      <c r="R4" s="46" t="s">
        <v>224</v>
      </c>
      <c r="S4" s="46" t="s">
        <v>89</v>
      </c>
      <c r="T4" s="46" t="s">
        <v>224</v>
      </c>
      <c r="U4" s="46" t="s">
        <v>89</v>
      </c>
      <c r="V4" s="46" t="s">
        <v>224</v>
      </c>
      <c r="W4" s="46" t="s">
        <v>89</v>
      </c>
      <c r="X4" s="46" t="s">
        <v>224</v>
      </c>
      <c r="Y4" s="46" t="s">
        <v>89</v>
      </c>
      <c r="Z4" s="46" t="s">
        <v>224</v>
      </c>
    </row>
    <row r="5" spans="1:26" x14ac:dyDescent="0.2">
      <c r="A5" s="62">
        <v>461.8</v>
      </c>
      <c r="B5" s="62">
        <v>505.2</v>
      </c>
      <c r="C5" s="62">
        <v>1101</v>
      </c>
      <c r="D5" s="62">
        <v>595.6</v>
      </c>
      <c r="E5" s="62">
        <v>9248</v>
      </c>
      <c r="F5" s="62">
        <v>4798</v>
      </c>
      <c r="G5" s="62">
        <v>20.02</v>
      </c>
      <c r="H5" s="62">
        <v>9.4969999999999999</v>
      </c>
      <c r="I5" s="62">
        <v>35.479999999999997</v>
      </c>
      <c r="J5" s="62">
        <v>14.57</v>
      </c>
      <c r="K5" s="62">
        <v>3.9980000000000002</v>
      </c>
      <c r="L5" s="62">
        <v>9.0670000000000002</v>
      </c>
      <c r="M5" s="62">
        <v>21230</v>
      </c>
      <c r="N5" s="62">
        <v>20160</v>
      </c>
      <c r="O5" s="62">
        <v>5295</v>
      </c>
      <c r="P5" s="62">
        <v>5507</v>
      </c>
      <c r="Q5" s="62">
        <v>-3873</v>
      </c>
      <c r="R5" s="62">
        <v>-3955</v>
      </c>
      <c r="S5" s="62">
        <v>10.48</v>
      </c>
      <c r="T5" s="62">
        <v>10.62</v>
      </c>
      <c r="U5" s="62">
        <v>4.6130000000000004</v>
      </c>
      <c r="V5" s="62">
        <v>3.194</v>
      </c>
      <c r="W5" s="62">
        <v>0.2107</v>
      </c>
      <c r="X5" s="62">
        <v>0.66400000000000003</v>
      </c>
      <c r="Y5" s="62">
        <v>33.097999999999999</v>
      </c>
      <c r="Z5" s="62">
        <v>16.641999999999999</v>
      </c>
    </row>
    <row r="6" spans="1:26" x14ac:dyDescent="0.2">
      <c r="A6" s="62">
        <v>516.6</v>
      </c>
      <c r="B6" s="62">
        <v>491</v>
      </c>
      <c r="C6" s="62">
        <v>480.4</v>
      </c>
      <c r="D6" s="62">
        <v>790.4</v>
      </c>
      <c r="E6" s="62">
        <v>5641</v>
      </c>
      <c r="F6" s="62">
        <v>6012</v>
      </c>
      <c r="G6" s="62">
        <v>10.92</v>
      </c>
      <c r="H6" s="62">
        <v>12.24</v>
      </c>
      <c r="I6" s="62">
        <v>17.989999999999998</v>
      </c>
      <c r="J6" s="62">
        <v>25.83</v>
      </c>
      <c r="K6" s="62">
        <v>7.0540000000000003</v>
      </c>
      <c r="L6" s="62">
        <v>7.3339999999999996</v>
      </c>
      <c r="M6" s="62">
        <v>20190</v>
      </c>
      <c r="N6" s="62">
        <v>32600</v>
      </c>
      <c r="O6" s="62">
        <v>4612</v>
      </c>
      <c r="P6" s="62">
        <v>6707</v>
      </c>
      <c r="Q6" s="62">
        <v>-3878</v>
      </c>
      <c r="R6" s="62">
        <v>-5413</v>
      </c>
      <c r="S6" s="62">
        <v>10.210000000000001</v>
      </c>
      <c r="T6" s="62">
        <v>8.6370000000000005</v>
      </c>
      <c r="U6" s="62">
        <v>4.8559999999999999</v>
      </c>
      <c r="V6" s="62">
        <v>4.2290000000000001</v>
      </c>
      <c r="W6" s="62">
        <v>0.39689999999999998</v>
      </c>
      <c r="X6" s="62">
        <v>0.81359999999999999</v>
      </c>
      <c r="Y6" s="62">
        <v>30.233000000000001</v>
      </c>
      <c r="Z6" s="62">
        <v>37.422899999999998</v>
      </c>
    </row>
    <row r="7" spans="1:26" x14ac:dyDescent="0.2">
      <c r="A7" s="62">
        <v>473.6</v>
      </c>
      <c r="B7" s="62">
        <v>497.6</v>
      </c>
      <c r="C7" s="62">
        <v>938</v>
      </c>
      <c r="D7" s="62">
        <v>915.6</v>
      </c>
      <c r="E7" s="62">
        <v>6495</v>
      </c>
      <c r="F7" s="62">
        <v>7444</v>
      </c>
      <c r="G7" s="62">
        <v>13.71</v>
      </c>
      <c r="H7" s="62">
        <v>14.96</v>
      </c>
      <c r="I7" s="62">
        <v>12.22</v>
      </c>
      <c r="J7" s="62">
        <v>27.44</v>
      </c>
      <c r="K7" s="62">
        <v>7.048</v>
      </c>
      <c r="L7" s="62">
        <v>5.8940000000000001</v>
      </c>
      <c r="M7" s="62">
        <v>30800</v>
      </c>
      <c r="N7" s="62">
        <v>33210</v>
      </c>
      <c r="O7" s="62">
        <v>6266</v>
      </c>
      <c r="P7" s="62">
        <v>6598</v>
      </c>
      <c r="Q7" s="62">
        <v>-5512</v>
      </c>
      <c r="R7" s="62">
        <v>-4498</v>
      </c>
      <c r="S7" s="62">
        <v>9.984</v>
      </c>
      <c r="T7" s="62">
        <v>9.23</v>
      </c>
      <c r="U7" s="62">
        <v>3.827</v>
      </c>
      <c r="V7" s="62">
        <v>1.6970000000000001</v>
      </c>
      <c r="W7" s="62">
        <v>0.316</v>
      </c>
      <c r="X7" s="62">
        <v>0.26779999999999998</v>
      </c>
      <c r="Y7" s="62">
        <v>31.748000000000001</v>
      </c>
      <c r="Z7" s="62">
        <v>28.369</v>
      </c>
    </row>
    <row r="8" spans="1:26" x14ac:dyDescent="0.2">
      <c r="A8" s="62">
        <v>476</v>
      </c>
      <c r="B8" s="62">
        <v>479.4</v>
      </c>
      <c r="C8" s="62">
        <v>636.29999999999995</v>
      </c>
      <c r="D8" s="62">
        <v>1283</v>
      </c>
      <c r="E8" s="62">
        <v>5944</v>
      </c>
      <c r="F8" s="62">
        <v>11390</v>
      </c>
      <c r="G8" s="62">
        <v>12.49</v>
      </c>
      <c r="H8" s="62">
        <v>23.77</v>
      </c>
      <c r="I8" s="62">
        <v>28.16</v>
      </c>
      <c r="J8" s="62">
        <v>43.47</v>
      </c>
      <c r="K8" s="62">
        <v>7.6820000000000004</v>
      </c>
      <c r="L8" s="62">
        <v>3.54</v>
      </c>
      <c r="M8" s="62">
        <v>46530</v>
      </c>
      <c r="N8" s="62">
        <v>23370</v>
      </c>
      <c r="O8" s="62">
        <v>6385</v>
      </c>
      <c r="P8" s="62">
        <v>4808</v>
      </c>
      <c r="Q8" s="62">
        <v>-4358</v>
      </c>
      <c r="R8" s="62">
        <v>-4025</v>
      </c>
      <c r="S8" s="62">
        <v>10.46</v>
      </c>
      <c r="T8" s="62">
        <v>13.63</v>
      </c>
      <c r="U8" s="62">
        <v>4.9980000000000002</v>
      </c>
      <c r="V8" s="62">
        <v>2.2170000000000001</v>
      </c>
      <c r="W8" s="62">
        <v>0.43969999999999998</v>
      </c>
      <c r="X8" s="62">
        <v>0.27529999999999999</v>
      </c>
      <c r="Y8" s="62">
        <v>40.631</v>
      </c>
      <c r="Z8" s="62">
        <v>54.332000000000001</v>
      </c>
    </row>
    <row r="9" spans="1:26" x14ac:dyDescent="0.2">
      <c r="A9" s="62">
        <v>477.2</v>
      </c>
      <c r="B9" s="62">
        <v>489.2</v>
      </c>
      <c r="C9" s="62">
        <v>857.3</v>
      </c>
      <c r="D9" s="62">
        <v>1480</v>
      </c>
      <c r="E9" s="62">
        <v>7970</v>
      </c>
      <c r="F9" s="62">
        <v>10740</v>
      </c>
      <c r="G9" s="62">
        <v>16.7</v>
      </c>
      <c r="H9" s="62">
        <v>21.95</v>
      </c>
      <c r="I9" s="62">
        <v>19.420000000000002</v>
      </c>
      <c r="J9" s="62">
        <v>30.23</v>
      </c>
      <c r="K9" s="62">
        <v>4.4880000000000004</v>
      </c>
      <c r="L9" s="62">
        <v>3.9790000000000001</v>
      </c>
      <c r="M9" s="62">
        <v>25230</v>
      </c>
      <c r="N9" s="62">
        <v>34200</v>
      </c>
      <c r="O9" s="62">
        <v>5650</v>
      </c>
      <c r="P9" s="62">
        <v>6595</v>
      </c>
      <c r="Q9" s="62">
        <v>-4442</v>
      </c>
      <c r="R9" s="62">
        <v>-4848</v>
      </c>
      <c r="S9" s="62">
        <v>7.5860000000000003</v>
      </c>
      <c r="T9" s="62">
        <v>8.2810000000000006</v>
      </c>
      <c r="U9" s="62">
        <v>2.9220000000000002</v>
      </c>
      <c r="V9" s="62">
        <v>4.6399999999999997</v>
      </c>
      <c r="W9" s="62">
        <v>0.2641</v>
      </c>
      <c r="X9" s="62">
        <v>0.32900000000000001</v>
      </c>
      <c r="Y9" s="62">
        <v>21.172000000000001</v>
      </c>
      <c r="Z9" s="62">
        <v>27.58</v>
      </c>
    </row>
    <row r="10" spans="1:26" x14ac:dyDescent="0.2">
      <c r="A10" s="62">
        <v>445.3</v>
      </c>
      <c r="B10" s="62">
        <v>445</v>
      </c>
      <c r="C10" s="62">
        <v>1094</v>
      </c>
      <c r="D10" s="62">
        <v>821.1</v>
      </c>
      <c r="E10" s="62">
        <v>7135</v>
      </c>
      <c r="F10" s="62">
        <v>6661</v>
      </c>
      <c r="G10" s="62">
        <v>16.02</v>
      </c>
      <c r="H10" s="62">
        <v>14.97</v>
      </c>
      <c r="I10" s="62">
        <v>20.37</v>
      </c>
      <c r="J10" s="62">
        <v>25.44</v>
      </c>
      <c r="K10" s="62">
        <v>6.1239999999999997</v>
      </c>
      <c r="L10" s="62">
        <v>5.4770000000000003</v>
      </c>
      <c r="M10" s="62">
        <v>30370</v>
      </c>
      <c r="N10" s="62">
        <v>34320</v>
      </c>
      <c r="O10" s="62">
        <v>6748</v>
      </c>
      <c r="P10" s="62">
        <v>5709</v>
      </c>
      <c r="Q10" s="62">
        <v>-5167</v>
      </c>
      <c r="R10" s="62">
        <v>-3864</v>
      </c>
      <c r="S10" s="62">
        <v>9.0039999999999996</v>
      </c>
      <c r="T10" s="62">
        <v>10.01</v>
      </c>
      <c r="U10" s="62">
        <v>4.8550000000000004</v>
      </c>
      <c r="V10" s="62">
        <v>2.839</v>
      </c>
      <c r="W10" s="62">
        <v>0.25109999999999999</v>
      </c>
      <c r="X10" s="62">
        <v>0.95150000000000001</v>
      </c>
      <c r="Y10" s="62">
        <v>61.911000000000001</v>
      </c>
      <c r="Z10" s="62">
        <v>15.635999999999999</v>
      </c>
    </row>
    <row r="11" spans="1:26" x14ac:dyDescent="0.2">
      <c r="A11" s="62">
        <v>465.1</v>
      </c>
      <c r="B11" s="62">
        <v>445.9</v>
      </c>
      <c r="C11" s="62">
        <v>1262</v>
      </c>
      <c r="D11" s="62">
        <v>415.9</v>
      </c>
      <c r="E11" s="62">
        <v>10910</v>
      </c>
      <c r="F11" s="62">
        <v>3248</v>
      </c>
      <c r="G11" s="62">
        <v>23.46</v>
      </c>
      <c r="H11" s="62">
        <v>7.2839999999999998</v>
      </c>
      <c r="I11" s="62">
        <v>39.21</v>
      </c>
      <c r="J11" s="62">
        <v>21.48</v>
      </c>
      <c r="K11" s="62">
        <v>3.76</v>
      </c>
      <c r="L11" s="62">
        <v>11.83</v>
      </c>
      <c r="M11" s="62">
        <v>159400</v>
      </c>
      <c r="N11" s="62">
        <v>8533</v>
      </c>
      <c r="O11" s="62">
        <v>5561</v>
      </c>
      <c r="P11" s="62">
        <v>4619</v>
      </c>
      <c r="Q11" s="62">
        <v>-5227</v>
      </c>
      <c r="R11" s="62">
        <v>-3780</v>
      </c>
      <c r="S11" s="62">
        <v>9.3919999999999995</v>
      </c>
      <c r="T11" s="62">
        <v>12.73</v>
      </c>
      <c r="U11" s="62">
        <v>3.2719999999999998</v>
      </c>
      <c r="V11" s="62">
        <v>2.0950000000000002</v>
      </c>
      <c r="W11" s="62">
        <v>0.23050000000000001</v>
      </c>
      <c r="X11" s="62">
        <v>0.29110000000000003</v>
      </c>
      <c r="Y11" s="62">
        <v>46.780999999999999</v>
      </c>
      <c r="Z11" s="62">
        <v>57.305</v>
      </c>
    </row>
    <row r="12" spans="1:26" x14ac:dyDescent="0.2">
      <c r="A12" s="62">
        <v>429.8</v>
      </c>
      <c r="B12" s="62">
        <v>568.79999999999995</v>
      </c>
      <c r="C12" s="62">
        <v>1568</v>
      </c>
      <c r="D12" s="62">
        <v>367.7</v>
      </c>
      <c r="E12" s="62">
        <v>9118</v>
      </c>
      <c r="F12" s="62">
        <v>6409</v>
      </c>
      <c r="G12" s="62">
        <v>21.22</v>
      </c>
      <c r="H12" s="62">
        <v>11.25</v>
      </c>
      <c r="I12" s="62">
        <v>36.1</v>
      </c>
      <c r="J12" s="62">
        <v>19.420000000000002</v>
      </c>
      <c r="K12" s="62">
        <v>4.0140000000000002</v>
      </c>
      <c r="L12" s="62">
        <v>8.4239999999999995</v>
      </c>
      <c r="M12" s="62">
        <v>20800</v>
      </c>
      <c r="N12" s="62">
        <v>56390</v>
      </c>
      <c r="O12" s="62">
        <v>6470</v>
      </c>
      <c r="P12" s="62">
        <v>5895</v>
      </c>
      <c r="Q12" s="62">
        <v>-4950</v>
      </c>
      <c r="R12" s="62">
        <v>-3616</v>
      </c>
      <c r="S12" s="62">
        <v>8.8719999999999999</v>
      </c>
      <c r="T12" s="62">
        <v>13.38</v>
      </c>
      <c r="U12" s="62">
        <v>2.3370000000000002</v>
      </c>
      <c r="V12" s="62">
        <v>3.0830000000000002</v>
      </c>
      <c r="W12" s="62">
        <v>0.42849999999999999</v>
      </c>
      <c r="X12" s="62">
        <v>0.56310000000000004</v>
      </c>
      <c r="Y12" s="62">
        <v>53.792999999999999</v>
      </c>
      <c r="Z12" s="62">
        <v>13.090999999999999</v>
      </c>
    </row>
    <row r="13" spans="1:26" x14ac:dyDescent="0.2">
      <c r="A13" s="62">
        <v>350.7</v>
      </c>
      <c r="B13" s="62">
        <v>545</v>
      </c>
      <c r="C13" s="62">
        <v>1837</v>
      </c>
      <c r="D13" s="62">
        <v>517.79999999999995</v>
      </c>
      <c r="E13" s="62">
        <v>9560</v>
      </c>
      <c r="F13" s="62">
        <v>4968</v>
      </c>
      <c r="G13" s="62">
        <v>27.26</v>
      </c>
      <c r="H13" s="62">
        <v>9.1180000000000003</v>
      </c>
      <c r="I13" s="62">
        <v>37.14</v>
      </c>
      <c r="J13" s="62">
        <v>10.45</v>
      </c>
      <c r="K13" s="62">
        <v>3.125</v>
      </c>
      <c r="L13" s="62">
        <v>8.2219999999999995</v>
      </c>
      <c r="M13" s="62">
        <v>25440</v>
      </c>
      <c r="N13" s="62">
        <v>18350</v>
      </c>
      <c r="O13" s="62">
        <v>5259</v>
      </c>
      <c r="P13" s="62">
        <v>5485</v>
      </c>
      <c r="Q13" s="62">
        <v>-3970</v>
      </c>
      <c r="R13" s="62">
        <v>-4784</v>
      </c>
      <c r="S13" s="62">
        <v>9.9870000000000001</v>
      </c>
      <c r="T13" s="62">
        <v>8.1739999999999995</v>
      </c>
      <c r="U13" s="62">
        <v>5.0590000000000002</v>
      </c>
      <c r="V13" s="62">
        <v>4.9530000000000003</v>
      </c>
      <c r="W13" s="62">
        <v>0.24310000000000001</v>
      </c>
      <c r="X13" s="62">
        <v>0.69989999999999997</v>
      </c>
      <c r="Y13" s="62">
        <v>53.868000000000002</v>
      </c>
      <c r="Z13" s="62">
        <v>28.452999999999999</v>
      </c>
    </row>
    <row r="14" spans="1:26" x14ac:dyDescent="0.2">
      <c r="A14" s="62">
        <v>481.3</v>
      </c>
      <c r="B14" s="62">
        <v>562.29999999999995</v>
      </c>
      <c r="C14" s="62">
        <v>865.2</v>
      </c>
      <c r="D14" s="62">
        <v>581.1</v>
      </c>
      <c r="E14" s="62">
        <v>5971</v>
      </c>
      <c r="F14" s="62">
        <v>5834</v>
      </c>
      <c r="G14" s="62">
        <v>12.4</v>
      </c>
      <c r="H14" s="62">
        <v>10.37</v>
      </c>
      <c r="I14" s="62">
        <v>17.04</v>
      </c>
      <c r="J14" s="62">
        <v>15.36</v>
      </c>
      <c r="K14" s="62">
        <v>6.9509999999999996</v>
      </c>
      <c r="L14" s="62">
        <v>8.327</v>
      </c>
      <c r="M14" s="62">
        <v>16060</v>
      </c>
      <c r="N14" s="62">
        <v>35440</v>
      </c>
      <c r="O14" s="62">
        <v>6332</v>
      </c>
      <c r="P14" s="62">
        <v>6023</v>
      </c>
      <c r="Q14" s="62">
        <v>-5795</v>
      </c>
      <c r="R14" s="62">
        <v>-4492</v>
      </c>
      <c r="S14" s="62">
        <v>7.2169999999999996</v>
      </c>
      <c r="T14" s="62">
        <v>9.1929999999999996</v>
      </c>
      <c r="U14" s="62">
        <v>5.2309999999999999</v>
      </c>
      <c r="V14" s="62">
        <v>1.8640000000000001</v>
      </c>
      <c r="W14" s="62">
        <v>0.24879999999999999</v>
      </c>
      <c r="X14" s="62">
        <v>0.63790000000000002</v>
      </c>
      <c r="Y14" s="62">
        <v>43.249000000000002</v>
      </c>
      <c r="Z14" s="62">
        <v>4.5430000000000001</v>
      </c>
    </row>
    <row r="15" spans="1:26" x14ac:dyDescent="0.2">
      <c r="A15" s="62">
        <v>455.4</v>
      </c>
      <c r="B15" s="62">
        <v>477.6</v>
      </c>
      <c r="C15" s="62">
        <v>1247</v>
      </c>
      <c r="D15" s="62">
        <v>822.3</v>
      </c>
      <c r="E15" s="62">
        <v>8564</v>
      </c>
      <c r="F15" s="62">
        <v>7488</v>
      </c>
      <c r="G15" s="62">
        <v>18.8</v>
      </c>
      <c r="H15" s="62">
        <v>15.68</v>
      </c>
      <c r="I15" s="62">
        <v>43.96</v>
      </c>
      <c r="J15" s="62">
        <v>21.98</v>
      </c>
      <c r="K15" s="62">
        <v>4.8600000000000003</v>
      </c>
      <c r="L15" s="62">
        <v>5.5270000000000001</v>
      </c>
      <c r="M15" s="62">
        <v>35900</v>
      </c>
      <c r="N15" s="62">
        <v>34900</v>
      </c>
      <c r="O15" s="62">
        <v>6577</v>
      </c>
      <c r="P15" s="62">
        <v>6716</v>
      </c>
      <c r="Q15" s="62">
        <v>-3998</v>
      </c>
      <c r="R15" s="62">
        <v>-5464</v>
      </c>
      <c r="S15" s="62">
        <v>10.4</v>
      </c>
      <c r="T15" s="62">
        <v>8.5540000000000003</v>
      </c>
      <c r="U15" s="62">
        <v>2.7320000000000002</v>
      </c>
      <c r="V15" s="62">
        <v>4.7910000000000004</v>
      </c>
      <c r="W15" s="62">
        <v>0.36099999999999999</v>
      </c>
      <c r="X15" s="62">
        <v>0.27179999999999999</v>
      </c>
      <c r="Y15" s="62">
        <v>40.905000000000001</v>
      </c>
      <c r="Z15" s="62">
        <v>28.849</v>
      </c>
    </row>
    <row r="16" spans="1:26" x14ac:dyDescent="0.2">
      <c r="A16" s="62">
        <v>387.4</v>
      </c>
      <c r="B16" s="62">
        <v>506.2</v>
      </c>
      <c r="C16" s="62">
        <v>759.6</v>
      </c>
      <c r="D16" s="62">
        <v>560.29999999999995</v>
      </c>
      <c r="E16" s="62">
        <v>4800</v>
      </c>
      <c r="F16" s="62">
        <v>5148</v>
      </c>
      <c r="G16" s="62">
        <v>12.39</v>
      </c>
      <c r="H16" s="62">
        <v>10.17</v>
      </c>
      <c r="I16" s="62">
        <v>31.31</v>
      </c>
      <c r="J16" s="62">
        <v>12.91</v>
      </c>
      <c r="K16" s="62">
        <v>6.1829999999999998</v>
      </c>
      <c r="L16" s="62">
        <v>8.0329999999999995</v>
      </c>
      <c r="M16" s="62">
        <v>13350</v>
      </c>
      <c r="N16" s="62">
        <v>42350</v>
      </c>
      <c r="O16" s="62">
        <v>5124</v>
      </c>
      <c r="P16" s="62">
        <v>5585</v>
      </c>
      <c r="Q16" s="62">
        <v>-3611</v>
      </c>
      <c r="R16" s="62">
        <v>-3541</v>
      </c>
      <c r="S16" s="62">
        <v>9.2720000000000002</v>
      </c>
      <c r="T16" s="62">
        <v>10.28</v>
      </c>
      <c r="U16" s="62">
        <v>5.4870000000000001</v>
      </c>
      <c r="V16" s="62">
        <v>2.0659999999999998</v>
      </c>
      <c r="W16" s="62">
        <v>0.34549999999999997</v>
      </c>
      <c r="X16" s="62">
        <v>0.2225</v>
      </c>
      <c r="Y16" s="62">
        <v>29.541</v>
      </c>
      <c r="Z16" s="62">
        <v>15.073</v>
      </c>
    </row>
    <row r="17" spans="1:26" x14ac:dyDescent="0.2">
      <c r="A17" s="62">
        <v>382.1</v>
      </c>
      <c r="B17" s="62">
        <v>489.7</v>
      </c>
      <c r="C17" s="62">
        <v>902.4</v>
      </c>
      <c r="D17" s="62">
        <v>1072</v>
      </c>
      <c r="E17" s="62">
        <v>5761</v>
      </c>
      <c r="F17" s="62">
        <v>11050</v>
      </c>
      <c r="G17" s="62">
        <v>15.08</v>
      </c>
      <c r="H17" s="62">
        <v>22.57</v>
      </c>
      <c r="I17" s="62">
        <v>28.24</v>
      </c>
      <c r="J17" s="62">
        <v>59.72</v>
      </c>
      <c r="K17" s="62">
        <v>5.27</v>
      </c>
      <c r="L17" s="62">
        <v>3.4260000000000002</v>
      </c>
      <c r="M17" s="62">
        <v>28750</v>
      </c>
      <c r="N17" s="62">
        <v>79700</v>
      </c>
      <c r="O17" s="62">
        <v>4606</v>
      </c>
      <c r="P17" s="62">
        <v>5180</v>
      </c>
      <c r="Q17" s="62">
        <v>-3325</v>
      </c>
      <c r="R17" s="62">
        <v>-4497</v>
      </c>
      <c r="S17" s="62">
        <v>10.45</v>
      </c>
      <c r="T17" s="62">
        <v>9.0449999999999999</v>
      </c>
      <c r="U17" s="62">
        <v>3.3929999999999998</v>
      </c>
      <c r="V17" s="62">
        <v>2.7130000000000001</v>
      </c>
      <c r="W17" s="62">
        <v>0.72940000000000005</v>
      </c>
      <c r="X17" s="62">
        <v>0.5927</v>
      </c>
      <c r="Y17" s="62">
        <v>55.393999999999998</v>
      </c>
      <c r="Z17" s="62">
        <v>28.434000000000001</v>
      </c>
    </row>
    <row r="18" spans="1:26" x14ac:dyDescent="0.2">
      <c r="A18" s="62">
        <v>432.1</v>
      </c>
      <c r="B18" s="62">
        <v>575.29999999999995</v>
      </c>
      <c r="C18" s="62">
        <v>1281</v>
      </c>
      <c r="D18" s="62">
        <v>1027</v>
      </c>
      <c r="E18" s="62">
        <v>7983</v>
      </c>
      <c r="F18" s="62">
        <v>11300</v>
      </c>
      <c r="G18" s="62">
        <v>18.48</v>
      </c>
      <c r="H18" s="62">
        <v>19.64</v>
      </c>
      <c r="I18" s="62">
        <v>42.92</v>
      </c>
      <c r="J18" s="62">
        <v>30.47</v>
      </c>
      <c r="K18" s="62">
        <v>4.6840000000000002</v>
      </c>
      <c r="L18" s="62">
        <v>5.1790000000000003</v>
      </c>
      <c r="M18" s="62">
        <v>19130</v>
      </c>
      <c r="N18" s="62">
        <v>73700</v>
      </c>
      <c r="O18" s="62">
        <v>6732</v>
      </c>
      <c r="P18" s="62">
        <v>7465</v>
      </c>
      <c r="Q18" s="62">
        <v>-6193</v>
      </c>
      <c r="R18" s="62">
        <v>-5037</v>
      </c>
      <c r="S18" s="62">
        <v>7.38</v>
      </c>
      <c r="T18" s="62">
        <v>9.3490000000000002</v>
      </c>
      <c r="U18" s="62">
        <v>3.2949999999999999</v>
      </c>
      <c r="V18" s="62">
        <v>3.6619999999999999</v>
      </c>
      <c r="W18" s="62">
        <v>0.33</v>
      </c>
      <c r="X18" s="62">
        <v>0.49609999999999999</v>
      </c>
      <c r="Y18" s="62"/>
      <c r="Z18" s="62">
        <v>26.513000000000002</v>
      </c>
    </row>
    <row r="19" spans="1:26" x14ac:dyDescent="0.2">
      <c r="A19" s="62"/>
      <c r="B19" s="62">
        <v>468.6</v>
      </c>
      <c r="C19" s="62"/>
      <c r="D19" s="62">
        <v>752.8</v>
      </c>
      <c r="E19" s="62"/>
      <c r="F19" s="62">
        <v>5925</v>
      </c>
      <c r="G19" s="62"/>
      <c r="H19" s="62">
        <v>12.64</v>
      </c>
      <c r="I19" s="62"/>
      <c r="J19" s="62">
        <v>14.16</v>
      </c>
      <c r="K19" s="62"/>
      <c r="L19" s="62">
        <v>6.6719999999999997</v>
      </c>
      <c r="M19" s="62"/>
      <c r="N19" s="62">
        <v>20690</v>
      </c>
      <c r="O19" s="62"/>
      <c r="P19" s="62">
        <v>4993</v>
      </c>
      <c r="Q19" s="62"/>
      <c r="R19" s="62">
        <v>-3580</v>
      </c>
      <c r="S19" s="62"/>
      <c r="T19" s="62">
        <v>12.6</v>
      </c>
      <c r="U19" s="62"/>
      <c r="V19" s="62"/>
      <c r="W19" s="62"/>
      <c r="X19" s="62"/>
      <c r="Y19" s="62"/>
      <c r="Z19" s="62"/>
    </row>
  </sheetData>
  <mergeCells count="14">
    <mergeCell ref="A1:N1"/>
    <mergeCell ref="K3:L3"/>
    <mergeCell ref="A3:B3"/>
    <mergeCell ref="C3:D3"/>
    <mergeCell ref="E3:F3"/>
    <mergeCell ref="G3:H3"/>
    <mergeCell ref="I3:J3"/>
    <mergeCell ref="Y3:Z3"/>
    <mergeCell ref="M3:N3"/>
    <mergeCell ref="O3:P3"/>
    <mergeCell ref="Q3:R3"/>
    <mergeCell ref="S3:T3"/>
    <mergeCell ref="U3:V3"/>
    <mergeCell ref="W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Figure 1B</vt:lpstr>
      <vt:lpstr>Figure 1C</vt:lpstr>
      <vt:lpstr>Figure 1D</vt:lpstr>
      <vt:lpstr>Figure 2D</vt:lpstr>
      <vt:lpstr>Figure 3C</vt:lpstr>
      <vt:lpstr>Figure 3G</vt:lpstr>
      <vt:lpstr>Figure 3J</vt:lpstr>
      <vt:lpstr>Figure 4F</vt:lpstr>
      <vt:lpstr>Figure 4G</vt:lpstr>
      <vt:lpstr>Figure 5B</vt:lpstr>
      <vt:lpstr>Figure 5C</vt:lpstr>
      <vt:lpstr>Figure 5D</vt:lpstr>
      <vt:lpstr>Figure 5F</vt:lpstr>
      <vt:lpstr>Figure 5G</vt:lpstr>
      <vt:lpstr>Figure 5H</vt:lpstr>
      <vt:lpstr>Figure 5I</vt:lpstr>
      <vt:lpstr>Figure 6B</vt:lpstr>
      <vt:lpstr>Figure 6C</vt:lpstr>
      <vt:lpstr>Figure 6D</vt:lpstr>
      <vt:lpstr>Figure 6F</vt:lpstr>
      <vt:lpstr>Figure 6G</vt:lpstr>
      <vt:lpstr>Supplemental Figure 1</vt:lpstr>
      <vt:lpstr>Supplemental Figure 3</vt:lpstr>
      <vt:lpstr>Supplemental Figure 4</vt:lpstr>
      <vt:lpstr>Supplemental Figure 5</vt:lpstr>
      <vt:lpstr>Supplemental Figure 7A</vt:lpstr>
      <vt:lpstr>Supplemental Figure 7B</vt:lpstr>
      <vt:lpstr>Supplemental Table 4</vt:lpstr>
      <vt:lpstr>Supplemental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Deniset</dc:creator>
  <cp:lastModifiedBy>Justin Deniset</cp:lastModifiedBy>
  <dcterms:created xsi:type="dcterms:W3CDTF">2026-06-11T01:57:22Z</dcterms:created>
  <dcterms:modified xsi:type="dcterms:W3CDTF">2026-06-15T16:08:22Z</dcterms:modified>
</cp:coreProperties>
</file>