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 firstSheet="38" activeTab="41"/>
  </bookViews>
  <sheets>
    <sheet name="Fig. 1C" sheetId="9" r:id="rId1"/>
    <sheet name="Fig. 1E" sheetId="29" r:id="rId2"/>
    <sheet name="Fig. 4C" sheetId="1" r:id="rId3"/>
    <sheet name="Fig. 4F" sheetId="30" r:id="rId4"/>
    <sheet name="Fig. 5B" sheetId="16" r:id="rId5"/>
    <sheet name="Fig. 5D" sheetId="31" r:id="rId6"/>
    <sheet name="Fig. 5E" sheetId="32" r:id="rId7"/>
    <sheet name="Fig. 5F" sheetId="33" r:id="rId8"/>
    <sheet name="Fig. 6B" sheetId="18" r:id="rId9"/>
    <sheet name="Fig. 6D" sheetId="34" r:id="rId10"/>
    <sheet name="Fig. 6F" sheetId="35" r:id="rId11"/>
    <sheet name="Fig. 6G" sheetId="36" r:id="rId12"/>
    <sheet name="Fig. 6H" sheetId="37" r:id="rId13"/>
    <sheet name="Fig. 7B" sheetId="15" r:id="rId14"/>
    <sheet name="Fig. 7D" sheetId="38" r:id="rId15"/>
    <sheet name="Fig. 7F" sheetId="39" r:id="rId16"/>
    <sheet name="Fig. 7G" sheetId="40" r:id="rId17"/>
    <sheet name="Fig. 7H" sheetId="41" r:id="rId18"/>
    <sheet name="Fig. 7I" sheetId="42" r:id="rId19"/>
    <sheet name="Fig. 8A" sheetId="17" r:id="rId20"/>
    <sheet name="Fig. 8B" sheetId="43" r:id="rId21"/>
    <sheet name="Fig. 8C" sheetId="44" r:id="rId22"/>
    <sheet name="Fig. 8D" sheetId="45" r:id="rId23"/>
    <sheet name="Fig. 8E" sheetId="46" r:id="rId24"/>
    <sheet name="Fig. 8F" sheetId="47" r:id="rId25"/>
    <sheet name="Fig. 8G" sheetId="48" r:id="rId26"/>
    <sheet name="Fig. 8H" sheetId="49" r:id="rId27"/>
    <sheet name="Fig. 8I" sheetId="50" r:id="rId28"/>
    <sheet name="Fig. 8J" sheetId="51" r:id="rId29"/>
    <sheet name="Supplementary Figure. 1A" sheetId="20" r:id="rId30"/>
    <sheet name="Supplementary Figure. 1B" sheetId="52" r:id="rId31"/>
    <sheet name="Supplementary Figure. 1C" sheetId="53" r:id="rId32"/>
    <sheet name="Supplementary Figure. 1D" sheetId="54" r:id="rId33"/>
    <sheet name="Supplementary Figure. 7B" sheetId="19" r:id="rId34"/>
    <sheet name="Supplementary Figure. 7D" sheetId="55" r:id="rId35"/>
    <sheet name="Supplementary Table. 2" sheetId="22" r:id="rId36"/>
    <sheet name="Supplementary Table. 3" sheetId="23" r:id="rId37"/>
    <sheet name="Supplementary Table. 4" sheetId="24" r:id="rId38"/>
    <sheet name="Supplementary Table. 5" sheetId="25" r:id="rId39"/>
    <sheet name="Supplementary Table. 6" sheetId="26" r:id="rId40"/>
    <sheet name="Supplementary Table. 7" sheetId="27" r:id="rId41"/>
    <sheet name="Supplementary Table. 8" sheetId="28" r:id="rId4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<sst xmlns="http://schemas.openxmlformats.org/spreadsheetml/2006/main" count="700" uniqueCount="215">
  <si>
    <t>Fig. 1C</t>
  </si>
  <si>
    <t>Iso</t>
  </si>
  <si>
    <t>Allo</t>
  </si>
  <si>
    <t>Mann Whitney test</t>
  </si>
  <si>
    <t>    P value</t>
  </si>
  <si>
    <t>Fig. 1E</t>
  </si>
  <si>
    <t>Size / nm</t>
  </si>
  <si>
    <t>Sham Concentration (Particles / mL)</t>
  </si>
  <si>
    <t>Iso Concentration (Particles / mL)</t>
  </si>
  <si>
    <t>Allo Concentration (Particles / mL)</t>
  </si>
  <si>
    <t>Fig. 4C</t>
  </si>
  <si>
    <t>Heart</t>
  </si>
  <si>
    <t>Liver</t>
  </si>
  <si>
    <t>Spleen</t>
  </si>
  <si>
    <t>Kidney</t>
  </si>
  <si>
    <t>Lung</t>
  </si>
  <si>
    <t>Fig. 4F</t>
  </si>
  <si>
    <t>Unpaired t test</t>
  </si>
  <si>
    <t>    P value summary</t>
  </si>
  <si>
    <t>*</t>
  </si>
  <si>
    <t>    Significantly different (P &lt; 0.05)?</t>
  </si>
  <si>
    <t>Yes</t>
  </si>
  <si>
    <t>    One- or two-tailed P value?</t>
  </si>
  <si>
    <t>Two-tailed</t>
  </si>
  <si>
    <t>    t, df</t>
  </si>
  <si>
    <t>t=2.666, df=7</t>
  </si>
  <si>
    <t>Fig. 5B</t>
  </si>
  <si>
    <t>Time (d)</t>
  </si>
  <si>
    <t>Vehicle</t>
  </si>
  <si>
    <t>GW4869</t>
  </si>
  <si>
    <t>Log-rank (Mantel-Cox) test</t>
  </si>
  <si>
    <t>  P value</t>
  </si>
  <si>
    <t>Fig. 5D</t>
  </si>
  <si>
    <t>P value</t>
  </si>
  <si>
    <t>Il1b</t>
  </si>
  <si>
    <t>Tnfa</t>
  </si>
  <si>
    <t>Il6</t>
  </si>
  <si>
    <t>Ifng</t>
  </si>
  <si>
    <t>Cxcl10</t>
  </si>
  <si>
    <t>Cxcl9</t>
  </si>
  <si>
    <t>Prf1</t>
  </si>
  <si>
    <t>Gzmb</t>
  </si>
  <si>
    <t>Il10</t>
  </si>
  <si>
    <t>Tgfb1</t>
  </si>
  <si>
    <t>Fig. 5E</t>
  </si>
  <si>
    <t>**</t>
  </si>
  <si>
    <t>t=3.072, df=12</t>
  </si>
  <si>
    <t>Fig. 5F</t>
  </si>
  <si>
    <t>t=3.706, df=12</t>
  </si>
  <si>
    <t>Fig. 6B</t>
  </si>
  <si>
    <t>AAV-shCtrl</t>
  </si>
  <si>
    <t>AAV-shSerpinc1</t>
  </si>
  <si>
    <t>Fig. 6D</t>
  </si>
  <si>
    <t>t=2.249, df=10</t>
  </si>
  <si>
    <t>Fig. 6F</t>
  </si>
  <si>
    <t>Fig. 6G</t>
  </si>
  <si>
    <t>ns</t>
  </si>
  <si>
    <t>No</t>
  </si>
  <si>
    <t>t=2.177, df=10</t>
  </si>
  <si>
    <t>Fig. 6H</t>
  </si>
  <si>
    <t>t=3.064, df=10</t>
  </si>
  <si>
    <t>Fig. 7B</t>
  </si>
  <si>
    <t>Time(d)</t>
  </si>
  <si>
    <t>AAV-GFP</t>
  </si>
  <si>
    <t>AAV-Serpinc1</t>
  </si>
  <si>
    <t>Fig. 7D</t>
  </si>
  <si>
    <t>t=4.731, df=7</t>
  </si>
  <si>
    <t>Fig. 7F</t>
  </si>
  <si>
    <t>Fig. 7G</t>
  </si>
  <si>
    <t>Fig. 7H</t>
  </si>
  <si>
    <t>Unpaired t test with Welch's correction</t>
  </si>
  <si>
    <t>    Welch-corrected  t, df</t>
  </si>
  <si>
    <t>t=1.473, df=4.511</t>
  </si>
  <si>
    <t>Fig. 7I</t>
  </si>
  <si>
    <t>t=0.7568, df=7</t>
  </si>
  <si>
    <t>Fig. 8A</t>
  </si>
  <si>
    <t>F2</t>
  </si>
  <si>
    <t>F5</t>
  </si>
  <si>
    <t>F7</t>
  </si>
  <si>
    <t>F8</t>
  </si>
  <si>
    <t>F9</t>
  </si>
  <si>
    <t>F10</t>
  </si>
  <si>
    <t>F11</t>
  </si>
  <si>
    <t>F12</t>
  </si>
  <si>
    <t>F13a1</t>
  </si>
  <si>
    <t>F13b</t>
  </si>
  <si>
    <t>Fga</t>
  </si>
  <si>
    <t>Fgb</t>
  </si>
  <si>
    <t>Fgg</t>
  </si>
  <si>
    <t>Serpinc1</t>
  </si>
  <si>
    <t>Serpina10</t>
  </si>
  <si>
    <t>Serpind1</t>
  </si>
  <si>
    <t>Serping1</t>
  </si>
  <si>
    <t>Proc</t>
  </si>
  <si>
    <t>Pros1</t>
  </si>
  <si>
    <t>Thbd</t>
  </si>
  <si>
    <t>Plg</t>
  </si>
  <si>
    <t>Fig. 8B</t>
  </si>
  <si>
    <t>t=0.1590, df=12</t>
  </si>
  <si>
    <t>Fig. 8C</t>
  </si>
  <si>
    <t>t=0.2832, df=10</t>
  </si>
  <si>
    <t>Fig. 8D</t>
  </si>
  <si>
    <t>t=0.2834, df=7</t>
  </si>
  <si>
    <t>Fig. 8E</t>
  </si>
  <si>
    <t>t=3.193, df=7</t>
  </si>
  <si>
    <t>Fig. 8F</t>
  </si>
  <si>
    <t>t=0.8892, df=7</t>
  </si>
  <si>
    <t>Fig. 8G</t>
  </si>
  <si>
    <t>t=4.334, df=5.266</t>
  </si>
  <si>
    <t>Fig. 8H</t>
  </si>
  <si>
    <t>t=3.110, df=7</t>
  </si>
  <si>
    <t>Fig. 8I</t>
  </si>
  <si>
    <t>t=0.5464, df=10</t>
  </si>
  <si>
    <t>Fig. 8J</t>
  </si>
  <si>
    <t>t=0.2671, df=7</t>
  </si>
  <si>
    <t>Supplementary Figure 1A</t>
  </si>
  <si>
    <t>Sham</t>
  </si>
  <si>
    <t>Tukey's multiple comparisons test</t>
  </si>
  <si>
    <t>Adjusted P Value</t>
  </si>
  <si>
    <t>  Sham vs. Iso</t>
  </si>
  <si>
    <t>  Sham vs. Allo</t>
  </si>
  <si>
    <t>  Iso vs. Allo</t>
  </si>
  <si>
    <t>Supplementary Figure 1B</t>
  </si>
  <si>
    <t>Supplementary Figure 1C</t>
  </si>
  <si>
    <t>Supplementary Figure 1D</t>
  </si>
  <si>
    <t>Supplementary Figure 7B</t>
  </si>
  <si>
    <t>Ctrl-EVs</t>
  </si>
  <si>
    <t>ATⅢ-EVs</t>
  </si>
  <si>
    <t>Supplementary Figure 7D</t>
  </si>
  <si>
    <t>ATIII-EVs</t>
  </si>
  <si>
    <t>WBC</t>
  </si>
  <si>
    <t>Neu%</t>
  </si>
  <si>
    <t>Lym%</t>
  </si>
  <si>
    <t>Mon%</t>
  </si>
  <si>
    <t>Neu#</t>
  </si>
  <si>
    <t>Lym#</t>
  </si>
  <si>
    <t>Mon#</t>
  </si>
  <si>
    <t>RBC</t>
  </si>
  <si>
    <t>HGB</t>
  </si>
  <si>
    <t>HCT</t>
  </si>
  <si>
    <t>MCV</t>
  </si>
  <si>
    <t>MCH</t>
  </si>
  <si>
    <t>MCHC</t>
  </si>
  <si>
    <t>RDW-CV</t>
  </si>
  <si>
    <t>RDW-SD</t>
  </si>
  <si>
    <t>PLT</t>
  </si>
  <si>
    <t>MPV</t>
  </si>
  <si>
    <t>PDW</t>
  </si>
  <si>
    <t>PCT</t>
  </si>
  <si>
    <t>DMSO</t>
  </si>
  <si>
    <t>means</t>
  </si>
  <si>
    <t>SD</t>
  </si>
  <si>
    <t>means ± SD</t>
  </si>
  <si>
    <t>p-value</t>
  </si>
  <si>
    <t>Albumin, g/L</t>
  </si>
  <si>
    <t>Total protein, g/L</t>
  </si>
  <si>
    <t>Globulin, g/L</t>
  </si>
  <si>
    <t>Albumin / Globulin</t>
  </si>
  <si>
    <t>Total bilirubin, µmol/L</t>
  </si>
  <si>
    <t>AST, U/L</t>
  </si>
  <si>
    <t>ALT, U/L</t>
  </si>
  <si>
    <t>Amylase, U/L</t>
  </si>
  <si>
    <t>Creatine kinase, U/L</t>
  </si>
  <si>
    <t>Creatinine, µmol/L</t>
  </si>
  <si>
    <t>Urea nitrogen, mmol/L</t>
  </si>
  <si>
    <t>Urea nitrogen / Creatinine</t>
  </si>
  <si>
    <t>Glucose, mmol/L</t>
  </si>
  <si>
    <t>Triglycerides, mmol/L</t>
  </si>
  <si>
    <t>Calcium, mmol/L</t>
  </si>
  <si>
    <t>Inorganic phosphorus, mmol/L</t>
  </si>
  <si>
    <t>Calcium and phosphorus product, mmol²/L²</t>
  </si>
  <si>
    <t>&lt; 0.1</t>
  </si>
  <si>
    <t>&lt; 5.0</t>
  </si>
  <si>
    <t>--</t>
  </si>
  <si>
    <t>&lt; 0.30</t>
  </si>
  <si>
    <t>LYM#</t>
  </si>
  <si>
    <t>MON#</t>
  </si>
  <si>
    <t>GRA#</t>
  </si>
  <si>
    <t>LYM%</t>
  </si>
  <si>
    <t>MON%</t>
  </si>
  <si>
    <t>GRA%</t>
  </si>
  <si>
    <t>RDWSD</t>
  </si>
  <si>
    <t>RDWCV</t>
  </si>
  <si>
    <t>PLCR</t>
  </si>
  <si>
    <t>3.25±0.62</t>
  </si>
  <si>
    <t>0.72±0.51</t>
  </si>
  <si>
    <t>0.3±0.12</t>
  </si>
  <si>
    <t>2.24±0.6</t>
  </si>
  <si>
    <t>22.4±13.79</t>
  </si>
  <si>
    <t>8.65±2.66</t>
  </si>
  <si>
    <t>68.95±13.17</t>
  </si>
  <si>
    <t>136.15±3.59</t>
  </si>
  <si>
    <t>7.2±0.27</t>
  </si>
  <si>
    <t>38.45±0.99</t>
  </si>
  <si>
    <t>53.53±0.74</t>
  </si>
  <si>
    <t>18.6±0.46</t>
  </si>
  <si>
    <t>356±6.87</t>
  </si>
  <si>
    <t>26.75±0.43</t>
  </si>
  <si>
    <t>12.45±0.05</t>
  </si>
  <si>
    <t>5.09±2.46</t>
  </si>
  <si>
    <t>1.14±0.95</t>
  </si>
  <si>
    <t>0.73±0.38</t>
  </si>
  <si>
    <t>3.21±1.74</t>
  </si>
  <si>
    <t>20.59±8.24</t>
  </si>
  <si>
    <t>17.63±12.06</t>
  </si>
  <si>
    <t>61.79±13.19</t>
  </si>
  <si>
    <t>154.81±23.99</t>
  </si>
  <si>
    <t>8.18±1.29</t>
  </si>
  <si>
    <t>44.26±6.87</t>
  </si>
  <si>
    <t>54.17±0.98</t>
  </si>
  <si>
    <t>18.89±0.29</t>
  </si>
  <si>
    <t>349.43±5.47</t>
  </si>
  <si>
    <t>27.14±1.12</t>
  </si>
  <si>
    <t>12.49±0.44</t>
  </si>
  <si>
    <r>
      <rPr>
        <sz val="10"/>
        <rFont val="Arial"/>
        <charset val="134"/>
      </rPr>
      <t>AT</t>
    </r>
    <r>
      <rPr>
        <sz val="10"/>
        <rFont val="宋体"/>
        <charset val="134"/>
      </rPr>
      <t>Ⅲ</t>
    </r>
    <r>
      <rPr>
        <sz val="10"/>
        <rFont val="Arial"/>
        <charset val="134"/>
      </rPr>
      <t>-EVs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</si>
</sst>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</font>
    <font>
      <sz val="10"/>
      <name val="Arial"/>
      <charset val="134"/>
    </font>
    <font>
      <sz val="11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3" fillId="0" borderId="0" xfId="0" applyFo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1" fontId="6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5" Type="http://schemas.openxmlformats.org/officeDocument/2006/relationships/styles" Target="styles.xml"/><Relationship Id="rId44" Type="http://schemas.openxmlformats.org/officeDocument/2006/relationships/sharedStrings" Target="sharedStrings.xml"/><Relationship Id="rId43" Type="http://schemas.openxmlformats.org/officeDocument/2006/relationships/theme" Target="theme/theme1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E22" sqref="E22"/>
    </sheetView>
  </sheetViews>
  <sheetFormatPr defaultColWidth="8.72727272727273" defaultRowHeight="14" outlineLevelCol="4"/>
  <sheetData>
    <row r="1" spans="1:5">
      <c r="A1" s="16" t="s">
        <v>0</v>
      </c>
    </row>
    <row r="2" spans="1:5">
      <c r="A2" s="17" t="s">
        <v>1</v>
      </c>
      <c r="B2" s="17" t="s">
        <v>2</v>
      </c>
      <c r="D2" s="14" t="s">
        <v>3</v>
      </c>
      <c r="E2" s="15"/>
    </row>
    <row r="3" spans="1:5">
      <c r="A3" s="19">
        <v>0</v>
      </c>
      <c r="B3" s="19">
        <v>2</v>
      </c>
      <c r="D3" s="14" t="s">
        <v>4</v>
      </c>
      <c r="E3" s="15">
        <v>0.1</v>
      </c>
    </row>
    <row r="4" spans="1:5">
      <c r="A4" s="19">
        <v>1</v>
      </c>
      <c r="B4" s="19">
        <v>3</v>
      </c>
      <c r="D4" s="14"/>
      <c r="E4" s="15"/>
    </row>
    <row r="5" spans="1:5">
      <c r="A5" s="19">
        <v>1</v>
      </c>
      <c r="B5" s="19">
        <v>3</v>
      </c>
      <c r="D5" s="14"/>
      <c r="E5" s="15"/>
    </row>
    <row r="6" spans="1:5">
      <c r="A6" s="19"/>
      <c r="B6" s="19"/>
      <c r="D6" s="14"/>
      <c r="E6" s="15"/>
    </row>
    <row r="7" spans="1:5">
      <c r="D7" s="14"/>
      <c r="E7" s="15"/>
    </row>
    <row r="8" spans="1:5">
      <c r="D8" s="14"/>
      <c r="E8" s="15"/>
    </row>
    <row r="9" spans="1:5">
      <c r="D9" s="14"/>
      <c r="E9" s="15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2"/>
  <sheetViews>
    <sheetView workbookViewId="0">
      <selection activeCell="F10" sqref="F10"/>
    </sheetView>
  </sheetViews>
  <sheetFormatPr defaultColWidth="9" defaultRowHeight="14" outlineLevelCol="3"/>
  <cols>
    <col min="1" max="1" width="9.81818181818182" style="21" customWidth="1"/>
    <col min="2" max="4" width="11.1818181818182" style="21" customWidth="1"/>
  </cols>
  <sheetData>
    <row r="1" spans="1:4">
      <c r="A1" s="16" t="s">
        <v>5</v>
      </c>
    </row>
    <row r="2" spans="1:4">
      <c r="A2" s="21" t="s">
        <v>6</v>
      </c>
      <c r="B2" s="21" t="s">
        <v>7</v>
      </c>
      <c r="C2" s="21" t="s">
        <v>8</v>
      </c>
      <c r="D2" s="21" t="s">
        <v>9</v>
      </c>
    </row>
    <row r="3" spans="1:4">
      <c r="A3" s="22">
        <v>5</v>
      </c>
      <c r="B3" s="21">
        <v>2274800</v>
      </c>
      <c r="C3" s="21">
        <v>0</v>
      </c>
      <c r="D3" s="21">
        <v>0</v>
      </c>
    </row>
    <row r="4" spans="1:4">
      <c r="A4" s="22">
        <v>15</v>
      </c>
      <c r="B4" s="21">
        <v>4548000</v>
      </c>
      <c r="C4" s="21">
        <v>5140000</v>
      </c>
      <c r="D4" s="21">
        <v>0</v>
      </c>
    </row>
    <row r="5" spans="1:4">
      <c r="A5" s="22">
        <v>25</v>
      </c>
      <c r="B5" s="21">
        <v>6824000</v>
      </c>
      <c r="C5" s="21">
        <v>2569600</v>
      </c>
      <c r="D5" s="21">
        <v>8684000</v>
      </c>
    </row>
    <row r="6" spans="1:4">
      <c r="A6" s="22">
        <v>35</v>
      </c>
      <c r="B6" s="21">
        <v>11376000</v>
      </c>
      <c r="C6" s="21">
        <v>0</v>
      </c>
      <c r="D6" s="21">
        <v>0</v>
      </c>
    </row>
    <row r="7" spans="1:4">
      <c r="A7" s="22">
        <v>45</v>
      </c>
      <c r="B7" s="21">
        <v>15924000</v>
      </c>
      <c r="C7" s="21">
        <v>7708000</v>
      </c>
      <c r="D7" s="21">
        <v>6512000</v>
      </c>
    </row>
    <row r="8" spans="1:4">
      <c r="A8" s="22">
        <v>55</v>
      </c>
      <c r="B8" s="21">
        <v>56880000</v>
      </c>
      <c r="C8" s="21">
        <v>17988000</v>
      </c>
      <c r="D8" s="21">
        <v>21712000</v>
      </c>
    </row>
    <row r="9" spans="1:4">
      <c r="A9" s="22">
        <v>65</v>
      </c>
      <c r="B9" s="21">
        <v>111480000</v>
      </c>
      <c r="C9" s="21">
        <v>51400000</v>
      </c>
      <c r="D9" s="21">
        <v>69480000</v>
      </c>
    </row>
    <row r="10" spans="1:4">
      <c r="A10" s="22">
        <v>75</v>
      </c>
      <c r="B10" s="21">
        <v>254800000</v>
      </c>
      <c r="C10" s="21">
        <v>79640000</v>
      </c>
      <c r="D10" s="21">
        <v>132440000</v>
      </c>
    </row>
    <row r="11" spans="1:4">
      <c r="A11" s="22">
        <v>85</v>
      </c>
      <c r="B11" s="21">
        <v>323040000</v>
      </c>
      <c r="C11" s="21">
        <v>159320000</v>
      </c>
      <c r="D11" s="21">
        <v>188880000</v>
      </c>
    </row>
    <row r="12" spans="1:4">
      <c r="A12" s="22">
        <v>95</v>
      </c>
      <c r="B12" s="21">
        <v>354880000</v>
      </c>
      <c r="C12" s="21">
        <v>218400000</v>
      </c>
      <c r="D12" s="21">
        <v>217120000</v>
      </c>
    </row>
    <row r="13" spans="1:4">
      <c r="A13" s="22">
        <v>105</v>
      </c>
      <c r="B13" s="21">
        <v>343520000</v>
      </c>
      <c r="C13" s="21">
        <v>192720000</v>
      </c>
      <c r="D13" s="21">
        <v>243160000</v>
      </c>
    </row>
    <row r="14" spans="1:4">
      <c r="A14" s="22">
        <v>115</v>
      </c>
      <c r="B14" s="21">
        <v>338960000</v>
      </c>
      <c r="C14" s="21">
        <v>174720000</v>
      </c>
      <c r="D14" s="21">
        <v>236640000</v>
      </c>
    </row>
    <row r="15" spans="1:4">
      <c r="A15" s="22">
        <v>125</v>
      </c>
      <c r="B15" s="21">
        <v>284360000</v>
      </c>
      <c r="C15" s="21">
        <v>118200000</v>
      </c>
      <c r="D15" s="21">
        <v>171520000</v>
      </c>
    </row>
    <row r="16" spans="1:4">
      <c r="A16" s="22">
        <v>135</v>
      </c>
      <c r="B16" s="21">
        <v>213840000</v>
      </c>
      <c r="C16" s="21">
        <v>125920000</v>
      </c>
      <c r="D16" s="21">
        <v>130280000</v>
      </c>
    </row>
    <row r="17" spans="1:4">
      <c r="A17" s="22">
        <v>145</v>
      </c>
      <c r="B17" s="21">
        <v>197920000</v>
      </c>
      <c r="C17" s="21">
        <v>125920000</v>
      </c>
      <c r="D17" s="21">
        <v>132440000</v>
      </c>
    </row>
    <row r="18" spans="1:4">
      <c r="A18" s="22">
        <v>155</v>
      </c>
      <c r="B18" s="21">
        <v>159240000</v>
      </c>
      <c r="C18" s="21">
        <v>97640000</v>
      </c>
      <c r="D18" s="21">
        <v>110720000</v>
      </c>
    </row>
    <row r="19" spans="1:4">
      <c r="A19" s="22">
        <v>165</v>
      </c>
      <c r="B19" s="21">
        <v>150160000</v>
      </c>
      <c r="C19" s="21">
        <v>100200000</v>
      </c>
      <c r="D19" s="21">
        <v>125920000</v>
      </c>
    </row>
    <row r="20" spans="1:4">
      <c r="A20" s="22">
        <v>175</v>
      </c>
      <c r="B20" s="21">
        <v>93280000</v>
      </c>
      <c r="C20" s="21">
        <v>64240000</v>
      </c>
      <c r="D20" s="21">
        <v>58640000</v>
      </c>
    </row>
    <row r="21" spans="1:4">
      <c r="A21" s="22">
        <v>185</v>
      </c>
      <c r="B21" s="21">
        <v>93280000</v>
      </c>
      <c r="C21" s="21">
        <v>43680000</v>
      </c>
      <c r="D21" s="21">
        <v>76000000</v>
      </c>
    </row>
    <row r="22" spans="1:4">
      <c r="A22" s="22">
        <v>195</v>
      </c>
      <c r="B22" s="21">
        <v>63680000</v>
      </c>
      <c r="C22" s="21">
        <v>59080000</v>
      </c>
      <c r="D22" s="21">
        <v>73800000</v>
      </c>
    </row>
    <row r="23" spans="1:4">
      <c r="A23" s="22">
        <v>205</v>
      </c>
      <c r="B23" s="21">
        <v>61440000</v>
      </c>
      <c r="C23" s="21">
        <v>33404000</v>
      </c>
      <c r="D23" s="21">
        <v>62960000</v>
      </c>
    </row>
    <row r="24" spans="1:4">
      <c r="A24" s="22">
        <v>215</v>
      </c>
      <c r="B24" s="21">
        <v>68240000</v>
      </c>
      <c r="C24" s="21">
        <v>41120000</v>
      </c>
      <c r="D24" s="21">
        <v>45600000</v>
      </c>
    </row>
    <row r="25" spans="1:4">
      <c r="A25" s="22">
        <v>225</v>
      </c>
      <c r="B25" s="21">
        <v>36400000</v>
      </c>
      <c r="C25" s="21">
        <v>51400000</v>
      </c>
      <c r="D25" s="21">
        <v>21712000</v>
      </c>
    </row>
    <row r="26" spans="1:4">
      <c r="A26" s="22">
        <v>235</v>
      </c>
      <c r="B26" s="21">
        <v>25024000</v>
      </c>
      <c r="C26" s="21">
        <v>33404000</v>
      </c>
      <c r="D26" s="21">
        <v>34740000</v>
      </c>
    </row>
    <row r="27" spans="1:4">
      <c r="A27" s="22">
        <v>245</v>
      </c>
      <c r="B27" s="21">
        <v>29572000</v>
      </c>
      <c r="C27" s="21">
        <v>15416000</v>
      </c>
      <c r="D27" s="21">
        <v>26052000</v>
      </c>
    </row>
    <row r="28" spans="1:4">
      <c r="A28" s="22">
        <v>255</v>
      </c>
      <c r="B28" s="21">
        <v>13648000</v>
      </c>
      <c r="C28" s="21">
        <v>30832000</v>
      </c>
      <c r="D28" s="21">
        <v>19540000</v>
      </c>
    </row>
    <row r="29" spans="1:4">
      <c r="A29" s="22">
        <v>265</v>
      </c>
      <c r="B29" s="21">
        <v>15924000</v>
      </c>
      <c r="C29" s="21">
        <v>12848000</v>
      </c>
      <c r="D29" s="21">
        <v>21712000</v>
      </c>
    </row>
    <row r="30" spans="1:4">
      <c r="A30" s="22">
        <v>275</v>
      </c>
      <c r="B30" s="21">
        <v>13648000</v>
      </c>
      <c r="C30" s="21">
        <v>12848000</v>
      </c>
      <c r="D30" s="21">
        <v>6512000</v>
      </c>
    </row>
    <row r="31" spans="1:4">
      <c r="A31" s="22">
        <v>285</v>
      </c>
      <c r="B31" s="21">
        <v>13648000</v>
      </c>
      <c r="C31" s="21">
        <v>20556000</v>
      </c>
      <c r="D31" s="21">
        <v>15196000</v>
      </c>
    </row>
    <row r="32" spans="1:4">
      <c r="A32" s="22">
        <v>295</v>
      </c>
      <c r="B32" s="21">
        <v>11376000</v>
      </c>
      <c r="C32" s="21">
        <v>2569600</v>
      </c>
      <c r="D32" s="21">
        <v>4344000</v>
      </c>
    </row>
    <row r="33" spans="1:4">
      <c r="A33" s="22">
        <v>305</v>
      </c>
      <c r="B33" s="21">
        <v>13648000</v>
      </c>
      <c r="C33" s="21">
        <v>7708000</v>
      </c>
      <c r="D33" s="21">
        <v>4344000</v>
      </c>
    </row>
    <row r="34" spans="1:4">
      <c r="A34" s="22">
        <v>315</v>
      </c>
      <c r="B34" s="21">
        <v>9100000</v>
      </c>
      <c r="C34" s="21">
        <v>2569600</v>
      </c>
      <c r="D34" s="21">
        <v>6512000</v>
      </c>
    </row>
    <row r="35" spans="1:4">
      <c r="A35" s="22">
        <v>325</v>
      </c>
      <c r="B35" s="21">
        <v>9100000</v>
      </c>
      <c r="C35" s="21">
        <v>5140000</v>
      </c>
      <c r="D35" s="21">
        <v>4344000</v>
      </c>
    </row>
    <row r="36" spans="1:4">
      <c r="A36" s="22">
        <v>335</v>
      </c>
      <c r="B36" s="21">
        <v>4548000</v>
      </c>
      <c r="C36" s="21">
        <v>7708000</v>
      </c>
      <c r="D36" s="21">
        <v>0</v>
      </c>
    </row>
    <row r="37" spans="1:4">
      <c r="A37" s="22">
        <v>345</v>
      </c>
      <c r="B37" s="21">
        <v>0</v>
      </c>
      <c r="C37" s="21">
        <v>2569600</v>
      </c>
      <c r="D37" s="21">
        <v>0</v>
      </c>
    </row>
    <row r="38" spans="1:4">
      <c r="A38" s="22">
        <v>355</v>
      </c>
      <c r="B38" s="21">
        <v>2274800</v>
      </c>
      <c r="C38" s="21">
        <v>2569600</v>
      </c>
      <c r="D38" s="21">
        <v>4344000</v>
      </c>
    </row>
    <row r="39" spans="1:4">
      <c r="A39" s="22">
        <v>365</v>
      </c>
      <c r="B39" s="21">
        <v>4548000</v>
      </c>
      <c r="C39" s="21">
        <v>0</v>
      </c>
      <c r="D39" s="21">
        <v>2171200</v>
      </c>
    </row>
    <row r="40" spans="1:4">
      <c r="A40" s="22">
        <v>375</v>
      </c>
      <c r="B40" s="21">
        <v>2274800</v>
      </c>
      <c r="C40" s="21">
        <v>0</v>
      </c>
      <c r="D40" s="21">
        <v>6512000</v>
      </c>
    </row>
    <row r="41" spans="1:4">
      <c r="A41" s="22">
        <v>385</v>
      </c>
      <c r="B41" s="21">
        <v>2274800</v>
      </c>
      <c r="C41" s="21">
        <v>0</v>
      </c>
      <c r="D41" s="21">
        <v>2171200</v>
      </c>
    </row>
    <row r="42" spans="1:4">
      <c r="A42" s="22">
        <v>395</v>
      </c>
      <c r="B42" s="21">
        <v>0</v>
      </c>
      <c r="C42" s="21">
        <v>2569600</v>
      </c>
      <c r="D42" s="21">
        <v>0</v>
      </c>
    </row>
    <row r="43" spans="1:4">
      <c r="A43" s="22">
        <v>405</v>
      </c>
      <c r="B43" s="21">
        <v>0</v>
      </c>
      <c r="C43" s="21">
        <v>0</v>
      </c>
      <c r="D43" s="21">
        <v>0</v>
      </c>
    </row>
    <row r="44" spans="1:4">
      <c r="A44" s="22">
        <v>415</v>
      </c>
      <c r="B44" s="21">
        <v>0</v>
      </c>
      <c r="C44" s="21">
        <v>2569600</v>
      </c>
      <c r="D44" s="21">
        <v>0</v>
      </c>
    </row>
    <row r="45" spans="1:4">
      <c r="A45" s="22">
        <v>425</v>
      </c>
      <c r="B45" s="21">
        <v>0</v>
      </c>
      <c r="C45" s="21">
        <v>0</v>
      </c>
      <c r="D45" s="21">
        <v>2171200</v>
      </c>
    </row>
    <row r="46" spans="1:4">
      <c r="A46" s="22">
        <v>435</v>
      </c>
      <c r="B46" s="21">
        <v>2274800</v>
      </c>
      <c r="C46" s="21">
        <v>0</v>
      </c>
      <c r="D46" s="21">
        <v>2171200</v>
      </c>
    </row>
    <row r="47" spans="1:4">
      <c r="A47" s="22">
        <v>445</v>
      </c>
      <c r="B47" s="21">
        <v>0</v>
      </c>
      <c r="C47" s="21">
        <v>0</v>
      </c>
      <c r="D47" s="21">
        <v>0</v>
      </c>
    </row>
    <row r="48" spans="1:4">
      <c r="A48" s="22">
        <v>455</v>
      </c>
      <c r="B48" s="21">
        <v>0</v>
      </c>
      <c r="C48" s="21">
        <v>0</v>
      </c>
      <c r="D48" s="21">
        <v>2171200</v>
      </c>
    </row>
    <row r="49" spans="1:4">
      <c r="A49" s="22">
        <v>465</v>
      </c>
      <c r="B49" s="21">
        <v>0</v>
      </c>
      <c r="C49" s="21">
        <v>0</v>
      </c>
      <c r="D49" s="21">
        <v>0</v>
      </c>
    </row>
    <row r="50" spans="1:4">
      <c r="A50" s="22">
        <v>475</v>
      </c>
      <c r="B50" s="21">
        <v>0</v>
      </c>
      <c r="C50" s="21">
        <v>0</v>
      </c>
      <c r="D50" s="21">
        <v>4344000</v>
      </c>
    </row>
    <row r="51" spans="1:4">
      <c r="A51" s="22">
        <v>485</v>
      </c>
      <c r="B51" s="21">
        <v>0</v>
      </c>
      <c r="C51" s="21">
        <v>0</v>
      </c>
      <c r="D51" s="21">
        <v>0</v>
      </c>
    </row>
    <row r="52" spans="1:4">
      <c r="A52" s="22">
        <v>495</v>
      </c>
      <c r="B52" s="21">
        <v>0</v>
      </c>
      <c r="C52" s="21">
        <v>0</v>
      </c>
      <c r="D52" s="21">
        <v>0</v>
      </c>
    </row>
    <row r="53" spans="1:4">
      <c r="A53" s="22">
        <v>505</v>
      </c>
      <c r="B53" s="21">
        <v>0</v>
      </c>
      <c r="C53" s="21">
        <v>2569600</v>
      </c>
      <c r="D53" s="21">
        <v>2171200</v>
      </c>
    </row>
    <row r="54" spans="1:4">
      <c r="A54" s="22">
        <v>515</v>
      </c>
      <c r="B54" s="21">
        <v>0</v>
      </c>
      <c r="C54" s="21">
        <v>0</v>
      </c>
      <c r="D54" s="21">
        <v>0</v>
      </c>
    </row>
    <row r="55" spans="1:4">
      <c r="A55" s="22">
        <v>525</v>
      </c>
      <c r="B55" s="21">
        <v>0</v>
      </c>
      <c r="C55" s="21">
        <v>0</v>
      </c>
      <c r="D55" s="21">
        <v>2171200</v>
      </c>
    </row>
    <row r="56" spans="1:4">
      <c r="A56" s="22">
        <v>535</v>
      </c>
      <c r="B56" s="21">
        <v>0</v>
      </c>
      <c r="C56" s="21">
        <v>2569600</v>
      </c>
      <c r="D56" s="21">
        <v>0</v>
      </c>
    </row>
    <row r="57" spans="1:4">
      <c r="A57" s="22">
        <v>545</v>
      </c>
      <c r="B57" s="21">
        <v>0</v>
      </c>
      <c r="C57" s="21">
        <v>0</v>
      </c>
      <c r="D57" s="21">
        <v>0</v>
      </c>
    </row>
    <row r="58" spans="1:4">
      <c r="A58" s="22">
        <v>555</v>
      </c>
      <c r="B58" s="21">
        <v>0</v>
      </c>
      <c r="C58" s="21">
        <v>0</v>
      </c>
      <c r="D58" s="21">
        <v>0</v>
      </c>
    </row>
    <row r="59" spans="1:4">
      <c r="A59" s="22">
        <v>565</v>
      </c>
      <c r="B59" s="21">
        <v>0</v>
      </c>
      <c r="C59" s="21">
        <v>0</v>
      </c>
      <c r="D59" s="21">
        <v>0</v>
      </c>
    </row>
    <row r="60" spans="1:4">
      <c r="A60" s="22">
        <v>575</v>
      </c>
      <c r="B60" s="21">
        <v>0</v>
      </c>
      <c r="C60" s="21">
        <v>0</v>
      </c>
      <c r="D60" s="21">
        <v>0</v>
      </c>
    </row>
    <row r="61" spans="1:4">
      <c r="A61" s="22">
        <v>585</v>
      </c>
      <c r="B61" s="21">
        <v>0</v>
      </c>
      <c r="C61" s="21">
        <v>0</v>
      </c>
      <c r="D61" s="21">
        <v>0</v>
      </c>
    </row>
    <row r="62" spans="1:4">
      <c r="A62" s="22">
        <v>595</v>
      </c>
      <c r="B62" s="21">
        <v>0</v>
      </c>
      <c r="C62" s="21">
        <v>0</v>
      </c>
      <c r="D62" s="21">
        <v>0</v>
      </c>
    </row>
    <row r="63" spans="1:4">
      <c r="A63" s="22">
        <v>605</v>
      </c>
      <c r="B63" s="21">
        <v>0</v>
      </c>
      <c r="C63" s="21">
        <v>0</v>
      </c>
      <c r="D63" s="21">
        <v>2171200</v>
      </c>
    </row>
    <row r="64" spans="1:4">
      <c r="A64" s="22">
        <v>615</v>
      </c>
      <c r="B64" s="21">
        <v>0</v>
      </c>
      <c r="C64" s="21">
        <v>0</v>
      </c>
      <c r="D64" s="21">
        <v>0</v>
      </c>
    </row>
    <row r="65" spans="1:4">
      <c r="A65" s="22">
        <v>625</v>
      </c>
      <c r="B65" s="21">
        <v>0</v>
      </c>
      <c r="C65" s="21">
        <v>2569600</v>
      </c>
      <c r="D65" s="21">
        <v>0</v>
      </c>
    </row>
    <row r="66" spans="1:4">
      <c r="A66" s="22">
        <v>635</v>
      </c>
      <c r="B66" s="21">
        <v>0</v>
      </c>
      <c r="C66" s="21">
        <v>0</v>
      </c>
      <c r="D66" s="21">
        <v>0</v>
      </c>
    </row>
    <row r="67" spans="1:4">
      <c r="A67" s="22">
        <v>645</v>
      </c>
      <c r="B67" s="21">
        <v>0</v>
      </c>
      <c r="C67" s="21">
        <v>0</v>
      </c>
      <c r="D67" s="21">
        <v>0</v>
      </c>
    </row>
    <row r="68" spans="1:4">
      <c r="A68" s="22">
        <v>655</v>
      </c>
      <c r="B68" s="21">
        <v>0</v>
      </c>
      <c r="C68" s="21">
        <v>0</v>
      </c>
      <c r="D68" s="21">
        <v>0</v>
      </c>
    </row>
    <row r="69" spans="1:4">
      <c r="A69" s="22">
        <v>665</v>
      </c>
      <c r="B69" s="21">
        <v>0</v>
      </c>
      <c r="C69" s="21">
        <v>0</v>
      </c>
      <c r="D69" s="21">
        <v>0</v>
      </c>
    </row>
    <row r="70" spans="1:4">
      <c r="A70" s="22">
        <v>675</v>
      </c>
      <c r="B70" s="21">
        <v>0</v>
      </c>
      <c r="C70" s="21">
        <v>0</v>
      </c>
      <c r="D70" s="21">
        <v>0</v>
      </c>
    </row>
    <row r="71" spans="1:4">
      <c r="A71" s="22">
        <v>685</v>
      </c>
      <c r="B71" s="21">
        <v>0</v>
      </c>
      <c r="C71" s="21">
        <v>0</v>
      </c>
      <c r="D71" s="21">
        <v>0</v>
      </c>
    </row>
    <row r="72" spans="1:4">
      <c r="A72" s="22">
        <v>695</v>
      </c>
      <c r="B72" s="21">
        <v>0</v>
      </c>
      <c r="C72" s="21">
        <v>0</v>
      </c>
      <c r="D72" s="21">
        <v>0</v>
      </c>
    </row>
    <row r="73" spans="1:4">
      <c r="A73" s="22">
        <v>705</v>
      </c>
      <c r="B73" s="21">
        <v>0</v>
      </c>
      <c r="C73" s="21">
        <v>0</v>
      </c>
      <c r="D73" s="21">
        <v>0</v>
      </c>
    </row>
    <row r="74" spans="1:4">
      <c r="A74" s="22">
        <v>715</v>
      </c>
      <c r="B74" s="21">
        <v>0</v>
      </c>
      <c r="C74" s="21">
        <v>0</v>
      </c>
      <c r="D74" s="21">
        <v>0</v>
      </c>
    </row>
    <row r="75" spans="1:4">
      <c r="A75" s="22">
        <v>725</v>
      </c>
      <c r="B75" s="21">
        <v>0</v>
      </c>
      <c r="C75" s="21">
        <v>0</v>
      </c>
      <c r="D75" s="21">
        <v>0</v>
      </c>
    </row>
    <row r="76" spans="1:4">
      <c r="A76" s="22">
        <v>735</v>
      </c>
      <c r="B76" s="21">
        <v>0</v>
      </c>
      <c r="C76" s="21">
        <v>0</v>
      </c>
      <c r="D76" s="21">
        <v>0</v>
      </c>
    </row>
    <row r="77" spans="1:4">
      <c r="A77" s="22">
        <v>745</v>
      </c>
      <c r="B77" s="21">
        <v>0</v>
      </c>
      <c r="C77" s="21">
        <v>0</v>
      </c>
      <c r="D77" s="21">
        <v>0</v>
      </c>
    </row>
    <row r="78" spans="1:4">
      <c r="A78" s="22">
        <v>755</v>
      </c>
      <c r="B78" s="21">
        <v>0</v>
      </c>
      <c r="C78" s="21">
        <v>0</v>
      </c>
      <c r="D78" s="21">
        <v>0</v>
      </c>
    </row>
    <row r="79" spans="1:4">
      <c r="A79" s="22">
        <v>765</v>
      </c>
      <c r="B79" s="21">
        <v>0</v>
      </c>
      <c r="C79" s="21">
        <v>0</v>
      </c>
      <c r="D79" s="21">
        <v>0</v>
      </c>
    </row>
    <row r="80" spans="1:4">
      <c r="A80" s="22">
        <v>775</v>
      </c>
      <c r="B80" s="21">
        <v>0</v>
      </c>
      <c r="C80" s="21">
        <v>0</v>
      </c>
      <c r="D80" s="21">
        <v>0</v>
      </c>
    </row>
    <row r="81" spans="1:4">
      <c r="A81" s="22">
        <v>785</v>
      </c>
      <c r="B81" s="21">
        <v>0</v>
      </c>
      <c r="C81" s="21">
        <v>0</v>
      </c>
      <c r="D81" s="21">
        <v>0</v>
      </c>
    </row>
    <row r="82" spans="1:4">
      <c r="A82" s="22">
        <v>795</v>
      </c>
      <c r="B82" s="21">
        <v>0</v>
      </c>
      <c r="C82" s="21">
        <v>0</v>
      </c>
      <c r="D82" s="21">
        <v>0</v>
      </c>
    </row>
    <row r="83" spans="1:4">
      <c r="A83" s="22">
        <v>805</v>
      </c>
      <c r="B83" s="21">
        <v>0</v>
      </c>
      <c r="C83" s="21">
        <v>0</v>
      </c>
      <c r="D83" s="21">
        <v>0</v>
      </c>
    </row>
    <row r="84" spans="1:4">
      <c r="A84" s="22">
        <v>815</v>
      </c>
      <c r="B84" s="21">
        <v>0</v>
      </c>
      <c r="C84" s="21">
        <v>0</v>
      </c>
      <c r="D84" s="21">
        <v>0</v>
      </c>
    </row>
    <row r="85" spans="1:4">
      <c r="A85" s="22">
        <v>825</v>
      </c>
      <c r="B85" s="21">
        <v>0</v>
      </c>
      <c r="C85" s="21">
        <v>0</v>
      </c>
      <c r="D85" s="21">
        <v>0</v>
      </c>
    </row>
    <row r="86" spans="1:4">
      <c r="A86" s="22">
        <v>835</v>
      </c>
      <c r="B86" s="21">
        <v>0</v>
      </c>
      <c r="C86" s="21">
        <v>0</v>
      </c>
      <c r="D86" s="21">
        <v>0</v>
      </c>
    </row>
    <row r="87" spans="1:4">
      <c r="A87" s="22">
        <v>845</v>
      </c>
      <c r="B87" s="21">
        <v>0</v>
      </c>
      <c r="C87" s="21">
        <v>0</v>
      </c>
      <c r="D87" s="21">
        <v>0</v>
      </c>
    </row>
    <row r="88" spans="1:4">
      <c r="A88" s="22">
        <v>855</v>
      </c>
      <c r="B88" s="21">
        <v>0</v>
      </c>
      <c r="C88" s="21">
        <v>0</v>
      </c>
      <c r="D88" s="21">
        <v>0</v>
      </c>
    </row>
    <row r="89" spans="1:4">
      <c r="A89" s="22">
        <v>865</v>
      </c>
      <c r="B89" s="21">
        <v>0</v>
      </c>
      <c r="C89" s="21">
        <v>0</v>
      </c>
      <c r="D89" s="21">
        <v>0</v>
      </c>
    </row>
    <row r="90" spans="1:4">
      <c r="A90" s="22">
        <v>875</v>
      </c>
      <c r="B90" s="21">
        <v>0</v>
      </c>
      <c r="C90" s="21">
        <v>0</v>
      </c>
      <c r="D90" s="21">
        <v>0</v>
      </c>
    </row>
    <row r="91" spans="1:4">
      <c r="A91" s="22">
        <v>885</v>
      </c>
      <c r="B91" s="21">
        <v>0</v>
      </c>
      <c r="C91" s="21">
        <v>0</v>
      </c>
      <c r="D91" s="21">
        <v>0</v>
      </c>
    </row>
    <row r="92" spans="1:4">
      <c r="A92" s="22">
        <v>895</v>
      </c>
      <c r="B92" s="21">
        <v>0</v>
      </c>
      <c r="C92" s="21">
        <v>0</v>
      </c>
      <c r="D92" s="21">
        <v>0</v>
      </c>
    </row>
    <row r="93" spans="1:4">
      <c r="A93" s="22">
        <v>905</v>
      </c>
      <c r="B93" s="21">
        <v>0</v>
      </c>
      <c r="C93" s="21">
        <v>0</v>
      </c>
      <c r="D93" s="21">
        <v>0</v>
      </c>
    </row>
    <row r="94" spans="1:4">
      <c r="A94" s="22">
        <v>915</v>
      </c>
      <c r="B94" s="21">
        <v>0</v>
      </c>
      <c r="C94" s="21">
        <v>0</v>
      </c>
      <c r="D94" s="21">
        <v>0</v>
      </c>
    </row>
    <row r="95" spans="1:4">
      <c r="A95" s="22">
        <v>925</v>
      </c>
      <c r="B95" s="21">
        <v>0</v>
      </c>
      <c r="C95" s="21">
        <v>0</v>
      </c>
      <c r="D95" s="21">
        <v>0</v>
      </c>
    </row>
    <row r="96" spans="1:4">
      <c r="A96" s="22">
        <v>935</v>
      </c>
      <c r="B96" s="21">
        <v>0</v>
      </c>
      <c r="C96" s="21">
        <v>0</v>
      </c>
      <c r="D96" s="21">
        <v>0</v>
      </c>
    </row>
    <row r="97" spans="1:4">
      <c r="A97" s="22">
        <v>945</v>
      </c>
      <c r="B97" s="21">
        <v>0</v>
      </c>
      <c r="C97" s="21">
        <v>0</v>
      </c>
      <c r="D97" s="21">
        <v>0</v>
      </c>
    </row>
    <row r="98" spans="1:4">
      <c r="A98" s="22">
        <v>955</v>
      </c>
      <c r="B98" s="21">
        <v>0</v>
      </c>
      <c r="C98" s="21">
        <v>0</v>
      </c>
      <c r="D98" s="21">
        <v>0</v>
      </c>
    </row>
    <row r="99" spans="1:4">
      <c r="A99" s="22">
        <v>965</v>
      </c>
      <c r="B99" s="21">
        <v>0</v>
      </c>
      <c r="C99" s="21">
        <v>0</v>
      </c>
      <c r="D99" s="21">
        <v>0</v>
      </c>
    </row>
    <row r="100" spans="1:4">
      <c r="A100" s="22">
        <v>975</v>
      </c>
      <c r="B100" s="21">
        <v>0</v>
      </c>
      <c r="C100" s="21">
        <v>0</v>
      </c>
      <c r="D100" s="21">
        <v>0</v>
      </c>
    </row>
    <row r="101" spans="1:4">
      <c r="A101" s="22">
        <v>985</v>
      </c>
      <c r="B101" s="21">
        <v>0</v>
      </c>
      <c r="C101" s="21">
        <v>0</v>
      </c>
      <c r="D101" s="21">
        <v>0</v>
      </c>
    </row>
    <row r="102" spans="1:4">
      <c r="A102" s="22">
        <v>995</v>
      </c>
      <c r="B102" s="21">
        <v>0</v>
      </c>
      <c r="C102" s="21">
        <v>0</v>
      </c>
      <c r="D102" s="21">
        <v>0</v>
      </c>
    </row>
    <row r="103" spans="1:4">
      <c r="A103" s="22">
        <v>1005</v>
      </c>
      <c r="B103" s="21">
        <v>0</v>
      </c>
      <c r="C103" s="21">
        <v>0</v>
      </c>
      <c r="D103" s="21">
        <v>0</v>
      </c>
    </row>
    <row r="104" spans="1:4">
      <c r="A104" s="22">
        <v>1015</v>
      </c>
      <c r="B104" s="21">
        <v>0</v>
      </c>
      <c r="C104" s="21">
        <v>0</v>
      </c>
      <c r="D104" s="21">
        <v>0</v>
      </c>
    </row>
    <row r="105" spans="1:4">
      <c r="A105" s="22">
        <v>1025</v>
      </c>
      <c r="B105" s="21">
        <v>0</v>
      </c>
      <c r="C105" s="21">
        <v>0</v>
      </c>
      <c r="D105" s="21">
        <v>0</v>
      </c>
    </row>
    <row r="106" spans="1:4">
      <c r="A106" s="22">
        <v>1035</v>
      </c>
      <c r="B106" s="21">
        <v>0</v>
      </c>
      <c r="C106" s="21">
        <v>0</v>
      </c>
      <c r="D106" s="21">
        <v>0</v>
      </c>
    </row>
    <row r="107" spans="1:4">
      <c r="A107" s="22">
        <v>1045</v>
      </c>
      <c r="B107" s="21">
        <v>0</v>
      </c>
      <c r="C107" s="21">
        <v>0</v>
      </c>
      <c r="D107" s="21">
        <v>0</v>
      </c>
    </row>
    <row r="108" spans="1:4">
      <c r="A108" s="22">
        <v>1055</v>
      </c>
      <c r="B108" s="21">
        <v>0</v>
      </c>
      <c r="C108" s="21">
        <v>0</v>
      </c>
      <c r="D108" s="21">
        <v>0</v>
      </c>
    </row>
    <row r="109" spans="1:4">
      <c r="A109" s="22">
        <v>1065</v>
      </c>
      <c r="B109" s="21">
        <v>0</v>
      </c>
      <c r="C109" s="21">
        <v>0</v>
      </c>
      <c r="D109" s="21">
        <v>0</v>
      </c>
    </row>
    <row r="110" spans="1:4">
      <c r="A110" s="22">
        <v>1075</v>
      </c>
      <c r="B110" s="21">
        <v>0</v>
      </c>
      <c r="C110" s="21">
        <v>0</v>
      </c>
      <c r="D110" s="21">
        <v>0</v>
      </c>
    </row>
    <row r="111" spans="1:4">
      <c r="A111" s="22">
        <v>1085</v>
      </c>
      <c r="B111" s="21">
        <v>0</v>
      </c>
      <c r="C111" s="21">
        <v>0</v>
      </c>
      <c r="D111" s="21">
        <v>0</v>
      </c>
    </row>
    <row r="112" spans="1:4">
      <c r="A112" s="22">
        <v>1095</v>
      </c>
      <c r="B112" s="21">
        <v>0</v>
      </c>
      <c r="C112" s="21">
        <v>0</v>
      </c>
      <c r="D112" s="21">
        <v>0</v>
      </c>
    </row>
    <row r="113" spans="1:4">
      <c r="A113" s="22">
        <v>1105</v>
      </c>
      <c r="B113" s="21">
        <v>0</v>
      </c>
      <c r="C113" s="21">
        <v>0</v>
      </c>
      <c r="D113" s="21">
        <v>0</v>
      </c>
    </row>
    <row r="114" spans="1:4">
      <c r="A114" s="22">
        <v>1115</v>
      </c>
      <c r="B114" s="21">
        <v>0</v>
      </c>
      <c r="C114" s="21">
        <v>0</v>
      </c>
      <c r="D114" s="21">
        <v>0</v>
      </c>
    </row>
    <row r="115" spans="1:4">
      <c r="A115" s="22">
        <v>1125</v>
      </c>
      <c r="B115" s="21">
        <v>0</v>
      </c>
      <c r="C115" s="21">
        <v>0</v>
      </c>
      <c r="D115" s="21">
        <v>0</v>
      </c>
    </row>
    <row r="116" spans="1:4">
      <c r="A116" s="22">
        <v>1135</v>
      </c>
      <c r="B116" s="21">
        <v>0</v>
      </c>
      <c r="C116" s="21">
        <v>0</v>
      </c>
      <c r="D116" s="21">
        <v>0</v>
      </c>
    </row>
    <row r="117" spans="1:4">
      <c r="A117" s="22">
        <v>1145</v>
      </c>
      <c r="B117" s="21">
        <v>0</v>
      </c>
      <c r="C117" s="21">
        <v>0</v>
      </c>
      <c r="D117" s="21">
        <v>0</v>
      </c>
    </row>
    <row r="118" spans="1:4">
      <c r="A118" s="22">
        <v>1155</v>
      </c>
      <c r="B118" s="21">
        <v>0</v>
      </c>
      <c r="C118" s="21">
        <v>0</v>
      </c>
      <c r="D118" s="21">
        <v>0</v>
      </c>
    </row>
    <row r="119" spans="1:4">
      <c r="A119" s="22">
        <v>1165</v>
      </c>
      <c r="B119" s="21">
        <v>0</v>
      </c>
      <c r="C119" s="21">
        <v>0</v>
      </c>
      <c r="D119" s="21">
        <v>0</v>
      </c>
    </row>
    <row r="120" spans="1:4">
      <c r="A120" s="22">
        <v>1175</v>
      </c>
      <c r="B120" s="21">
        <v>0</v>
      </c>
      <c r="C120" s="21">
        <v>0</v>
      </c>
      <c r="D120" s="21">
        <v>0</v>
      </c>
    </row>
    <row r="121" spans="1:4">
      <c r="A121" s="22">
        <v>1185</v>
      </c>
      <c r="B121" s="21">
        <v>0</v>
      </c>
      <c r="C121" s="21">
        <v>0</v>
      </c>
      <c r="D121" s="21">
        <v>0</v>
      </c>
    </row>
    <row r="122" spans="1:4">
      <c r="A122" s="22">
        <v>1195</v>
      </c>
      <c r="B122" s="21">
        <v>0</v>
      </c>
      <c r="C122" s="21">
        <v>0</v>
      </c>
      <c r="D122" s="21">
        <v>0</v>
      </c>
    </row>
    <row r="123" spans="1:4">
      <c r="A123" s="22">
        <v>1205</v>
      </c>
      <c r="B123" s="21">
        <v>0</v>
      </c>
      <c r="C123" s="21">
        <v>0</v>
      </c>
      <c r="D123" s="21">
        <v>0</v>
      </c>
    </row>
    <row r="124" spans="1:4">
      <c r="A124" s="22">
        <v>1215</v>
      </c>
      <c r="B124" s="21">
        <v>0</v>
      </c>
      <c r="C124" s="21">
        <v>0</v>
      </c>
      <c r="D124" s="21">
        <v>0</v>
      </c>
    </row>
    <row r="125" spans="1:4">
      <c r="A125" s="22">
        <v>1225</v>
      </c>
      <c r="B125" s="21">
        <v>0</v>
      </c>
      <c r="C125" s="21">
        <v>0</v>
      </c>
      <c r="D125" s="21">
        <v>0</v>
      </c>
    </row>
    <row r="126" spans="1:4">
      <c r="A126" s="22">
        <v>1235</v>
      </c>
      <c r="B126" s="21">
        <v>0</v>
      </c>
      <c r="C126" s="21">
        <v>0</v>
      </c>
      <c r="D126" s="21">
        <v>0</v>
      </c>
    </row>
    <row r="127" spans="1:4">
      <c r="A127" s="22">
        <v>1245</v>
      </c>
      <c r="B127" s="21">
        <v>0</v>
      </c>
      <c r="C127" s="21">
        <v>0</v>
      </c>
      <c r="D127" s="21">
        <v>0</v>
      </c>
    </row>
    <row r="128" spans="1:4">
      <c r="A128" s="22">
        <v>1255</v>
      </c>
      <c r="B128" s="21">
        <v>0</v>
      </c>
      <c r="C128" s="21">
        <v>0</v>
      </c>
      <c r="D128" s="21">
        <v>0</v>
      </c>
    </row>
    <row r="129" spans="1:4">
      <c r="A129" s="22">
        <v>1265</v>
      </c>
      <c r="B129" s="21">
        <v>0</v>
      </c>
      <c r="C129" s="21">
        <v>0</v>
      </c>
      <c r="D129" s="21">
        <v>0</v>
      </c>
    </row>
    <row r="130" spans="1:4">
      <c r="A130" s="22">
        <v>1275</v>
      </c>
      <c r="B130" s="21">
        <v>0</v>
      </c>
      <c r="C130" s="21">
        <v>0</v>
      </c>
      <c r="D130" s="21">
        <v>0</v>
      </c>
    </row>
    <row r="131" spans="1:4">
      <c r="A131" s="22">
        <v>1285</v>
      </c>
      <c r="B131" s="21">
        <v>0</v>
      </c>
      <c r="C131" s="21">
        <v>0</v>
      </c>
      <c r="D131" s="21">
        <v>0</v>
      </c>
    </row>
    <row r="132" spans="1:4">
      <c r="A132" s="22">
        <v>1295</v>
      </c>
      <c r="B132" s="21">
        <v>0</v>
      </c>
      <c r="C132" s="21">
        <v>0</v>
      </c>
      <c r="D132" s="21">
        <v>0</v>
      </c>
    </row>
    <row r="133" spans="1:4">
      <c r="A133" s="22">
        <v>1305</v>
      </c>
      <c r="B133" s="21">
        <v>0</v>
      </c>
      <c r="C133" s="21">
        <v>0</v>
      </c>
      <c r="D133" s="21">
        <v>0</v>
      </c>
    </row>
    <row r="134" spans="1:4">
      <c r="A134" s="22">
        <v>1315</v>
      </c>
      <c r="B134" s="21">
        <v>0</v>
      </c>
      <c r="C134" s="21">
        <v>0</v>
      </c>
      <c r="D134" s="21">
        <v>0</v>
      </c>
    </row>
    <row r="135" spans="1:4">
      <c r="A135" s="22">
        <v>1325</v>
      </c>
      <c r="B135" s="21">
        <v>0</v>
      </c>
      <c r="C135" s="21">
        <v>0</v>
      </c>
      <c r="D135" s="21">
        <v>0</v>
      </c>
    </row>
    <row r="136" spans="1:4">
      <c r="A136" s="22">
        <v>1335</v>
      </c>
      <c r="B136" s="21">
        <v>0</v>
      </c>
      <c r="C136" s="21">
        <v>0</v>
      </c>
      <c r="D136" s="21">
        <v>0</v>
      </c>
    </row>
    <row r="137" spans="1:4">
      <c r="A137" s="22">
        <v>1345</v>
      </c>
      <c r="B137" s="21">
        <v>0</v>
      </c>
      <c r="C137" s="21">
        <v>0</v>
      </c>
      <c r="D137" s="21">
        <v>0</v>
      </c>
    </row>
    <row r="138" spans="1:4">
      <c r="A138" s="22">
        <v>1355</v>
      </c>
      <c r="B138" s="21">
        <v>0</v>
      </c>
      <c r="C138" s="21">
        <v>0</v>
      </c>
      <c r="D138" s="21">
        <v>0</v>
      </c>
    </row>
    <row r="139" spans="1:4">
      <c r="A139" s="22">
        <v>1365</v>
      </c>
      <c r="B139" s="21">
        <v>0</v>
      </c>
      <c r="C139" s="21">
        <v>0</v>
      </c>
      <c r="D139" s="21">
        <v>0</v>
      </c>
    </row>
    <row r="140" spans="1:4">
      <c r="A140" s="22">
        <v>1375</v>
      </c>
      <c r="B140" s="21">
        <v>0</v>
      </c>
      <c r="C140" s="21">
        <v>0</v>
      </c>
      <c r="D140" s="21">
        <v>0</v>
      </c>
    </row>
    <row r="141" spans="1:4">
      <c r="A141" s="22">
        <v>1385</v>
      </c>
      <c r="B141" s="21">
        <v>0</v>
      </c>
      <c r="C141" s="21">
        <v>0</v>
      </c>
      <c r="D141" s="21">
        <v>0</v>
      </c>
    </row>
    <row r="142" spans="1:4">
      <c r="A142" s="22">
        <v>1395</v>
      </c>
      <c r="B142" s="21">
        <v>0</v>
      </c>
      <c r="C142" s="21">
        <v>0</v>
      </c>
      <c r="D142" s="21">
        <v>0</v>
      </c>
    </row>
    <row r="143" spans="1:4">
      <c r="A143" s="22">
        <v>1405</v>
      </c>
      <c r="B143" s="21">
        <v>0</v>
      </c>
      <c r="C143" s="21">
        <v>0</v>
      </c>
      <c r="D143" s="21">
        <v>0</v>
      </c>
    </row>
    <row r="144" spans="1:4">
      <c r="A144" s="22">
        <v>1415</v>
      </c>
      <c r="B144" s="21">
        <v>0</v>
      </c>
      <c r="C144" s="21">
        <v>0</v>
      </c>
      <c r="D144" s="21">
        <v>0</v>
      </c>
    </row>
    <row r="145" spans="1:4">
      <c r="A145" s="22">
        <v>1425</v>
      </c>
      <c r="B145" s="21">
        <v>0</v>
      </c>
      <c r="C145" s="21">
        <v>0</v>
      </c>
      <c r="D145" s="21">
        <v>0</v>
      </c>
    </row>
    <row r="146" spans="1:4">
      <c r="A146" s="22">
        <v>1435</v>
      </c>
      <c r="B146" s="21">
        <v>0</v>
      </c>
      <c r="C146" s="21">
        <v>0</v>
      </c>
      <c r="D146" s="21">
        <v>0</v>
      </c>
    </row>
    <row r="147" spans="1:4">
      <c r="A147" s="22">
        <v>1445</v>
      </c>
      <c r="B147" s="21">
        <v>0</v>
      </c>
      <c r="C147" s="21">
        <v>0</v>
      </c>
      <c r="D147" s="21">
        <v>0</v>
      </c>
    </row>
    <row r="148" spans="1:4">
      <c r="A148" s="22">
        <v>1455</v>
      </c>
      <c r="B148" s="21">
        <v>0</v>
      </c>
      <c r="C148" s="21">
        <v>0</v>
      </c>
      <c r="D148" s="21">
        <v>0</v>
      </c>
    </row>
    <row r="149" spans="1:4">
      <c r="A149" s="22">
        <v>1465</v>
      </c>
      <c r="B149" s="21">
        <v>0</v>
      </c>
      <c r="C149" s="21">
        <v>0</v>
      </c>
      <c r="D149" s="21">
        <v>0</v>
      </c>
    </row>
    <row r="150" spans="1:4">
      <c r="A150" s="22">
        <v>1475</v>
      </c>
      <c r="B150" s="21">
        <v>0</v>
      </c>
      <c r="C150" s="21">
        <v>0</v>
      </c>
      <c r="D150" s="21">
        <v>0</v>
      </c>
    </row>
    <row r="151" spans="1:4">
      <c r="A151" s="22">
        <v>1485</v>
      </c>
      <c r="B151" s="21">
        <v>0</v>
      </c>
      <c r="C151" s="21">
        <v>0</v>
      </c>
      <c r="D151" s="21">
        <v>0</v>
      </c>
    </row>
    <row r="152" spans="1:4">
      <c r="A152" s="22">
        <v>1495</v>
      </c>
      <c r="B152" s="21">
        <v>0</v>
      </c>
      <c r="C152" s="21">
        <v>0</v>
      </c>
      <c r="D152" s="21">
        <v>0</v>
      </c>
    </row>
    <row r="153" spans="1:4">
      <c r="A153" s="22">
        <v>1505</v>
      </c>
      <c r="B153" s="21">
        <v>0</v>
      </c>
      <c r="C153" s="21">
        <v>0</v>
      </c>
      <c r="D153" s="21">
        <v>0</v>
      </c>
    </row>
    <row r="154" spans="1:4">
      <c r="A154" s="22">
        <v>1515</v>
      </c>
      <c r="B154" s="21">
        <v>0</v>
      </c>
      <c r="C154" s="21">
        <v>0</v>
      </c>
      <c r="D154" s="21">
        <v>0</v>
      </c>
    </row>
    <row r="155" spans="1:4">
      <c r="A155" s="22">
        <v>1525</v>
      </c>
      <c r="B155" s="21">
        <v>0</v>
      </c>
      <c r="C155" s="21">
        <v>0</v>
      </c>
      <c r="D155" s="21">
        <v>0</v>
      </c>
    </row>
    <row r="156" spans="1:4">
      <c r="A156" s="22">
        <v>1535</v>
      </c>
      <c r="B156" s="21">
        <v>0</v>
      </c>
      <c r="C156" s="21">
        <v>0</v>
      </c>
      <c r="D156" s="21">
        <v>0</v>
      </c>
    </row>
    <row r="157" spans="1:4">
      <c r="A157" s="22">
        <v>1545</v>
      </c>
      <c r="B157" s="21">
        <v>0</v>
      </c>
      <c r="C157" s="21">
        <v>0</v>
      </c>
      <c r="D157" s="21">
        <v>0</v>
      </c>
    </row>
    <row r="158" spans="1:4">
      <c r="A158" s="22">
        <v>1555</v>
      </c>
      <c r="B158" s="21">
        <v>0</v>
      </c>
      <c r="C158" s="21">
        <v>0</v>
      </c>
      <c r="D158" s="21">
        <v>0</v>
      </c>
    </row>
    <row r="159" spans="1:4">
      <c r="A159" s="22">
        <v>1565</v>
      </c>
      <c r="B159" s="21">
        <v>0</v>
      </c>
      <c r="C159" s="21">
        <v>0</v>
      </c>
      <c r="D159" s="21">
        <v>0</v>
      </c>
    </row>
    <row r="160" spans="1:4">
      <c r="A160" s="22">
        <v>1575</v>
      </c>
      <c r="B160" s="21">
        <v>0</v>
      </c>
      <c r="C160" s="21">
        <v>0</v>
      </c>
      <c r="D160" s="21">
        <v>0</v>
      </c>
    </row>
    <row r="161" spans="1:4">
      <c r="A161" s="22">
        <v>1585</v>
      </c>
      <c r="B161" s="21">
        <v>0</v>
      </c>
      <c r="C161" s="21">
        <v>0</v>
      </c>
      <c r="D161" s="21">
        <v>0</v>
      </c>
    </row>
    <row r="162" spans="1:4">
      <c r="A162" s="22">
        <v>1595</v>
      </c>
      <c r="B162" s="21">
        <v>0</v>
      </c>
      <c r="C162" s="21">
        <v>0</v>
      </c>
      <c r="D162" s="21">
        <v>0</v>
      </c>
    </row>
    <row r="163" spans="1:4">
      <c r="A163" s="22">
        <v>1605</v>
      </c>
      <c r="B163" s="21">
        <v>0</v>
      </c>
      <c r="C163" s="21">
        <v>0</v>
      </c>
      <c r="D163" s="21">
        <v>0</v>
      </c>
    </row>
    <row r="164" spans="1:4">
      <c r="A164" s="22">
        <v>1615</v>
      </c>
      <c r="B164" s="21">
        <v>0</v>
      </c>
      <c r="C164" s="21">
        <v>0</v>
      </c>
      <c r="D164" s="21">
        <v>0</v>
      </c>
    </row>
    <row r="165" spans="1:4">
      <c r="A165" s="22">
        <v>1625</v>
      </c>
      <c r="B165" s="21">
        <v>0</v>
      </c>
      <c r="C165" s="21">
        <v>0</v>
      </c>
      <c r="D165" s="21">
        <v>0</v>
      </c>
    </row>
    <row r="166" spans="1:4">
      <c r="A166" s="22">
        <v>1635</v>
      </c>
      <c r="B166" s="21">
        <v>0</v>
      </c>
      <c r="C166" s="21">
        <v>0</v>
      </c>
      <c r="D166" s="21">
        <v>0</v>
      </c>
    </row>
    <row r="167" spans="1:4">
      <c r="A167" s="22">
        <v>1645</v>
      </c>
      <c r="B167" s="21">
        <v>0</v>
      </c>
      <c r="C167" s="21">
        <v>0</v>
      </c>
      <c r="D167" s="21">
        <v>0</v>
      </c>
    </row>
    <row r="168" spans="1:4">
      <c r="A168" s="22">
        <v>1655</v>
      </c>
      <c r="B168" s="21">
        <v>0</v>
      </c>
      <c r="C168" s="21">
        <v>0</v>
      </c>
      <c r="D168" s="21">
        <v>0</v>
      </c>
    </row>
    <row r="169" spans="1:4">
      <c r="A169" s="22">
        <v>1665</v>
      </c>
      <c r="B169" s="21">
        <v>0</v>
      </c>
      <c r="C169" s="21">
        <v>0</v>
      </c>
      <c r="D169" s="21">
        <v>0</v>
      </c>
    </row>
    <row r="170" spans="1:4">
      <c r="A170" s="22">
        <v>1675</v>
      </c>
      <c r="B170" s="21">
        <v>0</v>
      </c>
      <c r="C170" s="21">
        <v>0</v>
      </c>
      <c r="D170" s="21">
        <v>0</v>
      </c>
    </row>
    <row r="171" spans="1:4">
      <c r="A171" s="22">
        <v>1685</v>
      </c>
      <c r="B171" s="21">
        <v>0</v>
      </c>
      <c r="C171" s="21">
        <v>0</v>
      </c>
      <c r="D171" s="21">
        <v>0</v>
      </c>
    </row>
    <row r="172" spans="1:4">
      <c r="A172" s="22">
        <v>1695</v>
      </c>
      <c r="B172" s="21">
        <v>0</v>
      </c>
      <c r="C172" s="21">
        <v>0</v>
      </c>
      <c r="D172" s="21">
        <v>0</v>
      </c>
    </row>
    <row r="173" spans="1:4">
      <c r="A173" s="22">
        <v>1705</v>
      </c>
      <c r="B173" s="21">
        <v>0</v>
      </c>
      <c r="C173" s="21">
        <v>0</v>
      </c>
      <c r="D173" s="21">
        <v>0</v>
      </c>
    </row>
    <row r="174" spans="1:4">
      <c r="A174" s="22">
        <v>1715</v>
      </c>
      <c r="B174" s="21">
        <v>0</v>
      </c>
      <c r="C174" s="21">
        <v>0</v>
      </c>
      <c r="D174" s="21">
        <v>0</v>
      </c>
    </row>
    <row r="175" spans="1:4">
      <c r="A175" s="22">
        <v>1725</v>
      </c>
      <c r="B175" s="21">
        <v>0</v>
      </c>
      <c r="C175" s="21">
        <v>0</v>
      </c>
      <c r="D175" s="21">
        <v>0</v>
      </c>
    </row>
    <row r="176" spans="1:4">
      <c r="A176" s="22">
        <v>1735</v>
      </c>
      <c r="B176" s="21">
        <v>0</v>
      </c>
      <c r="C176" s="21">
        <v>0</v>
      </c>
      <c r="D176" s="21">
        <v>0</v>
      </c>
    </row>
    <row r="177" spans="1:4">
      <c r="A177" s="22">
        <v>1745</v>
      </c>
      <c r="B177" s="21">
        <v>0</v>
      </c>
      <c r="C177" s="21">
        <v>0</v>
      </c>
      <c r="D177" s="21">
        <v>0</v>
      </c>
    </row>
    <row r="178" spans="1:4">
      <c r="A178" s="22">
        <v>1755</v>
      </c>
      <c r="B178" s="21">
        <v>0</v>
      </c>
      <c r="C178" s="21">
        <v>0</v>
      </c>
      <c r="D178" s="21">
        <v>0</v>
      </c>
    </row>
    <row r="179" spans="1:4">
      <c r="A179" s="22">
        <v>1765</v>
      </c>
      <c r="B179" s="21">
        <v>0</v>
      </c>
      <c r="C179" s="21">
        <v>0</v>
      </c>
      <c r="D179" s="21">
        <v>0</v>
      </c>
    </row>
    <row r="180" spans="1:4">
      <c r="A180" s="22">
        <v>1775</v>
      </c>
      <c r="B180" s="21">
        <v>0</v>
      </c>
      <c r="C180" s="21">
        <v>0</v>
      </c>
      <c r="D180" s="21">
        <v>0</v>
      </c>
    </row>
    <row r="181" spans="1:4">
      <c r="A181" s="22">
        <v>1785</v>
      </c>
      <c r="B181" s="21">
        <v>0</v>
      </c>
      <c r="C181" s="21">
        <v>0</v>
      </c>
      <c r="D181" s="21">
        <v>0</v>
      </c>
    </row>
    <row r="182" spans="1:4">
      <c r="A182" s="22">
        <v>1795</v>
      </c>
      <c r="B182" s="21">
        <v>0</v>
      </c>
      <c r="C182" s="21">
        <v>0</v>
      </c>
      <c r="D182" s="21">
        <v>0</v>
      </c>
    </row>
    <row r="183" spans="1:4">
      <c r="A183" s="22">
        <v>1805</v>
      </c>
      <c r="B183" s="21">
        <v>0</v>
      </c>
      <c r="C183" s="21">
        <v>0</v>
      </c>
      <c r="D183" s="21">
        <v>0</v>
      </c>
    </row>
    <row r="184" spans="1:4">
      <c r="A184" s="22">
        <v>1815</v>
      </c>
      <c r="B184" s="21">
        <v>0</v>
      </c>
      <c r="C184" s="21">
        <v>0</v>
      </c>
      <c r="D184" s="21">
        <v>0</v>
      </c>
    </row>
    <row r="185" spans="1:4">
      <c r="A185" s="22">
        <v>1825</v>
      </c>
      <c r="B185" s="21">
        <v>0</v>
      </c>
      <c r="C185" s="21">
        <v>0</v>
      </c>
      <c r="D185" s="21">
        <v>0</v>
      </c>
    </row>
    <row r="186" spans="1:4">
      <c r="A186" s="22">
        <v>1835</v>
      </c>
      <c r="B186" s="21">
        <v>0</v>
      </c>
      <c r="C186" s="21">
        <v>0</v>
      </c>
      <c r="D186" s="21">
        <v>0</v>
      </c>
    </row>
    <row r="187" spans="1:4">
      <c r="A187" s="22">
        <v>1845</v>
      </c>
      <c r="B187" s="21">
        <v>0</v>
      </c>
      <c r="C187" s="21">
        <v>0</v>
      </c>
      <c r="D187" s="21">
        <v>0</v>
      </c>
    </row>
    <row r="188" spans="1:4">
      <c r="A188" s="22">
        <v>1855</v>
      </c>
      <c r="B188" s="21">
        <v>0</v>
      </c>
      <c r="C188" s="21">
        <v>0</v>
      </c>
      <c r="D188" s="21">
        <v>0</v>
      </c>
    </row>
    <row r="189" spans="1:4">
      <c r="A189" s="22">
        <v>1865</v>
      </c>
      <c r="B189" s="21">
        <v>0</v>
      </c>
      <c r="C189" s="21">
        <v>0</v>
      </c>
      <c r="D189" s="21">
        <v>0</v>
      </c>
    </row>
    <row r="190" spans="1:4">
      <c r="A190" s="22">
        <v>1875</v>
      </c>
      <c r="B190" s="21">
        <v>0</v>
      </c>
      <c r="C190" s="21">
        <v>0</v>
      </c>
      <c r="D190" s="21">
        <v>0</v>
      </c>
    </row>
    <row r="191" spans="1:4">
      <c r="A191" s="22">
        <v>1885</v>
      </c>
      <c r="B191" s="21">
        <v>0</v>
      </c>
      <c r="C191" s="21">
        <v>0</v>
      </c>
      <c r="D191" s="21">
        <v>0</v>
      </c>
    </row>
    <row r="192" spans="1:4">
      <c r="A192" s="22">
        <v>1895</v>
      </c>
      <c r="B192" s="21">
        <v>0</v>
      </c>
      <c r="C192" s="21">
        <v>0</v>
      </c>
      <c r="D192" s="21">
        <v>0</v>
      </c>
    </row>
    <row r="193" spans="1:4">
      <c r="A193" s="22">
        <v>1905</v>
      </c>
      <c r="B193" s="21">
        <v>0</v>
      </c>
      <c r="C193" s="21">
        <v>0</v>
      </c>
      <c r="D193" s="21">
        <v>0</v>
      </c>
    </row>
    <row r="194" spans="1:4">
      <c r="A194" s="22">
        <v>1915</v>
      </c>
      <c r="B194" s="21">
        <v>0</v>
      </c>
      <c r="C194" s="21">
        <v>0</v>
      </c>
      <c r="D194" s="21">
        <v>0</v>
      </c>
    </row>
    <row r="195" spans="1:4">
      <c r="A195" s="22">
        <v>1925</v>
      </c>
      <c r="B195" s="21">
        <v>0</v>
      </c>
      <c r="C195" s="21">
        <v>0</v>
      </c>
      <c r="D195" s="21">
        <v>0</v>
      </c>
    </row>
    <row r="196" spans="1:4">
      <c r="A196" s="22">
        <v>1935</v>
      </c>
      <c r="B196" s="21">
        <v>0</v>
      </c>
      <c r="C196" s="21">
        <v>0</v>
      </c>
      <c r="D196" s="21">
        <v>0</v>
      </c>
    </row>
    <row r="197" spans="1:4">
      <c r="A197" s="22">
        <v>1945</v>
      </c>
      <c r="B197" s="21">
        <v>0</v>
      </c>
      <c r="C197" s="21">
        <v>0</v>
      </c>
      <c r="D197" s="21">
        <v>0</v>
      </c>
    </row>
    <row r="198" spans="1:4">
      <c r="A198" s="22">
        <v>1955</v>
      </c>
      <c r="B198" s="21">
        <v>0</v>
      </c>
      <c r="C198" s="21">
        <v>0</v>
      </c>
      <c r="D198" s="21">
        <v>0</v>
      </c>
    </row>
    <row r="199" spans="1:4">
      <c r="A199" s="22">
        <v>1965</v>
      </c>
      <c r="B199" s="21">
        <v>0</v>
      </c>
      <c r="C199" s="21">
        <v>0</v>
      </c>
      <c r="D199" s="21">
        <v>0</v>
      </c>
    </row>
    <row r="200" spans="1:4">
      <c r="A200" s="22">
        <v>1975</v>
      </c>
      <c r="B200" s="21">
        <v>0</v>
      </c>
      <c r="C200" s="21">
        <v>0</v>
      </c>
      <c r="D200" s="21">
        <v>0</v>
      </c>
    </row>
    <row r="201" spans="1:4">
      <c r="A201" s="22">
        <v>1985</v>
      </c>
      <c r="B201" s="21">
        <v>0</v>
      </c>
      <c r="C201" s="21">
        <v>0</v>
      </c>
      <c r="D201" s="21">
        <v>0</v>
      </c>
    </row>
    <row r="202" spans="1:4">
      <c r="A202" s="22">
        <v>1995</v>
      </c>
      <c r="B202" s="21">
        <v>0</v>
      </c>
      <c r="C202" s="21">
        <v>0</v>
      </c>
      <c r="D202" s="21">
        <v>0</v>
      </c>
    </row>
    <row r="203" spans="1:4">
      <c r="A203" s="22">
        <v>2005</v>
      </c>
      <c r="B203" s="21">
        <v>0</v>
      </c>
      <c r="C203" s="21">
        <v>0</v>
      </c>
      <c r="D203" s="21">
        <v>0</v>
      </c>
    </row>
    <row r="204" spans="1:4">
      <c r="A204" s="22">
        <v>2015</v>
      </c>
      <c r="B204" s="21">
        <v>0</v>
      </c>
      <c r="C204" s="21">
        <v>0</v>
      </c>
      <c r="D204" s="21">
        <v>0</v>
      </c>
    </row>
    <row r="205" spans="1:4">
      <c r="A205" s="22">
        <v>2025</v>
      </c>
      <c r="B205" s="21">
        <v>0</v>
      </c>
      <c r="C205" s="21">
        <v>0</v>
      </c>
      <c r="D205" s="21">
        <v>0</v>
      </c>
    </row>
    <row r="206" spans="1:4">
      <c r="A206" s="22">
        <v>2035</v>
      </c>
      <c r="B206" s="21">
        <v>0</v>
      </c>
      <c r="C206" s="21">
        <v>0</v>
      </c>
      <c r="D206" s="21">
        <v>0</v>
      </c>
    </row>
    <row r="207" spans="1:4">
      <c r="A207" s="22">
        <v>2045</v>
      </c>
      <c r="B207" s="21">
        <v>0</v>
      </c>
      <c r="C207" s="21">
        <v>0</v>
      </c>
      <c r="D207" s="21">
        <v>0</v>
      </c>
    </row>
    <row r="208" spans="1:4">
      <c r="A208" s="22">
        <v>2055</v>
      </c>
      <c r="B208" s="21">
        <v>0</v>
      </c>
      <c r="C208" s="21">
        <v>0</v>
      </c>
      <c r="D208" s="21">
        <v>0</v>
      </c>
    </row>
    <row r="209" spans="1:4">
      <c r="A209" s="22">
        <v>2065</v>
      </c>
      <c r="B209" s="21">
        <v>0</v>
      </c>
      <c r="C209" s="21">
        <v>0</v>
      </c>
      <c r="D209" s="21">
        <v>0</v>
      </c>
    </row>
    <row r="210" spans="1:4">
      <c r="A210" s="22">
        <v>2075</v>
      </c>
      <c r="B210" s="21">
        <v>0</v>
      </c>
      <c r="C210" s="21">
        <v>0</v>
      </c>
      <c r="D210" s="21">
        <v>0</v>
      </c>
    </row>
    <row r="211" spans="1:4">
      <c r="A211" s="22">
        <v>2085</v>
      </c>
      <c r="B211" s="21">
        <v>0</v>
      </c>
      <c r="C211" s="21">
        <v>0</v>
      </c>
      <c r="D211" s="21">
        <v>0</v>
      </c>
    </row>
    <row r="212" spans="1:4">
      <c r="A212" s="22">
        <v>2095</v>
      </c>
      <c r="B212" s="21">
        <v>0</v>
      </c>
      <c r="C212" s="21">
        <v>0</v>
      </c>
      <c r="D212" s="21">
        <v>0</v>
      </c>
    </row>
    <row r="213" spans="1:4">
      <c r="A213" s="22">
        <v>2105</v>
      </c>
      <c r="B213" s="21">
        <v>0</v>
      </c>
      <c r="C213" s="21">
        <v>0</v>
      </c>
      <c r="D213" s="21">
        <v>0</v>
      </c>
    </row>
    <row r="214" spans="1:4">
      <c r="A214" s="22">
        <v>2115</v>
      </c>
      <c r="B214" s="21">
        <v>0</v>
      </c>
      <c r="C214" s="21">
        <v>0</v>
      </c>
      <c r="D214" s="21">
        <v>0</v>
      </c>
    </row>
    <row r="215" spans="1:4">
      <c r="A215" s="22">
        <v>2125</v>
      </c>
      <c r="B215" s="21">
        <v>0</v>
      </c>
      <c r="C215" s="21">
        <v>0</v>
      </c>
      <c r="D215" s="21">
        <v>0</v>
      </c>
    </row>
    <row r="216" spans="1:4">
      <c r="A216" s="22">
        <v>2135</v>
      </c>
      <c r="B216" s="21">
        <v>0</v>
      </c>
      <c r="C216" s="21">
        <v>0</v>
      </c>
      <c r="D216" s="21">
        <v>0</v>
      </c>
    </row>
    <row r="217" spans="1:4">
      <c r="A217" s="22">
        <v>2145</v>
      </c>
      <c r="B217" s="21">
        <v>0</v>
      </c>
      <c r="C217" s="21">
        <v>0</v>
      </c>
      <c r="D217" s="21">
        <v>0</v>
      </c>
    </row>
    <row r="218" spans="1:4">
      <c r="A218" s="22">
        <v>2155</v>
      </c>
      <c r="B218" s="21">
        <v>0</v>
      </c>
      <c r="C218" s="21">
        <v>0</v>
      </c>
      <c r="D218" s="21">
        <v>0</v>
      </c>
    </row>
    <row r="219" spans="1:4">
      <c r="A219" s="22">
        <v>2165</v>
      </c>
      <c r="B219" s="21">
        <v>0</v>
      </c>
      <c r="C219" s="21">
        <v>0</v>
      </c>
      <c r="D219" s="21">
        <v>0</v>
      </c>
    </row>
    <row r="220" spans="1:4">
      <c r="A220" s="22">
        <v>2175</v>
      </c>
      <c r="B220" s="21">
        <v>0</v>
      </c>
      <c r="C220" s="21">
        <v>0</v>
      </c>
      <c r="D220" s="21">
        <v>0</v>
      </c>
    </row>
    <row r="221" spans="1:4">
      <c r="A221" s="22">
        <v>2185</v>
      </c>
      <c r="B221" s="21">
        <v>0</v>
      </c>
      <c r="C221" s="21">
        <v>0</v>
      </c>
      <c r="D221" s="21">
        <v>0</v>
      </c>
    </row>
    <row r="222" spans="1:4">
      <c r="A222" s="22">
        <v>2195</v>
      </c>
      <c r="B222" s="21">
        <v>0</v>
      </c>
      <c r="C222" s="21">
        <v>0</v>
      </c>
      <c r="D222" s="21">
        <v>0</v>
      </c>
    </row>
    <row r="223" spans="1:4">
      <c r="A223" s="22">
        <v>2205</v>
      </c>
      <c r="B223" s="21">
        <v>0</v>
      </c>
      <c r="C223" s="21">
        <v>0</v>
      </c>
      <c r="D223" s="21">
        <v>0</v>
      </c>
    </row>
    <row r="224" spans="1:4">
      <c r="A224" s="22">
        <v>2215</v>
      </c>
      <c r="B224" s="21">
        <v>0</v>
      </c>
      <c r="C224" s="21">
        <v>0</v>
      </c>
      <c r="D224" s="21">
        <v>0</v>
      </c>
    </row>
    <row r="225" spans="1:4">
      <c r="A225" s="22">
        <v>2225</v>
      </c>
      <c r="B225" s="21">
        <v>0</v>
      </c>
      <c r="C225" s="21">
        <v>0</v>
      </c>
      <c r="D225" s="21">
        <v>0</v>
      </c>
    </row>
    <row r="226" spans="1:4">
      <c r="A226" s="22">
        <v>2235</v>
      </c>
      <c r="B226" s="21">
        <v>0</v>
      </c>
      <c r="C226" s="21">
        <v>0</v>
      </c>
      <c r="D226" s="21">
        <v>0</v>
      </c>
    </row>
    <row r="227" spans="1:4">
      <c r="A227" s="22">
        <v>2245</v>
      </c>
      <c r="B227" s="21">
        <v>0</v>
      </c>
      <c r="C227" s="21">
        <v>0</v>
      </c>
      <c r="D227" s="21">
        <v>0</v>
      </c>
    </row>
    <row r="228" spans="1:4">
      <c r="A228" s="22">
        <v>2255</v>
      </c>
      <c r="B228" s="21">
        <v>0</v>
      </c>
      <c r="C228" s="21">
        <v>0</v>
      </c>
      <c r="D228" s="21">
        <v>0</v>
      </c>
    </row>
    <row r="229" spans="1:4">
      <c r="A229" s="22">
        <v>2265</v>
      </c>
      <c r="B229" s="21">
        <v>0</v>
      </c>
      <c r="C229" s="21">
        <v>0</v>
      </c>
      <c r="D229" s="21">
        <v>0</v>
      </c>
    </row>
    <row r="230" spans="1:4">
      <c r="A230" s="22">
        <v>2275</v>
      </c>
      <c r="B230" s="21">
        <v>0</v>
      </c>
      <c r="C230" s="21">
        <v>0</v>
      </c>
      <c r="D230" s="21">
        <v>0</v>
      </c>
    </row>
    <row r="231" spans="1:4">
      <c r="A231" s="22">
        <v>2285</v>
      </c>
      <c r="B231" s="21">
        <v>0</v>
      </c>
      <c r="C231" s="21">
        <v>0</v>
      </c>
      <c r="D231" s="21">
        <v>0</v>
      </c>
    </row>
    <row r="232" spans="1:4">
      <c r="A232" s="22">
        <v>2295</v>
      </c>
      <c r="B232" s="21">
        <v>0</v>
      </c>
      <c r="C232" s="21">
        <v>0</v>
      </c>
      <c r="D232" s="21">
        <v>0</v>
      </c>
    </row>
    <row r="233" spans="1:4">
      <c r="A233" s="22">
        <v>2305</v>
      </c>
      <c r="B233" s="21">
        <v>0</v>
      </c>
      <c r="C233" s="21">
        <v>0</v>
      </c>
      <c r="D233" s="21">
        <v>0</v>
      </c>
    </row>
    <row r="234" spans="1:4">
      <c r="A234" s="22">
        <v>2315</v>
      </c>
      <c r="B234" s="21">
        <v>0</v>
      </c>
      <c r="C234" s="21">
        <v>0</v>
      </c>
      <c r="D234" s="21">
        <v>0</v>
      </c>
    </row>
    <row r="235" spans="1:4">
      <c r="A235" s="22">
        <v>2325</v>
      </c>
      <c r="B235" s="21">
        <v>0</v>
      </c>
      <c r="C235" s="21">
        <v>0</v>
      </c>
      <c r="D235" s="21">
        <v>0</v>
      </c>
    </row>
    <row r="236" spans="1:4">
      <c r="A236" s="22">
        <v>2335</v>
      </c>
      <c r="B236" s="21">
        <v>0</v>
      </c>
      <c r="C236" s="21">
        <v>0</v>
      </c>
      <c r="D236" s="21">
        <v>0</v>
      </c>
    </row>
    <row r="237" spans="1:4">
      <c r="A237" s="22">
        <v>2345</v>
      </c>
      <c r="B237" s="21">
        <v>0</v>
      </c>
      <c r="C237" s="21">
        <v>0</v>
      </c>
      <c r="D237" s="21">
        <v>0</v>
      </c>
    </row>
    <row r="238" spans="1:4">
      <c r="A238" s="22">
        <v>2355</v>
      </c>
      <c r="B238" s="21">
        <v>0</v>
      </c>
      <c r="C238" s="21">
        <v>0</v>
      </c>
      <c r="D238" s="21">
        <v>0</v>
      </c>
    </row>
    <row r="239" spans="1:4">
      <c r="A239" s="22">
        <v>2365</v>
      </c>
      <c r="B239" s="21">
        <v>0</v>
      </c>
      <c r="C239" s="21">
        <v>0</v>
      </c>
      <c r="D239" s="21">
        <v>0</v>
      </c>
    </row>
    <row r="240" spans="1:4">
      <c r="A240" s="22">
        <v>2375</v>
      </c>
      <c r="B240" s="21">
        <v>0</v>
      </c>
      <c r="C240" s="21">
        <v>0</v>
      </c>
      <c r="D240" s="21">
        <v>0</v>
      </c>
    </row>
    <row r="241" spans="1:4">
      <c r="A241" s="22">
        <v>2385</v>
      </c>
      <c r="B241" s="21">
        <v>0</v>
      </c>
      <c r="C241" s="21">
        <v>0</v>
      </c>
      <c r="D241" s="21">
        <v>0</v>
      </c>
    </row>
    <row r="242" spans="1:4">
      <c r="A242" s="22">
        <v>2395</v>
      </c>
      <c r="B242" s="21">
        <v>0</v>
      </c>
      <c r="C242" s="21">
        <v>0</v>
      </c>
      <c r="D242" s="21">
        <v>0</v>
      </c>
    </row>
    <row r="243" spans="1:4">
      <c r="A243" s="22">
        <v>2405</v>
      </c>
      <c r="B243" s="21">
        <v>0</v>
      </c>
      <c r="C243" s="21">
        <v>0</v>
      </c>
      <c r="D243" s="21">
        <v>0</v>
      </c>
    </row>
    <row r="244" spans="1:4">
      <c r="A244" s="22">
        <v>2415</v>
      </c>
      <c r="B244" s="21">
        <v>0</v>
      </c>
      <c r="C244" s="21">
        <v>0</v>
      </c>
      <c r="D244" s="21">
        <v>0</v>
      </c>
    </row>
    <row r="245" spans="1:4">
      <c r="A245" s="22">
        <v>2425</v>
      </c>
      <c r="B245" s="21">
        <v>0</v>
      </c>
      <c r="C245" s="21">
        <v>0</v>
      </c>
      <c r="D245" s="21">
        <v>0</v>
      </c>
    </row>
    <row r="246" spans="1:4">
      <c r="A246" s="22">
        <v>2435</v>
      </c>
      <c r="B246" s="21">
        <v>0</v>
      </c>
      <c r="C246" s="21">
        <v>0</v>
      </c>
      <c r="D246" s="21">
        <v>0</v>
      </c>
    </row>
    <row r="247" spans="1:4">
      <c r="A247" s="22">
        <v>2445</v>
      </c>
      <c r="B247" s="21">
        <v>0</v>
      </c>
      <c r="C247" s="21">
        <v>0</v>
      </c>
      <c r="D247" s="21">
        <v>0</v>
      </c>
    </row>
    <row r="248" spans="1:4">
      <c r="A248" s="22">
        <v>2455</v>
      </c>
      <c r="B248" s="21">
        <v>0</v>
      </c>
      <c r="C248" s="21">
        <v>0</v>
      </c>
      <c r="D248" s="21">
        <v>0</v>
      </c>
    </row>
    <row r="249" spans="1:4">
      <c r="A249" s="22">
        <v>2465</v>
      </c>
      <c r="B249" s="21">
        <v>0</v>
      </c>
      <c r="C249" s="21">
        <v>0</v>
      </c>
      <c r="D249" s="21">
        <v>0</v>
      </c>
    </row>
    <row r="250" spans="1:4">
      <c r="A250" s="22">
        <v>2475</v>
      </c>
      <c r="B250" s="21">
        <v>0</v>
      </c>
      <c r="C250" s="21">
        <v>0</v>
      </c>
      <c r="D250" s="21">
        <v>0</v>
      </c>
    </row>
    <row r="251" spans="1:4">
      <c r="A251" s="22">
        <v>2485</v>
      </c>
      <c r="B251" s="21">
        <v>0</v>
      </c>
      <c r="C251" s="21">
        <v>0</v>
      </c>
      <c r="D251" s="21">
        <v>0</v>
      </c>
    </row>
    <row r="252" spans="1:4">
      <c r="A252" s="22">
        <v>2495</v>
      </c>
      <c r="B252" s="21">
        <v>0</v>
      </c>
      <c r="C252" s="21">
        <v>0</v>
      </c>
      <c r="D252" s="21">
        <v>0</v>
      </c>
    </row>
    <row r="253" spans="1:4">
      <c r="A253" s="22">
        <v>2505</v>
      </c>
      <c r="B253" s="21">
        <v>0</v>
      </c>
      <c r="C253" s="21">
        <v>0</v>
      </c>
      <c r="D253" s="21">
        <v>0</v>
      </c>
    </row>
    <row r="254" spans="1:4">
      <c r="A254" s="22">
        <v>2515</v>
      </c>
      <c r="B254" s="21">
        <v>0</v>
      </c>
      <c r="C254" s="21">
        <v>0</v>
      </c>
      <c r="D254" s="21">
        <v>0</v>
      </c>
    </row>
    <row r="255" spans="1:4">
      <c r="A255" s="22">
        <v>2525</v>
      </c>
      <c r="B255" s="21">
        <v>0</v>
      </c>
      <c r="C255" s="21">
        <v>0</v>
      </c>
      <c r="D255" s="21">
        <v>0</v>
      </c>
    </row>
    <row r="256" spans="1:4">
      <c r="A256" s="22">
        <v>2535</v>
      </c>
      <c r="B256" s="21">
        <v>0</v>
      </c>
      <c r="C256" s="21">
        <v>0</v>
      </c>
      <c r="D256" s="21">
        <v>0</v>
      </c>
    </row>
    <row r="257" spans="1:4">
      <c r="A257" s="22">
        <v>2545</v>
      </c>
      <c r="B257" s="21">
        <v>0</v>
      </c>
      <c r="C257" s="21">
        <v>0</v>
      </c>
      <c r="D257" s="21">
        <v>0</v>
      </c>
    </row>
    <row r="258" spans="1:4">
      <c r="A258" s="22">
        <v>2555</v>
      </c>
      <c r="B258" s="21">
        <v>0</v>
      </c>
      <c r="C258" s="21">
        <v>0</v>
      </c>
      <c r="D258" s="21">
        <v>0</v>
      </c>
    </row>
    <row r="259" spans="1:4">
      <c r="A259" s="22">
        <v>2565</v>
      </c>
      <c r="B259" s="21">
        <v>0</v>
      </c>
      <c r="C259" s="21">
        <v>0</v>
      </c>
      <c r="D259" s="21">
        <v>0</v>
      </c>
    </row>
    <row r="260" spans="1:4">
      <c r="A260" s="22">
        <v>2575</v>
      </c>
      <c r="B260" s="21">
        <v>0</v>
      </c>
      <c r="C260" s="21">
        <v>0</v>
      </c>
      <c r="D260" s="21">
        <v>0</v>
      </c>
    </row>
    <row r="261" spans="1:4">
      <c r="A261" s="22">
        <v>2585</v>
      </c>
      <c r="B261" s="21">
        <v>0</v>
      </c>
      <c r="C261" s="21">
        <v>0</v>
      </c>
      <c r="D261" s="21">
        <v>0</v>
      </c>
    </row>
    <row r="262" spans="1:4">
      <c r="A262" s="22">
        <v>2595</v>
      </c>
      <c r="B262" s="21">
        <v>0</v>
      </c>
      <c r="C262" s="21">
        <v>0</v>
      </c>
      <c r="D262" s="21">
        <v>0</v>
      </c>
    </row>
    <row r="263" spans="1:4">
      <c r="A263" s="22">
        <v>2605</v>
      </c>
      <c r="B263" s="21">
        <v>0</v>
      </c>
      <c r="C263" s="21">
        <v>0</v>
      </c>
      <c r="D263" s="21">
        <v>0</v>
      </c>
    </row>
    <row r="264" spans="1:4">
      <c r="A264" s="22">
        <v>2615</v>
      </c>
      <c r="B264" s="21">
        <v>0</v>
      </c>
      <c r="C264" s="21">
        <v>0</v>
      </c>
      <c r="D264" s="21">
        <v>0</v>
      </c>
    </row>
    <row r="265" spans="1:4">
      <c r="A265" s="22">
        <v>2625</v>
      </c>
      <c r="B265" s="21">
        <v>0</v>
      </c>
      <c r="C265" s="21">
        <v>0</v>
      </c>
      <c r="D265" s="21">
        <v>0</v>
      </c>
    </row>
    <row r="266" spans="1:4">
      <c r="A266" s="22">
        <v>2635</v>
      </c>
      <c r="B266" s="21">
        <v>0</v>
      </c>
      <c r="C266" s="21">
        <v>0</v>
      </c>
      <c r="D266" s="21">
        <v>0</v>
      </c>
    </row>
    <row r="267" spans="1:4">
      <c r="A267" s="22">
        <v>2645</v>
      </c>
      <c r="B267" s="21">
        <v>0</v>
      </c>
      <c r="C267" s="21">
        <v>0</v>
      </c>
      <c r="D267" s="21">
        <v>0</v>
      </c>
    </row>
    <row r="268" spans="1:4">
      <c r="A268" s="22">
        <v>2655</v>
      </c>
      <c r="B268" s="21">
        <v>0</v>
      </c>
      <c r="C268" s="21">
        <v>0</v>
      </c>
      <c r="D268" s="21">
        <v>0</v>
      </c>
    </row>
    <row r="269" spans="1:4">
      <c r="A269" s="22">
        <v>2665</v>
      </c>
      <c r="B269" s="21">
        <v>0</v>
      </c>
      <c r="C269" s="21">
        <v>0</v>
      </c>
      <c r="D269" s="21">
        <v>0</v>
      </c>
    </row>
    <row r="270" spans="1:4">
      <c r="A270" s="22">
        <v>2675</v>
      </c>
      <c r="B270" s="21">
        <v>0</v>
      </c>
      <c r="C270" s="21">
        <v>0</v>
      </c>
      <c r="D270" s="21">
        <v>0</v>
      </c>
    </row>
    <row r="271" spans="1:4">
      <c r="A271" s="22">
        <v>2685</v>
      </c>
      <c r="B271" s="21">
        <v>0</v>
      </c>
      <c r="C271" s="21">
        <v>0</v>
      </c>
      <c r="D271" s="21">
        <v>0</v>
      </c>
    </row>
    <row r="272" spans="1:4">
      <c r="A272" s="22">
        <v>2695</v>
      </c>
      <c r="B272" s="21">
        <v>0</v>
      </c>
      <c r="C272" s="21">
        <v>0</v>
      </c>
      <c r="D272" s="21">
        <v>0</v>
      </c>
    </row>
    <row r="273" spans="1:4">
      <c r="A273" s="22">
        <v>2705</v>
      </c>
      <c r="B273" s="21">
        <v>0</v>
      </c>
      <c r="C273" s="21">
        <v>0</v>
      </c>
      <c r="D273" s="21">
        <v>0</v>
      </c>
    </row>
    <row r="274" spans="1:4">
      <c r="A274" s="22">
        <v>2715</v>
      </c>
      <c r="B274" s="21">
        <v>0</v>
      </c>
      <c r="C274" s="21">
        <v>0</v>
      </c>
      <c r="D274" s="21">
        <v>0</v>
      </c>
    </row>
    <row r="275" spans="1:4">
      <c r="A275" s="22">
        <v>2725</v>
      </c>
      <c r="B275" s="21">
        <v>0</v>
      </c>
      <c r="C275" s="21">
        <v>0</v>
      </c>
      <c r="D275" s="21">
        <v>0</v>
      </c>
    </row>
    <row r="276" spans="1:4">
      <c r="A276" s="22">
        <v>2735</v>
      </c>
      <c r="B276" s="21">
        <v>0</v>
      </c>
      <c r="C276" s="21">
        <v>0</v>
      </c>
      <c r="D276" s="21">
        <v>0</v>
      </c>
    </row>
    <row r="277" spans="1:4">
      <c r="A277" s="22">
        <v>2745</v>
      </c>
      <c r="B277" s="21">
        <v>0</v>
      </c>
      <c r="C277" s="21">
        <v>0</v>
      </c>
      <c r="D277" s="21">
        <v>0</v>
      </c>
    </row>
    <row r="278" spans="1:4">
      <c r="A278" s="22">
        <v>2755</v>
      </c>
      <c r="B278" s="21">
        <v>0</v>
      </c>
      <c r="C278" s="21">
        <v>0</v>
      </c>
      <c r="D278" s="21">
        <v>0</v>
      </c>
    </row>
    <row r="279" spans="1:4">
      <c r="A279" s="22">
        <v>2765</v>
      </c>
      <c r="B279" s="21">
        <v>0</v>
      </c>
      <c r="C279" s="21">
        <v>0</v>
      </c>
      <c r="D279" s="21">
        <v>0</v>
      </c>
    </row>
    <row r="280" spans="1:4">
      <c r="A280" s="22">
        <v>2775</v>
      </c>
      <c r="B280" s="21">
        <v>0</v>
      </c>
      <c r="C280" s="21">
        <v>0</v>
      </c>
      <c r="D280" s="21">
        <v>0</v>
      </c>
    </row>
    <row r="281" spans="1:4">
      <c r="A281" s="22">
        <v>2785</v>
      </c>
      <c r="B281" s="21">
        <v>0</v>
      </c>
      <c r="C281" s="21">
        <v>0</v>
      </c>
      <c r="D281" s="21">
        <v>0</v>
      </c>
    </row>
    <row r="282" spans="1:4">
      <c r="A282" s="22">
        <v>2795</v>
      </c>
      <c r="B282" s="21">
        <v>0</v>
      </c>
      <c r="C282" s="21">
        <v>0</v>
      </c>
      <c r="D282" s="21">
        <v>0</v>
      </c>
    </row>
    <row r="283" spans="1:4">
      <c r="A283" s="22">
        <v>2805</v>
      </c>
      <c r="B283" s="21">
        <v>0</v>
      </c>
      <c r="C283" s="21">
        <v>0</v>
      </c>
      <c r="D283" s="21">
        <v>0</v>
      </c>
    </row>
    <row r="284" spans="1:4">
      <c r="A284" s="22">
        <v>2815</v>
      </c>
      <c r="B284" s="21">
        <v>0</v>
      </c>
      <c r="C284" s="21">
        <v>0</v>
      </c>
      <c r="D284" s="21">
        <v>0</v>
      </c>
    </row>
    <row r="285" spans="1:4">
      <c r="A285" s="22">
        <v>2825</v>
      </c>
      <c r="B285" s="21">
        <v>0</v>
      </c>
      <c r="C285" s="21">
        <v>0</v>
      </c>
      <c r="D285" s="21">
        <v>0</v>
      </c>
    </row>
    <row r="286" spans="1:4">
      <c r="A286" s="22">
        <v>2835</v>
      </c>
      <c r="B286" s="21">
        <v>0</v>
      </c>
      <c r="C286" s="21">
        <v>0</v>
      </c>
      <c r="D286" s="21">
        <v>0</v>
      </c>
    </row>
    <row r="287" spans="1:4">
      <c r="A287" s="22">
        <v>2845</v>
      </c>
      <c r="B287" s="21">
        <v>0</v>
      </c>
      <c r="C287" s="21">
        <v>0</v>
      </c>
      <c r="D287" s="21">
        <v>0</v>
      </c>
    </row>
    <row r="288" spans="1:4">
      <c r="A288" s="22">
        <v>2855</v>
      </c>
      <c r="B288" s="21">
        <v>0</v>
      </c>
      <c r="C288" s="21">
        <v>0</v>
      </c>
      <c r="D288" s="21">
        <v>0</v>
      </c>
    </row>
    <row r="289" spans="1:4">
      <c r="A289" s="22">
        <v>2865</v>
      </c>
      <c r="B289" s="21">
        <v>0</v>
      </c>
      <c r="C289" s="21">
        <v>0</v>
      </c>
      <c r="D289" s="21">
        <v>0</v>
      </c>
    </row>
    <row r="290" spans="1:4">
      <c r="A290" s="22">
        <v>2875</v>
      </c>
      <c r="B290" s="21">
        <v>0</v>
      </c>
      <c r="C290" s="21">
        <v>0</v>
      </c>
      <c r="D290" s="21">
        <v>0</v>
      </c>
    </row>
    <row r="291" spans="1:4">
      <c r="A291" s="22">
        <v>2885</v>
      </c>
      <c r="B291" s="21">
        <v>0</v>
      </c>
      <c r="C291" s="21">
        <v>0</v>
      </c>
      <c r="D291" s="21">
        <v>0</v>
      </c>
    </row>
    <row r="292" spans="1:4">
      <c r="A292" s="22">
        <v>2895</v>
      </c>
      <c r="B292" s="21">
        <v>0</v>
      </c>
      <c r="C292" s="21">
        <v>0</v>
      </c>
      <c r="D292" s="21">
        <v>0</v>
      </c>
    </row>
    <row r="293" spans="1:4">
      <c r="A293" s="22">
        <v>2905</v>
      </c>
      <c r="B293" s="21">
        <v>0</v>
      </c>
      <c r="C293" s="21">
        <v>0</v>
      </c>
      <c r="D293" s="21">
        <v>0</v>
      </c>
    </row>
    <row r="294" spans="1:4">
      <c r="A294" s="22">
        <v>2915</v>
      </c>
      <c r="B294" s="21">
        <v>0</v>
      </c>
      <c r="C294" s="21">
        <v>0</v>
      </c>
      <c r="D294" s="21">
        <v>0</v>
      </c>
    </row>
    <row r="295" spans="1:4">
      <c r="A295" s="22">
        <v>2925</v>
      </c>
      <c r="B295" s="21">
        <v>0</v>
      </c>
      <c r="C295" s="21">
        <v>0</v>
      </c>
      <c r="D295" s="21">
        <v>0</v>
      </c>
    </row>
    <row r="296" spans="1:4">
      <c r="A296" s="22">
        <v>2935</v>
      </c>
      <c r="B296" s="21">
        <v>0</v>
      </c>
      <c r="C296" s="21">
        <v>0</v>
      </c>
      <c r="D296" s="21">
        <v>0</v>
      </c>
    </row>
    <row r="297" spans="1:4">
      <c r="A297" s="22">
        <v>2945</v>
      </c>
      <c r="B297" s="21">
        <v>0</v>
      </c>
      <c r="C297" s="21">
        <v>0</v>
      </c>
      <c r="D297" s="21">
        <v>0</v>
      </c>
    </row>
    <row r="298" spans="1:4">
      <c r="A298" s="22">
        <v>2955</v>
      </c>
      <c r="B298" s="21">
        <v>0</v>
      </c>
      <c r="C298" s="21">
        <v>0</v>
      </c>
      <c r="D298" s="21">
        <v>0</v>
      </c>
    </row>
    <row r="299" spans="1:4">
      <c r="A299" s="22">
        <v>2965</v>
      </c>
      <c r="B299" s="21">
        <v>0</v>
      </c>
      <c r="C299" s="21">
        <v>0</v>
      </c>
      <c r="D299" s="21">
        <v>0</v>
      </c>
    </row>
    <row r="300" spans="1:4">
      <c r="A300" s="22">
        <v>2975</v>
      </c>
      <c r="B300" s="21">
        <v>0</v>
      </c>
      <c r="C300" s="21">
        <v>0</v>
      </c>
      <c r="D300" s="21">
        <v>0</v>
      </c>
    </row>
    <row r="301" spans="1:4">
      <c r="A301" s="22">
        <v>2985</v>
      </c>
      <c r="B301" s="21">
        <v>0</v>
      </c>
      <c r="C301" s="21">
        <v>0</v>
      </c>
      <c r="D301" s="21">
        <v>0</v>
      </c>
    </row>
    <row r="302" spans="1:4">
      <c r="A302" s="22">
        <v>2995</v>
      </c>
      <c r="B302" s="21">
        <v>0</v>
      </c>
      <c r="C302" s="21">
        <v>0</v>
      </c>
      <c r="D302" s="21">
        <v>0</v>
      </c>
    </row>
    <row r="303" spans="1:4">
      <c r="A303" s="22">
        <v>3005</v>
      </c>
      <c r="B303" s="21">
        <v>0</v>
      </c>
      <c r="C303" s="21">
        <v>0</v>
      </c>
      <c r="D303" s="21">
        <v>0</v>
      </c>
    </row>
    <row r="304" spans="1:4">
      <c r="A304" s="22">
        <v>3015</v>
      </c>
      <c r="B304" s="21">
        <v>0</v>
      </c>
      <c r="C304" s="21">
        <v>0</v>
      </c>
      <c r="D304" s="21">
        <v>0</v>
      </c>
    </row>
    <row r="305" spans="1:4">
      <c r="A305" s="22">
        <v>3025</v>
      </c>
      <c r="B305" s="21">
        <v>0</v>
      </c>
      <c r="C305" s="21">
        <v>0</v>
      </c>
      <c r="D305" s="21">
        <v>0</v>
      </c>
    </row>
    <row r="306" spans="1:4">
      <c r="A306" s="22">
        <v>3035</v>
      </c>
      <c r="B306" s="21">
        <v>0</v>
      </c>
      <c r="C306" s="21">
        <v>0</v>
      </c>
      <c r="D306" s="21">
        <v>0</v>
      </c>
    </row>
    <row r="307" spans="1:4">
      <c r="A307" s="22">
        <v>3045</v>
      </c>
      <c r="B307" s="21">
        <v>0</v>
      </c>
      <c r="C307" s="21">
        <v>0</v>
      </c>
      <c r="D307" s="21">
        <v>0</v>
      </c>
    </row>
    <row r="308" spans="1:4">
      <c r="A308" s="22">
        <v>3055</v>
      </c>
      <c r="B308" s="21">
        <v>0</v>
      </c>
      <c r="C308" s="21">
        <v>0</v>
      </c>
      <c r="D308" s="21">
        <v>0</v>
      </c>
    </row>
    <row r="309" spans="1:4">
      <c r="A309" s="22">
        <v>3065</v>
      </c>
      <c r="B309" s="21">
        <v>0</v>
      </c>
      <c r="C309" s="21">
        <v>0</v>
      </c>
      <c r="D309" s="21">
        <v>0</v>
      </c>
    </row>
    <row r="310" spans="1:4">
      <c r="A310" s="22">
        <v>3075</v>
      </c>
      <c r="B310" s="21">
        <v>0</v>
      </c>
      <c r="C310" s="21">
        <v>0</v>
      </c>
      <c r="D310" s="21">
        <v>0</v>
      </c>
    </row>
    <row r="311" spans="1:4">
      <c r="A311" s="22">
        <v>3085</v>
      </c>
      <c r="B311" s="21">
        <v>0</v>
      </c>
      <c r="C311" s="21">
        <v>0</v>
      </c>
      <c r="D311" s="21">
        <v>0</v>
      </c>
    </row>
    <row r="312" spans="1:4">
      <c r="A312" s="22">
        <v>3095</v>
      </c>
      <c r="B312" s="21">
        <v>0</v>
      </c>
      <c r="C312" s="21">
        <v>0</v>
      </c>
      <c r="D312" s="21">
        <v>0</v>
      </c>
    </row>
    <row r="313" spans="1:4">
      <c r="A313" s="22">
        <v>3105</v>
      </c>
      <c r="B313" s="21">
        <v>0</v>
      </c>
      <c r="C313" s="21">
        <v>0</v>
      </c>
      <c r="D313" s="21">
        <v>0</v>
      </c>
    </row>
    <row r="314" spans="1:4">
      <c r="A314" s="22">
        <v>3115</v>
      </c>
      <c r="B314" s="21">
        <v>0</v>
      </c>
      <c r="C314" s="21">
        <v>0</v>
      </c>
      <c r="D314" s="21">
        <v>0</v>
      </c>
    </row>
    <row r="315" spans="1:4">
      <c r="A315" s="22">
        <v>3125</v>
      </c>
      <c r="B315" s="21">
        <v>0</v>
      </c>
      <c r="C315" s="21">
        <v>0</v>
      </c>
      <c r="D315" s="21">
        <v>0</v>
      </c>
    </row>
    <row r="316" spans="1:4">
      <c r="A316" s="22">
        <v>3135</v>
      </c>
      <c r="B316" s="21">
        <v>0</v>
      </c>
      <c r="C316" s="21">
        <v>0</v>
      </c>
      <c r="D316" s="21">
        <v>0</v>
      </c>
    </row>
    <row r="317" spans="1:4">
      <c r="A317" s="22">
        <v>3145</v>
      </c>
      <c r="B317" s="21">
        <v>0</v>
      </c>
      <c r="C317" s="21">
        <v>0</v>
      </c>
      <c r="D317" s="21">
        <v>0</v>
      </c>
    </row>
    <row r="318" spans="1:4">
      <c r="A318" s="22">
        <v>3155</v>
      </c>
      <c r="B318" s="21">
        <v>0</v>
      </c>
      <c r="C318" s="21">
        <v>0</v>
      </c>
      <c r="D318" s="21">
        <v>0</v>
      </c>
    </row>
    <row r="319" spans="1:4">
      <c r="A319" s="22">
        <v>3165</v>
      </c>
      <c r="B319" s="21">
        <v>0</v>
      </c>
      <c r="C319" s="21">
        <v>0</v>
      </c>
      <c r="D319" s="21">
        <v>0</v>
      </c>
    </row>
    <row r="320" spans="1:4">
      <c r="A320" s="22">
        <v>3175</v>
      </c>
      <c r="B320" s="21">
        <v>0</v>
      </c>
      <c r="C320" s="21">
        <v>0</v>
      </c>
      <c r="D320" s="21">
        <v>0</v>
      </c>
    </row>
    <row r="321" spans="1:4">
      <c r="A321" s="22">
        <v>3185</v>
      </c>
      <c r="B321" s="21">
        <v>0</v>
      </c>
      <c r="C321" s="21">
        <v>0</v>
      </c>
      <c r="D321" s="21">
        <v>0</v>
      </c>
    </row>
    <row r="322" spans="1:4">
      <c r="A322" s="22">
        <v>3195</v>
      </c>
      <c r="B322" s="21">
        <v>0</v>
      </c>
      <c r="C322" s="21">
        <v>0</v>
      </c>
      <c r="D322" s="21">
        <v>0</v>
      </c>
    </row>
    <row r="323" spans="1:4">
      <c r="A323" s="22">
        <v>3205</v>
      </c>
      <c r="B323" s="21">
        <v>0</v>
      </c>
      <c r="C323" s="21">
        <v>0</v>
      </c>
      <c r="D323" s="21">
        <v>0</v>
      </c>
    </row>
    <row r="324" spans="1:4">
      <c r="A324" s="22">
        <v>3215</v>
      </c>
      <c r="B324" s="21">
        <v>0</v>
      </c>
      <c r="C324" s="21">
        <v>0</v>
      </c>
      <c r="D324" s="21">
        <v>0</v>
      </c>
    </row>
    <row r="325" spans="1:4">
      <c r="A325" s="22">
        <v>3225</v>
      </c>
      <c r="B325" s="21">
        <v>0</v>
      </c>
      <c r="C325" s="21">
        <v>0</v>
      </c>
      <c r="D325" s="21">
        <v>0</v>
      </c>
    </row>
    <row r="326" spans="1:4">
      <c r="A326" s="22">
        <v>3235</v>
      </c>
      <c r="B326" s="21">
        <v>0</v>
      </c>
      <c r="C326" s="21">
        <v>0</v>
      </c>
      <c r="D326" s="21">
        <v>0</v>
      </c>
    </row>
    <row r="327" spans="1:4">
      <c r="A327" s="22">
        <v>3245</v>
      </c>
      <c r="B327" s="21">
        <v>0</v>
      </c>
      <c r="C327" s="21">
        <v>0</v>
      </c>
      <c r="D327" s="21">
        <v>0</v>
      </c>
    </row>
    <row r="328" spans="1:4">
      <c r="A328" s="22">
        <v>3255</v>
      </c>
      <c r="B328" s="21">
        <v>0</v>
      </c>
      <c r="C328" s="21">
        <v>0</v>
      </c>
      <c r="D328" s="21">
        <v>0</v>
      </c>
    </row>
    <row r="329" spans="1:4">
      <c r="A329" s="22">
        <v>3265</v>
      </c>
      <c r="B329" s="21">
        <v>0</v>
      </c>
      <c r="C329" s="21">
        <v>0</v>
      </c>
      <c r="D329" s="21">
        <v>0</v>
      </c>
    </row>
    <row r="330" spans="1:4">
      <c r="A330" s="22">
        <v>3275</v>
      </c>
      <c r="B330" s="21">
        <v>0</v>
      </c>
      <c r="C330" s="21">
        <v>0</v>
      </c>
      <c r="D330" s="21">
        <v>0</v>
      </c>
    </row>
    <row r="331" spans="1:4">
      <c r="A331" s="22">
        <v>3285</v>
      </c>
      <c r="B331" s="21">
        <v>0</v>
      </c>
      <c r="C331" s="21">
        <v>0</v>
      </c>
      <c r="D331" s="21">
        <v>0</v>
      </c>
    </row>
    <row r="332" spans="1:4">
      <c r="A332" s="22">
        <v>3295</v>
      </c>
      <c r="B332" s="21">
        <v>0</v>
      </c>
      <c r="C332" s="21">
        <v>0</v>
      </c>
      <c r="D332" s="21">
        <v>0</v>
      </c>
    </row>
    <row r="333" spans="1:4">
      <c r="A333" s="22">
        <v>3305</v>
      </c>
      <c r="B333" s="21">
        <v>0</v>
      </c>
      <c r="C333" s="21">
        <v>0</v>
      </c>
      <c r="D333" s="21">
        <v>0</v>
      </c>
    </row>
    <row r="334" spans="1:4">
      <c r="A334" s="22">
        <v>3315</v>
      </c>
      <c r="B334" s="21">
        <v>0</v>
      </c>
      <c r="C334" s="21">
        <v>0</v>
      </c>
      <c r="D334" s="21">
        <v>0</v>
      </c>
    </row>
    <row r="335" spans="1:4">
      <c r="A335" s="22">
        <v>3325</v>
      </c>
      <c r="B335" s="21">
        <v>0</v>
      </c>
      <c r="C335" s="21">
        <v>0</v>
      </c>
      <c r="D335" s="21">
        <v>0</v>
      </c>
    </row>
    <row r="336" spans="1:4">
      <c r="A336" s="22">
        <v>3335</v>
      </c>
      <c r="B336" s="21">
        <v>0</v>
      </c>
      <c r="C336" s="21">
        <v>0</v>
      </c>
      <c r="D336" s="21">
        <v>0</v>
      </c>
    </row>
    <row r="337" spans="1:4">
      <c r="A337" s="22">
        <v>3345</v>
      </c>
      <c r="B337" s="21">
        <v>0</v>
      </c>
      <c r="C337" s="21">
        <v>0</v>
      </c>
      <c r="D337" s="21">
        <v>0</v>
      </c>
    </row>
    <row r="338" spans="1:4">
      <c r="A338" s="22">
        <v>3355</v>
      </c>
      <c r="B338" s="21">
        <v>0</v>
      </c>
      <c r="C338" s="21">
        <v>0</v>
      </c>
      <c r="D338" s="21">
        <v>0</v>
      </c>
    </row>
    <row r="339" spans="1:4">
      <c r="A339" s="22">
        <v>3365</v>
      </c>
      <c r="B339" s="21">
        <v>0</v>
      </c>
      <c r="C339" s="21">
        <v>0</v>
      </c>
      <c r="D339" s="21">
        <v>0</v>
      </c>
    </row>
    <row r="340" spans="1:4">
      <c r="A340" s="22">
        <v>3375</v>
      </c>
      <c r="B340" s="21">
        <v>0</v>
      </c>
      <c r="C340" s="21">
        <v>0</v>
      </c>
      <c r="D340" s="21">
        <v>0</v>
      </c>
    </row>
    <row r="341" spans="1:4">
      <c r="A341" s="22">
        <v>3385</v>
      </c>
      <c r="B341" s="21">
        <v>0</v>
      </c>
      <c r="C341" s="21">
        <v>0</v>
      </c>
      <c r="D341" s="21">
        <v>0</v>
      </c>
    </row>
    <row r="342" spans="1:4">
      <c r="A342" s="22">
        <v>3395</v>
      </c>
      <c r="B342" s="21">
        <v>0</v>
      </c>
      <c r="C342" s="21">
        <v>0</v>
      </c>
      <c r="D342" s="21">
        <v>0</v>
      </c>
    </row>
    <row r="343" spans="1:4">
      <c r="A343" s="22">
        <v>3405</v>
      </c>
      <c r="B343" s="21">
        <v>0</v>
      </c>
      <c r="C343" s="21">
        <v>0</v>
      </c>
      <c r="D343" s="21">
        <v>0</v>
      </c>
    </row>
    <row r="344" spans="1:4">
      <c r="A344" s="22">
        <v>3415</v>
      </c>
      <c r="B344" s="21">
        <v>0</v>
      </c>
      <c r="C344" s="21">
        <v>0</v>
      </c>
      <c r="D344" s="21">
        <v>0</v>
      </c>
    </row>
    <row r="345" spans="1:4">
      <c r="A345" s="22">
        <v>3425</v>
      </c>
      <c r="B345" s="21">
        <v>0</v>
      </c>
      <c r="C345" s="21">
        <v>0</v>
      </c>
      <c r="D345" s="21">
        <v>0</v>
      </c>
    </row>
    <row r="346" spans="1:4">
      <c r="A346" s="22">
        <v>3435</v>
      </c>
      <c r="B346" s="21">
        <v>0</v>
      </c>
      <c r="C346" s="21">
        <v>0</v>
      </c>
      <c r="D346" s="21">
        <v>0</v>
      </c>
    </row>
    <row r="347" spans="1:4">
      <c r="A347" s="22">
        <v>3445</v>
      </c>
      <c r="B347" s="21">
        <v>0</v>
      </c>
      <c r="C347" s="21">
        <v>0</v>
      </c>
      <c r="D347" s="21">
        <v>0</v>
      </c>
    </row>
    <row r="348" spans="1:4">
      <c r="A348" s="22">
        <v>3455</v>
      </c>
      <c r="B348" s="21">
        <v>0</v>
      </c>
      <c r="C348" s="21">
        <v>0</v>
      </c>
      <c r="D348" s="21">
        <v>0</v>
      </c>
    </row>
    <row r="349" spans="1:4">
      <c r="A349" s="22">
        <v>3465</v>
      </c>
      <c r="B349" s="21">
        <v>0</v>
      </c>
      <c r="C349" s="21">
        <v>0</v>
      </c>
      <c r="D349" s="21">
        <v>0</v>
      </c>
    </row>
    <row r="350" spans="1:4">
      <c r="A350" s="22">
        <v>3475</v>
      </c>
      <c r="B350" s="21">
        <v>0</v>
      </c>
      <c r="C350" s="21">
        <v>0</v>
      </c>
      <c r="D350" s="21">
        <v>0</v>
      </c>
    </row>
    <row r="351" spans="1:4">
      <c r="A351" s="22">
        <v>3485</v>
      </c>
      <c r="B351" s="21">
        <v>0</v>
      </c>
      <c r="C351" s="21">
        <v>0</v>
      </c>
      <c r="D351" s="21">
        <v>0</v>
      </c>
    </row>
    <row r="352" spans="1:4">
      <c r="A352" s="22">
        <v>3495</v>
      </c>
      <c r="B352" s="21">
        <v>0</v>
      </c>
      <c r="C352" s="21">
        <v>0</v>
      </c>
      <c r="D352" s="21">
        <v>0</v>
      </c>
    </row>
    <row r="353" spans="1:4">
      <c r="A353" s="22">
        <v>3505</v>
      </c>
      <c r="B353" s="21">
        <v>0</v>
      </c>
      <c r="C353" s="21">
        <v>0</v>
      </c>
      <c r="D353" s="21">
        <v>0</v>
      </c>
    </row>
    <row r="354" spans="1:4">
      <c r="A354" s="22">
        <v>3515</v>
      </c>
      <c r="B354" s="21">
        <v>0</v>
      </c>
      <c r="C354" s="21">
        <v>0</v>
      </c>
      <c r="D354" s="21">
        <v>0</v>
      </c>
    </row>
    <row r="355" spans="1:4">
      <c r="A355" s="22">
        <v>3525</v>
      </c>
      <c r="B355" s="21">
        <v>0</v>
      </c>
      <c r="C355" s="21">
        <v>0</v>
      </c>
      <c r="D355" s="21">
        <v>0</v>
      </c>
    </row>
    <row r="356" spans="1:4">
      <c r="A356" s="22">
        <v>3535</v>
      </c>
      <c r="B356" s="21">
        <v>0</v>
      </c>
      <c r="C356" s="21">
        <v>0</v>
      </c>
      <c r="D356" s="21">
        <v>0</v>
      </c>
    </row>
    <row r="357" spans="1:4">
      <c r="A357" s="22">
        <v>3545</v>
      </c>
      <c r="B357" s="21">
        <v>0</v>
      </c>
      <c r="C357" s="21">
        <v>0</v>
      </c>
      <c r="D357" s="21">
        <v>0</v>
      </c>
    </row>
    <row r="358" spans="1:4">
      <c r="A358" s="22">
        <v>3555</v>
      </c>
      <c r="B358" s="21">
        <v>0</v>
      </c>
      <c r="C358" s="21">
        <v>0</v>
      </c>
      <c r="D358" s="21">
        <v>0</v>
      </c>
    </row>
    <row r="359" spans="1:4">
      <c r="A359" s="22">
        <v>3565</v>
      </c>
      <c r="B359" s="21">
        <v>0</v>
      </c>
      <c r="C359" s="21">
        <v>0</v>
      </c>
      <c r="D359" s="21">
        <v>0</v>
      </c>
    </row>
    <row r="360" spans="1:4">
      <c r="A360" s="22">
        <v>3575</v>
      </c>
      <c r="B360" s="21">
        <v>0</v>
      </c>
      <c r="C360" s="21">
        <v>0</v>
      </c>
      <c r="D360" s="21">
        <v>0</v>
      </c>
    </row>
    <row r="361" spans="1:4">
      <c r="A361" s="22">
        <v>3585</v>
      </c>
      <c r="B361" s="21">
        <v>0</v>
      </c>
      <c r="C361" s="21">
        <v>0</v>
      </c>
      <c r="D361" s="21">
        <v>0</v>
      </c>
    </row>
    <row r="362" spans="1:4">
      <c r="A362" s="22">
        <v>3595</v>
      </c>
      <c r="B362" s="21">
        <v>0</v>
      </c>
      <c r="C362" s="21">
        <v>0</v>
      </c>
      <c r="D362" s="21">
        <v>0</v>
      </c>
    </row>
    <row r="363" spans="1:4">
      <c r="A363" s="22">
        <v>3605</v>
      </c>
      <c r="B363" s="21">
        <v>0</v>
      </c>
      <c r="C363" s="21">
        <v>0</v>
      </c>
      <c r="D363" s="21">
        <v>0</v>
      </c>
    </row>
    <row r="364" spans="1:4">
      <c r="A364" s="22">
        <v>3615</v>
      </c>
      <c r="B364" s="21">
        <v>0</v>
      </c>
      <c r="C364" s="21">
        <v>0</v>
      </c>
      <c r="D364" s="21">
        <v>0</v>
      </c>
    </row>
    <row r="365" spans="1:4">
      <c r="A365" s="22">
        <v>3625</v>
      </c>
      <c r="B365" s="21">
        <v>0</v>
      </c>
      <c r="C365" s="21">
        <v>0</v>
      </c>
      <c r="D365" s="21">
        <v>0</v>
      </c>
    </row>
    <row r="366" spans="1:4">
      <c r="A366" s="22">
        <v>3635</v>
      </c>
      <c r="B366" s="21">
        <v>0</v>
      </c>
      <c r="C366" s="21">
        <v>0</v>
      </c>
      <c r="D366" s="21">
        <v>0</v>
      </c>
    </row>
    <row r="367" spans="1:4">
      <c r="A367" s="22">
        <v>3645</v>
      </c>
      <c r="B367" s="21">
        <v>0</v>
      </c>
      <c r="C367" s="21">
        <v>0</v>
      </c>
      <c r="D367" s="21">
        <v>0</v>
      </c>
    </row>
    <row r="368" spans="1:4">
      <c r="A368" s="22">
        <v>3655</v>
      </c>
      <c r="B368" s="21">
        <v>0</v>
      </c>
      <c r="C368" s="21">
        <v>0</v>
      </c>
      <c r="D368" s="21">
        <v>0</v>
      </c>
    </row>
    <row r="369" spans="1:4">
      <c r="A369" s="22">
        <v>3665</v>
      </c>
      <c r="B369" s="21">
        <v>0</v>
      </c>
      <c r="C369" s="21">
        <v>0</v>
      </c>
      <c r="D369" s="21">
        <v>0</v>
      </c>
    </row>
    <row r="370" spans="1:4">
      <c r="A370" s="22">
        <v>3675</v>
      </c>
      <c r="B370" s="21">
        <v>0</v>
      </c>
      <c r="C370" s="21">
        <v>0</v>
      </c>
      <c r="D370" s="21">
        <v>0</v>
      </c>
    </row>
    <row r="371" spans="1:4">
      <c r="A371" s="22">
        <v>3685</v>
      </c>
      <c r="B371" s="21">
        <v>0</v>
      </c>
      <c r="C371" s="21">
        <v>0</v>
      </c>
      <c r="D371" s="21">
        <v>0</v>
      </c>
    </row>
    <row r="372" spans="1:4">
      <c r="A372" s="22">
        <v>3695</v>
      </c>
      <c r="B372" s="21">
        <v>0</v>
      </c>
      <c r="C372" s="21">
        <v>0</v>
      </c>
      <c r="D372" s="21">
        <v>0</v>
      </c>
    </row>
    <row r="373" spans="1:4">
      <c r="A373" s="22">
        <v>3705</v>
      </c>
      <c r="B373" s="21">
        <v>0</v>
      </c>
      <c r="C373" s="21">
        <v>0</v>
      </c>
      <c r="D373" s="21">
        <v>0</v>
      </c>
    </row>
    <row r="374" spans="1:4">
      <c r="A374" s="22">
        <v>3715</v>
      </c>
      <c r="B374" s="21">
        <v>0</v>
      </c>
      <c r="C374" s="21">
        <v>0</v>
      </c>
      <c r="D374" s="21">
        <v>0</v>
      </c>
    </row>
    <row r="375" spans="1:4">
      <c r="A375" s="22">
        <v>3725</v>
      </c>
      <c r="B375" s="21">
        <v>0</v>
      </c>
      <c r="C375" s="21">
        <v>0</v>
      </c>
      <c r="D375" s="21">
        <v>0</v>
      </c>
    </row>
    <row r="376" spans="1:4">
      <c r="A376" s="22">
        <v>3735</v>
      </c>
      <c r="B376" s="21">
        <v>0</v>
      </c>
      <c r="C376" s="21">
        <v>0</v>
      </c>
      <c r="D376" s="21">
        <v>0</v>
      </c>
    </row>
    <row r="377" spans="1:4">
      <c r="A377" s="22">
        <v>3745</v>
      </c>
      <c r="B377" s="21">
        <v>0</v>
      </c>
      <c r="C377" s="21">
        <v>0</v>
      </c>
      <c r="D377" s="21">
        <v>0</v>
      </c>
    </row>
    <row r="378" spans="1:4">
      <c r="A378" s="22">
        <v>3755</v>
      </c>
      <c r="B378" s="21">
        <v>0</v>
      </c>
      <c r="C378" s="21">
        <v>0</v>
      </c>
      <c r="D378" s="21">
        <v>0</v>
      </c>
    </row>
    <row r="379" spans="1:4">
      <c r="A379" s="22">
        <v>3765</v>
      </c>
      <c r="B379" s="21">
        <v>0</v>
      </c>
      <c r="C379" s="21">
        <v>0</v>
      </c>
      <c r="D379" s="21">
        <v>0</v>
      </c>
    </row>
    <row r="380" spans="1:4">
      <c r="A380" s="22">
        <v>3775</v>
      </c>
      <c r="B380" s="21">
        <v>0</v>
      </c>
      <c r="C380" s="21">
        <v>0</v>
      </c>
      <c r="D380" s="21">
        <v>0</v>
      </c>
    </row>
    <row r="381" spans="1:4">
      <c r="A381" s="22">
        <v>3785</v>
      </c>
      <c r="B381" s="21">
        <v>0</v>
      </c>
      <c r="C381" s="21">
        <v>0</v>
      </c>
      <c r="D381" s="21">
        <v>0</v>
      </c>
    </row>
    <row r="382" spans="1:4">
      <c r="A382" s="22">
        <v>3795</v>
      </c>
      <c r="B382" s="21">
        <v>0</v>
      </c>
      <c r="C382" s="21">
        <v>0</v>
      </c>
      <c r="D382" s="21">
        <v>0</v>
      </c>
    </row>
    <row r="383" spans="1:4">
      <c r="A383" s="22">
        <v>3805</v>
      </c>
      <c r="B383" s="21">
        <v>0</v>
      </c>
      <c r="C383" s="21">
        <v>0</v>
      </c>
      <c r="D383" s="21">
        <v>0</v>
      </c>
    </row>
    <row r="384" spans="1:4">
      <c r="A384" s="22">
        <v>3815</v>
      </c>
      <c r="B384" s="21">
        <v>0</v>
      </c>
      <c r="C384" s="21">
        <v>0</v>
      </c>
      <c r="D384" s="21">
        <v>0</v>
      </c>
    </row>
    <row r="385" spans="1:4">
      <c r="A385" s="22">
        <v>3825</v>
      </c>
      <c r="B385" s="21">
        <v>0</v>
      </c>
      <c r="C385" s="21">
        <v>0</v>
      </c>
      <c r="D385" s="21">
        <v>0</v>
      </c>
    </row>
    <row r="386" spans="1:4">
      <c r="A386" s="22">
        <v>3835</v>
      </c>
      <c r="B386" s="21">
        <v>0</v>
      </c>
      <c r="C386" s="21">
        <v>0</v>
      </c>
      <c r="D386" s="21">
        <v>0</v>
      </c>
    </row>
    <row r="387" spans="1:4">
      <c r="A387" s="22">
        <v>3845</v>
      </c>
      <c r="B387" s="21">
        <v>0</v>
      </c>
      <c r="C387" s="21">
        <v>0</v>
      </c>
      <c r="D387" s="21">
        <v>0</v>
      </c>
    </row>
    <row r="388" spans="1:4">
      <c r="A388" s="22">
        <v>3855</v>
      </c>
      <c r="B388" s="21">
        <v>0</v>
      </c>
      <c r="C388" s="21">
        <v>0</v>
      </c>
      <c r="D388" s="21">
        <v>0</v>
      </c>
    </row>
    <row r="389" spans="1:4">
      <c r="A389" s="22">
        <v>3865</v>
      </c>
      <c r="B389" s="21">
        <v>0</v>
      </c>
      <c r="C389" s="21">
        <v>0</v>
      </c>
      <c r="D389" s="21">
        <v>0</v>
      </c>
    </row>
    <row r="390" spans="1:4">
      <c r="A390" s="22">
        <v>3875</v>
      </c>
      <c r="B390" s="21">
        <v>0</v>
      </c>
      <c r="C390" s="21">
        <v>0</v>
      </c>
      <c r="D390" s="21">
        <v>0</v>
      </c>
    </row>
    <row r="391" spans="1:4">
      <c r="A391" s="22">
        <v>3885</v>
      </c>
      <c r="B391" s="21">
        <v>0</v>
      </c>
      <c r="C391" s="21">
        <v>0</v>
      </c>
      <c r="D391" s="21">
        <v>0</v>
      </c>
    </row>
    <row r="392" spans="1:4">
      <c r="A392" s="22">
        <v>3895</v>
      </c>
      <c r="B392" s="21">
        <v>0</v>
      </c>
      <c r="C392" s="21">
        <v>0</v>
      </c>
      <c r="D392" s="21">
        <v>0</v>
      </c>
    </row>
    <row r="393" spans="1:4">
      <c r="A393" s="22">
        <v>3905</v>
      </c>
      <c r="B393" s="21">
        <v>0</v>
      </c>
      <c r="C393" s="21">
        <v>0</v>
      </c>
      <c r="D393" s="21">
        <v>0</v>
      </c>
    </row>
    <row r="394" spans="1:4">
      <c r="A394" s="22">
        <v>3915</v>
      </c>
      <c r="B394" s="21">
        <v>0</v>
      </c>
      <c r="C394" s="21">
        <v>0</v>
      </c>
      <c r="D394" s="21">
        <v>0</v>
      </c>
    </row>
    <row r="395" spans="1:4">
      <c r="A395" s="22">
        <v>3925</v>
      </c>
      <c r="B395" s="21">
        <v>0</v>
      </c>
      <c r="C395" s="21">
        <v>0</v>
      </c>
      <c r="D395" s="21">
        <v>0</v>
      </c>
    </row>
    <row r="396" spans="1:4">
      <c r="A396" s="22">
        <v>3935</v>
      </c>
      <c r="B396" s="21">
        <v>0</v>
      </c>
      <c r="C396" s="21">
        <v>0</v>
      </c>
      <c r="D396" s="21">
        <v>0</v>
      </c>
    </row>
    <row r="397" spans="1:4">
      <c r="A397" s="22">
        <v>3945</v>
      </c>
      <c r="B397" s="21">
        <v>0</v>
      </c>
      <c r="C397" s="21">
        <v>0</v>
      </c>
      <c r="D397" s="21">
        <v>0</v>
      </c>
    </row>
    <row r="398" spans="1:4">
      <c r="A398" s="22">
        <v>3955</v>
      </c>
      <c r="B398" s="21">
        <v>0</v>
      </c>
      <c r="C398" s="21">
        <v>0</v>
      </c>
      <c r="D398" s="21">
        <v>0</v>
      </c>
    </row>
    <row r="399" spans="1:4">
      <c r="A399" s="22">
        <v>3965</v>
      </c>
      <c r="B399" s="21">
        <v>0</v>
      </c>
      <c r="C399" s="21">
        <v>0</v>
      </c>
      <c r="D399" s="21">
        <v>0</v>
      </c>
    </row>
    <row r="400" spans="1:4">
      <c r="A400" s="22">
        <v>3975</v>
      </c>
      <c r="B400" s="21">
        <v>0</v>
      </c>
      <c r="C400" s="21">
        <v>0</v>
      </c>
      <c r="D400" s="21">
        <v>0</v>
      </c>
    </row>
    <row r="401" spans="1:4">
      <c r="A401" s="22">
        <v>3985</v>
      </c>
      <c r="B401" s="21">
        <v>0</v>
      </c>
      <c r="C401" s="21">
        <v>0</v>
      </c>
      <c r="D401" s="21">
        <v>0</v>
      </c>
    </row>
    <row r="402" spans="1:4">
      <c r="A402" s="22">
        <v>3995</v>
      </c>
      <c r="B402" s="21">
        <v>0</v>
      </c>
      <c r="C402" s="21">
        <v>0</v>
      </c>
      <c r="D402" s="21">
        <v>0</v>
      </c>
    </row>
    <row r="403" spans="1:4">
      <c r="A403" s="22">
        <v>4005</v>
      </c>
      <c r="B403" s="21">
        <v>0</v>
      </c>
      <c r="C403" s="21">
        <v>0</v>
      </c>
      <c r="D403" s="21">
        <v>0</v>
      </c>
    </row>
    <row r="404" spans="1:4">
      <c r="A404" s="22">
        <v>4015</v>
      </c>
      <c r="B404" s="21">
        <v>0</v>
      </c>
      <c r="C404" s="21">
        <v>0</v>
      </c>
      <c r="D404" s="21">
        <v>0</v>
      </c>
    </row>
    <row r="405" spans="1:4">
      <c r="A405" s="22">
        <v>4025</v>
      </c>
      <c r="B405" s="21">
        <v>0</v>
      </c>
      <c r="C405" s="21">
        <v>0</v>
      </c>
      <c r="D405" s="21">
        <v>0</v>
      </c>
    </row>
    <row r="406" spans="1:4">
      <c r="A406" s="22">
        <v>4035</v>
      </c>
      <c r="B406" s="21">
        <v>0</v>
      </c>
      <c r="C406" s="21">
        <v>0</v>
      </c>
      <c r="D406" s="21">
        <v>0</v>
      </c>
    </row>
    <row r="407" spans="1:4">
      <c r="A407" s="22">
        <v>4045</v>
      </c>
      <c r="B407" s="21">
        <v>0</v>
      </c>
      <c r="C407" s="21">
        <v>0</v>
      </c>
      <c r="D407" s="21">
        <v>0</v>
      </c>
    </row>
    <row r="408" spans="1:4">
      <c r="A408" s="22">
        <v>4055</v>
      </c>
      <c r="B408" s="21">
        <v>0</v>
      </c>
      <c r="C408" s="21">
        <v>0</v>
      </c>
      <c r="D408" s="21">
        <v>0</v>
      </c>
    </row>
    <row r="409" spans="1:4">
      <c r="A409" s="22">
        <v>4065</v>
      </c>
      <c r="B409" s="21">
        <v>0</v>
      </c>
      <c r="C409" s="21">
        <v>0</v>
      </c>
      <c r="D409" s="21">
        <v>0</v>
      </c>
    </row>
    <row r="410" spans="1:4">
      <c r="A410" s="22">
        <v>4075</v>
      </c>
      <c r="B410" s="21">
        <v>0</v>
      </c>
      <c r="C410" s="21">
        <v>0</v>
      </c>
      <c r="D410" s="21">
        <v>0</v>
      </c>
    </row>
    <row r="411" spans="1:4">
      <c r="A411" s="22">
        <v>4085</v>
      </c>
      <c r="B411" s="21">
        <v>0</v>
      </c>
      <c r="C411" s="21">
        <v>0</v>
      </c>
      <c r="D411" s="21">
        <v>0</v>
      </c>
    </row>
    <row r="412" spans="1:4">
      <c r="A412" s="22">
        <v>4095</v>
      </c>
      <c r="B412" s="21">
        <v>0</v>
      </c>
      <c r="C412" s="21">
        <v>0</v>
      </c>
      <c r="D412" s="21">
        <v>0</v>
      </c>
    </row>
    <row r="413" spans="1:4">
      <c r="A413" s="22">
        <v>4105</v>
      </c>
      <c r="B413" s="21">
        <v>0</v>
      </c>
      <c r="C413" s="21">
        <v>0</v>
      </c>
      <c r="D413" s="21">
        <v>0</v>
      </c>
    </row>
    <row r="414" spans="1:4">
      <c r="A414" s="22">
        <v>4115</v>
      </c>
      <c r="B414" s="21">
        <v>0</v>
      </c>
      <c r="C414" s="21">
        <v>0</v>
      </c>
      <c r="D414" s="21">
        <v>0</v>
      </c>
    </row>
    <row r="415" spans="1:4">
      <c r="A415" s="22">
        <v>4125</v>
      </c>
      <c r="B415" s="21">
        <v>0</v>
      </c>
      <c r="C415" s="21">
        <v>0</v>
      </c>
      <c r="D415" s="21">
        <v>0</v>
      </c>
    </row>
    <row r="416" spans="1:4">
      <c r="A416" s="22">
        <v>4135</v>
      </c>
      <c r="B416" s="21">
        <v>0</v>
      </c>
      <c r="C416" s="21">
        <v>0</v>
      </c>
      <c r="D416" s="21">
        <v>0</v>
      </c>
    </row>
    <row r="417" spans="1:4">
      <c r="A417" s="22">
        <v>4145</v>
      </c>
      <c r="B417" s="21">
        <v>0</v>
      </c>
      <c r="C417" s="21">
        <v>0</v>
      </c>
      <c r="D417" s="21">
        <v>0</v>
      </c>
    </row>
    <row r="418" spans="1:4">
      <c r="A418" s="22">
        <v>4155</v>
      </c>
      <c r="B418" s="21">
        <v>0</v>
      </c>
      <c r="C418" s="21">
        <v>0</v>
      </c>
      <c r="D418" s="21">
        <v>0</v>
      </c>
    </row>
    <row r="419" spans="1:4">
      <c r="A419" s="22">
        <v>4165</v>
      </c>
      <c r="B419" s="21">
        <v>0</v>
      </c>
      <c r="C419" s="21">
        <v>0</v>
      </c>
      <c r="D419" s="21">
        <v>0</v>
      </c>
    </row>
    <row r="420" spans="1:4">
      <c r="A420" s="22">
        <v>4175</v>
      </c>
      <c r="B420" s="21">
        <v>0</v>
      </c>
      <c r="C420" s="21">
        <v>0</v>
      </c>
      <c r="D420" s="21">
        <v>0</v>
      </c>
    </row>
    <row r="421" spans="1:4">
      <c r="A421" s="22">
        <v>4185</v>
      </c>
      <c r="B421" s="21">
        <v>0</v>
      </c>
      <c r="C421" s="21">
        <v>0</v>
      </c>
      <c r="D421" s="21">
        <v>0</v>
      </c>
    </row>
    <row r="422" spans="1:4">
      <c r="A422" s="22">
        <v>4195</v>
      </c>
      <c r="B422" s="21">
        <v>0</v>
      </c>
      <c r="C422" s="21">
        <v>0</v>
      </c>
      <c r="D422" s="21">
        <v>0</v>
      </c>
    </row>
    <row r="423" spans="1:4">
      <c r="A423" s="22">
        <v>4205</v>
      </c>
      <c r="B423" s="21">
        <v>0</v>
      </c>
      <c r="C423" s="21">
        <v>0</v>
      </c>
      <c r="D423" s="21">
        <v>0</v>
      </c>
    </row>
    <row r="424" spans="1:4">
      <c r="A424" s="22">
        <v>4215</v>
      </c>
      <c r="B424" s="21">
        <v>0</v>
      </c>
      <c r="C424" s="21">
        <v>0</v>
      </c>
      <c r="D424" s="21">
        <v>0</v>
      </c>
    </row>
    <row r="425" spans="1:4">
      <c r="A425" s="22">
        <v>4225</v>
      </c>
      <c r="B425" s="21">
        <v>0</v>
      </c>
      <c r="C425" s="21">
        <v>0</v>
      </c>
      <c r="D425" s="21">
        <v>0</v>
      </c>
    </row>
    <row r="426" spans="1:4">
      <c r="A426" s="22">
        <v>4235</v>
      </c>
      <c r="B426" s="21">
        <v>0</v>
      </c>
      <c r="C426" s="21">
        <v>0</v>
      </c>
      <c r="D426" s="21">
        <v>0</v>
      </c>
    </row>
    <row r="427" spans="1:4">
      <c r="A427" s="22">
        <v>4245</v>
      </c>
      <c r="B427" s="21">
        <v>0</v>
      </c>
      <c r="C427" s="21">
        <v>0</v>
      </c>
      <c r="D427" s="21">
        <v>0</v>
      </c>
    </row>
    <row r="428" spans="1:4">
      <c r="A428" s="22">
        <v>4255</v>
      </c>
      <c r="B428" s="21">
        <v>0</v>
      </c>
      <c r="C428" s="21">
        <v>0</v>
      </c>
      <c r="D428" s="21">
        <v>0</v>
      </c>
    </row>
    <row r="429" spans="1:4">
      <c r="A429" s="22">
        <v>4265</v>
      </c>
      <c r="B429" s="21">
        <v>0</v>
      </c>
      <c r="C429" s="21">
        <v>0</v>
      </c>
      <c r="D429" s="21">
        <v>0</v>
      </c>
    </row>
    <row r="430" spans="1:4">
      <c r="A430" s="22">
        <v>4275</v>
      </c>
      <c r="B430" s="21">
        <v>0</v>
      </c>
      <c r="C430" s="21">
        <v>0</v>
      </c>
      <c r="D430" s="21">
        <v>0</v>
      </c>
    </row>
    <row r="431" spans="1:4">
      <c r="A431" s="22">
        <v>4285</v>
      </c>
      <c r="B431" s="21">
        <v>0</v>
      </c>
      <c r="C431" s="21">
        <v>0</v>
      </c>
      <c r="D431" s="21">
        <v>0</v>
      </c>
    </row>
    <row r="432" spans="1:4">
      <c r="A432" s="22">
        <v>4295</v>
      </c>
      <c r="B432" s="21">
        <v>0</v>
      </c>
      <c r="C432" s="21">
        <v>0</v>
      </c>
      <c r="D432" s="21">
        <v>0</v>
      </c>
    </row>
    <row r="433" spans="1:4">
      <c r="A433" s="22">
        <v>4305</v>
      </c>
      <c r="B433" s="21">
        <v>0</v>
      </c>
      <c r="C433" s="21">
        <v>0</v>
      </c>
      <c r="D433" s="21">
        <v>0</v>
      </c>
    </row>
    <row r="434" spans="1:4">
      <c r="A434" s="22">
        <v>4315</v>
      </c>
      <c r="B434" s="21">
        <v>0</v>
      </c>
      <c r="C434" s="21">
        <v>0</v>
      </c>
      <c r="D434" s="21">
        <v>0</v>
      </c>
    </row>
    <row r="435" spans="1:4">
      <c r="A435" s="22">
        <v>4325</v>
      </c>
      <c r="B435" s="21">
        <v>0</v>
      </c>
      <c r="C435" s="21">
        <v>0</v>
      </c>
      <c r="D435" s="21">
        <v>0</v>
      </c>
    </row>
    <row r="436" spans="1:4">
      <c r="A436" s="22">
        <v>4335</v>
      </c>
      <c r="B436" s="21">
        <v>0</v>
      </c>
      <c r="C436" s="21">
        <v>0</v>
      </c>
      <c r="D436" s="21">
        <v>0</v>
      </c>
    </row>
    <row r="437" spans="1:4">
      <c r="A437" s="22">
        <v>4345</v>
      </c>
      <c r="B437" s="21">
        <v>0</v>
      </c>
      <c r="C437" s="21">
        <v>0</v>
      </c>
      <c r="D437" s="21">
        <v>0</v>
      </c>
    </row>
    <row r="438" spans="1:4">
      <c r="A438" s="22">
        <v>4355</v>
      </c>
      <c r="B438" s="21">
        <v>0</v>
      </c>
      <c r="C438" s="21">
        <v>0</v>
      </c>
      <c r="D438" s="21">
        <v>0</v>
      </c>
    </row>
    <row r="439" spans="1:4">
      <c r="A439" s="22">
        <v>4365</v>
      </c>
      <c r="B439" s="21">
        <v>0</v>
      </c>
      <c r="C439" s="21">
        <v>0</v>
      </c>
      <c r="D439" s="21">
        <v>0</v>
      </c>
    </row>
    <row r="440" spans="1:4">
      <c r="A440" s="22">
        <v>4375</v>
      </c>
      <c r="B440" s="21">
        <v>0</v>
      </c>
      <c r="C440" s="21">
        <v>0</v>
      </c>
      <c r="D440" s="21">
        <v>0</v>
      </c>
    </row>
    <row r="441" spans="1:4">
      <c r="A441" s="22">
        <v>4385</v>
      </c>
      <c r="B441" s="21">
        <v>0</v>
      </c>
      <c r="C441" s="21">
        <v>0</v>
      </c>
      <c r="D441" s="21">
        <v>0</v>
      </c>
    </row>
    <row r="442" spans="1:4">
      <c r="A442" s="22">
        <v>4395</v>
      </c>
      <c r="B442" s="21">
        <v>0</v>
      </c>
      <c r="C442" s="21">
        <v>0</v>
      </c>
      <c r="D442" s="21">
        <v>0</v>
      </c>
    </row>
    <row r="443" spans="1:4">
      <c r="A443" s="22">
        <v>4405</v>
      </c>
      <c r="B443" s="21">
        <v>0</v>
      </c>
      <c r="C443" s="21">
        <v>0</v>
      </c>
      <c r="D443" s="21">
        <v>0</v>
      </c>
    </row>
    <row r="444" spans="1:4">
      <c r="A444" s="22">
        <v>4415</v>
      </c>
      <c r="B444" s="21">
        <v>0</v>
      </c>
      <c r="C444" s="21">
        <v>0</v>
      </c>
      <c r="D444" s="21">
        <v>0</v>
      </c>
    </row>
    <row r="445" spans="1:4">
      <c r="A445" s="22">
        <v>4425</v>
      </c>
      <c r="B445" s="21">
        <v>0</v>
      </c>
      <c r="C445" s="21">
        <v>0</v>
      </c>
      <c r="D445" s="21">
        <v>0</v>
      </c>
    </row>
    <row r="446" spans="1:4">
      <c r="A446" s="22">
        <v>4435</v>
      </c>
      <c r="B446" s="21">
        <v>0</v>
      </c>
      <c r="C446" s="21">
        <v>0</v>
      </c>
      <c r="D446" s="21">
        <v>0</v>
      </c>
    </row>
    <row r="447" spans="1:4">
      <c r="A447" s="22">
        <v>4445</v>
      </c>
      <c r="B447" s="21">
        <v>0</v>
      </c>
      <c r="C447" s="21">
        <v>0</v>
      </c>
      <c r="D447" s="21">
        <v>0</v>
      </c>
    </row>
    <row r="448" spans="1:4">
      <c r="A448" s="22">
        <v>4455</v>
      </c>
      <c r="B448" s="21">
        <v>0</v>
      </c>
      <c r="C448" s="21">
        <v>0</v>
      </c>
      <c r="D448" s="21">
        <v>0</v>
      </c>
    </row>
    <row r="449" spans="1:4">
      <c r="A449" s="22">
        <v>4465</v>
      </c>
      <c r="B449" s="21">
        <v>0</v>
      </c>
      <c r="C449" s="21">
        <v>0</v>
      </c>
      <c r="D449" s="21">
        <v>0</v>
      </c>
    </row>
    <row r="450" spans="1:4">
      <c r="A450" s="22">
        <v>4475</v>
      </c>
      <c r="B450" s="21">
        <v>0</v>
      </c>
      <c r="C450" s="21">
        <v>0</v>
      </c>
      <c r="D450" s="21">
        <v>0</v>
      </c>
    </row>
    <row r="451" spans="1:4">
      <c r="A451" s="22">
        <v>4485</v>
      </c>
      <c r="B451" s="21">
        <v>0</v>
      </c>
      <c r="C451" s="21">
        <v>0</v>
      </c>
      <c r="D451" s="21">
        <v>0</v>
      </c>
    </row>
    <row r="452" spans="1:4">
      <c r="A452" s="22">
        <v>4495</v>
      </c>
      <c r="B452" s="21">
        <v>0</v>
      </c>
      <c r="C452" s="21">
        <v>0</v>
      </c>
      <c r="D452" s="21">
        <v>0</v>
      </c>
    </row>
    <row r="453" spans="1:4">
      <c r="A453" s="22">
        <v>4505</v>
      </c>
      <c r="B453" s="21">
        <v>0</v>
      </c>
      <c r="C453" s="21">
        <v>0</v>
      </c>
      <c r="D453" s="21">
        <v>0</v>
      </c>
    </row>
    <row r="454" spans="1:4">
      <c r="A454" s="22">
        <v>4515</v>
      </c>
      <c r="B454" s="21">
        <v>0</v>
      </c>
      <c r="C454" s="21">
        <v>0</v>
      </c>
      <c r="D454" s="21">
        <v>0</v>
      </c>
    </row>
    <row r="455" spans="1:4">
      <c r="A455" s="22">
        <v>4525</v>
      </c>
      <c r="B455" s="21">
        <v>0</v>
      </c>
      <c r="C455" s="21">
        <v>0</v>
      </c>
      <c r="D455" s="21">
        <v>0</v>
      </c>
    </row>
    <row r="456" spans="1:4">
      <c r="A456" s="22">
        <v>4535</v>
      </c>
      <c r="B456" s="21">
        <v>0</v>
      </c>
      <c r="C456" s="21">
        <v>0</v>
      </c>
      <c r="D456" s="21">
        <v>0</v>
      </c>
    </row>
    <row r="457" spans="1:4">
      <c r="A457" s="22">
        <v>4545</v>
      </c>
      <c r="B457" s="21">
        <v>0</v>
      </c>
      <c r="C457" s="21">
        <v>0</v>
      </c>
      <c r="D457" s="21">
        <v>0</v>
      </c>
    </row>
    <row r="458" spans="1:4">
      <c r="A458" s="22">
        <v>4555</v>
      </c>
      <c r="B458" s="21">
        <v>0</v>
      </c>
      <c r="C458" s="21">
        <v>0</v>
      </c>
      <c r="D458" s="21">
        <v>0</v>
      </c>
    </row>
    <row r="459" spans="1:4">
      <c r="A459" s="22">
        <v>4565</v>
      </c>
      <c r="B459" s="21">
        <v>0</v>
      </c>
      <c r="C459" s="21">
        <v>0</v>
      </c>
      <c r="D459" s="21">
        <v>0</v>
      </c>
    </row>
    <row r="460" spans="1:4">
      <c r="A460" s="22">
        <v>4575</v>
      </c>
      <c r="B460" s="21">
        <v>0</v>
      </c>
      <c r="C460" s="21">
        <v>0</v>
      </c>
      <c r="D460" s="21">
        <v>0</v>
      </c>
    </row>
    <row r="461" spans="1:4">
      <c r="A461" s="22">
        <v>4585</v>
      </c>
      <c r="B461" s="21">
        <v>0</v>
      </c>
      <c r="C461" s="21">
        <v>0</v>
      </c>
      <c r="D461" s="21">
        <v>0</v>
      </c>
    </row>
    <row r="462" spans="1:4">
      <c r="A462" s="22">
        <v>4595</v>
      </c>
      <c r="B462" s="21">
        <v>0</v>
      </c>
      <c r="C462" s="21">
        <v>0</v>
      </c>
      <c r="D462" s="21">
        <v>0</v>
      </c>
    </row>
    <row r="463" spans="1:4">
      <c r="A463" s="22">
        <v>4605</v>
      </c>
      <c r="B463" s="21">
        <v>0</v>
      </c>
      <c r="C463" s="21">
        <v>0</v>
      </c>
      <c r="D463" s="21">
        <v>0</v>
      </c>
    </row>
    <row r="464" spans="1:4">
      <c r="A464" s="22">
        <v>4615</v>
      </c>
      <c r="B464" s="21">
        <v>0</v>
      </c>
      <c r="C464" s="21">
        <v>0</v>
      </c>
      <c r="D464" s="21">
        <v>0</v>
      </c>
    </row>
    <row r="465" spans="1:4">
      <c r="A465" s="22">
        <v>4625</v>
      </c>
      <c r="B465" s="21">
        <v>0</v>
      </c>
      <c r="C465" s="21">
        <v>0</v>
      </c>
      <c r="D465" s="21">
        <v>0</v>
      </c>
    </row>
    <row r="466" spans="1:4">
      <c r="A466" s="22">
        <v>4635</v>
      </c>
      <c r="B466" s="21">
        <v>0</v>
      </c>
      <c r="C466" s="21">
        <v>0</v>
      </c>
      <c r="D466" s="21">
        <v>0</v>
      </c>
    </row>
    <row r="467" spans="1:4">
      <c r="A467" s="22">
        <v>4645</v>
      </c>
      <c r="B467" s="21">
        <v>0</v>
      </c>
      <c r="C467" s="21">
        <v>0</v>
      </c>
      <c r="D467" s="21">
        <v>0</v>
      </c>
    </row>
    <row r="468" spans="1:4">
      <c r="A468" s="22">
        <v>4655</v>
      </c>
      <c r="B468" s="21">
        <v>0</v>
      </c>
      <c r="C468" s="21">
        <v>0</v>
      </c>
      <c r="D468" s="21">
        <v>0</v>
      </c>
    </row>
    <row r="469" spans="1:4">
      <c r="A469" s="22">
        <v>4665</v>
      </c>
      <c r="B469" s="21">
        <v>0</v>
      </c>
      <c r="C469" s="21">
        <v>0</v>
      </c>
      <c r="D469" s="21">
        <v>0</v>
      </c>
    </row>
    <row r="470" spans="1:4">
      <c r="A470" s="22">
        <v>4675</v>
      </c>
      <c r="B470" s="21">
        <v>0</v>
      </c>
      <c r="C470" s="21">
        <v>0</v>
      </c>
      <c r="D470" s="21">
        <v>0</v>
      </c>
    </row>
    <row r="471" spans="1:4">
      <c r="A471" s="22">
        <v>4685</v>
      </c>
      <c r="B471" s="21">
        <v>0</v>
      </c>
      <c r="C471" s="21">
        <v>0</v>
      </c>
      <c r="D471" s="21">
        <v>0</v>
      </c>
    </row>
    <row r="472" spans="1:4">
      <c r="A472" s="22">
        <v>4695</v>
      </c>
      <c r="B472" s="21">
        <v>0</v>
      </c>
      <c r="C472" s="21">
        <v>0</v>
      </c>
      <c r="D472" s="21">
        <v>0</v>
      </c>
    </row>
    <row r="473" spans="1:4">
      <c r="A473" s="22">
        <v>4705</v>
      </c>
      <c r="B473" s="21">
        <v>0</v>
      </c>
      <c r="C473" s="21">
        <v>0</v>
      </c>
      <c r="D473" s="21">
        <v>0</v>
      </c>
    </row>
    <row r="474" spans="1:4">
      <c r="A474" s="22">
        <v>4715</v>
      </c>
      <c r="B474" s="21">
        <v>0</v>
      </c>
      <c r="C474" s="21">
        <v>0</v>
      </c>
      <c r="D474" s="21">
        <v>0</v>
      </c>
    </row>
    <row r="475" spans="1:4">
      <c r="A475" s="22">
        <v>4725</v>
      </c>
      <c r="B475" s="21">
        <v>0</v>
      </c>
      <c r="C475" s="21">
        <v>0</v>
      </c>
      <c r="D475" s="21">
        <v>0</v>
      </c>
    </row>
    <row r="476" spans="1:4">
      <c r="A476" s="22">
        <v>4735</v>
      </c>
      <c r="B476" s="21">
        <v>0</v>
      </c>
      <c r="C476" s="21">
        <v>0</v>
      </c>
      <c r="D476" s="21">
        <v>0</v>
      </c>
    </row>
    <row r="477" spans="1:4">
      <c r="A477" s="22">
        <v>4745</v>
      </c>
      <c r="B477" s="21">
        <v>0</v>
      </c>
      <c r="C477" s="21">
        <v>0</v>
      </c>
      <c r="D477" s="21">
        <v>0</v>
      </c>
    </row>
    <row r="478" spans="1:4">
      <c r="A478" s="22">
        <v>4755</v>
      </c>
      <c r="B478" s="21">
        <v>0</v>
      </c>
      <c r="C478" s="21">
        <v>0</v>
      </c>
      <c r="D478" s="21">
        <v>0</v>
      </c>
    </row>
    <row r="479" spans="1:4">
      <c r="A479" s="22">
        <v>4765</v>
      </c>
      <c r="B479" s="21">
        <v>0</v>
      </c>
      <c r="C479" s="21">
        <v>0</v>
      </c>
      <c r="D479" s="21">
        <v>0</v>
      </c>
    </row>
    <row r="480" spans="1:4">
      <c r="A480" s="22">
        <v>4775</v>
      </c>
      <c r="B480" s="21">
        <v>0</v>
      </c>
      <c r="C480" s="21">
        <v>0</v>
      </c>
      <c r="D480" s="21">
        <v>0</v>
      </c>
    </row>
    <row r="481" spans="1:4">
      <c r="A481" s="22">
        <v>4785</v>
      </c>
      <c r="B481" s="21">
        <v>0</v>
      </c>
      <c r="C481" s="21">
        <v>0</v>
      </c>
      <c r="D481" s="21">
        <v>0</v>
      </c>
    </row>
    <row r="482" spans="1:4">
      <c r="A482" s="22">
        <v>4795</v>
      </c>
      <c r="B482" s="21">
        <v>0</v>
      </c>
      <c r="C482" s="21">
        <v>0</v>
      </c>
      <c r="D482" s="21">
        <v>0</v>
      </c>
    </row>
    <row r="483" spans="1:4">
      <c r="A483" s="22">
        <v>4805</v>
      </c>
      <c r="B483" s="21">
        <v>0</v>
      </c>
      <c r="C483" s="21">
        <v>0</v>
      </c>
      <c r="D483" s="21">
        <v>0</v>
      </c>
    </row>
    <row r="484" spans="1:4">
      <c r="A484" s="22">
        <v>4815</v>
      </c>
      <c r="B484" s="21">
        <v>0</v>
      </c>
      <c r="C484" s="21">
        <v>0</v>
      </c>
      <c r="D484" s="21">
        <v>0</v>
      </c>
    </row>
    <row r="485" spans="1:4">
      <c r="A485" s="22">
        <v>4825</v>
      </c>
      <c r="B485" s="21">
        <v>0</v>
      </c>
      <c r="C485" s="21">
        <v>0</v>
      </c>
      <c r="D485" s="21">
        <v>0</v>
      </c>
    </row>
    <row r="486" spans="1:4">
      <c r="A486" s="22">
        <v>4835</v>
      </c>
      <c r="B486" s="21">
        <v>0</v>
      </c>
      <c r="C486" s="21">
        <v>0</v>
      </c>
      <c r="D486" s="21">
        <v>0</v>
      </c>
    </row>
    <row r="487" spans="1:4">
      <c r="A487" s="22">
        <v>4845</v>
      </c>
      <c r="B487" s="21">
        <v>0</v>
      </c>
      <c r="C487" s="21">
        <v>0</v>
      </c>
      <c r="D487" s="21">
        <v>0</v>
      </c>
    </row>
    <row r="488" spans="1:4">
      <c r="A488" s="22">
        <v>4855</v>
      </c>
      <c r="B488" s="21">
        <v>0</v>
      </c>
      <c r="C488" s="21">
        <v>0</v>
      </c>
      <c r="D488" s="21">
        <v>0</v>
      </c>
    </row>
    <row r="489" spans="1:4">
      <c r="A489" s="22">
        <v>4865</v>
      </c>
      <c r="B489" s="21">
        <v>0</v>
      </c>
      <c r="C489" s="21">
        <v>0</v>
      </c>
      <c r="D489" s="21">
        <v>0</v>
      </c>
    </row>
    <row r="490" spans="1:4">
      <c r="A490" s="22">
        <v>4875</v>
      </c>
      <c r="B490" s="21">
        <v>0</v>
      </c>
      <c r="C490" s="21">
        <v>0</v>
      </c>
      <c r="D490" s="21">
        <v>0</v>
      </c>
    </row>
    <row r="491" spans="1:4">
      <c r="A491" s="22">
        <v>4885</v>
      </c>
      <c r="B491" s="21">
        <v>0</v>
      </c>
      <c r="C491" s="21">
        <v>0</v>
      </c>
      <c r="D491" s="21">
        <v>0</v>
      </c>
    </row>
    <row r="492" spans="1:4">
      <c r="A492" s="22">
        <v>4895</v>
      </c>
      <c r="B492" s="21">
        <v>0</v>
      </c>
      <c r="C492" s="21">
        <v>0</v>
      </c>
      <c r="D492" s="21">
        <v>0</v>
      </c>
    </row>
    <row r="493" spans="1:4">
      <c r="A493" s="22">
        <v>4905</v>
      </c>
      <c r="B493" s="21">
        <v>0</v>
      </c>
      <c r="C493" s="21">
        <v>0</v>
      </c>
      <c r="D493" s="21">
        <v>0</v>
      </c>
    </row>
    <row r="494" spans="1:4">
      <c r="A494" s="22">
        <v>4915</v>
      </c>
      <c r="B494" s="21">
        <v>0</v>
      </c>
      <c r="C494" s="21">
        <v>0</v>
      </c>
      <c r="D494" s="21">
        <v>0</v>
      </c>
    </row>
    <row r="495" spans="1:4">
      <c r="A495" s="22">
        <v>4925</v>
      </c>
      <c r="B495" s="21">
        <v>0</v>
      </c>
      <c r="C495" s="21">
        <v>0</v>
      </c>
      <c r="D495" s="21">
        <v>0</v>
      </c>
    </row>
    <row r="496" spans="1:4">
      <c r="A496" s="22">
        <v>4935</v>
      </c>
      <c r="B496" s="21">
        <v>0</v>
      </c>
      <c r="C496" s="21">
        <v>0</v>
      </c>
      <c r="D496" s="21">
        <v>0</v>
      </c>
    </row>
    <row r="497" spans="1:4">
      <c r="A497" s="22">
        <v>4945</v>
      </c>
      <c r="B497" s="21">
        <v>0</v>
      </c>
      <c r="C497" s="21">
        <v>0</v>
      </c>
      <c r="D497" s="21">
        <v>0</v>
      </c>
    </row>
    <row r="498" spans="1:4">
      <c r="A498" s="22">
        <v>4955</v>
      </c>
      <c r="B498" s="21">
        <v>0</v>
      </c>
      <c r="C498" s="21">
        <v>0</v>
      </c>
      <c r="D498" s="21">
        <v>0</v>
      </c>
    </row>
    <row r="499" spans="1:4">
      <c r="A499" s="22">
        <v>4965</v>
      </c>
      <c r="B499" s="21">
        <v>0</v>
      </c>
      <c r="C499" s="21">
        <v>0</v>
      </c>
      <c r="D499" s="21">
        <v>0</v>
      </c>
    </row>
    <row r="500" spans="1:4">
      <c r="A500" s="22">
        <v>4975</v>
      </c>
      <c r="B500" s="21">
        <v>0</v>
      </c>
      <c r="C500" s="21">
        <v>0</v>
      </c>
      <c r="D500" s="21">
        <v>0</v>
      </c>
    </row>
    <row r="501" spans="1:4">
      <c r="A501" s="22">
        <v>4985</v>
      </c>
      <c r="B501" s="21">
        <v>0</v>
      </c>
      <c r="C501" s="21">
        <v>0</v>
      </c>
      <c r="D501" s="21">
        <v>0</v>
      </c>
    </row>
    <row r="502" spans="1:4">
      <c r="A502" s="22">
        <v>4995</v>
      </c>
      <c r="B502" s="21">
        <v>0</v>
      </c>
      <c r="C502" s="21">
        <v>0</v>
      </c>
      <c r="D502" s="21">
        <v>0</v>
      </c>
    </row>
    <row r="503" spans="1:4">
      <c r="A503" s="22">
        <v>5005</v>
      </c>
      <c r="B503" s="21">
        <v>0</v>
      </c>
      <c r="C503" s="21">
        <v>0</v>
      </c>
      <c r="D503" s="21">
        <v>0</v>
      </c>
    </row>
    <row r="504" spans="1:4">
      <c r="A504" s="22">
        <v>5015</v>
      </c>
      <c r="B504" s="21">
        <v>0</v>
      </c>
      <c r="C504" s="21">
        <v>0</v>
      </c>
      <c r="D504" s="21">
        <v>0</v>
      </c>
    </row>
    <row r="505" spans="1:4">
      <c r="A505" s="22">
        <v>5025</v>
      </c>
      <c r="B505" s="21">
        <v>0</v>
      </c>
      <c r="C505" s="21">
        <v>0</v>
      </c>
      <c r="D505" s="21">
        <v>0</v>
      </c>
    </row>
    <row r="506" spans="1:4">
      <c r="A506" s="22">
        <v>5035</v>
      </c>
      <c r="B506" s="21">
        <v>0</v>
      </c>
      <c r="C506" s="21">
        <v>0</v>
      </c>
      <c r="D506" s="21">
        <v>0</v>
      </c>
    </row>
    <row r="507" spans="1:4">
      <c r="A507" s="22">
        <v>5045</v>
      </c>
      <c r="B507" s="21">
        <v>0</v>
      </c>
      <c r="C507" s="21">
        <v>0</v>
      </c>
      <c r="D507" s="21">
        <v>0</v>
      </c>
    </row>
    <row r="508" spans="1:4">
      <c r="A508" s="22">
        <v>5055</v>
      </c>
      <c r="B508" s="21">
        <v>0</v>
      </c>
      <c r="C508" s="21">
        <v>0</v>
      </c>
      <c r="D508" s="21">
        <v>0</v>
      </c>
    </row>
    <row r="509" spans="1:4">
      <c r="A509" s="22">
        <v>5065</v>
      </c>
      <c r="B509" s="21">
        <v>0</v>
      </c>
      <c r="C509" s="21">
        <v>0</v>
      </c>
      <c r="D509" s="21">
        <v>0</v>
      </c>
    </row>
    <row r="510" spans="1:4">
      <c r="A510" s="22">
        <v>5075</v>
      </c>
      <c r="B510" s="21">
        <v>0</v>
      </c>
      <c r="C510" s="21">
        <v>0</v>
      </c>
      <c r="D510" s="21">
        <v>0</v>
      </c>
    </row>
    <row r="511" spans="1:4">
      <c r="A511" s="22">
        <v>5085</v>
      </c>
      <c r="B511" s="21">
        <v>0</v>
      </c>
      <c r="C511" s="21">
        <v>0</v>
      </c>
      <c r="D511" s="21">
        <v>0</v>
      </c>
    </row>
    <row r="512" spans="1:4">
      <c r="A512" s="22">
        <v>5095</v>
      </c>
      <c r="B512" s="21">
        <v>0</v>
      </c>
      <c r="C512" s="21">
        <v>0</v>
      </c>
      <c r="D512" s="21">
        <v>0</v>
      </c>
    </row>
    <row r="513" spans="1:4">
      <c r="A513" s="22">
        <v>5105</v>
      </c>
      <c r="B513" s="21">
        <v>0</v>
      </c>
      <c r="C513" s="21">
        <v>0</v>
      </c>
      <c r="D513" s="21">
        <v>0</v>
      </c>
    </row>
    <row r="514" spans="1:4">
      <c r="A514" s="22">
        <v>5115</v>
      </c>
      <c r="B514" s="21">
        <v>0</v>
      </c>
      <c r="C514" s="21">
        <v>0</v>
      </c>
      <c r="D514" s="21">
        <v>0</v>
      </c>
    </row>
    <row r="515" spans="1:4">
      <c r="A515" s="22">
        <v>5125</v>
      </c>
      <c r="B515" s="21">
        <v>0</v>
      </c>
      <c r="C515" s="21">
        <v>0</v>
      </c>
      <c r="D515" s="21">
        <v>0</v>
      </c>
    </row>
    <row r="516" spans="1:4">
      <c r="A516" s="22">
        <v>5135</v>
      </c>
      <c r="B516" s="21">
        <v>0</v>
      </c>
      <c r="C516" s="21">
        <v>0</v>
      </c>
      <c r="D516" s="21">
        <v>0</v>
      </c>
    </row>
    <row r="517" spans="1:4">
      <c r="A517" s="22">
        <v>5145</v>
      </c>
      <c r="B517" s="21">
        <v>0</v>
      </c>
      <c r="C517" s="21">
        <v>0</v>
      </c>
      <c r="D517" s="21">
        <v>0</v>
      </c>
    </row>
    <row r="518" spans="1:4">
      <c r="A518" s="22">
        <v>5155</v>
      </c>
      <c r="B518" s="21">
        <v>0</v>
      </c>
      <c r="C518" s="21">
        <v>0</v>
      </c>
      <c r="D518" s="21">
        <v>0</v>
      </c>
    </row>
    <row r="519" spans="1:4">
      <c r="A519" s="22">
        <v>5165</v>
      </c>
      <c r="B519" s="21">
        <v>0</v>
      </c>
      <c r="C519" s="21">
        <v>0</v>
      </c>
      <c r="D519" s="21">
        <v>0</v>
      </c>
    </row>
    <row r="520" spans="1:4">
      <c r="A520" s="22">
        <v>5175</v>
      </c>
      <c r="B520" s="21">
        <v>0</v>
      </c>
      <c r="C520" s="21">
        <v>0</v>
      </c>
      <c r="D520" s="21">
        <v>0</v>
      </c>
    </row>
    <row r="521" spans="1:4">
      <c r="A521" s="22">
        <v>5185</v>
      </c>
      <c r="B521" s="21">
        <v>0</v>
      </c>
      <c r="C521" s="21">
        <v>0</v>
      </c>
      <c r="D521" s="21">
        <v>0</v>
      </c>
    </row>
    <row r="522" spans="1:4">
      <c r="A522" s="22">
        <v>5195</v>
      </c>
      <c r="B522" s="21">
        <v>0</v>
      </c>
      <c r="C522" s="21">
        <v>0</v>
      </c>
      <c r="D522" s="21">
        <v>0</v>
      </c>
    </row>
    <row r="523" spans="1:4">
      <c r="A523" s="22">
        <v>5205</v>
      </c>
      <c r="B523" s="21">
        <v>0</v>
      </c>
      <c r="C523" s="21">
        <v>0</v>
      </c>
      <c r="D523" s="21">
        <v>0</v>
      </c>
    </row>
    <row r="524" spans="1:4">
      <c r="A524" s="22">
        <v>5215</v>
      </c>
      <c r="B524" s="21">
        <v>0</v>
      </c>
      <c r="C524" s="21">
        <v>0</v>
      </c>
      <c r="D524" s="21">
        <v>0</v>
      </c>
    </row>
    <row r="525" spans="1:4">
      <c r="A525" s="22">
        <v>5225</v>
      </c>
      <c r="B525" s="21">
        <v>0</v>
      </c>
      <c r="C525" s="21">
        <v>0</v>
      </c>
      <c r="D525" s="21">
        <v>0</v>
      </c>
    </row>
    <row r="526" spans="1:4">
      <c r="A526" s="22">
        <v>5235</v>
      </c>
      <c r="B526" s="21">
        <v>0</v>
      </c>
      <c r="C526" s="21">
        <v>0</v>
      </c>
      <c r="D526" s="21">
        <v>0</v>
      </c>
    </row>
    <row r="527" spans="1:4">
      <c r="A527" s="22">
        <v>5245</v>
      </c>
      <c r="B527" s="21">
        <v>0</v>
      </c>
      <c r="C527" s="21">
        <v>0</v>
      </c>
      <c r="D527" s="21">
        <v>0</v>
      </c>
    </row>
    <row r="528" spans="1:4">
      <c r="A528" s="22">
        <v>5255</v>
      </c>
      <c r="B528" s="21">
        <v>0</v>
      </c>
      <c r="C528" s="21">
        <v>0</v>
      </c>
      <c r="D528" s="21">
        <v>0</v>
      </c>
    </row>
    <row r="529" spans="1:4">
      <c r="A529" s="22">
        <v>5265</v>
      </c>
      <c r="B529" s="21">
        <v>0</v>
      </c>
      <c r="C529" s="21">
        <v>0</v>
      </c>
      <c r="D529" s="21">
        <v>0</v>
      </c>
    </row>
    <row r="530" spans="1:4">
      <c r="A530" s="22">
        <v>5275</v>
      </c>
      <c r="B530" s="21">
        <v>0</v>
      </c>
      <c r="C530" s="21">
        <v>0</v>
      </c>
      <c r="D530" s="21">
        <v>0</v>
      </c>
    </row>
    <row r="531" spans="1:4">
      <c r="A531" s="22">
        <v>5285</v>
      </c>
      <c r="B531" s="21">
        <v>0</v>
      </c>
      <c r="C531" s="21">
        <v>0</v>
      </c>
      <c r="D531" s="21">
        <v>0</v>
      </c>
    </row>
    <row r="532" spans="1:4">
      <c r="A532" s="22">
        <v>5295</v>
      </c>
      <c r="B532" s="21">
        <v>0</v>
      </c>
      <c r="C532" s="21">
        <v>0</v>
      </c>
      <c r="D532" s="21">
        <v>0</v>
      </c>
    </row>
    <row r="533" spans="1:4">
      <c r="A533" s="22">
        <v>5305</v>
      </c>
      <c r="B533" s="21">
        <v>0</v>
      </c>
      <c r="C533" s="21">
        <v>0</v>
      </c>
      <c r="D533" s="21">
        <v>0</v>
      </c>
    </row>
    <row r="534" spans="1:4">
      <c r="A534" s="22">
        <v>5315</v>
      </c>
      <c r="B534" s="21">
        <v>0</v>
      </c>
      <c r="C534" s="21">
        <v>0</v>
      </c>
      <c r="D534" s="21">
        <v>0</v>
      </c>
    </row>
    <row r="535" spans="1:4">
      <c r="A535" s="22">
        <v>5325</v>
      </c>
      <c r="B535" s="21">
        <v>0</v>
      </c>
      <c r="C535" s="21">
        <v>0</v>
      </c>
      <c r="D535" s="21">
        <v>0</v>
      </c>
    </row>
    <row r="536" spans="1:4">
      <c r="A536" s="22">
        <v>5335</v>
      </c>
      <c r="B536" s="21">
        <v>0</v>
      </c>
      <c r="C536" s="21">
        <v>0</v>
      </c>
      <c r="D536" s="21">
        <v>0</v>
      </c>
    </row>
    <row r="537" spans="1:4">
      <c r="A537" s="22">
        <v>5345</v>
      </c>
      <c r="B537" s="21">
        <v>0</v>
      </c>
      <c r="C537" s="21">
        <v>0</v>
      </c>
      <c r="D537" s="21">
        <v>0</v>
      </c>
    </row>
    <row r="538" spans="1:4">
      <c r="A538" s="22">
        <v>5355</v>
      </c>
      <c r="B538" s="21">
        <v>0</v>
      </c>
      <c r="C538" s="21">
        <v>0</v>
      </c>
      <c r="D538" s="21">
        <v>0</v>
      </c>
    </row>
    <row r="539" spans="1:4">
      <c r="A539" s="22">
        <v>5365</v>
      </c>
      <c r="B539" s="21">
        <v>0</v>
      </c>
      <c r="C539" s="21">
        <v>0</v>
      </c>
      <c r="D539" s="21">
        <v>0</v>
      </c>
    </row>
    <row r="540" spans="1:4">
      <c r="A540" s="22">
        <v>5375</v>
      </c>
      <c r="B540" s="21">
        <v>0</v>
      </c>
      <c r="C540" s="21">
        <v>0</v>
      </c>
      <c r="D540" s="21">
        <v>0</v>
      </c>
    </row>
    <row r="541" spans="1:4">
      <c r="A541" s="22">
        <v>5385</v>
      </c>
      <c r="B541" s="21">
        <v>0</v>
      </c>
      <c r="C541" s="21">
        <v>0</v>
      </c>
      <c r="D541" s="21">
        <v>0</v>
      </c>
    </row>
    <row r="542" spans="1:4">
      <c r="A542" s="22">
        <v>5395</v>
      </c>
      <c r="B542" s="21">
        <v>0</v>
      </c>
      <c r="C542" s="21">
        <v>0</v>
      </c>
      <c r="D542" s="21">
        <v>0</v>
      </c>
    </row>
    <row r="543" spans="1:4">
      <c r="A543" s="22">
        <v>5405</v>
      </c>
      <c r="B543" s="21">
        <v>0</v>
      </c>
      <c r="C543" s="21">
        <v>0</v>
      </c>
      <c r="D543" s="21">
        <v>0</v>
      </c>
    </row>
    <row r="544" spans="1:4">
      <c r="A544" s="22">
        <v>5415</v>
      </c>
      <c r="B544" s="21">
        <v>0</v>
      </c>
      <c r="C544" s="21">
        <v>0</v>
      </c>
      <c r="D544" s="21">
        <v>0</v>
      </c>
    </row>
    <row r="545" spans="1:4">
      <c r="A545" s="22">
        <v>5425</v>
      </c>
      <c r="B545" s="21">
        <v>0</v>
      </c>
      <c r="C545" s="21">
        <v>0</v>
      </c>
      <c r="D545" s="21">
        <v>0</v>
      </c>
    </row>
    <row r="546" spans="1:4">
      <c r="A546" s="22">
        <v>5435</v>
      </c>
      <c r="B546" s="21">
        <v>0</v>
      </c>
      <c r="C546" s="21">
        <v>0</v>
      </c>
      <c r="D546" s="21">
        <v>0</v>
      </c>
    </row>
    <row r="547" spans="1:4">
      <c r="A547" s="22">
        <v>5445</v>
      </c>
      <c r="B547" s="21">
        <v>0</v>
      </c>
      <c r="C547" s="21">
        <v>0</v>
      </c>
      <c r="D547" s="21">
        <v>0</v>
      </c>
    </row>
    <row r="548" spans="1:4">
      <c r="A548" s="22">
        <v>5455</v>
      </c>
      <c r="B548" s="21">
        <v>0</v>
      </c>
      <c r="C548" s="21">
        <v>0</v>
      </c>
      <c r="D548" s="21">
        <v>0</v>
      </c>
    </row>
    <row r="549" spans="1:4">
      <c r="A549" s="22">
        <v>5465</v>
      </c>
      <c r="B549" s="21">
        <v>0</v>
      </c>
      <c r="C549" s="21">
        <v>0</v>
      </c>
      <c r="D549" s="21">
        <v>0</v>
      </c>
    </row>
    <row r="550" spans="1:4">
      <c r="A550" s="22">
        <v>5475</v>
      </c>
      <c r="B550" s="21">
        <v>0</v>
      </c>
      <c r="C550" s="21">
        <v>0</v>
      </c>
      <c r="D550" s="21">
        <v>0</v>
      </c>
    </row>
    <row r="551" spans="1:4">
      <c r="A551" s="22">
        <v>5485</v>
      </c>
      <c r="B551" s="21">
        <v>0</v>
      </c>
      <c r="C551" s="21">
        <v>0</v>
      </c>
      <c r="D551" s="21">
        <v>0</v>
      </c>
    </row>
    <row r="552" spans="1:4">
      <c r="A552" s="22">
        <v>5495</v>
      </c>
      <c r="B552" s="21">
        <v>0</v>
      </c>
      <c r="C552" s="21">
        <v>0</v>
      </c>
      <c r="D552" s="21">
        <v>0</v>
      </c>
    </row>
    <row r="553" spans="1:4">
      <c r="A553" s="22">
        <v>5505</v>
      </c>
      <c r="B553" s="21">
        <v>0</v>
      </c>
      <c r="C553" s="21">
        <v>0</v>
      </c>
      <c r="D553" s="21">
        <v>0</v>
      </c>
    </row>
    <row r="554" spans="1:4">
      <c r="A554" s="22">
        <v>5515</v>
      </c>
      <c r="B554" s="21">
        <v>0</v>
      </c>
      <c r="C554" s="21">
        <v>0</v>
      </c>
      <c r="D554" s="21">
        <v>0</v>
      </c>
    </row>
    <row r="555" spans="1:4">
      <c r="A555" s="22">
        <v>5525</v>
      </c>
      <c r="B555" s="21">
        <v>0</v>
      </c>
      <c r="C555" s="21">
        <v>0</v>
      </c>
      <c r="D555" s="21">
        <v>0</v>
      </c>
    </row>
    <row r="556" spans="1:4">
      <c r="A556" s="22">
        <v>5535</v>
      </c>
      <c r="B556" s="21">
        <v>0</v>
      </c>
      <c r="C556" s="21">
        <v>0</v>
      </c>
      <c r="D556" s="21">
        <v>0</v>
      </c>
    </row>
    <row r="557" spans="1:4">
      <c r="A557" s="22">
        <v>5545</v>
      </c>
      <c r="B557" s="21">
        <v>0</v>
      </c>
      <c r="C557" s="21">
        <v>0</v>
      </c>
      <c r="D557" s="21">
        <v>0</v>
      </c>
    </row>
    <row r="558" spans="1:4">
      <c r="A558" s="22">
        <v>5555</v>
      </c>
      <c r="B558" s="21">
        <v>0</v>
      </c>
      <c r="C558" s="21">
        <v>0</v>
      </c>
      <c r="D558" s="21">
        <v>0</v>
      </c>
    </row>
    <row r="559" spans="1:4">
      <c r="A559" s="22">
        <v>5565</v>
      </c>
      <c r="B559" s="21">
        <v>0</v>
      </c>
      <c r="C559" s="21">
        <v>0</v>
      </c>
      <c r="D559" s="21">
        <v>0</v>
      </c>
    </row>
    <row r="560" spans="1:4">
      <c r="A560" s="22">
        <v>5575</v>
      </c>
      <c r="B560" s="21">
        <v>0</v>
      </c>
      <c r="C560" s="21">
        <v>0</v>
      </c>
      <c r="D560" s="21">
        <v>0</v>
      </c>
    </row>
    <row r="561" spans="1:4">
      <c r="A561" s="22">
        <v>5585</v>
      </c>
      <c r="B561" s="21">
        <v>0</v>
      </c>
      <c r="C561" s="21">
        <v>0</v>
      </c>
      <c r="D561" s="21">
        <v>0</v>
      </c>
    </row>
    <row r="562" spans="1:4">
      <c r="A562" s="22">
        <v>5595</v>
      </c>
      <c r="B562" s="21">
        <v>0</v>
      </c>
      <c r="C562" s="21">
        <v>0</v>
      </c>
      <c r="D562" s="21">
        <v>0</v>
      </c>
    </row>
    <row r="563" spans="1:4">
      <c r="A563" s="22">
        <v>5605</v>
      </c>
      <c r="B563" s="21">
        <v>0</v>
      </c>
      <c r="C563" s="21">
        <v>0</v>
      </c>
      <c r="D563" s="21">
        <v>0</v>
      </c>
    </row>
    <row r="564" spans="1:4">
      <c r="A564" s="22">
        <v>5615</v>
      </c>
      <c r="B564" s="21">
        <v>0</v>
      </c>
      <c r="C564" s="21">
        <v>0</v>
      </c>
      <c r="D564" s="21">
        <v>0</v>
      </c>
    </row>
    <row r="565" spans="1:4">
      <c r="A565" s="22">
        <v>5625</v>
      </c>
      <c r="B565" s="21">
        <v>0</v>
      </c>
      <c r="C565" s="21">
        <v>0</v>
      </c>
      <c r="D565" s="21">
        <v>0</v>
      </c>
    </row>
    <row r="566" spans="1:4">
      <c r="A566" s="22">
        <v>5635</v>
      </c>
      <c r="B566" s="21">
        <v>0</v>
      </c>
      <c r="C566" s="21">
        <v>0</v>
      </c>
      <c r="D566" s="21">
        <v>0</v>
      </c>
    </row>
    <row r="567" spans="1:4">
      <c r="A567" s="22">
        <v>5645</v>
      </c>
      <c r="B567" s="21">
        <v>0</v>
      </c>
      <c r="C567" s="21">
        <v>0</v>
      </c>
      <c r="D567" s="21">
        <v>0</v>
      </c>
    </row>
    <row r="568" spans="1:4">
      <c r="A568" s="22">
        <v>5655</v>
      </c>
      <c r="B568" s="21">
        <v>0</v>
      </c>
      <c r="C568" s="21">
        <v>0</v>
      </c>
      <c r="D568" s="21">
        <v>0</v>
      </c>
    </row>
    <row r="569" spans="1:4">
      <c r="A569" s="22">
        <v>5665</v>
      </c>
      <c r="B569" s="21">
        <v>0</v>
      </c>
      <c r="C569" s="21">
        <v>0</v>
      </c>
      <c r="D569" s="21">
        <v>0</v>
      </c>
    </row>
    <row r="570" spans="1:4">
      <c r="A570" s="22">
        <v>5675</v>
      </c>
      <c r="B570" s="21">
        <v>0</v>
      </c>
      <c r="C570" s="21">
        <v>0</v>
      </c>
      <c r="D570" s="21">
        <v>0</v>
      </c>
    </row>
    <row r="571" spans="1:4">
      <c r="A571" s="22">
        <v>5685</v>
      </c>
      <c r="B571" s="21">
        <v>0</v>
      </c>
      <c r="C571" s="21">
        <v>0</v>
      </c>
      <c r="D571" s="21">
        <v>0</v>
      </c>
    </row>
    <row r="572" spans="1:4">
      <c r="A572" s="22">
        <v>5695</v>
      </c>
      <c r="B572" s="21">
        <v>0</v>
      </c>
      <c r="C572" s="21">
        <v>0</v>
      </c>
      <c r="D572" s="21">
        <v>0</v>
      </c>
    </row>
    <row r="573" spans="1:4">
      <c r="A573" s="22">
        <v>5705</v>
      </c>
      <c r="B573" s="21">
        <v>0</v>
      </c>
      <c r="C573" s="21">
        <v>0</v>
      </c>
      <c r="D573" s="21">
        <v>0</v>
      </c>
    </row>
    <row r="574" spans="1:4">
      <c r="A574" s="22">
        <v>5715</v>
      </c>
      <c r="B574" s="21">
        <v>0</v>
      </c>
      <c r="C574" s="21">
        <v>0</v>
      </c>
      <c r="D574" s="21">
        <v>0</v>
      </c>
    </row>
    <row r="575" spans="1:4">
      <c r="A575" s="22">
        <v>5725</v>
      </c>
      <c r="B575" s="21">
        <v>0</v>
      </c>
      <c r="C575" s="21">
        <v>0</v>
      </c>
      <c r="D575" s="21">
        <v>0</v>
      </c>
    </row>
    <row r="576" spans="1:4">
      <c r="A576" s="22">
        <v>5735</v>
      </c>
      <c r="B576" s="21">
        <v>0</v>
      </c>
      <c r="C576" s="21">
        <v>0</v>
      </c>
      <c r="D576" s="21">
        <v>0</v>
      </c>
    </row>
    <row r="577" spans="1:4">
      <c r="A577" s="22">
        <v>5745</v>
      </c>
      <c r="B577" s="21">
        <v>0</v>
      </c>
      <c r="C577" s="21">
        <v>0</v>
      </c>
      <c r="D577" s="21">
        <v>0</v>
      </c>
    </row>
    <row r="578" spans="1:4">
      <c r="A578" s="22">
        <v>5755</v>
      </c>
      <c r="B578" s="21">
        <v>0</v>
      </c>
      <c r="C578" s="21">
        <v>0</v>
      </c>
      <c r="D578" s="21">
        <v>0</v>
      </c>
    </row>
    <row r="579" spans="1:4">
      <c r="A579" s="22">
        <v>5765</v>
      </c>
      <c r="B579" s="21">
        <v>0</v>
      </c>
      <c r="C579" s="21">
        <v>0</v>
      </c>
      <c r="D579" s="21">
        <v>0</v>
      </c>
    </row>
    <row r="580" spans="1:4">
      <c r="A580" s="22">
        <v>5775</v>
      </c>
      <c r="B580" s="21">
        <v>0</v>
      </c>
      <c r="C580" s="21">
        <v>0</v>
      </c>
      <c r="D580" s="21">
        <v>0</v>
      </c>
    </row>
    <row r="581" spans="1:4">
      <c r="A581" s="22">
        <v>5785</v>
      </c>
      <c r="B581" s="21">
        <v>0</v>
      </c>
      <c r="C581" s="21">
        <v>0</v>
      </c>
      <c r="D581" s="21">
        <v>0</v>
      </c>
    </row>
    <row r="582" spans="1:4">
      <c r="A582" s="22">
        <v>5795</v>
      </c>
      <c r="B582" s="21">
        <v>0</v>
      </c>
      <c r="C582" s="21">
        <v>0</v>
      </c>
      <c r="D582" s="21">
        <v>0</v>
      </c>
    </row>
    <row r="583" spans="1:4">
      <c r="A583" s="22">
        <v>5805</v>
      </c>
      <c r="B583" s="21">
        <v>0</v>
      </c>
      <c r="C583" s="21">
        <v>0</v>
      </c>
      <c r="D583" s="21">
        <v>0</v>
      </c>
    </row>
    <row r="584" spans="1:4">
      <c r="A584" s="22">
        <v>5815</v>
      </c>
      <c r="B584" s="21">
        <v>0</v>
      </c>
      <c r="C584" s="21">
        <v>0</v>
      </c>
      <c r="D584" s="21">
        <v>0</v>
      </c>
    </row>
    <row r="585" spans="1:4">
      <c r="A585" s="22">
        <v>5825</v>
      </c>
      <c r="B585" s="21">
        <v>0</v>
      </c>
      <c r="C585" s="21">
        <v>0</v>
      </c>
      <c r="D585" s="21">
        <v>0</v>
      </c>
    </row>
    <row r="586" spans="1:4">
      <c r="A586" s="22">
        <v>5835</v>
      </c>
      <c r="B586" s="21">
        <v>0</v>
      </c>
      <c r="C586" s="21">
        <v>0</v>
      </c>
      <c r="D586" s="21">
        <v>0</v>
      </c>
    </row>
    <row r="587" spans="1:4">
      <c r="A587" s="22">
        <v>5845</v>
      </c>
      <c r="B587" s="21">
        <v>0</v>
      </c>
      <c r="C587" s="21">
        <v>0</v>
      </c>
      <c r="D587" s="21">
        <v>0</v>
      </c>
    </row>
    <row r="588" spans="1:4">
      <c r="A588" s="22">
        <v>5855</v>
      </c>
      <c r="B588" s="21">
        <v>0</v>
      </c>
      <c r="C588" s="21">
        <v>0</v>
      </c>
      <c r="D588" s="21">
        <v>0</v>
      </c>
    </row>
    <row r="589" spans="1:4">
      <c r="A589" s="22">
        <v>5865</v>
      </c>
      <c r="B589" s="21">
        <v>0</v>
      </c>
      <c r="C589" s="21">
        <v>0</v>
      </c>
      <c r="D589" s="21">
        <v>0</v>
      </c>
    </row>
    <row r="590" spans="1:4">
      <c r="A590" s="22">
        <v>5875</v>
      </c>
      <c r="B590" s="21">
        <v>0</v>
      </c>
      <c r="C590" s="21">
        <v>0</v>
      </c>
      <c r="D590" s="21">
        <v>0</v>
      </c>
    </row>
    <row r="591" spans="1:4">
      <c r="A591" s="22">
        <v>5885</v>
      </c>
      <c r="B591" s="21">
        <v>0</v>
      </c>
      <c r="C591" s="21">
        <v>0</v>
      </c>
      <c r="D591" s="21">
        <v>0</v>
      </c>
    </row>
    <row r="592" spans="1:4">
      <c r="A592" s="22">
        <v>5895</v>
      </c>
      <c r="B592" s="21">
        <v>0</v>
      </c>
      <c r="C592" s="21">
        <v>0</v>
      </c>
      <c r="D592" s="21">
        <v>0</v>
      </c>
    </row>
    <row r="593" spans="1:4">
      <c r="A593" s="22">
        <v>5905</v>
      </c>
      <c r="B593" s="21">
        <v>0</v>
      </c>
      <c r="C593" s="21">
        <v>0</v>
      </c>
      <c r="D593" s="21">
        <v>0</v>
      </c>
    </row>
    <row r="594" spans="1:4">
      <c r="A594" s="22">
        <v>5915</v>
      </c>
      <c r="B594" s="21">
        <v>0</v>
      </c>
      <c r="C594" s="21">
        <v>0</v>
      </c>
      <c r="D594" s="21">
        <v>0</v>
      </c>
    </row>
    <row r="595" spans="1:4">
      <c r="A595" s="22">
        <v>5925</v>
      </c>
      <c r="B595" s="21">
        <v>0</v>
      </c>
      <c r="C595" s="21">
        <v>0</v>
      </c>
      <c r="D595" s="21">
        <v>0</v>
      </c>
    </row>
    <row r="596" spans="1:4">
      <c r="A596" s="22">
        <v>5935</v>
      </c>
      <c r="B596" s="21">
        <v>0</v>
      </c>
      <c r="C596" s="21">
        <v>0</v>
      </c>
      <c r="D596" s="21">
        <v>0</v>
      </c>
    </row>
    <row r="597" spans="1:4">
      <c r="A597" s="22">
        <v>5945</v>
      </c>
      <c r="B597" s="21">
        <v>0</v>
      </c>
      <c r="C597" s="21">
        <v>0</v>
      </c>
      <c r="D597" s="21">
        <v>0</v>
      </c>
    </row>
    <row r="598" spans="1:4">
      <c r="A598" s="22">
        <v>5955</v>
      </c>
      <c r="B598" s="21">
        <v>0</v>
      </c>
      <c r="C598" s="21">
        <v>0</v>
      </c>
      <c r="D598" s="21">
        <v>0</v>
      </c>
    </row>
    <row r="599" spans="1:4">
      <c r="A599" s="22">
        <v>5965</v>
      </c>
      <c r="B599" s="21">
        <v>0</v>
      </c>
      <c r="C599" s="21">
        <v>0</v>
      </c>
      <c r="D599" s="21">
        <v>0</v>
      </c>
    </row>
    <row r="600" spans="1:4">
      <c r="A600" s="22">
        <v>5975</v>
      </c>
      <c r="B600" s="21">
        <v>0</v>
      </c>
      <c r="C600" s="21">
        <v>0</v>
      </c>
      <c r="D600" s="21">
        <v>0</v>
      </c>
    </row>
    <row r="601" spans="1:4">
      <c r="A601" s="22">
        <v>5985</v>
      </c>
      <c r="B601" s="21">
        <v>0</v>
      </c>
      <c r="C601" s="21">
        <v>0</v>
      </c>
      <c r="D601" s="21">
        <v>0</v>
      </c>
    </row>
    <row r="602" spans="1:4">
      <c r="A602" s="22">
        <v>5995</v>
      </c>
      <c r="B602" s="21">
        <v>0</v>
      </c>
      <c r="C602" s="21">
        <v>0</v>
      </c>
      <c r="D602" s="21">
        <v>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A9" sqref="A9:E15"/>
    </sheetView>
  </sheetViews>
  <sheetFormatPr defaultColWidth="8.90909090909091" defaultRowHeight="14" outlineLevelRow="4" outlineLevelCol="4"/>
  <cols>
    <col min="4" max="4" width="16.5454545454545" customWidth="1"/>
    <col min="8" max="8" width="43.5454545454545" customWidth="1"/>
  </cols>
  <sheetData>
    <row r="1" spans="1:5">
      <c r="A1" s="16" t="s">
        <v>10</v>
      </c>
    </row>
    <row r="2" spans="1:5">
      <c r="A2" s="17" t="s">
        <v>11</v>
      </c>
      <c r="B2" s="17" t="s">
        <v>12</v>
      </c>
      <c r="C2" s="17" t="s">
        <v>13</v>
      </c>
      <c r="D2" s="17" t="s">
        <v>14</v>
      </c>
      <c r="E2" s="17" t="s">
        <v>15</v>
      </c>
    </row>
    <row r="3" spans="1:5">
      <c r="A3" s="15">
        <v>2.502995173</v>
      </c>
      <c r="B3" s="15">
        <v>11012.12234</v>
      </c>
      <c r="C3" s="15">
        <v>2.132714498</v>
      </c>
      <c r="D3" s="15">
        <v>267.4640778</v>
      </c>
      <c r="E3" s="15">
        <v>84.72170108</v>
      </c>
    </row>
    <row r="4" spans="1:5">
      <c r="A4" s="15">
        <v>0.220472213</v>
      </c>
      <c r="B4" s="15">
        <v>13016.37141</v>
      </c>
      <c r="C4" s="15">
        <v>3.191555124</v>
      </c>
      <c r="D4" s="15">
        <v>214.4572557</v>
      </c>
      <c r="E4" s="15">
        <v>18.00344047</v>
      </c>
    </row>
    <row r="5" spans="1:5">
      <c r="A5" s="15">
        <v>0.276532614</v>
      </c>
      <c r="B5" s="15">
        <v>4604.157846</v>
      </c>
      <c r="C5" s="15">
        <v>1.372680953</v>
      </c>
      <c r="D5" s="15">
        <v>204.949172</v>
      </c>
      <c r="E5" s="15">
        <v>21.73753076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C16" sqref="C16"/>
    </sheetView>
  </sheetViews>
  <sheetFormatPr defaultColWidth="9" defaultRowHeight="14" outlineLevelRow="6" outlineLevelCol="4"/>
  <sheetData>
    <row r="1" spans="1:5">
      <c r="A1" s="16" t="s">
        <v>16</v>
      </c>
    </row>
    <row r="2" spans="1:5">
      <c r="A2" s="17" t="s">
        <v>1</v>
      </c>
      <c r="B2" s="17" t="s">
        <v>2</v>
      </c>
      <c r="D2" s="18" t="s">
        <v>17</v>
      </c>
      <c r="E2" s="19"/>
    </row>
    <row r="3" spans="1:5">
      <c r="A3" s="19">
        <v>0.885406421</v>
      </c>
      <c r="B3" s="19">
        <v>1.185745191</v>
      </c>
      <c r="D3" s="18" t="s">
        <v>4</v>
      </c>
      <c r="E3" s="19">
        <v>0.0322</v>
      </c>
    </row>
    <row r="4" spans="1:5">
      <c r="A4" s="19">
        <v>1.114593579</v>
      </c>
      <c r="B4" s="19">
        <v>1.664604847</v>
      </c>
      <c r="D4" s="18" t="s">
        <v>18</v>
      </c>
      <c r="E4" s="19" t="s">
        <v>19</v>
      </c>
    </row>
    <row r="5" spans="1:5">
      <c r="A5" s="19">
        <v>0.961835677</v>
      </c>
      <c r="B5" s="19">
        <v>1.383971357</v>
      </c>
      <c r="D5" s="18" t="s">
        <v>20</v>
      </c>
      <c r="E5" s="19" t="s">
        <v>21</v>
      </c>
    </row>
    <row r="6" spans="1:5">
      <c r="A6" s="19">
        <v>1.038164323</v>
      </c>
      <c r="B6" s="19">
        <v>1.106168225</v>
      </c>
      <c r="D6" s="18" t="s">
        <v>22</v>
      </c>
      <c r="E6" s="19" t="s">
        <v>23</v>
      </c>
    </row>
    <row r="7" spans="1:5">
      <c r="A7" s="19"/>
      <c r="B7" s="19">
        <v>1.248103661</v>
      </c>
      <c r="D7" s="18" t="s">
        <v>24</v>
      </c>
      <c r="E7" s="19" t="s">
        <v>25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A43" sqref="A43:E51"/>
    </sheetView>
  </sheetViews>
  <sheetFormatPr defaultColWidth="8.72727272727273" defaultRowHeight="12.5" outlineLevelCol="5"/>
  <cols>
    <col min="1" max="1" width="8.72727272727273" style="16"/>
    <col min="2" max="15" width="9.54545454545454" style="16"/>
    <col min="16" max="18" width="8.72727272727273" style="16"/>
    <col min="19" max="19" width="9.54545454545454" style="16"/>
    <col min="20" max="16384" width="8.72727272727273" style="16"/>
  </cols>
  <sheetData>
    <row r="1" spans="1:6">
      <c r="A1" s="16" t="s">
        <v>26</v>
      </c>
    </row>
    <row r="2" spans="1:6">
      <c r="A2" s="17" t="s">
        <v>27</v>
      </c>
      <c r="B2" s="17" t="s">
        <v>28</v>
      </c>
      <c r="C2" s="17" t="s">
        <v>29</v>
      </c>
      <c r="E2" s="18" t="s">
        <v>30</v>
      </c>
      <c r="F2" s="19"/>
    </row>
    <row r="3" spans="1:6">
      <c r="A3" s="19">
        <v>3</v>
      </c>
      <c r="B3" s="19">
        <v>1</v>
      </c>
      <c r="C3" s="19"/>
      <c r="E3" s="18" t="s">
        <v>31</v>
      </c>
      <c r="F3" s="19">
        <v>0.5368</v>
      </c>
    </row>
    <row r="4" spans="1:6">
      <c r="A4" s="19">
        <v>4</v>
      </c>
      <c r="B4" s="19">
        <v>1</v>
      </c>
      <c r="C4" s="19"/>
      <c r="E4" s="18"/>
      <c r="F4" s="19"/>
    </row>
    <row r="5" spans="1:6">
      <c r="A5" s="19">
        <v>5</v>
      </c>
      <c r="B5" s="19">
        <v>1</v>
      </c>
      <c r="C5" s="19"/>
    </row>
    <row r="6" spans="1:6">
      <c r="A6" s="19">
        <v>6</v>
      </c>
      <c r="B6" s="19">
        <v>1</v>
      </c>
      <c r="C6" s="19"/>
    </row>
    <row r="7" spans="1:6">
      <c r="A7" s="19">
        <v>6</v>
      </c>
      <c r="B7" s="19">
        <v>1</v>
      </c>
      <c r="C7" s="19"/>
    </row>
    <row r="8" spans="1:6">
      <c r="A8" s="19">
        <v>6</v>
      </c>
      <c r="B8" s="19">
        <v>1</v>
      </c>
      <c r="C8" s="19"/>
    </row>
    <row r="9" spans="1:6">
      <c r="A9" s="19">
        <v>7</v>
      </c>
      <c r="B9" s="19">
        <v>1</v>
      </c>
      <c r="C9" s="19"/>
    </row>
    <row r="10" spans="1:6">
      <c r="A10" s="19">
        <v>4</v>
      </c>
      <c r="B10" s="19"/>
      <c r="C10" s="19">
        <v>1</v>
      </c>
    </row>
    <row r="11" spans="1:6">
      <c r="A11" s="19">
        <v>4</v>
      </c>
      <c r="B11" s="19"/>
      <c r="C11" s="19">
        <v>1</v>
      </c>
    </row>
    <row r="12" spans="1:6">
      <c r="A12" s="19">
        <v>5</v>
      </c>
      <c r="B12" s="19"/>
      <c r="C12" s="19">
        <v>1</v>
      </c>
    </row>
    <row r="13" spans="1:6">
      <c r="A13" s="19">
        <v>5</v>
      </c>
      <c r="B13" s="19"/>
      <c r="C13" s="19">
        <v>1</v>
      </c>
    </row>
    <row r="14" spans="1:6">
      <c r="A14" s="19">
        <v>6</v>
      </c>
      <c r="B14" s="19"/>
      <c r="C14" s="19">
        <v>1</v>
      </c>
    </row>
    <row r="15" spans="1:6">
      <c r="A15" s="19">
        <v>6</v>
      </c>
      <c r="B15" s="19"/>
      <c r="C15" s="19">
        <v>1</v>
      </c>
    </row>
    <row r="16" spans="1:6">
      <c r="A16" s="19">
        <v>7</v>
      </c>
      <c r="B16" s="19"/>
      <c r="C16" s="19">
        <v>1</v>
      </c>
    </row>
    <row r="17" spans="1:3">
      <c r="A17" s="19">
        <v>7</v>
      </c>
      <c r="B17" s="19"/>
      <c r="C17" s="19">
        <v>1</v>
      </c>
    </row>
    <row r="18" spans="1:3">
      <c r="A18" s="19">
        <v>7</v>
      </c>
      <c r="B18" s="19"/>
      <c r="C18" s="19">
        <v>1</v>
      </c>
    </row>
    <row r="19" spans="1:3">
      <c r="A19" s="19"/>
      <c r="B19" s="19"/>
      <c r="C19" s="19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workbookViewId="0">
      <selection activeCell="A1" sqref="A1:S12"/>
    </sheetView>
  </sheetViews>
  <sheetFormatPr defaultColWidth="9" defaultRowHeight="14"/>
  <sheetData>
    <row r="1" spans="1:19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>
      <c r="A2" s="16"/>
      <c r="B2" s="17" t="s">
        <v>28</v>
      </c>
      <c r="C2" s="17"/>
      <c r="D2" s="17"/>
      <c r="E2" s="17"/>
      <c r="F2" s="17"/>
      <c r="G2" s="17"/>
      <c r="H2" s="17"/>
      <c r="I2" s="17" t="s">
        <v>29</v>
      </c>
      <c r="J2" s="17"/>
      <c r="K2" s="17"/>
      <c r="L2" s="17"/>
      <c r="M2" s="17"/>
      <c r="N2" s="17"/>
      <c r="O2" s="17"/>
      <c r="P2" s="19"/>
      <c r="Q2" s="16"/>
      <c r="R2" s="16"/>
      <c r="S2" s="17" t="s">
        <v>33</v>
      </c>
    </row>
    <row r="3" spans="1:19">
      <c r="A3" s="18" t="s">
        <v>34</v>
      </c>
      <c r="B3" s="19">
        <v>1.172904</v>
      </c>
      <c r="C3" s="19">
        <v>0.801117</v>
      </c>
      <c r="D3" s="19">
        <v>0.939578</v>
      </c>
      <c r="E3" s="19">
        <v>1.591167</v>
      </c>
      <c r="F3" s="19">
        <v>1.086799</v>
      </c>
      <c r="G3" s="19">
        <v>0.142604</v>
      </c>
      <c r="H3" s="19">
        <v>1.265831</v>
      </c>
      <c r="I3" s="19">
        <v>0.463321</v>
      </c>
      <c r="J3" s="19">
        <v>1.049779</v>
      </c>
      <c r="K3" s="19">
        <v>0.539646</v>
      </c>
      <c r="L3" s="19">
        <v>0.993151</v>
      </c>
      <c r="M3" s="19">
        <v>1.505335</v>
      </c>
      <c r="N3" s="19">
        <v>0.318659</v>
      </c>
      <c r="O3" s="19">
        <v>0.747469</v>
      </c>
      <c r="P3" s="16"/>
      <c r="Q3" s="16"/>
      <c r="R3" s="18" t="s">
        <v>34</v>
      </c>
      <c r="S3" s="19">
        <v>0.410021</v>
      </c>
    </row>
    <row r="4" spans="1:19">
      <c r="A4" s="18" t="s">
        <v>35</v>
      </c>
      <c r="B4" s="19">
        <v>1.126011</v>
      </c>
      <c r="C4" s="19">
        <v>1.455203</v>
      </c>
      <c r="D4" s="19">
        <v>0.578834</v>
      </c>
      <c r="E4" s="19">
        <v>1.357752</v>
      </c>
      <c r="F4" s="19">
        <v>1.348374</v>
      </c>
      <c r="G4" s="19">
        <v>0.303806</v>
      </c>
      <c r="H4" s="19">
        <v>0.830021</v>
      </c>
      <c r="I4" s="19">
        <v>0.818594</v>
      </c>
      <c r="J4" s="19">
        <v>1.906888</v>
      </c>
      <c r="K4" s="19">
        <v>0.697962</v>
      </c>
      <c r="L4" s="19">
        <v>1.249387</v>
      </c>
      <c r="M4" s="19">
        <v>1.198492</v>
      </c>
      <c r="N4" s="19">
        <v>0.624693</v>
      </c>
      <c r="O4" s="19">
        <v>1.065271</v>
      </c>
      <c r="P4" s="16"/>
      <c r="Q4" s="16"/>
      <c r="R4" s="18" t="s">
        <v>35</v>
      </c>
      <c r="S4" s="19">
        <v>0.738427</v>
      </c>
    </row>
    <row r="5" spans="1:19">
      <c r="A5" s="18" t="s">
        <v>36</v>
      </c>
      <c r="B5" s="19">
        <v>1.005443</v>
      </c>
      <c r="C5" s="19">
        <v>0.478912</v>
      </c>
      <c r="D5" s="19">
        <v>0.329381</v>
      </c>
      <c r="E5" s="19">
        <v>0.193155</v>
      </c>
      <c r="F5" s="19">
        <v>1.402335</v>
      </c>
      <c r="G5" s="19">
        <v>1.714551</v>
      </c>
      <c r="H5" s="19">
        <v>1.876223</v>
      </c>
      <c r="I5" s="19">
        <v>10.18117</v>
      </c>
      <c r="J5" s="19">
        <v>0.329381</v>
      </c>
      <c r="K5" s="19">
        <v>0.324847</v>
      </c>
      <c r="L5" s="19">
        <v>5.570594</v>
      </c>
      <c r="M5" s="19">
        <v>0.654212</v>
      </c>
      <c r="N5" s="19">
        <v>0.082345</v>
      </c>
      <c r="O5" s="19">
        <v>0.156891</v>
      </c>
      <c r="P5" s="16"/>
      <c r="Q5" s="16"/>
      <c r="R5" s="18" t="s">
        <v>36</v>
      </c>
      <c r="S5" s="19">
        <v>0.348256</v>
      </c>
    </row>
    <row r="6" spans="1:19">
      <c r="A6" s="18" t="s">
        <v>37</v>
      </c>
      <c r="B6" s="19">
        <v>0.113278</v>
      </c>
      <c r="C6" s="19">
        <v>0.668007</v>
      </c>
      <c r="D6" s="19">
        <v>0.046325</v>
      </c>
      <c r="E6" s="19">
        <v>0.482277</v>
      </c>
      <c r="F6" s="19">
        <v>1.431904</v>
      </c>
      <c r="G6" s="19">
        <v>3.8051</v>
      </c>
      <c r="H6" s="19">
        <v>0.45311</v>
      </c>
      <c r="I6" s="19">
        <v>0.569566</v>
      </c>
      <c r="J6" s="19">
        <v>4.050035</v>
      </c>
      <c r="K6" s="19">
        <v>1.155033</v>
      </c>
      <c r="L6" s="19">
        <v>0.561724</v>
      </c>
      <c r="M6" s="19">
        <v>2.29411</v>
      </c>
      <c r="N6" s="19">
        <v>0.309483</v>
      </c>
      <c r="O6" s="19">
        <v>1.040974</v>
      </c>
      <c r="P6" s="16"/>
      <c r="Q6" s="16"/>
      <c r="R6" s="18" t="s">
        <v>37</v>
      </c>
      <c r="S6" s="19">
        <v>0.558373</v>
      </c>
    </row>
    <row r="7" spans="1:19">
      <c r="A7" s="18" t="s">
        <v>38</v>
      </c>
      <c r="B7" s="19">
        <v>0.810871</v>
      </c>
      <c r="C7" s="19">
        <v>0.701028</v>
      </c>
      <c r="D7" s="19">
        <v>0.663213</v>
      </c>
      <c r="E7" s="19">
        <v>3.198829</v>
      </c>
      <c r="F7" s="19">
        <v>1.092432</v>
      </c>
      <c r="G7" s="19">
        <v>0.130991</v>
      </c>
      <c r="H7" s="19">
        <v>0.402635</v>
      </c>
      <c r="I7" s="19">
        <v>0.437557</v>
      </c>
      <c r="J7" s="19">
        <v>2.293489</v>
      </c>
      <c r="K7" s="19">
        <v>5.232658</v>
      </c>
      <c r="L7" s="19">
        <v>1.237599</v>
      </c>
      <c r="M7" s="19">
        <v>4.191725</v>
      </c>
      <c r="N7" s="19">
        <v>0.597721</v>
      </c>
      <c r="O7" s="19">
        <v>1.146745</v>
      </c>
      <c r="P7" s="16"/>
      <c r="Q7" s="16"/>
      <c r="R7" s="18" t="s">
        <v>38</v>
      </c>
      <c r="S7" s="19">
        <v>0.173202</v>
      </c>
    </row>
    <row r="8" spans="1:19">
      <c r="A8" s="18" t="s">
        <v>39</v>
      </c>
      <c r="B8" s="19">
        <v>1.319451</v>
      </c>
      <c r="C8" s="19">
        <v>0.979378</v>
      </c>
      <c r="D8" s="19">
        <v>0.535864</v>
      </c>
      <c r="E8" s="19">
        <v>2.013824</v>
      </c>
      <c r="F8" s="19">
        <v>1.38505</v>
      </c>
      <c r="G8" s="19">
        <v>0.0445</v>
      </c>
      <c r="H8" s="19">
        <v>0.721933</v>
      </c>
      <c r="I8" s="19">
        <v>0.711994</v>
      </c>
      <c r="J8" s="19">
        <v>2.428285</v>
      </c>
      <c r="K8" s="19">
        <v>3.073618</v>
      </c>
      <c r="L8" s="19">
        <v>1.999914</v>
      </c>
      <c r="M8" s="19">
        <v>3.138201</v>
      </c>
      <c r="N8" s="19">
        <v>0.876568</v>
      </c>
      <c r="O8" s="19">
        <v>2.847978</v>
      </c>
      <c r="P8" s="16"/>
      <c r="Q8" s="16"/>
      <c r="R8" s="18" t="s">
        <v>39</v>
      </c>
      <c r="S8" s="19">
        <v>0.025409</v>
      </c>
    </row>
    <row r="9" spans="1:19">
      <c r="A9" s="18" t="s">
        <v>40</v>
      </c>
      <c r="B9" s="19">
        <v>1.207166</v>
      </c>
      <c r="C9" s="19">
        <v>2.030203</v>
      </c>
      <c r="D9" s="19">
        <v>0.12777</v>
      </c>
      <c r="E9" s="19">
        <v>1.015102</v>
      </c>
      <c r="F9" s="19">
        <v>1.486196</v>
      </c>
      <c r="G9" s="19">
        <v>0.022744</v>
      </c>
      <c r="H9" s="19">
        <v>1.110819</v>
      </c>
      <c r="I9" s="19">
        <v>3.390796</v>
      </c>
      <c r="J9" s="19">
        <v>1.920689</v>
      </c>
      <c r="K9" s="19">
        <v>0.444922</v>
      </c>
      <c r="L9" s="19">
        <v>2.175918</v>
      </c>
      <c r="M9" s="19">
        <v>2.364646</v>
      </c>
      <c r="N9" s="19">
        <v>1.050899</v>
      </c>
      <c r="O9" s="19">
        <v>1.719065</v>
      </c>
      <c r="P9" s="16"/>
      <c r="Q9" s="16"/>
      <c r="R9" s="18" t="s">
        <v>40</v>
      </c>
      <c r="S9" s="19">
        <v>0.077231</v>
      </c>
    </row>
    <row r="10" spans="1:19">
      <c r="A10" s="18" t="s">
        <v>41</v>
      </c>
      <c r="B10" s="19">
        <v>0.584568</v>
      </c>
      <c r="C10" s="19">
        <v>1.510936</v>
      </c>
      <c r="D10" s="19">
        <v>0.023123</v>
      </c>
      <c r="E10" s="19">
        <v>1.699891</v>
      </c>
      <c r="F10" s="19">
        <v>2.181685</v>
      </c>
      <c r="G10" s="19">
        <v>0.002951</v>
      </c>
      <c r="H10" s="19">
        <v>0.996846</v>
      </c>
      <c r="I10" s="19">
        <v>3.593632</v>
      </c>
      <c r="J10" s="19">
        <v>2.576554</v>
      </c>
      <c r="K10" s="19">
        <v>0.553035</v>
      </c>
      <c r="L10" s="19">
        <v>2.761482</v>
      </c>
      <c r="M10" s="19">
        <v>5.225042</v>
      </c>
      <c r="N10" s="19">
        <v>0.648619</v>
      </c>
      <c r="O10" s="19">
        <v>1.459468</v>
      </c>
      <c r="P10" s="16"/>
      <c r="Q10" s="16"/>
      <c r="R10" s="18" t="s">
        <v>41</v>
      </c>
      <c r="S10" s="19">
        <v>0.071832</v>
      </c>
    </row>
    <row r="11" spans="1:19">
      <c r="A11" s="18" t="s">
        <v>42</v>
      </c>
      <c r="B11" s="19">
        <v>1.450996</v>
      </c>
      <c r="C11" s="19">
        <v>1.122756</v>
      </c>
      <c r="D11" s="19">
        <v>0.078948</v>
      </c>
      <c r="E11" s="19">
        <v>2.35715</v>
      </c>
      <c r="F11" s="19">
        <v>1.178575</v>
      </c>
      <c r="G11" s="19">
        <v>0.265548</v>
      </c>
      <c r="H11" s="19">
        <v>0.546027</v>
      </c>
      <c r="I11" s="19">
        <v>2.707655</v>
      </c>
      <c r="J11" s="19">
        <v>2.154038</v>
      </c>
      <c r="K11" s="19">
        <v>0.298757</v>
      </c>
      <c r="L11" s="19">
        <v>2.066292</v>
      </c>
      <c r="M11" s="19">
        <v>2.526331</v>
      </c>
      <c r="N11" s="19">
        <v>0.322427</v>
      </c>
      <c r="O11" s="19">
        <v>1.901376</v>
      </c>
      <c r="P11" s="16"/>
      <c r="Q11" s="16"/>
      <c r="R11" s="18" t="s">
        <v>42</v>
      </c>
      <c r="S11" s="19">
        <v>0.163292</v>
      </c>
    </row>
    <row r="12" spans="1:19">
      <c r="A12" s="18" t="s">
        <v>43</v>
      </c>
      <c r="B12" s="19">
        <v>1.066438</v>
      </c>
      <c r="C12" s="19">
        <v>1.119457</v>
      </c>
      <c r="D12" s="19">
        <v>1.30387</v>
      </c>
      <c r="E12" s="19">
        <v>0.559729</v>
      </c>
      <c r="F12" s="19">
        <v>1.066438</v>
      </c>
      <c r="G12" s="19">
        <v>0.764612</v>
      </c>
      <c r="H12" s="19">
        <v>1.119457</v>
      </c>
      <c r="I12" s="19">
        <v>1.497753</v>
      </c>
      <c r="J12" s="19">
        <v>0.599902</v>
      </c>
      <c r="K12" s="19">
        <v>0.802626</v>
      </c>
      <c r="L12" s="19">
        <v>1.268215</v>
      </c>
      <c r="M12" s="19">
        <v>0.674925</v>
      </c>
      <c r="N12" s="19">
        <v>1.277036</v>
      </c>
      <c r="O12" s="19">
        <v>0.670263</v>
      </c>
      <c r="P12" s="16"/>
      <c r="Q12" s="16"/>
      <c r="R12" s="18" t="s">
        <v>43</v>
      </c>
      <c r="S12" s="19">
        <v>0.86156</v>
      </c>
    </row>
  </sheetData>
  <mergeCells count="2">
    <mergeCell ref="B2:H2"/>
    <mergeCell ref="I2:O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9"/>
    </sheetView>
  </sheetViews>
  <sheetFormatPr defaultColWidth="9" defaultRowHeight="14" outlineLevelCol="4"/>
  <sheetData>
    <row r="1" spans="1:5">
      <c r="A1" s="16" t="s">
        <v>44</v>
      </c>
      <c r="B1" s="16"/>
      <c r="C1" s="16"/>
      <c r="D1" s="16"/>
      <c r="E1" s="16"/>
    </row>
    <row r="2" spans="1:5">
      <c r="A2" s="17" t="s">
        <v>28</v>
      </c>
      <c r="B2" s="17" t="s">
        <v>29</v>
      </c>
      <c r="C2" s="16"/>
      <c r="D2" s="18" t="s">
        <v>17</v>
      </c>
      <c r="E2" s="19"/>
    </row>
    <row r="3" spans="1:5">
      <c r="A3" s="19">
        <v>0.75</v>
      </c>
      <c r="B3" s="19">
        <v>4.27</v>
      </c>
      <c r="C3" s="16"/>
      <c r="D3" s="18" t="s">
        <v>4</v>
      </c>
      <c r="E3" s="19">
        <v>0.0097</v>
      </c>
    </row>
    <row r="4" spans="1:5">
      <c r="A4" s="19">
        <v>2.19</v>
      </c>
      <c r="B4" s="19">
        <v>3.56</v>
      </c>
      <c r="C4" s="16"/>
      <c r="D4" s="18" t="s">
        <v>18</v>
      </c>
      <c r="E4" s="19" t="s">
        <v>45</v>
      </c>
    </row>
    <row r="5" spans="1:5">
      <c r="A5" s="19">
        <v>4.26</v>
      </c>
      <c r="B5" s="19">
        <v>4.99</v>
      </c>
      <c r="C5" s="16"/>
      <c r="D5" s="18" t="s">
        <v>20</v>
      </c>
      <c r="E5" s="19" t="s">
        <v>21</v>
      </c>
    </row>
    <row r="6" spans="1:5">
      <c r="A6" s="19">
        <v>1.64</v>
      </c>
      <c r="B6" s="19">
        <v>2.8</v>
      </c>
      <c r="C6" s="16"/>
      <c r="D6" s="18" t="s">
        <v>22</v>
      </c>
      <c r="E6" s="19" t="s">
        <v>23</v>
      </c>
    </row>
    <row r="7" spans="1:5">
      <c r="A7" s="19">
        <v>3.63</v>
      </c>
      <c r="B7" s="19">
        <v>3.97</v>
      </c>
      <c r="C7" s="16"/>
      <c r="D7" s="18" t="s">
        <v>24</v>
      </c>
      <c r="E7" s="19" t="s">
        <v>46</v>
      </c>
    </row>
    <row r="8" spans="1:5">
      <c r="A8" s="19">
        <v>2.18</v>
      </c>
      <c r="B8" s="19">
        <v>4.2</v>
      </c>
      <c r="C8" s="16"/>
      <c r="D8" s="16"/>
      <c r="E8" s="16"/>
    </row>
    <row r="9" spans="1:5">
      <c r="A9" s="19">
        <v>2.43</v>
      </c>
      <c r="B9" s="19">
        <v>6.04</v>
      </c>
      <c r="C9" s="16"/>
      <c r="D9" s="16"/>
      <c r="E9" s="16"/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21" sqref="D21"/>
    </sheetView>
  </sheetViews>
  <sheetFormatPr defaultColWidth="9" defaultRowHeight="14" outlineLevelCol="4"/>
  <sheetData>
    <row r="1" spans="1:5">
      <c r="A1" s="16" t="s">
        <v>47</v>
      </c>
      <c r="B1" s="16"/>
      <c r="C1" s="16"/>
      <c r="D1" s="16"/>
      <c r="E1" s="16"/>
    </row>
    <row r="2" spans="1:5">
      <c r="A2" s="17" t="s">
        <v>28</v>
      </c>
      <c r="B2" s="17" t="s">
        <v>29</v>
      </c>
      <c r="C2" s="16"/>
      <c r="D2" s="18" t="s">
        <v>17</v>
      </c>
      <c r="E2" s="19"/>
    </row>
    <row r="3" spans="1:5">
      <c r="A3" s="19">
        <v>0.34</v>
      </c>
      <c r="B3" s="19">
        <v>2.72</v>
      </c>
      <c r="C3" s="16"/>
      <c r="D3" s="18" t="s">
        <v>4</v>
      </c>
      <c r="E3" s="19">
        <v>0.003</v>
      </c>
    </row>
    <row r="4" spans="1:5">
      <c r="A4" s="19">
        <v>0.98</v>
      </c>
      <c r="B4" s="19">
        <v>1.5</v>
      </c>
      <c r="C4" s="16"/>
      <c r="D4" s="18" t="s">
        <v>18</v>
      </c>
      <c r="E4" s="19" t="s">
        <v>45</v>
      </c>
    </row>
    <row r="5" spans="1:5">
      <c r="A5" s="19">
        <v>1.77</v>
      </c>
      <c r="B5" s="19">
        <v>2.83</v>
      </c>
      <c r="C5" s="16"/>
      <c r="D5" s="18" t="s">
        <v>20</v>
      </c>
      <c r="E5" s="19" t="s">
        <v>21</v>
      </c>
    </row>
    <row r="6" spans="1:5">
      <c r="A6" s="19">
        <v>1.02</v>
      </c>
      <c r="B6" s="19">
        <v>1.74</v>
      </c>
      <c r="C6" s="16"/>
      <c r="D6" s="18" t="s">
        <v>22</v>
      </c>
      <c r="E6" s="19" t="s">
        <v>23</v>
      </c>
    </row>
    <row r="7" spans="1:5">
      <c r="A7" s="19">
        <v>1.37</v>
      </c>
      <c r="B7" s="19">
        <v>2.61</v>
      </c>
      <c r="C7" s="16"/>
      <c r="D7" s="18" t="s">
        <v>24</v>
      </c>
      <c r="E7" s="19" t="s">
        <v>48</v>
      </c>
    </row>
    <row r="8" spans="1:5">
      <c r="A8" s="19">
        <v>0.94</v>
      </c>
      <c r="B8" s="19">
        <v>1.31</v>
      </c>
      <c r="C8" s="16"/>
      <c r="D8" s="16"/>
      <c r="E8" s="16"/>
    </row>
    <row r="9" spans="1:5">
      <c r="A9" s="19">
        <v>1.24</v>
      </c>
      <c r="B9" s="19">
        <v>2.61</v>
      </c>
      <c r="C9" s="16"/>
      <c r="D9" s="16"/>
      <c r="E9" s="16"/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E48" sqref="E48:E55"/>
    </sheetView>
  </sheetViews>
  <sheetFormatPr defaultColWidth="8.72727272727273" defaultRowHeight="12.5" outlineLevelCol="5"/>
  <cols>
    <col min="1" max="2" width="12.8181818181818" style="16"/>
    <col min="3" max="13" width="9.54545454545454" style="16"/>
    <col min="14" max="14" width="8.72727272727273" style="16"/>
    <col min="15" max="15" width="9.54545454545454" style="16"/>
    <col min="16" max="16384" width="8.72727272727273" style="16"/>
  </cols>
  <sheetData>
    <row r="1" spans="1:6">
      <c r="A1" s="16" t="s">
        <v>49</v>
      </c>
    </row>
    <row r="2" spans="1:6">
      <c r="A2" s="17" t="s">
        <v>27</v>
      </c>
      <c r="B2" s="17" t="s">
        <v>50</v>
      </c>
      <c r="C2" s="17" t="s">
        <v>51</v>
      </c>
      <c r="E2" s="18" t="s">
        <v>30</v>
      </c>
      <c r="F2" s="19"/>
    </row>
    <row r="3" spans="1:6">
      <c r="A3" s="19">
        <v>4</v>
      </c>
      <c r="B3" s="19"/>
      <c r="C3" s="19">
        <v>1</v>
      </c>
      <c r="E3" s="18" t="s">
        <v>31</v>
      </c>
      <c r="F3" s="19">
        <v>0.0257</v>
      </c>
    </row>
    <row r="4" spans="1:6">
      <c r="A4" s="19">
        <v>4</v>
      </c>
      <c r="B4" s="19"/>
      <c r="C4" s="19">
        <v>1</v>
      </c>
      <c r="E4" s="18"/>
      <c r="F4" s="19"/>
    </row>
    <row r="5" spans="1:6">
      <c r="A5" s="19">
        <v>5</v>
      </c>
      <c r="B5" s="19"/>
      <c r="C5" s="19">
        <v>1</v>
      </c>
      <c r="E5" s="18"/>
      <c r="F5" s="19"/>
    </row>
    <row r="6" spans="1:6">
      <c r="A6" s="19">
        <v>5</v>
      </c>
      <c r="B6" s="19"/>
      <c r="C6" s="19">
        <v>1</v>
      </c>
      <c r="E6" s="18"/>
      <c r="F6" s="19"/>
    </row>
    <row r="7" spans="1:6">
      <c r="A7" s="19">
        <v>5</v>
      </c>
      <c r="B7" s="19"/>
      <c r="C7" s="19">
        <v>1</v>
      </c>
      <c r="E7" s="18"/>
      <c r="F7" s="19"/>
    </row>
    <row r="8" spans="1:6">
      <c r="A8" s="19">
        <v>6</v>
      </c>
      <c r="B8" s="19"/>
      <c r="C8" s="19">
        <v>1</v>
      </c>
    </row>
    <row r="9" spans="1:6">
      <c r="A9" s="19">
        <v>7</v>
      </c>
      <c r="B9" s="19"/>
      <c r="C9" s="19">
        <v>1</v>
      </c>
    </row>
    <row r="10" spans="1:6">
      <c r="A10" s="19">
        <v>6</v>
      </c>
      <c r="B10" s="19">
        <v>1</v>
      </c>
      <c r="C10" s="19"/>
    </row>
    <row r="11" spans="1:6">
      <c r="A11" s="19">
        <v>6</v>
      </c>
      <c r="B11" s="19">
        <v>1</v>
      </c>
      <c r="C11" s="19"/>
    </row>
    <row r="12" spans="1:6">
      <c r="A12" s="19">
        <v>6</v>
      </c>
      <c r="B12" s="19">
        <v>1</v>
      </c>
      <c r="C12" s="19"/>
    </row>
    <row r="13" spans="1:6">
      <c r="A13" s="19">
        <v>6</v>
      </c>
      <c r="B13" s="19">
        <v>1</v>
      </c>
      <c r="C13" s="19"/>
    </row>
    <row r="14" spans="1:6">
      <c r="A14" s="19">
        <v>7</v>
      </c>
      <c r="B14" s="19">
        <v>1</v>
      </c>
      <c r="C14" s="19"/>
    </row>
    <row r="15" spans="1:6">
      <c r="A15" s="19">
        <v>7</v>
      </c>
      <c r="B15" s="19">
        <v>1</v>
      </c>
      <c r="C15" s="19"/>
    </row>
    <row r="16" spans="1:6">
      <c r="A16" s="19">
        <v>8</v>
      </c>
      <c r="B16" s="19">
        <v>1</v>
      </c>
      <c r="C16" s="19"/>
    </row>
    <row r="47" spans="1:2">
      <c r="A47" s="19"/>
      <c r="B47" s="19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8"/>
    </sheetView>
  </sheetViews>
  <sheetFormatPr defaultColWidth="9" defaultRowHeight="14" outlineLevelRow="7" outlineLevelCol="4"/>
  <sheetData>
    <row r="1" spans="1:5">
      <c r="A1" s="16" t="s">
        <v>52</v>
      </c>
      <c r="B1" s="16"/>
      <c r="C1" s="16"/>
      <c r="D1" s="16"/>
      <c r="E1" s="16"/>
    </row>
    <row r="2" spans="1:5">
      <c r="A2" s="17" t="s">
        <v>50</v>
      </c>
      <c r="B2" s="17" t="s">
        <v>51</v>
      </c>
      <c r="C2" s="16"/>
      <c r="D2" s="18" t="s">
        <v>17</v>
      </c>
      <c r="E2" s="19"/>
    </row>
    <row r="3" spans="1:5">
      <c r="A3" s="19">
        <v>0.819037866</v>
      </c>
      <c r="B3" s="19">
        <v>0.673731359</v>
      </c>
      <c r="C3" s="16"/>
      <c r="D3" s="18" t="s">
        <v>4</v>
      </c>
      <c r="E3" s="19">
        <v>0.0483</v>
      </c>
    </row>
    <row r="4" spans="1:5">
      <c r="A4" s="19">
        <v>0.857375275</v>
      </c>
      <c r="B4" s="19">
        <v>0.57754503</v>
      </c>
      <c r="C4" s="16"/>
      <c r="D4" s="18" t="s">
        <v>18</v>
      </c>
      <c r="E4" s="19" t="s">
        <v>19</v>
      </c>
    </row>
    <row r="5" spans="1:5">
      <c r="A5" s="19">
        <v>1.323586859</v>
      </c>
      <c r="B5" s="19">
        <v>0.979503087</v>
      </c>
      <c r="C5" s="16"/>
      <c r="D5" s="18" t="s">
        <v>20</v>
      </c>
      <c r="E5" s="19" t="s">
        <v>21</v>
      </c>
    </row>
    <row r="6" spans="1:5">
      <c r="A6" s="19">
        <v>0.87476549</v>
      </c>
      <c r="B6" s="19">
        <v>0.71683165</v>
      </c>
      <c r="C6" s="16"/>
      <c r="D6" s="18" t="s">
        <v>22</v>
      </c>
      <c r="E6" s="19" t="s">
        <v>23</v>
      </c>
    </row>
    <row r="7" spans="1:5">
      <c r="A7" s="19">
        <v>0.872077532</v>
      </c>
      <c r="B7" s="19">
        <v>0.843542011</v>
      </c>
      <c r="C7" s="16"/>
      <c r="D7" s="18" t="s">
        <v>24</v>
      </c>
      <c r="E7" s="19" t="s">
        <v>53</v>
      </c>
    </row>
    <row r="8" spans="1:5">
      <c r="A8" s="19">
        <v>1.253156978</v>
      </c>
      <c r="B8" s="19">
        <v>0.747677739</v>
      </c>
      <c r="C8" s="16"/>
      <c r="D8" s="16"/>
      <c r="E8" s="16"/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selection activeCell="A1" sqref="A1:P11"/>
    </sheetView>
  </sheetViews>
  <sheetFormatPr defaultColWidth="9" defaultRowHeight="14"/>
  <sheetData>
    <row r="1" spans="1:16">
      <c r="A1" s="16" t="s">
        <v>54</v>
      </c>
      <c r="B1" s="17" t="s">
        <v>50</v>
      </c>
      <c r="C1" s="17"/>
      <c r="D1" s="17"/>
      <c r="E1" s="17"/>
      <c r="F1" s="17"/>
      <c r="G1" s="17"/>
      <c r="H1" s="17" t="s">
        <v>51</v>
      </c>
      <c r="I1" s="17"/>
      <c r="J1" s="17"/>
      <c r="K1" s="17"/>
      <c r="L1" s="17"/>
      <c r="M1" s="17"/>
      <c r="N1" s="16"/>
      <c r="O1" s="16"/>
      <c r="P1" s="17" t="s">
        <v>33</v>
      </c>
    </row>
    <row r="2" spans="1:16">
      <c r="A2" s="18" t="s">
        <v>34</v>
      </c>
      <c r="B2" s="19">
        <v>0.808928</v>
      </c>
      <c r="C2" s="19">
        <v>0.479327</v>
      </c>
      <c r="D2" s="19">
        <v>0.515514</v>
      </c>
      <c r="E2" s="19">
        <v>1.910675</v>
      </c>
      <c r="F2" s="19">
        <v>1.063694</v>
      </c>
      <c r="G2" s="19">
        <v>1.221863</v>
      </c>
      <c r="H2" s="19">
        <v>1.433044</v>
      </c>
      <c r="I2" s="19">
        <v>1.355742</v>
      </c>
      <c r="J2" s="19">
        <v>3.082461</v>
      </c>
      <c r="K2" s="19">
        <v>1.009809</v>
      </c>
      <c r="L2" s="19">
        <v>1.858428</v>
      </c>
      <c r="M2" s="19">
        <v>2.692754</v>
      </c>
      <c r="N2" s="16"/>
      <c r="O2" s="18" t="s">
        <v>34</v>
      </c>
      <c r="P2" s="19">
        <v>0.0463</v>
      </c>
    </row>
    <row r="3" spans="1:16">
      <c r="A3" s="18" t="s">
        <v>35</v>
      </c>
      <c r="B3" s="19">
        <v>0.941044</v>
      </c>
      <c r="C3" s="19">
        <v>0.608081</v>
      </c>
      <c r="D3" s="19">
        <v>0.60388</v>
      </c>
      <c r="E3" s="19">
        <v>1.632785</v>
      </c>
      <c r="F3" s="19">
        <v>0.83644</v>
      </c>
      <c r="G3" s="19">
        <v>1.37777</v>
      </c>
      <c r="H3" s="19">
        <v>1.37777</v>
      </c>
      <c r="I3" s="19">
        <v>2.184548</v>
      </c>
      <c r="J3" s="19">
        <v>1.122982</v>
      </c>
      <c r="K3" s="19">
        <v>0.413894</v>
      </c>
      <c r="L3" s="19">
        <v>2.17699</v>
      </c>
      <c r="M3" s="19">
        <v>1.555453</v>
      </c>
      <c r="N3" s="16"/>
      <c r="O3" s="18" t="s">
        <v>35</v>
      </c>
      <c r="P3" s="19">
        <v>0.1757</v>
      </c>
    </row>
    <row r="4" spans="1:16">
      <c r="A4" s="18" t="s">
        <v>36</v>
      </c>
      <c r="B4" s="19">
        <v>0.214908</v>
      </c>
      <c r="C4" s="19">
        <v>0.761433</v>
      </c>
      <c r="D4" s="19">
        <v>0.705535</v>
      </c>
      <c r="E4" s="19">
        <v>2.009435</v>
      </c>
      <c r="F4" s="19">
        <v>1.643521</v>
      </c>
      <c r="G4" s="19">
        <v>0.665168</v>
      </c>
      <c r="H4" s="19">
        <v>1.174291</v>
      </c>
      <c r="I4" s="19">
        <v>1.24988</v>
      </c>
      <c r="J4" s="19">
        <v>2.679177</v>
      </c>
      <c r="K4" s="19">
        <v>7.094937</v>
      </c>
      <c r="L4" s="19">
        <v>2.99341</v>
      </c>
      <c r="M4" s="19">
        <v>3.596989</v>
      </c>
      <c r="N4" s="16"/>
      <c r="O4" s="18" t="s">
        <v>36</v>
      </c>
      <c r="P4" s="19">
        <v>0.0615</v>
      </c>
    </row>
    <row r="5" spans="1:16">
      <c r="A5" s="18" t="s">
        <v>37</v>
      </c>
      <c r="B5" s="19">
        <v>0.352261</v>
      </c>
      <c r="C5" s="19">
        <v>1.891743</v>
      </c>
      <c r="D5" s="19">
        <v>0.731899</v>
      </c>
      <c r="E5" s="19">
        <v>1.160475</v>
      </c>
      <c r="F5" s="19">
        <v>0.548938</v>
      </c>
      <c r="G5" s="19">
        <v>1.314684</v>
      </c>
      <c r="H5" s="19">
        <v>3.680026</v>
      </c>
      <c r="I5" s="19">
        <v>26.07718</v>
      </c>
      <c r="J5" s="19">
        <v>2.128321</v>
      </c>
      <c r="K5" s="19">
        <v>0.945871</v>
      </c>
      <c r="L5" s="19">
        <v>0.087154</v>
      </c>
      <c r="M5" s="19">
        <v>1.287628</v>
      </c>
      <c r="N5" s="19"/>
      <c r="O5" s="18" t="s">
        <v>37</v>
      </c>
      <c r="P5" s="19">
        <v>0.2796</v>
      </c>
    </row>
    <row r="6" spans="1:16">
      <c r="A6" s="18" t="s">
        <v>38</v>
      </c>
      <c r="B6" s="19">
        <v>0.41006</v>
      </c>
      <c r="C6" s="19">
        <v>1.546393</v>
      </c>
      <c r="D6" s="19">
        <v>0.767856</v>
      </c>
      <c r="E6" s="19">
        <v>0.817283</v>
      </c>
      <c r="F6" s="19">
        <v>1.318509</v>
      </c>
      <c r="G6" s="19">
        <v>1.1399</v>
      </c>
      <c r="H6" s="19">
        <v>3.887674</v>
      </c>
      <c r="I6" s="19">
        <v>6.207047</v>
      </c>
      <c r="J6" s="19">
        <v>0.971918</v>
      </c>
      <c r="K6" s="19">
        <v>1.826279</v>
      </c>
      <c r="L6" s="19">
        <v>2.451912</v>
      </c>
      <c r="M6" s="19">
        <v>2.335784</v>
      </c>
      <c r="N6" s="16"/>
      <c r="O6" s="18" t="s">
        <v>38</v>
      </c>
      <c r="P6" s="19">
        <v>0.05</v>
      </c>
    </row>
    <row r="7" spans="1:16">
      <c r="A7" s="18" t="s">
        <v>39</v>
      </c>
      <c r="B7" s="19">
        <v>0.294</v>
      </c>
      <c r="C7" s="19">
        <v>2.295625</v>
      </c>
      <c r="D7" s="19">
        <v>1.139884</v>
      </c>
      <c r="E7" s="19">
        <v>0.372132</v>
      </c>
      <c r="F7" s="19">
        <v>0.916297</v>
      </c>
      <c r="G7" s="19">
        <v>0.982063</v>
      </c>
      <c r="H7" s="19">
        <v>3.941888</v>
      </c>
      <c r="I7" s="19">
        <v>6.675551</v>
      </c>
      <c r="J7" s="19">
        <v>1.124191</v>
      </c>
      <c r="K7" s="19">
        <v>0.958524</v>
      </c>
      <c r="L7" s="19">
        <v>0.335384</v>
      </c>
      <c r="M7" s="19">
        <v>2.582712</v>
      </c>
      <c r="N7" s="19"/>
      <c r="O7" s="18" t="s">
        <v>39</v>
      </c>
      <c r="P7" s="19">
        <v>0.1459</v>
      </c>
    </row>
    <row r="8" spans="1:16">
      <c r="A8" s="18" t="s">
        <v>40</v>
      </c>
      <c r="B8" s="19">
        <v>0.393527</v>
      </c>
      <c r="C8" s="19">
        <v>1.770963</v>
      </c>
      <c r="D8" s="19">
        <v>0.609008</v>
      </c>
      <c r="E8" s="19">
        <v>0.464752</v>
      </c>
      <c r="F8" s="19">
        <v>1.328257</v>
      </c>
      <c r="G8" s="19">
        <v>1.433492</v>
      </c>
      <c r="H8" s="19">
        <v>0.609008</v>
      </c>
      <c r="I8" s="19">
        <v>1.579573</v>
      </c>
      <c r="J8" s="19">
        <v>2.610876</v>
      </c>
      <c r="K8" s="19">
        <v>0.196083</v>
      </c>
      <c r="L8" s="19">
        <v>0.060771</v>
      </c>
      <c r="M8" s="19">
        <v>2.36942</v>
      </c>
      <c r="N8" s="19"/>
      <c r="O8" s="18" t="s">
        <v>40</v>
      </c>
      <c r="P8" s="19">
        <v>0.6521</v>
      </c>
    </row>
    <row r="9" spans="1:16">
      <c r="A9" s="18" t="s">
        <v>41</v>
      </c>
      <c r="B9" s="19">
        <v>0.040146</v>
      </c>
      <c r="C9" s="19">
        <v>3.013425</v>
      </c>
      <c r="D9" s="19">
        <v>0.505718</v>
      </c>
      <c r="E9" s="19">
        <v>1.565262</v>
      </c>
      <c r="F9" s="19">
        <v>0.73022</v>
      </c>
      <c r="G9" s="19">
        <v>0.145229</v>
      </c>
      <c r="H9" s="19">
        <v>1.245223</v>
      </c>
      <c r="I9" s="19">
        <v>6.068769</v>
      </c>
      <c r="J9" s="19">
        <v>2.464686</v>
      </c>
      <c r="K9" s="19">
        <v>0.062344</v>
      </c>
      <c r="L9" s="19">
        <v>0.005549</v>
      </c>
      <c r="M9" s="19">
        <v>1.81052</v>
      </c>
      <c r="N9" s="19"/>
      <c r="O9" s="18" t="s">
        <v>41</v>
      </c>
      <c r="P9" s="19">
        <v>0.3787</v>
      </c>
    </row>
    <row r="10" spans="1:16">
      <c r="A10" s="18" t="s">
        <v>42</v>
      </c>
      <c r="B10" s="19">
        <v>0.391887</v>
      </c>
      <c r="C10" s="19">
        <v>0.94181</v>
      </c>
      <c r="D10" s="19">
        <v>0.361861</v>
      </c>
      <c r="E10" s="19">
        <v>1.877104</v>
      </c>
      <c r="F10" s="19">
        <v>1.171623</v>
      </c>
      <c r="G10" s="19">
        <v>1.255715</v>
      </c>
      <c r="H10" s="19">
        <v>2.67309</v>
      </c>
      <c r="I10" s="19">
        <v>3.16786</v>
      </c>
      <c r="J10" s="19">
        <v>0.94508</v>
      </c>
      <c r="K10" s="19">
        <v>0.857678</v>
      </c>
      <c r="L10" s="19">
        <v>0.694241</v>
      </c>
      <c r="M10" s="19">
        <v>3.348485</v>
      </c>
      <c r="N10" s="19"/>
      <c r="O10" s="18" t="s">
        <v>42</v>
      </c>
      <c r="P10" s="19">
        <v>0.1211</v>
      </c>
    </row>
    <row r="11" spans="1:16">
      <c r="A11" s="18" t="s">
        <v>43</v>
      </c>
      <c r="B11" s="19">
        <v>0.679448</v>
      </c>
      <c r="C11" s="19">
        <v>1.604845</v>
      </c>
      <c r="D11" s="19">
        <v>0.708301</v>
      </c>
      <c r="E11" s="19">
        <v>0.660868</v>
      </c>
      <c r="F11" s="19">
        <v>1.263507</v>
      </c>
      <c r="G11" s="19">
        <v>0.854075</v>
      </c>
      <c r="H11" s="19">
        <v>0.506079</v>
      </c>
      <c r="I11" s="19">
        <v>0.620901</v>
      </c>
      <c r="J11" s="19">
        <v>1.123059</v>
      </c>
      <c r="K11" s="19">
        <v>1.123059</v>
      </c>
      <c r="L11" s="19">
        <v>0.518507</v>
      </c>
      <c r="M11" s="19">
        <v>1.044226</v>
      </c>
      <c r="N11" s="19"/>
      <c r="O11" s="18" t="s">
        <v>43</v>
      </c>
      <c r="P11" s="19">
        <v>0.5046</v>
      </c>
    </row>
  </sheetData>
  <mergeCells count="2">
    <mergeCell ref="B1:G1"/>
    <mergeCell ref="H1:M1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E2" sqref="E2"/>
    </sheetView>
  </sheetViews>
  <sheetFormatPr defaultColWidth="9" defaultRowHeight="14" outlineLevelRow="7" outlineLevelCol="4"/>
  <sheetData>
    <row r="1" spans="1:5">
      <c r="A1" s="16" t="s">
        <v>55</v>
      </c>
      <c r="B1" s="16"/>
      <c r="C1" s="16"/>
      <c r="D1" s="16"/>
      <c r="E1" s="16"/>
    </row>
    <row r="2" spans="1:5">
      <c r="A2" s="17" t="s">
        <v>50</v>
      </c>
      <c r="B2" s="17" t="s">
        <v>51</v>
      </c>
      <c r="C2" s="16"/>
      <c r="D2" s="18" t="s">
        <v>17</v>
      </c>
      <c r="E2" s="19"/>
    </row>
    <row r="3" spans="1:5">
      <c r="A3" s="19">
        <v>2.97</v>
      </c>
      <c r="B3" s="19">
        <v>6.02</v>
      </c>
      <c r="C3" s="16"/>
      <c r="D3" s="18" t="s">
        <v>4</v>
      </c>
      <c r="E3" s="19">
        <v>0.0545</v>
      </c>
    </row>
    <row r="4" spans="1:5">
      <c r="A4" s="19">
        <v>4.9</v>
      </c>
      <c r="B4" s="19">
        <v>4</v>
      </c>
      <c r="C4" s="16"/>
      <c r="D4" s="18" t="s">
        <v>18</v>
      </c>
      <c r="E4" s="19" t="s">
        <v>56</v>
      </c>
    </row>
    <row r="5" spans="1:5">
      <c r="A5" s="19">
        <v>2.2</v>
      </c>
      <c r="B5" s="19">
        <v>5.02</v>
      </c>
      <c r="C5" s="16"/>
      <c r="D5" s="18" t="s">
        <v>20</v>
      </c>
      <c r="E5" s="19" t="s">
        <v>57</v>
      </c>
    </row>
    <row r="6" spans="1:5">
      <c r="A6" s="19">
        <v>1.78</v>
      </c>
      <c r="B6" s="19">
        <v>2.7</v>
      </c>
      <c r="C6" s="16"/>
      <c r="D6" s="18" t="s">
        <v>22</v>
      </c>
      <c r="E6" s="19" t="s">
        <v>23</v>
      </c>
    </row>
    <row r="7" spans="1:5">
      <c r="A7" s="19">
        <v>1.72</v>
      </c>
      <c r="B7" s="19">
        <v>4.02</v>
      </c>
      <c r="C7" s="16"/>
      <c r="D7" s="18" t="s">
        <v>24</v>
      </c>
      <c r="E7" s="19" t="s">
        <v>58</v>
      </c>
    </row>
    <row r="8" spans="1:5">
      <c r="A8" s="19">
        <v>2.03</v>
      </c>
      <c r="B8" s="19">
        <v>3.06</v>
      </c>
      <c r="C8" s="16"/>
      <c r="D8" s="16"/>
      <c r="E8" s="16"/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E3" sqref="E3"/>
    </sheetView>
  </sheetViews>
  <sheetFormatPr defaultColWidth="9" defaultRowHeight="14" outlineLevelRow="7" outlineLevelCol="4"/>
  <sheetData>
    <row r="1" spans="1:5">
      <c r="A1" s="16" t="s">
        <v>59</v>
      </c>
      <c r="B1" s="19"/>
      <c r="C1" s="16"/>
      <c r="D1" s="16"/>
      <c r="E1" s="16"/>
    </row>
    <row r="2" spans="1:5">
      <c r="A2" s="17" t="s">
        <v>50</v>
      </c>
      <c r="B2" s="17" t="s">
        <v>51</v>
      </c>
      <c r="C2" s="16"/>
      <c r="D2" s="18" t="s">
        <v>17</v>
      </c>
      <c r="E2" s="19"/>
    </row>
    <row r="3" spans="1:5">
      <c r="A3" s="19">
        <v>0.99</v>
      </c>
      <c r="B3" s="19">
        <v>3.26</v>
      </c>
      <c r="C3" s="16"/>
      <c r="D3" s="18" t="s">
        <v>4</v>
      </c>
      <c r="E3" s="19">
        <v>0.012</v>
      </c>
    </row>
    <row r="4" spans="1:5">
      <c r="A4" s="19">
        <v>1.92</v>
      </c>
      <c r="B4" s="19">
        <v>2.56</v>
      </c>
      <c r="C4" s="16"/>
      <c r="D4" s="18" t="s">
        <v>18</v>
      </c>
      <c r="E4" s="19" t="s">
        <v>19</v>
      </c>
    </row>
    <row r="5" spans="1:5">
      <c r="A5" s="19">
        <v>1.25</v>
      </c>
      <c r="B5" s="19">
        <v>2.26</v>
      </c>
      <c r="C5" s="16"/>
      <c r="D5" s="18" t="s">
        <v>20</v>
      </c>
      <c r="E5" s="19" t="s">
        <v>21</v>
      </c>
    </row>
    <row r="6" spans="1:5">
      <c r="A6" s="19">
        <v>0.76</v>
      </c>
      <c r="B6" s="19">
        <v>1.48</v>
      </c>
      <c r="C6" s="16"/>
      <c r="D6" s="18" t="s">
        <v>22</v>
      </c>
      <c r="E6" s="19" t="s">
        <v>23</v>
      </c>
    </row>
    <row r="7" spans="1:5">
      <c r="A7" s="19">
        <v>0.75</v>
      </c>
      <c r="B7" s="19">
        <v>1.83</v>
      </c>
      <c r="C7" s="16"/>
      <c r="D7" s="18" t="s">
        <v>24</v>
      </c>
      <c r="E7" s="19" t="s">
        <v>60</v>
      </c>
    </row>
    <row r="8" spans="1:5">
      <c r="A8" s="19">
        <v>1.05</v>
      </c>
      <c r="B8" s="19">
        <v>1.48</v>
      </c>
      <c r="C8" s="16"/>
      <c r="D8" s="16"/>
      <c r="E8" s="16"/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selection activeCell="A55" sqref="A55:E61"/>
    </sheetView>
  </sheetViews>
  <sheetFormatPr defaultColWidth="8.72727272727273" defaultRowHeight="12.5" outlineLevelCol="5"/>
  <cols>
    <col min="1" max="10" width="12.8181818181818" style="16"/>
    <col min="11" max="12" width="8.72727272727273" style="16"/>
    <col min="13" max="13" width="9.54545454545454" style="16"/>
    <col min="14" max="16384" width="8.72727272727273" style="16"/>
  </cols>
  <sheetData>
    <row r="1" spans="1:6">
      <c r="A1" s="16" t="s">
        <v>61</v>
      </c>
    </row>
    <row r="2" spans="1:6">
      <c r="A2" s="17" t="s">
        <v>62</v>
      </c>
      <c r="B2" s="17" t="s">
        <v>63</v>
      </c>
      <c r="C2" s="17" t="s">
        <v>64</v>
      </c>
      <c r="E2" s="18" t="s">
        <v>30</v>
      </c>
      <c r="F2" s="19"/>
    </row>
    <row r="3" spans="1:6">
      <c r="A3" s="19">
        <v>4</v>
      </c>
      <c r="B3" s="19">
        <v>1</v>
      </c>
      <c r="C3" s="19"/>
      <c r="E3" s="18" t="s">
        <v>31</v>
      </c>
      <c r="F3" s="19">
        <v>0.0101</v>
      </c>
    </row>
    <row r="4" spans="1:6">
      <c r="A4" s="19">
        <v>5</v>
      </c>
      <c r="B4" s="19">
        <v>1</v>
      </c>
      <c r="C4" s="19"/>
      <c r="E4" s="18"/>
      <c r="F4" s="19"/>
    </row>
    <row r="5" spans="1:6">
      <c r="A5" s="19">
        <v>6</v>
      </c>
      <c r="B5" s="19">
        <v>1</v>
      </c>
      <c r="C5" s="19"/>
    </row>
    <row r="6" spans="1:6">
      <c r="A6" s="19">
        <v>6</v>
      </c>
      <c r="B6" s="19">
        <v>1</v>
      </c>
      <c r="C6" s="19"/>
      <c r="E6" s="18"/>
      <c r="F6" s="19"/>
    </row>
    <row r="7" spans="1:6">
      <c r="A7" s="19">
        <v>7</v>
      </c>
      <c r="B7" s="19">
        <v>1</v>
      </c>
      <c r="C7" s="19"/>
      <c r="E7" s="18"/>
      <c r="F7" s="19"/>
    </row>
    <row r="8" spans="1:6">
      <c r="A8" s="19">
        <v>7</v>
      </c>
      <c r="B8" s="19">
        <v>1</v>
      </c>
      <c r="C8" s="19"/>
      <c r="E8" s="18"/>
      <c r="F8" s="19"/>
    </row>
    <row r="9" spans="1:6">
      <c r="A9" s="19">
        <v>7</v>
      </c>
      <c r="B9" s="19">
        <v>1</v>
      </c>
      <c r="C9" s="19"/>
    </row>
    <row r="10" spans="1:6">
      <c r="A10" s="19">
        <v>8</v>
      </c>
      <c r="B10" s="19">
        <v>1</v>
      </c>
      <c r="C10" s="19"/>
    </row>
    <row r="11" spans="1:6">
      <c r="A11" s="19">
        <v>6</v>
      </c>
      <c r="B11" s="19"/>
      <c r="C11" s="19">
        <v>1</v>
      </c>
    </row>
    <row r="12" spans="1:6">
      <c r="A12" s="19">
        <v>8</v>
      </c>
      <c r="B12" s="19"/>
      <c r="C12" s="19">
        <v>1</v>
      </c>
    </row>
    <row r="13" spans="1:6">
      <c r="A13" s="19">
        <v>8</v>
      </c>
      <c r="B13" s="19"/>
      <c r="C13" s="19">
        <v>1</v>
      </c>
    </row>
    <row r="14" spans="1:6">
      <c r="A14" s="19">
        <v>9</v>
      </c>
      <c r="B14" s="19"/>
      <c r="C14" s="19">
        <v>1</v>
      </c>
    </row>
    <row r="15" spans="1:6">
      <c r="A15" s="19">
        <v>9</v>
      </c>
      <c r="B15" s="19"/>
      <c r="C15" s="19">
        <v>1</v>
      </c>
    </row>
    <row r="16" spans="1:6">
      <c r="A16" s="19">
        <v>11</v>
      </c>
      <c r="B16" s="19"/>
      <c r="C16" s="19">
        <v>1</v>
      </c>
    </row>
    <row r="33" spans="1:5">
      <c r="A33" s="19"/>
      <c r="D33" s="14"/>
      <c r="E33" s="15"/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7"/>
    </sheetView>
  </sheetViews>
  <sheetFormatPr defaultColWidth="9" defaultRowHeight="14" outlineLevelRow="6" outlineLevelCol="4"/>
  <sheetData>
    <row r="1" spans="1:5">
      <c r="A1" s="16" t="s">
        <v>65</v>
      </c>
      <c r="B1" s="16"/>
      <c r="C1" s="16"/>
      <c r="D1" s="16"/>
      <c r="E1" s="16"/>
    </row>
    <row r="2" spans="1:5">
      <c r="A2" s="17" t="s">
        <v>63</v>
      </c>
      <c r="B2" s="17" t="s">
        <v>64</v>
      </c>
      <c r="C2" s="16"/>
      <c r="D2" s="18" t="s">
        <v>17</v>
      </c>
      <c r="E2" s="19"/>
    </row>
    <row r="3" spans="1:5">
      <c r="A3" s="15">
        <v>0.85027825</v>
      </c>
      <c r="B3" s="15">
        <v>1.535320118</v>
      </c>
      <c r="C3" s="16"/>
      <c r="D3" s="14" t="s">
        <v>4</v>
      </c>
      <c r="E3" s="15">
        <v>0.0021</v>
      </c>
    </row>
    <row r="4" spans="1:5">
      <c r="A4" s="15">
        <v>1.065597792</v>
      </c>
      <c r="B4" s="15">
        <v>1.857854551</v>
      </c>
      <c r="C4" s="16"/>
      <c r="D4" s="14" t="s">
        <v>18</v>
      </c>
      <c r="E4" s="15" t="s">
        <v>45</v>
      </c>
    </row>
    <row r="5" spans="1:5">
      <c r="A5" s="15">
        <v>1.084123958</v>
      </c>
      <c r="B5" s="15">
        <v>1.6747518</v>
      </c>
      <c r="C5" s="16"/>
      <c r="D5" s="14" t="s">
        <v>20</v>
      </c>
      <c r="E5" s="15" t="s">
        <v>21</v>
      </c>
    </row>
    <row r="6" spans="1:5">
      <c r="A6" s="15">
        <v>1.052143238</v>
      </c>
      <c r="B6" s="15">
        <v>1.409974464</v>
      </c>
      <c r="C6" s="16"/>
      <c r="D6" s="14" t="s">
        <v>22</v>
      </c>
      <c r="E6" s="15" t="s">
        <v>23</v>
      </c>
    </row>
    <row r="7" spans="1:5">
      <c r="A7" s="15"/>
      <c r="B7" s="15">
        <v>1.337539465</v>
      </c>
      <c r="C7" s="16"/>
      <c r="D7" s="14" t="s">
        <v>24</v>
      </c>
      <c r="E7" s="15" t="s">
        <v>66</v>
      </c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7"/>
    </sheetView>
  </sheetViews>
  <sheetFormatPr defaultColWidth="9" defaultRowHeight="14" outlineLevelRow="6" outlineLevelCol="4"/>
  <sheetData>
    <row r="1" spans="1:5">
      <c r="A1" s="16" t="s">
        <v>67</v>
      </c>
      <c r="B1" s="16"/>
      <c r="C1" s="16"/>
      <c r="D1" s="16"/>
      <c r="E1" s="16"/>
    </row>
    <row r="2" spans="1:5">
      <c r="A2" s="17" t="s">
        <v>63</v>
      </c>
      <c r="B2" s="17" t="s">
        <v>64</v>
      </c>
      <c r="C2" s="16"/>
      <c r="D2" s="14" t="s">
        <v>3</v>
      </c>
      <c r="E2" s="15"/>
    </row>
    <row r="3" spans="1:5">
      <c r="A3" s="19">
        <v>2</v>
      </c>
      <c r="B3" s="19">
        <v>2</v>
      </c>
      <c r="C3" s="16"/>
      <c r="D3" s="14" t="s">
        <v>4</v>
      </c>
      <c r="E3" s="15">
        <v>0.1587</v>
      </c>
    </row>
    <row r="4" spans="1:5">
      <c r="A4" s="19">
        <v>3</v>
      </c>
      <c r="B4" s="19">
        <v>1</v>
      </c>
      <c r="C4" s="16"/>
      <c r="D4" s="14"/>
      <c r="E4" s="15"/>
    </row>
    <row r="5" spans="1:5">
      <c r="A5" s="19">
        <v>2</v>
      </c>
      <c r="B5" s="19">
        <v>2</v>
      </c>
      <c r="C5" s="16"/>
      <c r="D5" s="14"/>
      <c r="E5" s="15"/>
    </row>
    <row r="6" spans="1:5">
      <c r="A6" s="19">
        <v>3</v>
      </c>
      <c r="B6" s="19">
        <v>2</v>
      </c>
      <c r="C6" s="16"/>
      <c r="D6" s="14"/>
      <c r="E6" s="15"/>
    </row>
    <row r="7" spans="1:5">
      <c r="A7" s="19"/>
      <c r="B7" s="19">
        <v>1</v>
      </c>
      <c r="C7" s="16"/>
      <c r="D7" s="14"/>
      <c r="E7" s="15"/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A1:M12"/>
    </sheetView>
  </sheetViews>
  <sheetFormatPr defaultColWidth="9" defaultRowHeight="14"/>
  <sheetData>
    <row r="1" spans="1:13">
      <c r="A1" s="16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>
      <c r="A2" s="17"/>
      <c r="B2" s="17" t="s">
        <v>63</v>
      </c>
      <c r="C2" s="17"/>
      <c r="D2" s="17"/>
      <c r="E2" s="17"/>
      <c r="F2" s="17" t="s">
        <v>64</v>
      </c>
      <c r="G2" s="17"/>
      <c r="H2" s="17"/>
      <c r="I2" s="17"/>
      <c r="J2" s="17"/>
      <c r="K2" s="16"/>
      <c r="L2" s="16"/>
      <c r="M2" s="17" t="s">
        <v>33</v>
      </c>
    </row>
    <row r="3" spans="1:13">
      <c r="A3" s="18" t="s">
        <v>34</v>
      </c>
      <c r="B3" s="19">
        <v>1.073632315</v>
      </c>
      <c r="C3" s="19">
        <v>0.718221129</v>
      </c>
      <c r="D3" s="19">
        <v>1.561031879</v>
      </c>
      <c r="E3" s="19">
        <v>0.830757893</v>
      </c>
      <c r="F3" s="19">
        <v>0.369206536</v>
      </c>
      <c r="G3" s="19">
        <v>0.359110564</v>
      </c>
      <c r="H3" s="19">
        <v>0.59152047</v>
      </c>
      <c r="I3" s="19">
        <v>0.504350992</v>
      </c>
      <c r="J3" s="19">
        <v>0.50785903</v>
      </c>
      <c r="K3" s="16"/>
      <c r="L3" s="18" t="s">
        <v>34</v>
      </c>
      <c r="M3" s="19">
        <v>0.011896</v>
      </c>
    </row>
    <row r="4" spans="1:13">
      <c r="A4" s="18" t="s">
        <v>35</v>
      </c>
      <c r="B4" s="19">
        <v>1.290115293</v>
      </c>
      <c r="C4" s="19">
        <v>0.573354768</v>
      </c>
      <c r="D4" s="19">
        <v>1.130922447</v>
      </c>
      <c r="E4" s="19">
        <v>1.195405429</v>
      </c>
      <c r="F4" s="19">
        <v>0.654062316</v>
      </c>
      <c r="G4" s="19">
        <v>0.845279285</v>
      </c>
      <c r="H4" s="19">
        <v>0.805245166</v>
      </c>
      <c r="I4" s="19">
        <v>0.459297234</v>
      </c>
      <c r="J4" s="19">
        <v>0.459297234</v>
      </c>
      <c r="K4" s="16"/>
      <c r="L4" s="18" t="s">
        <v>35</v>
      </c>
      <c r="M4" s="19">
        <v>0.04922</v>
      </c>
    </row>
    <row r="5" spans="1:13">
      <c r="A5" s="18" t="s">
        <v>36</v>
      </c>
      <c r="B5" s="19">
        <v>0.934651216</v>
      </c>
      <c r="C5" s="19">
        <v>0.896577376</v>
      </c>
      <c r="D5" s="19">
        <v>1.76846786</v>
      </c>
      <c r="E5" s="19">
        <v>0.674785089</v>
      </c>
      <c r="F5" s="19">
        <v>1.793154752</v>
      </c>
      <c r="G5" s="19">
        <v>1.259193501</v>
      </c>
      <c r="H5" s="19">
        <v>0.769770346</v>
      </c>
      <c r="I5" s="19">
        <v>0.193781131</v>
      </c>
      <c r="J5" s="19">
        <v>0.470576115</v>
      </c>
      <c r="K5" s="16"/>
      <c r="L5" s="18" t="s">
        <v>36</v>
      </c>
      <c r="M5" s="19">
        <v>0.67065</v>
      </c>
    </row>
    <row r="6" spans="1:13">
      <c r="A6" s="18" t="s">
        <v>37</v>
      </c>
      <c r="B6" s="19">
        <v>1.099997313</v>
      </c>
      <c r="C6" s="19">
        <v>0.472209837</v>
      </c>
      <c r="D6" s="19">
        <v>1.849967595</v>
      </c>
      <c r="E6" s="19">
        <v>1.04066087</v>
      </c>
      <c r="F6" s="19">
        <v>1.00521214</v>
      </c>
      <c r="G6" s="19">
        <v>0.964263938</v>
      </c>
      <c r="H6" s="19">
        <v>0.313709256</v>
      </c>
      <c r="I6" s="19">
        <v>0.284697159</v>
      </c>
      <c r="J6" s="19">
        <v>0.905947906</v>
      </c>
      <c r="K6" s="16"/>
      <c r="L6" s="18" t="s">
        <v>37</v>
      </c>
      <c r="M6" s="19">
        <v>0.215432</v>
      </c>
    </row>
    <row r="7" spans="1:13">
      <c r="A7" s="18" t="s">
        <v>38</v>
      </c>
      <c r="B7" s="19">
        <v>1.123110595</v>
      </c>
      <c r="C7" s="19">
        <v>0.610261719</v>
      </c>
      <c r="D7" s="19">
        <v>1.130922447</v>
      </c>
      <c r="E7" s="19">
        <v>1.290115293</v>
      </c>
      <c r="F7" s="19">
        <v>0.893475454</v>
      </c>
      <c r="G7" s="19">
        <v>0.534958914</v>
      </c>
      <c r="H7" s="19">
        <v>0.15256543</v>
      </c>
      <c r="I7" s="19">
        <v>0.121371366</v>
      </c>
      <c r="J7" s="19">
        <v>0.730775413</v>
      </c>
      <c r="K7" s="16"/>
      <c r="L7" s="18" t="s">
        <v>38</v>
      </c>
      <c r="M7" s="19">
        <v>0.038691</v>
      </c>
    </row>
    <row r="8" spans="1:13">
      <c r="A8" s="18" t="s">
        <v>39</v>
      </c>
      <c r="B8" s="19">
        <v>1.079228237</v>
      </c>
      <c r="C8" s="19">
        <v>0.50697974</v>
      </c>
      <c r="D8" s="19">
        <v>1.205807828</v>
      </c>
      <c r="E8" s="19">
        <v>1.515716567</v>
      </c>
      <c r="F8" s="19">
        <v>0.858565436</v>
      </c>
      <c r="G8" s="19">
        <v>0.590496331</v>
      </c>
      <c r="H8" s="19">
        <v>0.234880687</v>
      </c>
      <c r="I8" s="19">
        <v>0.162667732</v>
      </c>
      <c r="J8" s="19">
        <v>0.77916458</v>
      </c>
      <c r="K8" s="16"/>
      <c r="L8" s="18" t="s">
        <v>39</v>
      </c>
      <c r="M8" s="19">
        <v>0.058578</v>
      </c>
    </row>
    <row r="9" spans="1:13">
      <c r="A9" s="18" t="s">
        <v>40</v>
      </c>
      <c r="B9" s="19">
        <v>2.02858034</v>
      </c>
      <c r="C9" s="19">
        <v>0.417680136</v>
      </c>
      <c r="D9" s="19">
        <v>1.283844471</v>
      </c>
      <c r="E9" s="19">
        <v>0.269895053</v>
      </c>
      <c r="F9" s="19">
        <v>0.453907566</v>
      </c>
      <c r="G9" s="19">
        <v>0.266179328</v>
      </c>
      <c r="H9" s="19">
        <v>0.607295439</v>
      </c>
      <c r="I9" s="19">
        <v>0.646387158</v>
      </c>
      <c r="J9" s="19">
        <v>0.774034856</v>
      </c>
      <c r="K9" s="16"/>
      <c r="L9" s="18" t="s">
        <v>40</v>
      </c>
      <c r="M9" s="19">
        <v>0.266312</v>
      </c>
    </row>
    <row r="10" spans="1:13">
      <c r="A10" s="18" t="s">
        <v>41</v>
      </c>
      <c r="B10" s="19">
        <v>1.375584356</v>
      </c>
      <c r="C10" s="19">
        <v>0.624184577</v>
      </c>
      <c r="D10" s="19">
        <v>1.536922709</v>
      </c>
      <c r="E10" s="19">
        <v>0.463308358</v>
      </c>
      <c r="F10" s="19">
        <v>0.532201549</v>
      </c>
      <c r="G10" s="19">
        <v>0.386903213</v>
      </c>
      <c r="H10" s="19">
        <v>0.100833338</v>
      </c>
      <c r="I10" s="19">
        <v>0.687792178</v>
      </c>
      <c r="J10" s="19">
        <v>0.727008741</v>
      </c>
      <c r="K10" s="16"/>
      <c r="L10" s="18" t="s">
        <v>41</v>
      </c>
      <c r="M10" s="19">
        <v>0.097188</v>
      </c>
    </row>
    <row r="11" spans="1:13">
      <c r="A11" s="18" t="s">
        <v>42</v>
      </c>
      <c r="B11" s="19">
        <v>1.582823072</v>
      </c>
      <c r="C11" s="19">
        <v>0.934651216</v>
      </c>
      <c r="D11" s="19">
        <v>0.87206042</v>
      </c>
      <c r="E11" s="19">
        <v>0.775124522</v>
      </c>
      <c r="F11" s="19">
        <v>1.782979357</v>
      </c>
      <c r="G11" s="19">
        <v>1.61808792</v>
      </c>
      <c r="H11" s="19">
        <v>0.861122267</v>
      </c>
      <c r="I11" s="19">
        <v>0.694617181</v>
      </c>
      <c r="J11" s="19">
        <v>2.521513588</v>
      </c>
      <c r="K11" s="16"/>
      <c r="L11" s="18" t="s">
        <v>42</v>
      </c>
      <c r="M11" s="19">
        <v>0.302841</v>
      </c>
    </row>
    <row r="12" spans="1:13">
      <c r="A12" s="18" t="s">
        <v>43</v>
      </c>
      <c r="B12" s="19">
        <v>1.082975046</v>
      </c>
      <c r="C12" s="19">
        <v>1.380317353</v>
      </c>
      <c r="D12" s="19">
        <v>1.07549439</v>
      </c>
      <c r="E12" s="19">
        <v>0.622005827</v>
      </c>
      <c r="F12" s="19">
        <v>1.032964018</v>
      </c>
      <c r="G12" s="19">
        <v>1.325732771</v>
      </c>
      <c r="H12" s="19">
        <v>2.439845849</v>
      </c>
      <c r="I12" s="19">
        <v>1.701479772</v>
      </c>
      <c r="J12" s="19">
        <v>1.401323456</v>
      </c>
      <c r="K12" s="16"/>
      <c r="L12" s="18" t="s">
        <v>43</v>
      </c>
      <c r="M12" s="19">
        <v>0.119534</v>
      </c>
    </row>
  </sheetData>
  <mergeCells count="2">
    <mergeCell ref="B2:E2"/>
    <mergeCell ref="F2:J2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7"/>
    </sheetView>
  </sheetViews>
  <sheetFormatPr defaultColWidth="9" defaultRowHeight="14" outlineLevelRow="6" outlineLevelCol="4"/>
  <sheetData>
    <row r="1" spans="1:5">
      <c r="A1" s="16" t="s">
        <v>69</v>
      </c>
      <c r="B1" s="16"/>
      <c r="C1" s="16"/>
      <c r="D1" s="16"/>
      <c r="E1" s="16"/>
    </row>
    <row r="2" spans="1:5">
      <c r="A2" s="17" t="s">
        <v>63</v>
      </c>
      <c r="B2" s="17" t="s">
        <v>64</v>
      </c>
      <c r="C2" s="16"/>
      <c r="D2" s="18" t="s">
        <v>70</v>
      </c>
      <c r="E2" s="19"/>
    </row>
    <row r="3" spans="1:5">
      <c r="A3" s="19">
        <v>3.5</v>
      </c>
      <c r="B3" s="19">
        <v>10.6</v>
      </c>
      <c r="C3" s="16"/>
      <c r="D3" s="18" t="s">
        <v>4</v>
      </c>
      <c r="E3" s="19">
        <v>0.2069</v>
      </c>
    </row>
    <row r="4" spans="1:5">
      <c r="A4" s="19">
        <v>3.8</v>
      </c>
      <c r="B4" s="19">
        <v>5.8</v>
      </c>
      <c r="C4" s="16"/>
      <c r="D4" s="18" t="s">
        <v>18</v>
      </c>
      <c r="E4" s="19" t="s">
        <v>56</v>
      </c>
    </row>
    <row r="5" spans="1:5">
      <c r="A5" s="19">
        <v>2.2</v>
      </c>
      <c r="B5" s="19">
        <v>4.1</v>
      </c>
      <c r="C5" s="16"/>
      <c r="D5" s="18" t="s">
        <v>20</v>
      </c>
      <c r="E5" s="19" t="s">
        <v>57</v>
      </c>
    </row>
    <row r="6" spans="1:5">
      <c r="A6" s="19">
        <v>3.5</v>
      </c>
      <c r="B6" s="19">
        <v>2.6</v>
      </c>
      <c r="C6" s="16"/>
      <c r="D6" s="18" t="s">
        <v>22</v>
      </c>
      <c r="E6" s="19" t="s">
        <v>23</v>
      </c>
    </row>
    <row r="7" spans="1:5">
      <c r="A7" s="19"/>
      <c r="B7" s="19">
        <v>3.8</v>
      </c>
      <c r="C7" s="16"/>
      <c r="D7" s="18" t="s">
        <v>71</v>
      </c>
      <c r="E7" s="19" t="s">
        <v>72</v>
      </c>
    </row>
  </sheetData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H19" sqref="H19"/>
    </sheetView>
  </sheetViews>
  <sheetFormatPr defaultColWidth="9" defaultRowHeight="14" outlineLevelRow="6" outlineLevelCol="4"/>
  <sheetData>
    <row r="1" spans="1:5">
      <c r="A1" s="16" t="s">
        <v>73</v>
      </c>
      <c r="B1" s="16"/>
      <c r="C1" s="16"/>
      <c r="D1" s="16"/>
      <c r="E1" s="16"/>
    </row>
    <row r="2" spans="1:5">
      <c r="A2" s="17" t="s">
        <v>63</v>
      </c>
      <c r="B2" s="17" t="s">
        <v>64</v>
      </c>
      <c r="C2" s="16"/>
      <c r="D2" s="18" t="s">
        <v>17</v>
      </c>
      <c r="E2" s="19"/>
    </row>
    <row r="3" spans="1:5">
      <c r="A3" s="19">
        <v>0.38</v>
      </c>
      <c r="B3" s="19">
        <v>3.36</v>
      </c>
      <c r="C3" s="16"/>
      <c r="D3" s="18" t="s">
        <v>4</v>
      </c>
      <c r="E3" s="19">
        <v>0.4739</v>
      </c>
    </row>
    <row r="4" spans="1:5">
      <c r="A4" s="19">
        <v>1.57</v>
      </c>
      <c r="B4" s="19">
        <v>0.59</v>
      </c>
      <c r="C4" s="16"/>
      <c r="D4" s="18" t="s">
        <v>18</v>
      </c>
      <c r="E4" s="19" t="s">
        <v>56</v>
      </c>
    </row>
    <row r="5" spans="1:5">
      <c r="A5" s="19">
        <v>0.65</v>
      </c>
      <c r="B5" s="19">
        <v>1.32</v>
      </c>
      <c r="C5" s="16"/>
      <c r="D5" s="18" t="s">
        <v>20</v>
      </c>
      <c r="E5" s="19" t="s">
        <v>57</v>
      </c>
    </row>
    <row r="6" spans="1:5">
      <c r="A6" s="19">
        <v>0.27</v>
      </c>
      <c r="B6" s="19">
        <v>0.33</v>
      </c>
      <c r="C6" s="16"/>
      <c r="D6" s="18" t="s">
        <v>22</v>
      </c>
      <c r="E6" s="19" t="s">
        <v>23</v>
      </c>
    </row>
    <row r="7" spans="1:5">
      <c r="A7" s="19"/>
      <c r="B7" s="19">
        <v>0.57</v>
      </c>
      <c r="C7" s="16"/>
      <c r="D7" s="18" t="s">
        <v>24</v>
      </c>
      <c r="E7" s="19" t="s">
        <v>74</v>
      </c>
    </row>
  </sheetData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"/>
  <sheetViews>
    <sheetView workbookViewId="0">
      <selection activeCell="A95" sqref="A95:E102"/>
    </sheetView>
  </sheetViews>
  <sheetFormatPr defaultColWidth="8.72727272727273" defaultRowHeight="12.5"/>
  <cols>
    <col min="1" max="10" width="12.8181818181818" style="16"/>
    <col min="11" max="16384" width="8.72727272727273" style="16"/>
  </cols>
  <sheetData>
    <row r="1" spans="1:10">
      <c r="A1" s="16" t="s">
        <v>75</v>
      </c>
    </row>
    <row r="2" spans="1:10">
      <c r="B2" s="20" t="s">
        <v>1</v>
      </c>
      <c r="C2" s="20"/>
      <c r="D2" s="20"/>
      <c r="E2" s="20"/>
      <c r="F2" s="20" t="s">
        <v>2</v>
      </c>
      <c r="G2" s="20"/>
      <c r="H2" s="20"/>
      <c r="I2" s="20"/>
      <c r="J2" s="20"/>
    </row>
    <row r="3" spans="1:10">
      <c r="A3" s="18" t="s">
        <v>76</v>
      </c>
      <c r="B3" s="19">
        <v>1.233279674</v>
      </c>
      <c r="C3" s="19">
        <v>0.947698461</v>
      </c>
      <c r="D3" s="19">
        <v>1.142742223</v>
      </c>
      <c r="E3" s="19">
        <v>0.748720935</v>
      </c>
      <c r="F3" s="19">
        <v>0.94115223</v>
      </c>
      <c r="G3" s="19">
        <v>0.808040775</v>
      </c>
      <c r="H3" s="19">
        <v>0.379586345</v>
      </c>
      <c r="I3" s="19">
        <v>0.87812608</v>
      </c>
      <c r="J3" s="19">
        <v>0.490559487</v>
      </c>
    </row>
    <row r="4" spans="1:10">
      <c r="A4" s="18" t="s">
        <v>77</v>
      </c>
      <c r="B4" s="19">
        <v>1.022782939</v>
      </c>
      <c r="C4" s="19">
        <v>1.250495616</v>
      </c>
      <c r="D4" s="19">
        <v>1.00173437</v>
      </c>
      <c r="E4" s="19">
        <v>0.78051594</v>
      </c>
      <c r="F4" s="19">
        <v>0.785944857</v>
      </c>
      <c r="G4" s="19">
        <v>0.902813565</v>
      </c>
      <c r="H4" s="19">
        <v>0.854113676</v>
      </c>
      <c r="I4" s="19">
        <v>1.805627129</v>
      </c>
      <c r="J4" s="19">
        <v>0.94115223</v>
      </c>
    </row>
    <row r="5" spans="1:10">
      <c r="A5" s="18" t="s">
        <v>78</v>
      </c>
      <c r="B5" s="19">
        <v>1.028113827</v>
      </c>
      <c r="C5" s="19">
        <v>1.214194884</v>
      </c>
      <c r="D5" s="19">
        <v>1.086734863</v>
      </c>
      <c r="E5" s="19">
        <v>0.737134609</v>
      </c>
      <c r="F5" s="19">
        <v>0.732042848</v>
      </c>
      <c r="G5" s="19">
        <v>0.77916458</v>
      </c>
      <c r="H5" s="19">
        <v>0.392292049</v>
      </c>
      <c r="I5" s="19">
        <v>0.858565436</v>
      </c>
      <c r="J5" s="19">
        <v>0.757858283</v>
      </c>
    </row>
    <row r="6" spans="1:10">
      <c r="A6" s="18" t="s">
        <v>79</v>
      </c>
      <c r="B6" s="19">
        <v>1.257013375</v>
      </c>
      <c r="C6" s="19">
        <v>0.795536484</v>
      </c>
      <c r="D6" s="19">
        <v>1.094293701</v>
      </c>
      <c r="E6" s="19">
        <v>0.91383145</v>
      </c>
      <c r="F6" s="19">
        <v>0.683020128</v>
      </c>
      <c r="G6" s="19">
        <v>0.716977624</v>
      </c>
      <c r="H6" s="19">
        <v>0.641712949</v>
      </c>
      <c r="I6" s="19">
        <v>1.164733586</v>
      </c>
      <c r="J6" s="19">
        <v>0.864537231</v>
      </c>
    </row>
    <row r="7" spans="1:10">
      <c r="A7" s="18" t="s">
        <v>80</v>
      </c>
      <c r="B7" s="19">
        <v>1.207899145</v>
      </c>
      <c r="C7" s="19">
        <v>1.088619663</v>
      </c>
      <c r="D7" s="19">
        <v>0.934651216</v>
      </c>
      <c r="E7" s="19">
        <v>0.813661143</v>
      </c>
      <c r="F7" s="19">
        <v>0.656333056</v>
      </c>
      <c r="G7" s="19">
        <v>0.59152047</v>
      </c>
      <c r="H7" s="19">
        <v>0.579347155</v>
      </c>
      <c r="I7" s="19">
        <v>1.166753666</v>
      </c>
      <c r="J7" s="19">
        <v>0.713260013</v>
      </c>
    </row>
    <row r="8" spans="1:10">
      <c r="A8" s="18" t="s">
        <v>81</v>
      </c>
      <c r="B8" s="19">
        <v>0.882702996</v>
      </c>
      <c r="C8" s="19">
        <v>1.205807828</v>
      </c>
      <c r="D8" s="19">
        <v>1.117287138</v>
      </c>
      <c r="E8" s="19">
        <v>0.840896415</v>
      </c>
      <c r="F8" s="19">
        <v>0.757858283</v>
      </c>
      <c r="G8" s="19">
        <v>0.768437591</v>
      </c>
      <c r="H8" s="19">
        <v>0.586417475</v>
      </c>
      <c r="I8" s="19">
        <v>1.205807828</v>
      </c>
      <c r="J8" s="19">
        <v>0.888842681</v>
      </c>
    </row>
    <row r="9" spans="1:10">
      <c r="A9" s="18" t="s">
        <v>82</v>
      </c>
      <c r="B9" s="19">
        <v>1.22901285</v>
      </c>
      <c r="C9" s="19">
        <v>0.977724561</v>
      </c>
      <c r="D9" s="19">
        <v>0.991373087</v>
      </c>
      <c r="E9" s="19">
        <v>0.839440515</v>
      </c>
      <c r="F9" s="19">
        <v>0.887303768</v>
      </c>
      <c r="G9" s="19">
        <v>0.931417569</v>
      </c>
      <c r="H9" s="19">
        <v>0.59357408</v>
      </c>
      <c r="I9" s="19">
        <v>0.964263938</v>
      </c>
      <c r="J9" s="19">
        <v>0.627418511</v>
      </c>
    </row>
    <row r="10" spans="1:10">
      <c r="A10" s="18" t="s">
        <v>83</v>
      </c>
      <c r="B10" s="19">
        <v>1.051537281</v>
      </c>
      <c r="C10" s="19">
        <v>0.860054507</v>
      </c>
      <c r="D10" s="19">
        <v>1.267951885</v>
      </c>
      <c r="E10" s="19">
        <v>0.87206042</v>
      </c>
      <c r="F10" s="19">
        <v>1.330990247</v>
      </c>
      <c r="G10" s="19">
        <v>0.921783597</v>
      </c>
      <c r="H10" s="19">
        <v>0.460891798</v>
      </c>
      <c r="I10" s="19">
        <v>1.199555576</v>
      </c>
      <c r="J10" s="19">
        <v>0.59152047</v>
      </c>
    </row>
    <row r="11" spans="1:10">
      <c r="A11" s="18" t="s">
        <v>84</v>
      </c>
      <c r="B11" s="19">
        <v>0.832198735</v>
      </c>
      <c r="C11" s="19">
        <v>1.31494276</v>
      </c>
      <c r="D11" s="19">
        <v>1.664397469</v>
      </c>
      <c r="E11" s="19">
        <v>0.549046407</v>
      </c>
      <c r="F11" s="19">
        <v>0.771105413</v>
      </c>
      <c r="G11" s="19">
        <v>0.335643126</v>
      </c>
      <c r="H11" s="19">
        <v>0.298333936</v>
      </c>
      <c r="I11" s="19">
        <v>0.501735874</v>
      </c>
      <c r="J11" s="19">
        <v>0.604997045</v>
      </c>
    </row>
    <row r="12" spans="1:10">
      <c r="A12" s="18" t="s">
        <v>85</v>
      </c>
      <c r="B12" s="19">
        <v>1.138788635</v>
      </c>
      <c r="C12" s="19">
        <v>1.115352704</v>
      </c>
      <c r="D12" s="19">
        <v>0.944419673</v>
      </c>
      <c r="E12" s="19">
        <v>0.833642075</v>
      </c>
      <c r="F12" s="19">
        <v>0.77781556</v>
      </c>
      <c r="G12" s="19">
        <v>0.640601908</v>
      </c>
      <c r="H12" s="19">
        <v>0.589473965</v>
      </c>
      <c r="I12" s="19">
        <v>1.047899238</v>
      </c>
      <c r="J12" s="19">
        <v>0.701006633</v>
      </c>
    </row>
    <row r="13" spans="1:10">
      <c r="A13" s="18" t="s">
        <v>86</v>
      </c>
      <c r="B13" s="19">
        <v>0.923382311</v>
      </c>
      <c r="C13" s="19">
        <v>1.872544495</v>
      </c>
      <c r="D13" s="19">
        <v>0.936272247</v>
      </c>
      <c r="E13" s="19">
        <v>0.617709319</v>
      </c>
      <c r="F13" s="19">
        <v>0.891928519</v>
      </c>
      <c r="G13" s="19">
        <v>1.053361036</v>
      </c>
      <c r="H13" s="19">
        <v>1.121166078</v>
      </c>
      <c r="I13" s="19">
        <v>1.20163605</v>
      </c>
      <c r="J13" s="19">
        <v>1.176906737</v>
      </c>
    </row>
    <row r="14" spans="1:10">
      <c r="A14" s="18" t="s">
        <v>87</v>
      </c>
      <c r="B14" s="19">
        <v>0.94115223</v>
      </c>
      <c r="C14" s="19">
        <v>1.582823072</v>
      </c>
      <c r="D14" s="19">
        <v>0.87812608</v>
      </c>
      <c r="E14" s="19">
        <v>0.764453154</v>
      </c>
      <c r="F14" s="19">
        <v>0.921783597</v>
      </c>
      <c r="G14" s="19">
        <v>1.142742223</v>
      </c>
      <c r="H14" s="19">
        <v>1.456494244</v>
      </c>
      <c r="I14" s="19">
        <v>1.416666332</v>
      </c>
      <c r="J14" s="19">
        <v>1.340248017</v>
      </c>
    </row>
    <row r="15" spans="1:10">
      <c r="A15" s="18" t="s">
        <v>88</v>
      </c>
      <c r="B15" s="19">
        <v>0.832198735</v>
      </c>
      <c r="C15" s="19">
        <v>1.585568273</v>
      </c>
      <c r="D15" s="19">
        <v>1.32408891</v>
      </c>
      <c r="E15" s="19">
        <v>0.57236208</v>
      </c>
      <c r="F15" s="19">
        <v>0.787307977</v>
      </c>
      <c r="G15" s="19">
        <v>1.04608494</v>
      </c>
      <c r="H15" s="19">
        <v>1.469168633</v>
      </c>
      <c r="I15" s="19">
        <v>1.261377409</v>
      </c>
      <c r="J15" s="19">
        <v>1.333298677</v>
      </c>
    </row>
    <row r="16" spans="1:10">
      <c r="A16" s="18" t="s">
        <v>89</v>
      </c>
      <c r="B16" s="19">
        <v>1.128964405</v>
      </c>
      <c r="C16" s="19">
        <v>0.962594443</v>
      </c>
      <c r="D16" s="19">
        <v>1.098092814</v>
      </c>
      <c r="E16" s="19">
        <v>0.837987135</v>
      </c>
      <c r="F16" s="19">
        <v>0.969289817</v>
      </c>
      <c r="G16" s="19">
        <v>0.832198735</v>
      </c>
      <c r="H16" s="19">
        <v>0.929804943</v>
      </c>
      <c r="I16" s="19">
        <v>1.399585866</v>
      </c>
      <c r="J16" s="19">
        <v>1.090507733</v>
      </c>
    </row>
    <row r="17" spans="1:10">
      <c r="A17" s="18" t="s">
        <v>90</v>
      </c>
      <c r="B17" s="19">
        <v>0.954290225</v>
      </c>
      <c r="C17" s="19">
        <v>1.446433503</v>
      </c>
      <c r="D17" s="19">
        <v>1.119224928</v>
      </c>
      <c r="E17" s="19">
        <v>0.647297124</v>
      </c>
      <c r="F17" s="19">
        <v>0.703440352</v>
      </c>
      <c r="G17" s="19">
        <v>0.688963758</v>
      </c>
      <c r="H17" s="19">
        <v>0.583376833</v>
      </c>
      <c r="I17" s="19">
        <v>0.796916239</v>
      </c>
      <c r="J17" s="19">
        <v>1.008701984</v>
      </c>
    </row>
    <row r="18" spans="1:10">
      <c r="A18" s="18" t="s">
        <v>91</v>
      </c>
      <c r="B18" s="19">
        <v>1.057018041</v>
      </c>
      <c r="C18" s="19">
        <v>1.028113827</v>
      </c>
      <c r="D18" s="19">
        <v>1.265756594</v>
      </c>
      <c r="E18" s="19">
        <v>0.726986259</v>
      </c>
      <c r="F18" s="19">
        <v>0.659753955</v>
      </c>
      <c r="G18" s="19">
        <v>0.655196702</v>
      </c>
      <c r="H18" s="19">
        <v>0.463294031</v>
      </c>
      <c r="I18" s="19">
        <v>0.993092495</v>
      </c>
      <c r="J18" s="19">
        <v>0.993092495</v>
      </c>
    </row>
    <row r="19" spans="1:10">
      <c r="A19" s="18" t="s">
        <v>92</v>
      </c>
      <c r="B19" s="19">
        <v>1.060687741</v>
      </c>
      <c r="C19" s="19">
        <v>1.351910833</v>
      </c>
      <c r="D19" s="19">
        <v>1.017479692</v>
      </c>
      <c r="E19" s="19">
        <v>0.685391402</v>
      </c>
      <c r="F19" s="19">
        <v>0.71946679</v>
      </c>
      <c r="G19" s="19">
        <v>0.815072332</v>
      </c>
      <c r="H19" s="19">
        <v>0.724471077</v>
      </c>
      <c r="I19" s="19">
        <v>1.031683179</v>
      </c>
      <c r="J19" s="19">
        <v>1.024556823</v>
      </c>
    </row>
    <row r="20" spans="1:10">
      <c r="A20" s="18" t="s">
        <v>93</v>
      </c>
      <c r="B20" s="19">
        <v>1.20163605</v>
      </c>
      <c r="C20" s="19">
        <v>0.885767519</v>
      </c>
      <c r="D20" s="19">
        <v>1.105730653</v>
      </c>
      <c r="E20" s="19">
        <v>0.849684999</v>
      </c>
      <c r="F20" s="19">
        <v>0.982820599</v>
      </c>
      <c r="G20" s="19">
        <v>0.739693755</v>
      </c>
      <c r="H20" s="19">
        <v>0.300409012</v>
      </c>
      <c r="I20" s="19">
        <v>0.704660378</v>
      </c>
      <c r="J20" s="19">
        <v>0.57236208</v>
      </c>
    </row>
    <row r="21" spans="1:10">
      <c r="A21" s="18" t="s">
        <v>94</v>
      </c>
      <c r="B21" s="19">
        <v>1.185092771</v>
      </c>
      <c r="C21" s="19">
        <v>0.820741609</v>
      </c>
      <c r="D21" s="19">
        <v>1.193335743</v>
      </c>
      <c r="E21" s="19">
        <v>0.86154616</v>
      </c>
      <c r="F21" s="19">
        <v>0.648419777</v>
      </c>
      <c r="G21" s="19">
        <v>0.685391402</v>
      </c>
      <c r="H21" s="19">
        <v>0.410370804</v>
      </c>
      <c r="I21" s="19">
        <v>1.003471749</v>
      </c>
      <c r="J21" s="19">
        <v>0.781869643</v>
      </c>
    </row>
    <row r="22" spans="1:10">
      <c r="A22" s="18" t="s">
        <v>95</v>
      </c>
      <c r="B22" s="19">
        <v>1.079228237</v>
      </c>
      <c r="C22" s="19">
        <v>0.979420298</v>
      </c>
      <c r="D22" s="19">
        <v>1.310393404</v>
      </c>
      <c r="E22" s="19">
        <v>0.721964598</v>
      </c>
      <c r="F22" s="19">
        <v>1.125058485</v>
      </c>
      <c r="G22" s="19">
        <v>1.071773463</v>
      </c>
      <c r="H22" s="19">
        <v>1.319507911</v>
      </c>
      <c r="I22" s="19">
        <v>1.394743666</v>
      </c>
      <c r="J22" s="19">
        <v>1.2397077</v>
      </c>
    </row>
    <row r="23" spans="1:10">
      <c r="A23" s="18" t="s">
        <v>96</v>
      </c>
      <c r="B23" s="19">
        <v>1.267951885</v>
      </c>
      <c r="C23" s="19">
        <v>0.769770346</v>
      </c>
      <c r="D23" s="19">
        <v>1.158694309</v>
      </c>
      <c r="E23" s="19">
        <v>0.88423393</v>
      </c>
      <c r="F23" s="19">
        <v>0.775124522</v>
      </c>
      <c r="G23" s="19">
        <v>0.753928701</v>
      </c>
      <c r="H23" s="19">
        <v>0.59152047</v>
      </c>
      <c r="I23" s="19">
        <v>1.051537281</v>
      </c>
      <c r="J23" s="19">
        <v>0.902813565</v>
      </c>
    </row>
    <row r="67" spans="1:5">
      <c r="A67" s="19"/>
      <c r="B67" s="19"/>
      <c r="D67" s="18"/>
      <c r="E67" s="19"/>
    </row>
    <row r="76" spans="1:5">
      <c r="D76" s="18"/>
      <c r="E76" s="19"/>
    </row>
    <row r="85" spans="1:2">
      <c r="A85" s="19"/>
      <c r="B85" s="19"/>
    </row>
  </sheetData>
  <mergeCells count="2">
    <mergeCell ref="B2:E2"/>
    <mergeCell ref="F2:J2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9"/>
    </sheetView>
  </sheetViews>
  <sheetFormatPr defaultColWidth="9" defaultRowHeight="14" outlineLevelCol="4"/>
  <sheetData>
    <row r="1" spans="1:5">
      <c r="A1" s="16" t="s">
        <v>97</v>
      </c>
      <c r="B1" s="16"/>
      <c r="C1" s="16"/>
      <c r="D1" s="18" t="s">
        <v>17</v>
      </c>
      <c r="E1" s="19"/>
    </row>
    <row r="2" spans="1:5">
      <c r="A2" s="17" t="s">
        <v>28</v>
      </c>
      <c r="B2" s="17" t="s">
        <v>29</v>
      </c>
      <c r="C2" s="16"/>
      <c r="D2" s="18" t="s">
        <v>4</v>
      </c>
      <c r="E2" s="19">
        <v>0.8763</v>
      </c>
    </row>
    <row r="3" spans="1:5">
      <c r="A3" s="19">
        <v>503</v>
      </c>
      <c r="B3" s="19">
        <v>364</v>
      </c>
      <c r="C3" s="16"/>
      <c r="D3" s="18" t="s">
        <v>18</v>
      </c>
      <c r="E3" s="19" t="s">
        <v>56</v>
      </c>
    </row>
    <row r="4" spans="1:5">
      <c r="A4" s="19">
        <v>368</v>
      </c>
      <c r="B4" s="19">
        <v>409</v>
      </c>
      <c r="C4" s="16"/>
      <c r="D4" s="18" t="s">
        <v>20</v>
      </c>
      <c r="E4" s="19" t="s">
        <v>57</v>
      </c>
    </row>
    <row r="5" spans="1:5">
      <c r="A5" s="19">
        <v>364</v>
      </c>
      <c r="B5" s="19">
        <v>306</v>
      </c>
      <c r="C5" s="16"/>
      <c r="D5" s="18" t="s">
        <v>22</v>
      </c>
      <c r="E5" s="19" t="s">
        <v>23</v>
      </c>
    </row>
    <row r="6" spans="1:5">
      <c r="A6" s="19">
        <v>329</v>
      </c>
      <c r="B6" s="19">
        <v>355</v>
      </c>
      <c r="C6" s="16"/>
      <c r="D6" s="18" t="s">
        <v>24</v>
      </c>
      <c r="E6" s="19" t="s">
        <v>98</v>
      </c>
    </row>
    <row r="7" spans="1:5">
      <c r="A7" s="19">
        <v>394</v>
      </c>
      <c r="B7" s="19">
        <v>408</v>
      </c>
      <c r="C7" s="16"/>
      <c r="D7" s="16"/>
      <c r="E7" s="16"/>
    </row>
    <row r="8" spans="1:5">
      <c r="A8" s="19">
        <v>375</v>
      </c>
      <c r="B8" s="19">
        <v>354</v>
      </c>
      <c r="C8" s="16"/>
      <c r="D8" s="16"/>
      <c r="E8" s="16"/>
    </row>
    <row r="9" spans="1:5">
      <c r="A9" s="19">
        <v>316</v>
      </c>
      <c r="B9" s="19">
        <v>422</v>
      </c>
      <c r="C9" s="16"/>
      <c r="D9" s="16"/>
      <c r="E9" s="16"/>
    </row>
  </sheetData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9"/>
    </sheetView>
  </sheetViews>
  <sheetFormatPr defaultColWidth="9" defaultRowHeight="14" outlineLevelCol="4"/>
  <sheetData>
    <row r="1" spans="1:5">
      <c r="A1" s="16" t="s">
        <v>99</v>
      </c>
      <c r="B1" s="16"/>
      <c r="C1" s="16"/>
      <c r="D1" s="16"/>
      <c r="E1" s="16"/>
    </row>
    <row r="2" spans="1:5">
      <c r="A2" s="17" t="s">
        <v>50</v>
      </c>
      <c r="B2" s="17" t="s">
        <v>51</v>
      </c>
      <c r="C2" s="16"/>
      <c r="D2" s="18" t="s">
        <v>17</v>
      </c>
      <c r="E2" s="19"/>
    </row>
    <row r="3" spans="1:5">
      <c r="A3" s="19">
        <v>351</v>
      </c>
      <c r="B3" s="19">
        <v>359</v>
      </c>
      <c r="C3" s="16"/>
      <c r="D3" s="18" t="s">
        <v>4</v>
      </c>
      <c r="E3" s="19">
        <v>0.7828</v>
      </c>
    </row>
    <row r="4" spans="1:5">
      <c r="A4" s="19">
        <v>389</v>
      </c>
      <c r="B4" s="19">
        <v>427</v>
      </c>
      <c r="C4" s="16"/>
      <c r="D4" s="18" t="s">
        <v>18</v>
      </c>
      <c r="E4" s="19" t="s">
        <v>56</v>
      </c>
    </row>
    <row r="5" spans="1:5">
      <c r="A5" s="19">
        <v>338</v>
      </c>
      <c r="B5" s="19">
        <v>462</v>
      </c>
      <c r="C5" s="16"/>
      <c r="D5" s="18" t="s">
        <v>20</v>
      </c>
      <c r="E5" s="19" t="s">
        <v>57</v>
      </c>
    </row>
    <row r="6" spans="1:5">
      <c r="A6" s="19">
        <v>514</v>
      </c>
      <c r="B6" s="19">
        <v>445</v>
      </c>
      <c r="C6" s="16"/>
      <c r="D6" s="18" t="s">
        <v>22</v>
      </c>
      <c r="E6" s="19" t="s">
        <v>23</v>
      </c>
    </row>
    <row r="7" spans="1:5">
      <c r="A7" s="19">
        <v>440</v>
      </c>
      <c r="B7" s="19">
        <v>367</v>
      </c>
      <c r="C7" s="16"/>
      <c r="D7" s="18" t="s">
        <v>24</v>
      </c>
      <c r="E7" s="19" t="s">
        <v>100</v>
      </c>
    </row>
    <row r="8" spans="1:5">
      <c r="A8" s="19">
        <v>417</v>
      </c>
      <c r="B8" s="19">
        <v>443</v>
      </c>
      <c r="C8" s="16"/>
      <c r="D8" s="16"/>
      <c r="E8" s="16"/>
    </row>
    <row r="9" spans="1:5">
      <c r="A9" s="16"/>
      <c r="B9" s="16"/>
      <c r="C9" s="16"/>
      <c r="D9" s="16"/>
      <c r="E9" s="16"/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8"/>
    </sheetView>
  </sheetViews>
  <sheetFormatPr defaultColWidth="9" defaultRowHeight="14" outlineLevelRow="7" outlineLevelCol="4"/>
  <sheetData>
    <row r="1" spans="1:5">
      <c r="A1" s="16" t="s">
        <v>101</v>
      </c>
      <c r="B1" s="16"/>
      <c r="C1" s="16"/>
      <c r="D1" s="16"/>
      <c r="E1" s="16"/>
    </row>
    <row r="2" spans="1:5">
      <c r="A2" s="17" t="s">
        <v>63</v>
      </c>
      <c r="B2" s="17" t="s">
        <v>64</v>
      </c>
      <c r="C2" s="16"/>
      <c r="D2" s="18" t="s">
        <v>17</v>
      </c>
      <c r="E2" s="19"/>
    </row>
    <row r="3" spans="1:5">
      <c r="A3" s="19">
        <v>585</v>
      </c>
      <c r="B3" s="19">
        <v>369</v>
      </c>
      <c r="C3" s="16"/>
      <c r="D3" s="18" t="s">
        <v>4</v>
      </c>
      <c r="E3" s="19">
        <v>0.7851</v>
      </c>
    </row>
    <row r="4" spans="1:5">
      <c r="A4" s="19">
        <v>376</v>
      </c>
      <c r="B4" s="19">
        <v>406</v>
      </c>
      <c r="C4" s="16"/>
      <c r="D4" s="18" t="s">
        <v>18</v>
      </c>
      <c r="E4" s="19" t="s">
        <v>56</v>
      </c>
    </row>
    <row r="5" spans="1:5">
      <c r="A5" s="19">
        <v>449</v>
      </c>
      <c r="B5" s="19">
        <v>322</v>
      </c>
      <c r="C5" s="16"/>
      <c r="D5" s="18" t="s">
        <v>20</v>
      </c>
      <c r="E5" s="19" t="s">
        <v>57</v>
      </c>
    </row>
    <row r="6" spans="1:5">
      <c r="A6" s="19">
        <v>513</v>
      </c>
      <c r="B6" s="19">
        <v>619</v>
      </c>
      <c r="C6" s="16"/>
      <c r="D6" s="18" t="s">
        <v>22</v>
      </c>
      <c r="E6" s="19" t="s">
        <v>23</v>
      </c>
    </row>
    <row r="7" spans="1:5">
      <c r="A7" s="19"/>
      <c r="B7" s="19">
        <v>578</v>
      </c>
      <c r="C7" s="16"/>
      <c r="D7" s="18" t="s">
        <v>24</v>
      </c>
      <c r="E7" s="19" t="s">
        <v>102</v>
      </c>
    </row>
    <row r="8" spans="1:5">
      <c r="A8" s="16"/>
      <c r="B8" s="16"/>
      <c r="C8" s="16"/>
      <c r="D8" s="16"/>
      <c r="E8" s="16"/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8"/>
    </sheetView>
  </sheetViews>
  <sheetFormatPr defaultColWidth="9" defaultRowHeight="14" outlineLevelRow="7" outlineLevelCol="4"/>
  <sheetData>
    <row r="1" spans="1:5">
      <c r="A1" s="16" t="s">
        <v>103</v>
      </c>
      <c r="B1" s="16"/>
      <c r="C1" s="16"/>
      <c r="D1" s="16"/>
      <c r="E1" s="16"/>
    </row>
    <row r="2" spans="1:5">
      <c r="A2" s="17" t="s">
        <v>1</v>
      </c>
      <c r="B2" s="17" t="s">
        <v>2</v>
      </c>
      <c r="C2" s="16"/>
      <c r="D2" s="18" t="s">
        <v>17</v>
      </c>
      <c r="E2" s="19"/>
    </row>
    <row r="3" spans="1:5">
      <c r="A3" s="19">
        <v>0.720714612</v>
      </c>
      <c r="B3" s="19">
        <v>1.402013266</v>
      </c>
      <c r="C3" s="16"/>
      <c r="D3" s="18" t="s">
        <v>4</v>
      </c>
      <c r="E3" s="19">
        <v>0.0152</v>
      </c>
    </row>
    <row r="4" spans="1:5">
      <c r="A4" s="19">
        <v>1.421584642</v>
      </c>
      <c r="B4" s="19">
        <v>1.69055857</v>
      </c>
      <c r="C4" s="16"/>
      <c r="D4" s="18" t="s">
        <v>18</v>
      </c>
      <c r="E4" s="19" t="s">
        <v>19</v>
      </c>
    </row>
    <row r="5" spans="1:5">
      <c r="A5" s="19">
        <v>0.931417569</v>
      </c>
      <c r="B5" s="19">
        <v>1.411765039</v>
      </c>
      <c r="C5" s="16"/>
      <c r="D5" s="18" t="s">
        <v>20</v>
      </c>
      <c r="E5" s="19" t="s">
        <v>21</v>
      </c>
    </row>
    <row r="6" spans="1:5">
      <c r="A6" s="19">
        <v>1.047899238</v>
      </c>
      <c r="B6" s="19">
        <v>1.588318236</v>
      </c>
      <c r="C6" s="16"/>
      <c r="D6" s="18" t="s">
        <v>22</v>
      </c>
      <c r="E6" s="19" t="s">
        <v>23</v>
      </c>
    </row>
    <row r="7" spans="1:5">
      <c r="A7" s="19"/>
      <c r="B7" s="19">
        <v>1.392328853</v>
      </c>
      <c r="C7" s="16"/>
      <c r="D7" s="18" t="s">
        <v>24</v>
      </c>
      <c r="E7" s="19" t="s">
        <v>104</v>
      </c>
    </row>
    <row r="8" spans="1:5">
      <c r="A8" s="19"/>
      <c r="B8" s="16"/>
      <c r="C8" s="16"/>
      <c r="D8" s="16"/>
      <c r="E8" s="16"/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7"/>
    </sheetView>
  </sheetViews>
  <sheetFormatPr defaultColWidth="9" defaultRowHeight="14" outlineLevelRow="6" outlineLevelCol="4"/>
  <sheetData>
    <row r="1" spans="1:5">
      <c r="A1" s="16" t="s">
        <v>105</v>
      </c>
      <c r="B1" s="16"/>
      <c r="C1" s="16"/>
      <c r="D1" s="16"/>
      <c r="E1" s="16"/>
    </row>
    <row r="2" spans="1:5">
      <c r="A2" s="17" t="s">
        <v>1</v>
      </c>
      <c r="B2" s="17" t="s">
        <v>2</v>
      </c>
      <c r="C2" s="16"/>
      <c r="D2" s="18" t="s">
        <v>17</v>
      </c>
      <c r="E2" s="19"/>
    </row>
    <row r="3" spans="1:5">
      <c r="A3" s="19">
        <v>0.755891</v>
      </c>
      <c r="B3" s="19">
        <v>0.72259</v>
      </c>
      <c r="C3" s="16"/>
      <c r="D3" s="18" t="s">
        <v>4</v>
      </c>
      <c r="E3" s="19">
        <v>0.4034</v>
      </c>
    </row>
    <row r="4" spans="1:5">
      <c r="A4" s="19">
        <v>0.953464</v>
      </c>
      <c r="B4" s="19">
        <v>1.046992</v>
      </c>
      <c r="C4" s="16"/>
      <c r="D4" s="18" t="s">
        <v>18</v>
      </c>
      <c r="E4" s="19" t="s">
        <v>56</v>
      </c>
    </row>
    <row r="5" spans="1:5">
      <c r="A5" s="19">
        <v>0.812956</v>
      </c>
      <c r="B5" s="19">
        <v>1.018362</v>
      </c>
      <c r="C5" s="16"/>
      <c r="D5" s="18" t="s">
        <v>20</v>
      </c>
      <c r="E5" s="19" t="s">
        <v>57</v>
      </c>
    </row>
    <row r="6" spans="1:5">
      <c r="A6" s="19">
        <v>1.706748</v>
      </c>
      <c r="B6" s="19">
        <v>1.64861</v>
      </c>
      <c r="C6" s="16"/>
      <c r="D6" s="18" t="s">
        <v>22</v>
      </c>
      <c r="E6" s="19" t="s">
        <v>23</v>
      </c>
    </row>
    <row r="7" spans="1:5">
      <c r="A7" s="19"/>
      <c r="B7" s="19">
        <v>3.735367</v>
      </c>
      <c r="C7" s="16"/>
      <c r="D7" s="18" t="s">
        <v>24</v>
      </c>
      <c r="E7" s="19" t="s">
        <v>106</v>
      </c>
    </row>
  </sheetData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8"/>
    </sheetView>
  </sheetViews>
  <sheetFormatPr defaultColWidth="9" defaultRowHeight="14" outlineLevelRow="7" outlineLevelCol="4"/>
  <sheetData>
    <row r="1" spans="1:5">
      <c r="A1" s="16" t="s">
        <v>107</v>
      </c>
      <c r="B1" s="19"/>
      <c r="C1" s="16"/>
      <c r="D1" s="18"/>
      <c r="E1" s="19"/>
    </row>
    <row r="2" spans="1:5">
      <c r="A2" s="17" t="s">
        <v>50</v>
      </c>
      <c r="B2" s="17" t="s">
        <v>51</v>
      </c>
      <c r="C2" s="16"/>
      <c r="D2" s="18" t="s">
        <v>70</v>
      </c>
      <c r="E2" s="19"/>
    </row>
    <row r="3" spans="1:5">
      <c r="A3" s="19">
        <v>0.454703</v>
      </c>
      <c r="B3" s="19">
        <v>0.462652</v>
      </c>
      <c r="C3" s="16"/>
      <c r="D3" s="18" t="s">
        <v>4</v>
      </c>
      <c r="E3" s="19">
        <v>0.0066</v>
      </c>
    </row>
    <row r="4" spans="1:5">
      <c r="A4" s="19">
        <v>1.487612</v>
      </c>
      <c r="B4" s="19">
        <v>0.394473</v>
      </c>
      <c r="C4" s="16"/>
      <c r="D4" s="18" t="s">
        <v>18</v>
      </c>
      <c r="E4" s="19" t="s">
        <v>45</v>
      </c>
    </row>
    <row r="5" spans="1:5">
      <c r="A5" s="19">
        <v>1.163118</v>
      </c>
      <c r="B5" s="19">
        <v>0.349411</v>
      </c>
      <c r="C5" s="16"/>
      <c r="D5" s="18" t="s">
        <v>20</v>
      </c>
      <c r="E5" s="19" t="s">
        <v>21</v>
      </c>
    </row>
    <row r="6" spans="1:5">
      <c r="A6" s="19">
        <v>1.088995</v>
      </c>
      <c r="B6" s="19">
        <v>0.353063</v>
      </c>
      <c r="C6" s="16"/>
      <c r="D6" s="18" t="s">
        <v>22</v>
      </c>
      <c r="E6" s="19" t="s">
        <v>23</v>
      </c>
    </row>
    <row r="7" spans="1:5">
      <c r="A7" s="19">
        <v>0.88761</v>
      </c>
      <c r="B7" s="19">
        <v>0.25139</v>
      </c>
      <c r="C7" s="16"/>
      <c r="D7" s="18" t="s">
        <v>71</v>
      </c>
      <c r="E7" s="19" t="s">
        <v>108</v>
      </c>
    </row>
    <row r="8" spans="1:5">
      <c r="A8" s="19">
        <v>1.633536</v>
      </c>
      <c r="B8" s="19">
        <v>0.345797</v>
      </c>
      <c r="C8" s="16"/>
      <c r="D8" s="18"/>
      <c r="E8" s="19"/>
    </row>
  </sheetData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8"/>
    </sheetView>
  </sheetViews>
  <sheetFormatPr defaultColWidth="9" defaultRowHeight="14" outlineLevelRow="7" outlineLevelCol="4"/>
  <sheetData>
    <row r="1" spans="1:5">
      <c r="A1" s="16" t="s">
        <v>109</v>
      </c>
      <c r="B1" s="16"/>
      <c r="C1" s="16"/>
      <c r="D1" s="16"/>
      <c r="E1" s="16"/>
    </row>
    <row r="2" spans="1:5">
      <c r="A2" s="17" t="s">
        <v>63</v>
      </c>
      <c r="B2" s="17" t="s">
        <v>64</v>
      </c>
      <c r="C2" s="16"/>
      <c r="D2" s="18" t="s">
        <v>17</v>
      </c>
      <c r="E2" s="19"/>
    </row>
    <row r="3" spans="1:5">
      <c r="A3" s="19">
        <v>1.41666633</v>
      </c>
      <c r="B3" s="19">
        <v>1.66151579</v>
      </c>
      <c r="C3" s="16"/>
      <c r="D3" s="18" t="s">
        <v>4</v>
      </c>
      <c r="E3" s="19">
        <v>0.0171</v>
      </c>
    </row>
    <row r="4" spans="1:5">
      <c r="A4" s="19">
        <v>0.80804077</v>
      </c>
      <c r="B4" s="19">
        <v>2.66198049</v>
      </c>
      <c r="C4" s="16"/>
      <c r="D4" s="18" t="s">
        <v>18</v>
      </c>
      <c r="E4" s="19" t="s">
        <v>19</v>
      </c>
    </row>
    <row r="5" spans="1:5">
      <c r="A5" s="19">
        <v>0.68896376</v>
      </c>
      <c r="B5" s="19">
        <v>2.04556588</v>
      </c>
      <c r="C5" s="16"/>
      <c r="D5" s="18" t="s">
        <v>20</v>
      </c>
      <c r="E5" s="19" t="s">
        <v>21</v>
      </c>
    </row>
    <row r="6" spans="1:5">
      <c r="A6" s="19">
        <v>1.26795188</v>
      </c>
      <c r="B6" s="19">
        <v>1.34024802</v>
      </c>
      <c r="C6" s="16"/>
      <c r="D6" s="18" t="s">
        <v>22</v>
      </c>
      <c r="E6" s="19" t="s">
        <v>23</v>
      </c>
    </row>
    <row r="7" spans="1:5">
      <c r="A7" s="19"/>
      <c r="B7" s="19">
        <v>2.14726463</v>
      </c>
      <c r="C7" s="16"/>
      <c r="D7" s="18" t="s">
        <v>24</v>
      </c>
      <c r="E7" s="19" t="s">
        <v>110</v>
      </c>
    </row>
    <row r="8" spans="1:5">
      <c r="A8" s="19"/>
      <c r="B8" s="16"/>
      <c r="C8" s="16"/>
      <c r="D8" s="16"/>
      <c r="E8" s="16"/>
    </row>
  </sheetData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8"/>
    </sheetView>
  </sheetViews>
  <sheetFormatPr defaultColWidth="9" defaultRowHeight="14" outlineLevelRow="7" outlineLevelCol="4"/>
  <sheetData>
    <row r="1" spans="1:5">
      <c r="A1" s="16" t="s">
        <v>111</v>
      </c>
      <c r="B1" s="19"/>
      <c r="C1" s="16"/>
      <c r="D1" s="16"/>
      <c r="E1" s="16"/>
    </row>
    <row r="2" spans="1:5">
      <c r="A2" s="17" t="s">
        <v>50</v>
      </c>
      <c r="B2" s="17" t="s">
        <v>51</v>
      </c>
      <c r="C2" s="16"/>
      <c r="D2" s="18" t="s">
        <v>17</v>
      </c>
      <c r="E2" s="19"/>
    </row>
    <row r="3" spans="1:5">
      <c r="A3" s="19">
        <v>1.1982255</v>
      </c>
      <c r="B3" s="19">
        <v>0.4163589</v>
      </c>
      <c r="C3" s="16"/>
      <c r="D3" s="18" t="s">
        <v>4</v>
      </c>
      <c r="E3" s="19">
        <v>0.5968</v>
      </c>
    </row>
    <row r="4" spans="1:5">
      <c r="A4" s="19">
        <v>0.7002294</v>
      </c>
      <c r="B4" s="19">
        <v>0.8184121</v>
      </c>
      <c r="C4" s="16"/>
      <c r="D4" s="18" t="s">
        <v>18</v>
      </c>
      <c r="E4" s="19" t="s">
        <v>56</v>
      </c>
    </row>
    <row r="5" spans="1:5">
      <c r="A5" s="19">
        <v>0.3133614</v>
      </c>
      <c r="B5" s="19">
        <v>1.5219273</v>
      </c>
      <c r="C5" s="16"/>
      <c r="D5" s="18" t="s">
        <v>20</v>
      </c>
      <c r="E5" s="19" t="s">
        <v>57</v>
      </c>
    </row>
    <row r="6" spans="1:5">
      <c r="A6" s="19">
        <v>1.2276501</v>
      </c>
      <c r="B6" s="19">
        <v>0.3662497</v>
      </c>
      <c r="C6" s="16"/>
      <c r="D6" s="18" t="s">
        <v>22</v>
      </c>
      <c r="E6" s="19" t="s">
        <v>23</v>
      </c>
    </row>
    <row r="7" spans="1:5">
      <c r="A7" s="19">
        <v>1.1454381</v>
      </c>
      <c r="B7" s="19">
        <v>0.6834461</v>
      </c>
      <c r="C7" s="16"/>
      <c r="D7" s="18" t="s">
        <v>24</v>
      </c>
      <c r="E7" s="19" t="s">
        <v>112</v>
      </c>
    </row>
    <row r="8" spans="1:5">
      <c r="A8" s="19">
        <v>1.4150955</v>
      </c>
      <c r="B8" s="19">
        <v>1.3480738</v>
      </c>
      <c r="C8" s="16"/>
      <c r="D8" s="16"/>
      <c r="E8" s="16"/>
    </row>
  </sheetData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N27" sqref="N27"/>
    </sheetView>
  </sheetViews>
  <sheetFormatPr defaultColWidth="9" defaultRowHeight="14" outlineLevelRow="7" outlineLevelCol="4"/>
  <sheetData>
    <row r="1" spans="1:5">
      <c r="A1" s="16" t="s">
        <v>113</v>
      </c>
      <c r="B1" s="16"/>
      <c r="C1" s="16"/>
      <c r="D1" s="16"/>
      <c r="E1" s="16"/>
    </row>
    <row r="2" spans="1:5">
      <c r="A2" s="17" t="s">
        <v>63</v>
      </c>
      <c r="B2" s="17" t="s">
        <v>64</v>
      </c>
      <c r="C2" s="16"/>
      <c r="D2" s="18" t="s">
        <v>17</v>
      </c>
      <c r="E2" s="19"/>
    </row>
    <row r="3" spans="1:5">
      <c r="A3" s="19">
        <v>0.433216549</v>
      </c>
      <c r="B3" s="19">
        <v>1.697204323</v>
      </c>
      <c r="C3" s="16"/>
      <c r="D3" s="18" t="s">
        <v>4</v>
      </c>
      <c r="E3" s="19">
        <v>0.7971</v>
      </c>
    </row>
    <row r="4" spans="1:5">
      <c r="A4" s="19">
        <v>2.383629915</v>
      </c>
      <c r="B4" s="19">
        <v>0.808410664</v>
      </c>
      <c r="C4" s="16"/>
      <c r="D4" s="18" t="s">
        <v>18</v>
      </c>
      <c r="E4" s="19" t="s">
        <v>56</v>
      </c>
    </row>
    <row r="5" spans="1:5">
      <c r="A5" s="19">
        <v>0.74388951</v>
      </c>
      <c r="B5" s="19">
        <v>0.264834001</v>
      </c>
      <c r="C5" s="16"/>
      <c r="D5" s="18" t="s">
        <v>20</v>
      </c>
      <c r="E5" s="19" t="s">
        <v>57</v>
      </c>
    </row>
    <row r="6" spans="1:5">
      <c r="A6" s="19">
        <v>0.439264026</v>
      </c>
      <c r="B6" s="19">
        <v>0.366824082</v>
      </c>
      <c r="C6" s="16"/>
      <c r="D6" s="18" t="s">
        <v>22</v>
      </c>
      <c r="E6" s="19" t="s">
        <v>23</v>
      </c>
    </row>
    <row r="7" spans="1:5">
      <c r="A7" s="19"/>
      <c r="B7" s="19">
        <v>1.18358249</v>
      </c>
      <c r="C7" s="16"/>
      <c r="D7" s="18" t="s">
        <v>24</v>
      </c>
      <c r="E7" s="19" t="s">
        <v>114</v>
      </c>
    </row>
    <row r="8" spans="1:5">
      <c r="A8" s="16"/>
      <c r="B8" s="16"/>
      <c r="C8" s="16"/>
      <c r="D8" s="16"/>
      <c r="E8" s="16"/>
    </row>
  </sheetData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A19" sqref="A19:G23"/>
    </sheetView>
  </sheetViews>
  <sheetFormatPr defaultColWidth="8.72727272727273" defaultRowHeight="14" outlineLevelCol="5"/>
  <cols>
    <col min="1" max="1" width="22.2727272727273" customWidth="1"/>
    <col min="5" max="5" width="28.3636363636364" customWidth="1"/>
  </cols>
  <sheetData>
    <row r="1" ht="16" customHeight="1" spans="1:6">
      <c r="A1" s="10" t="s">
        <v>115</v>
      </c>
    </row>
    <row r="2" spans="1:6">
      <c r="A2" s="13" t="s">
        <v>116</v>
      </c>
      <c r="B2" s="13" t="s">
        <v>1</v>
      </c>
      <c r="C2" s="13" t="s">
        <v>2</v>
      </c>
      <c r="E2" s="14" t="s">
        <v>117</v>
      </c>
      <c r="F2" s="15" t="s">
        <v>118</v>
      </c>
    </row>
    <row r="3" spans="1:6">
      <c r="A3" s="15">
        <v>1.083110564</v>
      </c>
      <c r="B3" s="15">
        <v>0.989831269</v>
      </c>
      <c r="C3" s="15">
        <v>1.336085119</v>
      </c>
      <c r="E3" s="14" t="s">
        <v>119</v>
      </c>
      <c r="F3" s="15">
        <v>0.4286</v>
      </c>
    </row>
    <row r="4" spans="1:6">
      <c r="A4" s="15">
        <v>0.987204842</v>
      </c>
      <c r="B4" s="15">
        <v>1.286809989</v>
      </c>
      <c r="C4" s="15">
        <v>1.252108856</v>
      </c>
      <c r="E4" s="14" t="s">
        <v>120</v>
      </c>
      <c r="F4" s="15">
        <v>0.348</v>
      </c>
    </row>
    <row r="5" spans="1:6">
      <c r="A5" s="15">
        <v>0.929684594</v>
      </c>
      <c r="B5" s="15">
        <v>1.212413554</v>
      </c>
      <c r="C5" s="15">
        <v>0.967948115</v>
      </c>
      <c r="E5" s="14" t="s">
        <v>121</v>
      </c>
      <c r="F5" s="15">
        <v>0.9817</v>
      </c>
    </row>
    <row r="24" spans="1:3">
      <c r="A24" s="15"/>
      <c r="B24" s="15"/>
      <c r="C24" s="15"/>
    </row>
  </sheetData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F5"/>
    </sheetView>
  </sheetViews>
  <sheetFormatPr defaultColWidth="9" defaultRowHeight="14" outlineLevelRow="4" outlineLevelCol="5"/>
  <sheetData>
    <row r="1" ht="37.5" spans="1:6">
      <c r="A1" s="10" t="s">
        <v>122</v>
      </c>
    </row>
    <row r="2" spans="1:6">
      <c r="A2" s="13" t="s">
        <v>116</v>
      </c>
      <c r="B2" s="13" t="s">
        <v>1</v>
      </c>
      <c r="C2" s="13" t="s">
        <v>2</v>
      </c>
      <c r="E2" s="14" t="s">
        <v>117</v>
      </c>
      <c r="F2" s="15" t="s">
        <v>118</v>
      </c>
    </row>
    <row r="3" spans="1:6">
      <c r="A3" s="15">
        <v>0.913963597</v>
      </c>
      <c r="B3" s="15">
        <v>1.096588503</v>
      </c>
      <c r="C3" s="15">
        <v>1.195785326</v>
      </c>
      <c r="E3" s="14" t="s">
        <v>119</v>
      </c>
      <c r="F3" s="15">
        <v>0.2745</v>
      </c>
    </row>
    <row r="4" spans="1:6">
      <c r="A4" s="15">
        <v>1.10416096</v>
      </c>
      <c r="B4" s="15">
        <v>1.101211643</v>
      </c>
      <c r="C4" s="15">
        <v>1.159296032</v>
      </c>
      <c r="E4" s="14" t="s">
        <v>120</v>
      </c>
      <c r="F4" s="15">
        <v>0.2272</v>
      </c>
    </row>
    <row r="5" spans="1:6">
      <c r="A5" s="15">
        <v>0.981875443</v>
      </c>
      <c r="B5" s="15">
        <v>1.139346038</v>
      </c>
      <c r="C5" s="15">
        <v>1.012177195</v>
      </c>
      <c r="E5" s="14" t="s">
        <v>121</v>
      </c>
      <c r="F5" s="15">
        <v>0.9872</v>
      </c>
    </row>
  </sheetData>
  <pageMargins left="0.7" right="0.7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F5"/>
    </sheetView>
  </sheetViews>
  <sheetFormatPr defaultColWidth="9" defaultRowHeight="14" outlineLevelRow="4" outlineLevelCol="5"/>
  <sheetData>
    <row r="1" ht="37.5" spans="1:6">
      <c r="A1" s="10" t="s">
        <v>123</v>
      </c>
    </row>
    <row r="2" spans="1:6">
      <c r="A2" s="13" t="s">
        <v>116</v>
      </c>
      <c r="B2" s="13" t="s">
        <v>1</v>
      </c>
      <c r="C2" s="13" t="s">
        <v>2</v>
      </c>
      <c r="E2" s="14" t="s">
        <v>117</v>
      </c>
      <c r="F2" s="15" t="s">
        <v>118</v>
      </c>
    </row>
    <row r="3" spans="1:6">
      <c r="A3" s="15">
        <v>0.961735867</v>
      </c>
      <c r="B3" s="15">
        <v>1.251375963</v>
      </c>
      <c r="C3" s="15">
        <v>0.793344232</v>
      </c>
      <c r="E3" s="14" t="s">
        <v>119</v>
      </c>
      <c r="F3" s="15">
        <v>0.7457</v>
      </c>
    </row>
    <row r="4" spans="1:6">
      <c r="A4" s="15">
        <v>1.150039965</v>
      </c>
      <c r="B4" s="15">
        <v>1.171115384</v>
      </c>
      <c r="C4" s="15">
        <v>1.202672612</v>
      </c>
      <c r="E4" s="14" t="s">
        <v>120</v>
      </c>
      <c r="F4" s="15">
        <v>0.7317</v>
      </c>
    </row>
    <row r="5" spans="1:6">
      <c r="A5" s="15">
        <v>0.888224168</v>
      </c>
      <c r="B5" s="15">
        <v>0.964540298</v>
      </c>
      <c r="C5" s="15">
        <v>0.603913753</v>
      </c>
      <c r="E5" s="14" t="s">
        <v>121</v>
      </c>
      <c r="F5" s="15">
        <v>0.3466</v>
      </c>
    </row>
  </sheetData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G5"/>
    </sheetView>
  </sheetViews>
  <sheetFormatPr defaultColWidth="9" defaultRowHeight="14" outlineLevelRow="4" outlineLevelCol="5"/>
  <sheetData>
    <row r="1" ht="37.5" spans="1:6">
      <c r="A1" s="10" t="s">
        <v>124</v>
      </c>
    </row>
    <row r="2" spans="1:6">
      <c r="A2" s="13" t="s">
        <v>116</v>
      </c>
      <c r="B2" s="13" t="s">
        <v>1</v>
      </c>
      <c r="C2" s="13" t="s">
        <v>2</v>
      </c>
      <c r="E2" s="14" t="s">
        <v>117</v>
      </c>
      <c r="F2" s="15" t="s">
        <v>118</v>
      </c>
    </row>
    <row r="3" spans="1:6">
      <c r="A3" s="15">
        <v>0.841939452</v>
      </c>
      <c r="B3" s="15">
        <v>1.147416531</v>
      </c>
      <c r="C3" s="15">
        <v>1.237592255</v>
      </c>
      <c r="E3" s="14" t="s">
        <v>119</v>
      </c>
      <c r="F3" s="15">
        <v>0.3199</v>
      </c>
    </row>
    <row r="4" spans="1:6">
      <c r="A4" s="15">
        <v>1.038372638</v>
      </c>
      <c r="B4" s="15">
        <v>1.177306283</v>
      </c>
      <c r="C4" s="15">
        <v>1.12886029</v>
      </c>
      <c r="E4" s="14" t="s">
        <v>120</v>
      </c>
      <c r="F4" s="15">
        <v>0.8812</v>
      </c>
    </row>
    <row r="5" spans="1:6">
      <c r="A5" s="15">
        <v>1.11968791</v>
      </c>
      <c r="B5" s="15">
        <v>1.28142377</v>
      </c>
      <c r="C5" s="15">
        <v>0.818182247</v>
      </c>
      <c r="E5" s="14" t="s">
        <v>121</v>
      </c>
      <c r="F5" s="15">
        <v>0.5455</v>
      </c>
    </row>
  </sheetData>
  <pageMargins left="0.7" right="0.7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7" sqref="A17:O28"/>
    </sheetView>
  </sheetViews>
  <sheetFormatPr defaultColWidth="8.72727272727273" defaultRowHeight="14" outlineLevelCol="5"/>
  <cols>
    <col min="1" max="1" width="21.2727272727273" customWidth="1"/>
    <col min="2" max="6" width="12.8181818181818"/>
    <col min="7" max="7" width="11.7272727272727"/>
    <col min="8" max="13" width="12.8181818181818"/>
    <col min="15" max="15" width="9.54545454545454"/>
  </cols>
  <sheetData>
    <row r="1" spans="1:6">
      <c r="A1" s="10" t="s">
        <v>125</v>
      </c>
      <c r="E1" s="14"/>
      <c r="F1" s="15"/>
    </row>
    <row r="2" spans="1:6">
      <c r="A2" s="13" t="s">
        <v>27</v>
      </c>
      <c r="B2" s="13" t="s">
        <v>126</v>
      </c>
      <c r="C2" s="13" t="s">
        <v>127</v>
      </c>
      <c r="E2" s="14" t="s">
        <v>30</v>
      </c>
      <c r="F2" s="15"/>
    </row>
    <row r="3" spans="1:6">
      <c r="A3" s="15">
        <v>5</v>
      </c>
      <c r="B3" s="15">
        <v>1</v>
      </c>
      <c r="C3" s="15"/>
      <c r="E3" s="14" t="s">
        <v>31</v>
      </c>
      <c r="F3" s="15">
        <v>0.8078</v>
      </c>
    </row>
    <row r="4" spans="1:6">
      <c r="A4" s="15">
        <v>6</v>
      </c>
      <c r="B4" s="15">
        <v>1</v>
      </c>
      <c r="C4" s="15"/>
      <c r="E4" s="14"/>
      <c r="F4" s="15"/>
    </row>
    <row r="5" spans="1:6">
      <c r="A5" s="15">
        <v>6</v>
      </c>
      <c r="B5" s="15">
        <v>1</v>
      </c>
      <c r="C5" s="15"/>
    </row>
    <row r="6" spans="1:6">
      <c r="A6" s="15">
        <v>7</v>
      </c>
      <c r="B6" s="15">
        <v>1</v>
      </c>
      <c r="C6" s="15"/>
      <c r="E6" s="14"/>
      <c r="F6" s="15"/>
    </row>
    <row r="7" spans="1:6">
      <c r="A7" s="15">
        <v>7</v>
      </c>
      <c r="B7" s="15">
        <v>1</v>
      </c>
      <c r="C7" s="15"/>
      <c r="E7" s="14"/>
      <c r="F7" s="15"/>
    </row>
    <row r="8" spans="1:6">
      <c r="A8" s="15">
        <v>8</v>
      </c>
      <c r="B8" s="15">
        <v>1</v>
      </c>
      <c r="C8" s="15"/>
      <c r="E8" s="14"/>
      <c r="F8" s="15"/>
    </row>
    <row r="9" spans="1:6">
      <c r="A9" s="15">
        <v>4</v>
      </c>
      <c r="B9" s="15"/>
      <c r="C9" s="15">
        <v>1</v>
      </c>
    </row>
    <row r="10" spans="1:6">
      <c r="A10" s="15">
        <v>5</v>
      </c>
      <c r="B10" s="15"/>
      <c r="C10" s="15">
        <v>1</v>
      </c>
    </row>
    <row r="11" spans="1:6">
      <c r="A11" s="15">
        <v>6</v>
      </c>
      <c r="B11" s="15"/>
      <c r="C11" s="15">
        <v>1</v>
      </c>
    </row>
    <row r="12" spans="1:6">
      <c r="A12" s="15">
        <v>7</v>
      </c>
      <c r="B12" s="15"/>
      <c r="C12" s="15">
        <v>1</v>
      </c>
    </row>
    <row r="13" spans="1:6">
      <c r="A13" s="15">
        <v>7</v>
      </c>
      <c r="B13" s="15"/>
      <c r="C13" s="15">
        <v>1</v>
      </c>
    </row>
    <row r="14" spans="1:6">
      <c r="A14" s="15">
        <v>8</v>
      </c>
      <c r="B14" s="15"/>
      <c r="C14" s="15">
        <v>1</v>
      </c>
    </row>
    <row r="15" spans="1:6">
      <c r="A15" s="15">
        <v>8</v>
      </c>
      <c r="B15" s="15"/>
      <c r="C15" s="15">
        <v>1</v>
      </c>
    </row>
    <row r="18" s="11" customFormat="1"/>
  </sheetData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F18" sqref="F18"/>
    </sheetView>
  </sheetViews>
  <sheetFormatPr defaultColWidth="9" defaultRowHeight="14"/>
  <sheetData>
    <row r="1" ht="37.5" spans="1:15">
      <c r="A1" s="10" t="s">
        <v>128</v>
      </c>
    </row>
    <row r="2" spans="1:15">
      <c r="A2" s="11"/>
      <c r="B2" s="12" t="s">
        <v>126</v>
      </c>
      <c r="C2" s="12"/>
      <c r="D2" s="12"/>
      <c r="E2" s="12"/>
      <c r="F2" s="12"/>
      <c r="G2" s="12"/>
      <c r="H2" s="12" t="s">
        <v>129</v>
      </c>
      <c r="I2" s="12"/>
      <c r="J2" s="12"/>
      <c r="K2" s="12"/>
      <c r="L2" s="12"/>
      <c r="M2" s="11"/>
      <c r="N2" s="11"/>
      <c r="O2" s="13" t="s">
        <v>33</v>
      </c>
    </row>
    <row r="3" spans="1:15">
      <c r="A3" s="14" t="s">
        <v>34</v>
      </c>
      <c r="B3" s="15">
        <v>0.815543273</v>
      </c>
      <c r="C3" s="15">
        <v>0.829798718</v>
      </c>
      <c r="D3" s="15">
        <v>0.785037422</v>
      </c>
      <c r="E3" s="15">
        <v>1.636749268</v>
      </c>
      <c r="F3" s="15">
        <v>1.004051544</v>
      </c>
      <c r="G3" s="15">
        <v>1.14538557</v>
      </c>
      <c r="H3" s="15">
        <v>0.966494437</v>
      </c>
      <c r="I3" s="15">
        <v>0.880157328</v>
      </c>
      <c r="J3" s="15">
        <v>1.018067581</v>
      </c>
      <c r="K3" s="15">
        <v>0.512574401</v>
      </c>
      <c r="L3" s="15">
        <v>1.094925973</v>
      </c>
      <c r="N3" s="14" t="s">
        <v>34</v>
      </c>
      <c r="O3" s="15">
        <v>0.43407</v>
      </c>
    </row>
    <row r="4" spans="1:15">
      <c r="A4" s="14" t="s">
        <v>35</v>
      </c>
      <c r="B4" s="15">
        <v>0.713672127</v>
      </c>
      <c r="C4" s="15">
        <v>1.037659659</v>
      </c>
      <c r="D4" s="15">
        <v>1.159363791</v>
      </c>
      <c r="E4" s="15">
        <v>1.442262066</v>
      </c>
      <c r="F4" s="15">
        <v>0.600124333</v>
      </c>
      <c r="G4" s="15">
        <v>1.34567809</v>
      </c>
      <c r="H4" s="15">
        <v>2.104289696</v>
      </c>
      <c r="I4" s="15">
        <v>0.652176035</v>
      </c>
      <c r="J4" s="15">
        <v>0.288838174</v>
      </c>
      <c r="K4" s="15">
        <v>0.33293982</v>
      </c>
      <c r="L4" s="15">
        <v>0.508152466</v>
      </c>
      <c r="M4" s="15"/>
      <c r="N4" s="14" t="s">
        <v>35</v>
      </c>
      <c r="O4" s="15">
        <v>0.444759</v>
      </c>
    </row>
    <row r="5" spans="1:15">
      <c r="A5" s="14" t="s">
        <v>36</v>
      </c>
      <c r="B5" s="15">
        <v>1.045480872</v>
      </c>
      <c r="C5" s="15">
        <v>0.546830897</v>
      </c>
      <c r="D5" s="15">
        <v>0.252466989</v>
      </c>
      <c r="E5" s="15">
        <v>1.196787214</v>
      </c>
      <c r="F5" s="15">
        <v>1.832949028</v>
      </c>
      <c r="G5" s="15">
        <v>3.158340392</v>
      </c>
      <c r="H5" s="15">
        <v>0.349694417</v>
      </c>
      <c r="I5" s="15">
        <v>0.327409177</v>
      </c>
      <c r="J5" s="15">
        <v>0.789585098</v>
      </c>
      <c r="K5" s="15">
        <v>1.72209731</v>
      </c>
      <c r="L5" s="15">
        <v>0.295077673</v>
      </c>
      <c r="N5" s="14" t="s">
        <v>36</v>
      </c>
      <c r="O5" s="15">
        <v>0.258246</v>
      </c>
    </row>
    <row r="6" spans="1:15">
      <c r="A6" s="14" t="s">
        <v>37</v>
      </c>
      <c r="B6" s="15">
        <v>3.865597593</v>
      </c>
      <c r="C6" s="15">
        <v>1.044981065</v>
      </c>
      <c r="D6" s="15">
        <v>1.448581194</v>
      </c>
      <c r="E6" s="15">
        <v>0.645367109</v>
      </c>
      <c r="F6" s="15">
        <v>0.373444785</v>
      </c>
      <c r="G6" s="15">
        <v>0.709085929</v>
      </c>
      <c r="H6" s="15">
        <v>0.625317451</v>
      </c>
      <c r="I6" s="15">
        <v>0.70435284</v>
      </c>
      <c r="J6" s="15">
        <v>1.310980493</v>
      </c>
      <c r="K6" s="15">
        <v>1.497106077</v>
      </c>
      <c r="L6" s="15">
        <v>0.854323897</v>
      </c>
      <c r="N6" s="14" t="s">
        <v>37</v>
      </c>
      <c r="O6" s="15">
        <v>0.575634</v>
      </c>
    </row>
    <row r="7" spans="1:15">
      <c r="A7" s="14" t="s">
        <v>38</v>
      </c>
      <c r="B7" s="15">
        <v>0.768881586</v>
      </c>
      <c r="C7" s="15">
        <v>0.993666294</v>
      </c>
      <c r="D7" s="15">
        <v>0.676345976</v>
      </c>
      <c r="E7" s="15">
        <v>3.342281698</v>
      </c>
      <c r="F7" s="15">
        <v>1.121813876</v>
      </c>
      <c r="G7" s="15">
        <v>0.516139638</v>
      </c>
      <c r="H7" s="15">
        <v>0.69536065</v>
      </c>
      <c r="I7" s="15">
        <v>2.909625215</v>
      </c>
      <c r="J7" s="15">
        <v>1.434783772</v>
      </c>
      <c r="K7" s="15">
        <v>0.740121142</v>
      </c>
      <c r="L7" s="15">
        <v>1.54845916</v>
      </c>
      <c r="N7" s="14" t="s">
        <v>38</v>
      </c>
      <c r="O7" s="15">
        <v>0.71036</v>
      </c>
    </row>
    <row r="8" spans="1:15">
      <c r="A8" s="14" t="s">
        <v>39</v>
      </c>
      <c r="B8" s="15">
        <v>1.552040997</v>
      </c>
      <c r="C8" s="15">
        <v>0.989085173</v>
      </c>
      <c r="D8" s="15">
        <v>0.383996926</v>
      </c>
      <c r="E8" s="15">
        <v>2.683594453</v>
      </c>
      <c r="F8" s="15">
        <v>1.128312478</v>
      </c>
      <c r="G8" s="15">
        <v>0.560259327</v>
      </c>
      <c r="H8" s="15">
        <v>0.861048655</v>
      </c>
      <c r="I8" s="15">
        <v>0.223627058</v>
      </c>
      <c r="J8" s="15">
        <v>2.360621381</v>
      </c>
      <c r="K8" s="15">
        <v>0.800607295</v>
      </c>
      <c r="L8" s="15">
        <v>2.702260328</v>
      </c>
      <c r="N8" s="14" t="s">
        <v>39</v>
      </c>
      <c r="O8" s="15">
        <v>0.7696</v>
      </c>
    </row>
    <row r="9" spans="1:15">
      <c r="A9" s="14" t="s">
        <v>40</v>
      </c>
      <c r="B9" s="15">
        <v>0.803386802</v>
      </c>
      <c r="C9" s="15">
        <v>1.579170196</v>
      </c>
      <c r="D9" s="15">
        <v>1.300590388</v>
      </c>
      <c r="E9" s="15">
        <v>1.07487334</v>
      </c>
      <c r="F9" s="15">
        <v>0.754800177</v>
      </c>
      <c r="G9" s="15">
        <v>0.74699302</v>
      </c>
      <c r="H9" s="15">
        <v>1.964506126</v>
      </c>
      <c r="I9" s="15">
        <v>1.56826207</v>
      </c>
      <c r="J9" s="15">
        <v>0.39342667</v>
      </c>
      <c r="K9" s="15">
        <v>0.978854726</v>
      </c>
      <c r="L9" s="15">
        <v>1.448105454</v>
      </c>
      <c r="N9" s="14" t="s">
        <v>40</v>
      </c>
      <c r="O9" s="15">
        <v>0.450554</v>
      </c>
    </row>
    <row r="10" spans="1:15">
      <c r="A10" s="14" t="s">
        <v>41</v>
      </c>
      <c r="B10" s="15">
        <v>0.629596751</v>
      </c>
      <c r="C10" s="15">
        <v>0.964263938</v>
      </c>
      <c r="D10" s="15">
        <v>1.799380134</v>
      </c>
      <c r="E10" s="15">
        <v>1.738086641</v>
      </c>
      <c r="F10" s="15">
        <v>0.738413073</v>
      </c>
      <c r="G10" s="15">
        <v>0.713260013</v>
      </c>
      <c r="H10" s="15">
        <v>1.720109014</v>
      </c>
      <c r="I10" s="15">
        <v>0.457708186</v>
      </c>
      <c r="J10" s="15">
        <v>2.00346874</v>
      </c>
      <c r="K10" s="15">
        <v>0.559612464</v>
      </c>
      <c r="L10" s="15">
        <v>1.012203943</v>
      </c>
      <c r="N10" s="14" t="s">
        <v>41</v>
      </c>
      <c r="O10" s="15">
        <v>0.887584</v>
      </c>
    </row>
    <row r="11" spans="1:15">
      <c r="A11" s="14" t="s">
        <v>42</v>
      </c>
      <c r="B11" s="15">
        <v>1.263565104</v>
      </c>
      <c r="C11" s="15">
        <v>1.044273782</v>
      </c>
      <c r="D11" s="15">
        <v>2.16970665</v>
      </c>
      <c r="E11" s="15">
        <v>0.87812608</v>
      </c>
      <c r="F11" s="15">
        <v>0.830757893</v>
      </c>
      <c r="G11" s="15">
        <v>0.47880164</v>
      </c>
      <c r="H11" s="15">
        <v>0.585402171</v>
      </c>
      <c r="I11" s="15">
        <v>0.319192797</v>
      </c>
      <c r="J11" s="15">
        <v>1.502640612</v>
      </c>
      <c r="K11" s="15">
        <v>0.354166583</v>
      </c>
      <c r="L11" s="15">
        <v>1.714157888</v>
      </c>
      <c r="N11" s="14" t="s">
        <v>42</v>
      </c>
      <c r="O11" s="15">
        <v>0.578577</v>
      </c>
    </row>
    <row r="12" spans="1:15">
      <c r="A12" s="14" t="s">
        <v>43</v>
      </c>
      <c r="B12" s="15">
        <v>1.18031069</v>
      </c>
      <c r="C12" s="15">
        <v>1.403633871</v>
      </c>
      <c r="D12" s="15">
        <v>0.489427363</v>
      </c>
      <c r="E12" s="15">
        <v>0.560259327</v>
      </c>
      <c r="F12" s="15">
        <v>1.944186564</v>
      </c>
      <c r="G12" s="15">
        <v>1.132229695</v>
      </c>
      <c r="H12" s="15">
        <v>0.400303648</v>
      </c>
      <c r="I12" s="15">
        <v>0.410133833</v>
      </c>
      <c r="J12" s="15">
        <v>0.400303648</v>
      </c>
      <c r="K12" s="15">
        <v>2.256624955</v>
      </c>
      <c r="L12" s="15">
        <v>1.196787214</v>
      </c>
      <c r="N12" s="14" t="s">
        <v>43</v>
      </c>
      <c r="O12" s="15">
        <v>0.662054</v>
      </c>
    </row>
  </sheetData>
  <mergeCells count="2">
    <mergeCell ref="B2:G2"/>
    <mergeCell ref="H2:L2"/>
  </mergeCells>
  <pageMargins left="0.7" right="0.7" top="0.75" bottom="0.75" header="0.3" footer="0.3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workbookViewId="0">
      <selection activeCell="E32" sqref="E32"/>
    </sheetView>
  </sheetViews>
  <sheetFormatPr defaultColWidth="9" defaultRowHeight="12.5"/>
  <cols>
    <col min="1" max="1" width="8.72727272727273" style="1"/>
    <col min="2" max="20" width="15.1818181818182" style="1" customWidth="1"/>
    <col min="21" max="16384" width="8.72727272727273" style="1"/>
  </cols>
  <sheetData>
    <row r="1" spans="1:20">
      <c r="A1" s="4"/>
      <c r="B1" s="4" t="s">
        <v>130</v>
      </c>
      <c r="C1" s="4" t="s">
        <v>131</v>
      </c>
      <c r="D1" s="4" t="s">
        <v>132</v>
      </c>
      <c r="E1" s="4" t="s">
        <v>133</v>
      </c>
      <c r="F1" s="4" t="s">
        <v>134</v>
      </c>
      <c r="G1" s="4" t="s">
        <v>135</v>
      </c>
      <c r="H1" s="4" t="s">
        <v>136</v>
      </c>
      <c r="I1" s="4" t="s">
        <v>137</v>
      </c>
      <c r="J1" s="4" t="s">
        <v>138</v>
      </c>
      <c r="K1" s="4" t="s">
        <v>139</v>
      </c>
      <c r="L1" s="4" t="s">
        <v>140</v>
      </c>
      <c r="M1" s="4" t="s">
        <v>141</v>
      </c>
      <c r="N1" s="4" t="s">
        <v>142</v>
      </c>
      <c r="O1" s="4" t="s">
        <v>143</v>
      </c>
      <c r="P1" s="8" t="s">
        <v>144</v>
      </c>
      <c r="Q1" s="8" t="s">
        <v>145</v>
      </c>
      <c r="R1" s="8" t="s">
        <v>146</v>
      </c>
      <c r="S1" s="8" t="s">
        <v>147</v>
      </c>
      <c r="T1" s="8" t="s">
        <v>148</v>
      </c>
    </row>
    <row r="2" spans="1:20">
      <c r="A2" s="7" t="s">
        <v>149</v>
      </c>
      <c r="B2" s="4">
        <v>0.75</v>
      </c>
      <c r="C2" s="4">
        <v>45.4</v>
      </c>
      <c r="D2" s="4">
        <v>44.7</v>
      </c>
      <c r="E2" s="4">
        <v>7.2</v>
      </c>
      <c r="F2" s="4">
        <v>0.35</v>
      </c>
      <c r="G2" s="4">
        <v>0.34</v>
      </c>
      <c r="H2" s="4">
        <v>0.05</v>
      </c>
      <c r="I2" s="4">
        <v>6.3</v>
      </c>
      <c r="J2" s="4">
        <v>119</v>
      </c>
      <c r="K2" s="4">
        <v>33.7</v>
      </c>
      <c r="L2" s="4">
        <v>53.5</v>
      </c>
      <c r="M2" s="4">
        <v>18.9</v>
      </c>
      <c r="N2" s="4">
        <v>354</v>
      </c>
      <c r="O2" s="4">
        <v>14.1</v>
      </c>
      <c r="P2" s="4">
        <v>30</v>
      </c>
      <c r="Q2" s="4">
        <v>503</v>
      </c>
      <c r="R2" s="4">
        <v>7</v>
      </c>
      <c r="S2" s="4">
        <v>8.8</v>
      </c>
      <c r="T2" s="4">
        <v>0.351</v>
      </c>
    </row>
    <row r="3" spans="1:20">
      <c r="A3" s="8"/>
      <c r="B3" s="4">
        <v>2.19</v>
      </c>
      <c r="C3" s="4">
        <v>36</v>
      </c>
      <c r="D3" s="4">
        <v>44.4</v>
      </c>
      <c r="E3" s="4">
        <v>19.1</v>
      </c>
      <c r="F3" s="4">
        <v>0.79</v>
      </c>
      <c r="G3" s="4">
        <v>0.98</v>
      </c>
      <c r="H3" s="4">
        <v>0.41</v>
      </c>
      <c r="I3" s="4">
        <v>6.26</v>
      </c>
      <c r="J3" s="4">
        <v>119</v>
      </c>
      <c r="K3" s="4">
        <v>31.4</v>
      </c>
      <c r="L3" s="4">
        <v>50.2</v>
      </c>
      <c r="M3" s="4">
        <v>19</v>
      </c>
      <c r="N3" s="4">
        <v>379</v>
      </c>
      <c r="O3" s="4">
        <v>12.2</v>
      </c>
      <c r="P3" s="4">
        <v>24.9</v>
      </c>
      <c r="Q3" s="4">
        <v>368</v>
      </c>
      <c r="R3" s="4">
        <v>6.9</v>
      </c>
      <c r="S3" s="4">
        <v>8.7</v>
      </c>
      <c r="T3" s="4">
        <v>0.254</v>
      </c>
    </row>
    <row r="4" spans="1:20">
      <c r="A4" s="8"/>
      <c r="B4" s="4">
        <v>4.26</v>
      </c>
      <c r="C4" s="4">
        <v>42.3</v>
      </c>
      <c r="D4" s="4">
        <v>41.4</v>
      </c>
      <c r="E4" s="4">
        <v>16.1</v>
      </c>
      <c r="F4" s="4">
        <v>1.81</v>
      </c>
      <c r="G4" s="4">
        <v>1.77</v>
      </c>
      <c r="H4" s="4">
        <v>0.68</v>
      </c>
      <c r="I4" s="4">
        <v>7.99</v>
      </c>
      <c r="J4" s="4">
        <v>155</v>
      </c>
      <c r="K4" s="4">
        <v>40.7</v>
      </c>
      <c r="L4" s="4">
        <v>50.9</v>
      </c>
      <c r="M4" s="4">
        <v>19.3</v>
      </c>
      <c r="N4" s="4">
        <v>380</v>
      </c>
      <c r="O4" s="4">
        <v>12.2</v>
      </c>
      <c r="P4" s="4">
        <v>24.9</v>
      </c>
      <c r="Q4" s="4">
        <v>364</v>
      </c>
      <c r="R4" s="4">
        <v>7.8</v>
      </c>
      <c r="S4" s="4">
        <v>16.4</v>
      </c>
      <c r="T4" s="4">
        <v>0.285</v>
      </c>
    </row>
    <row r="5" spans="1:20">
      <c r="A5" s="8"/>
      <c r="B5" s="4">
        <v>1.64</v>
      </c>
      <c r="C5" s="4">
        <v>26</v>
      </c>
      <c r="D5" s="4">
        <v>61.7</v>
      </c>
      <c r="E5" s="4">
        <v>12.1</v>
      </c>
      <c r="F5" s="4">
        <v>0.43</v>
      </c>
      <c r="G5" s="4">
        <v>1.02</v>
      </c>
      <c r="H5" s="4">
        <v>0.19</v>
      </c>
      <c r="I5" s="4">
        <v>8.53</v>
      </c>
      <c r="J5" s="4">
        <v>173</v>
      </c>
      <c r="K5" s="4">
        <v>43.8</v>
      </c>
      <c r="L5" s="4">
        <v>51.3</v>
      </c>
      <c r="M5" s="4">
        <v>20.3</v>
      </c>
      <c r="N5" s="4">
        <v>396</v>
      </c>
      <c r="O5" s="4">
        <v>12.1</v>
      </c>
      <c r="P5" s="4">
        <v>24.8</v>
      </c>
      <c r="Q5" s="4">
        <v>329</v>
      </c>
      <c r="R5" s="4">
        <v>8.2</v>
      </c>
      <c r="S5" s="4">
        <v>16.8</v>
      </c>
      <c r="T5" s="4">
        <v>0.268</v>
      </c>
    </row>
    <row r="6" spans="1:20">
      <c r="A6" s="8"/>
      <c r="B6" s="4">
        <v>3.63</v>
      </c>
      <c r="C6" s="4">
        <v>44</v>
      </c>
      <c r="D6" s="4">
        <v>37.5</v>
      </c>
      <c r="E6" s="4">
        <v>18.4</v>
      </c>
      <c r="F6" s="4">
        <v>1.6</v>
      </c>
      <c r="G6" s="4">
        <v>1.37</v>
      </c>
      <c r="H6" s="4">
        <v>0.66</v>
      </c>
      <c r="I6" s="4">
        <v>5.79</v>
      </c>
      <c r="J6" s="4">
        <v>112</v>
      </c>
      <c r="K6" s="4">
        <v>29.5</v>
      </c>
      <c r="L6" s="4">
        <v>50.9</v>
      </c>
      <c r="M6" s="4">
        <v>19.4</v>
      </c>
      <c r="N6" s="4">
        <v>381</v>
      </c>
      <c r="O6" s="4">
        <v>11.8</v>
      </c>
      <c r="P6" s="4">
        <v>24.5</v>
      </c>
      <c r="Q6" s="4">
        <v>394</v>
      </c>
      <c r="R6" s="4">
        <v>6.8</v>
      </c>
      <c r="S6" s="4">
        <v>9.2</v>
      </c>
      <c r="T6" s="4">
        <v>0.267</v>
      </c>
    </row>
    <row r="7" spans="1:20">
      <c r="A7" s="8"/>
      <c r="B7" s="4">
        <v>2.18</v>
      </c>
      <c r="C7" s="4">
        <v>42.1</v>
      </c>
      <c r="D7" s="4">
        <v>43.1</v>
      </c>
      <c r="E7" s="4">
        <v>14.1</v>
      </c>
      <c r="F7" s="4">
        <v>0.92</v>
      </c>
      <c r="G7" s="4">
        <v>0.94</v>
      </c>
      <c r="H7" s="4">
        <v>0.31</v>
      </c>
      <c r="I7" s="4">
        <v>8.58</v>
      </c>
      <c r="J7" s="4">
        <v>170</v>
      </c>
      <c r="K7" s="4">
        <v>43.9</v>
      </c>
      <c r="L7" s="4">
        <v>51.1</v>
      </c>
      <c r="M7" s="4">
        <v>19.8</v>
      </c>
      <c r="N7" s="4">
        <v>387</v>
      </c>
      <c r="O7" s="4">
        <v>12.4</v>
      </c>
      <c r="P7" s="4">
        <v>25.2</v>
      </c>
      <c r="Q7" s="4">
        <v>375</v>
      </c>
      <c r="R7" s="4">
        <v>8.3</v>
      </c>
      <c r="S7" s="4">
        <v>16.9</v>
      </c>
      <c r="T7" s="4">
        <v>0.31</v>
      </c>
    </row>
    <row r="8" spans="1:20">
      <c r="A8" s="9"/>
      <c r="B8" s="4">
        <v>2.43</v>
      </c>
      <c r="C8" s="4">
        <v>38.5</v>
      </c>
      <c r="D8" s="4">
        <v>50.8</v>
      </c>
      <c r="E8" s="4">
        <v>10</v>
      </c>
      <c r="F8" s="4">
        <v>0.94</v>
      </c>
      <c r="G8" s="4">
        <v>1.24</v>
      </c>
      <c r="H8" s="4">
        <v>0.24</v>
      </c>
      <c r="I8" s="4">
        <v>8.88</v>
      </c>
      <c r="J8" s="4">
        <v>179</v>
      </c>
      <c r="K8" s="4">
        <v>44.8</v>
      </c>
      <c r="L8" s="4">
        <v>50.5</v>
      </c>
      <c r="M8" s="4">
        <v>20.1</v>
      </c>
      <c r="N8" s="4">
        <v>399</v>
      </c>
      <c r="O8" s="4">
        <v>12.5</v>
      </c>
      <c r="P8" s="4">
        <v>24.9</v>
      </c>
      <c r="Q8" s="4">
        <v>316</v>
      </c>
      <c r="R8" s="4">
        <v>8.7</v>
      </c>
      <c r="S8" s="4">
        <v>17.7</v>
      </c>
      <c r="T8" s="4">
        <v>0.275</v>
      </c>
    </row>
    <row r="9" spans="1:20">
      <c r="A9" s="2" t="s">
        <v>150</v>
      </c>
      <c r="B9" s="2">
        <f t="shared" ref="B9:T9" si="0">AVERAGE(B2:B8)</f>
        <v>2.44</v>
      </c>
      <c r="C9" s="2">
        <f t="shared" si="0"/>
        <v>39.1857142857143</v>
      </c>
      <c r="D9" s="2">
        <f t="shared" si="0"/>
        <v>46.2285714285714</v>
      </c>
      <c r="E9" s="2">
        <f t="shared" si="0"/>
        <v>13.8571428571429</v>
      </c>
      <c r="F9" s="2">
        <f t="shared" si="0"/>
        <v>0.977142857142857</v>
      </c>
      <c r="G9" s="2">
        <f t="shared" si="0"/>
        <v>1.09428571428571</v>
      </c>
      <c r="H9" s="2">
        <f t="shared" si="0"/>
        <v>0.362857142857143</v>
      </c>
      <c r="I9" s="2">
        <f t="shared" si="0"/>
        <v>7.47571428571429</v>
      </c>
      <c r="J9" s="2">
        <f t="shared" si="0"/>
        <v>146.714285714286</v>
      </c>
      <c r="K9" s="2">
        <f t="shared" si="0"/>
        <v>38.2571428571429</v>
      </c>
      <c r="L9" s="2">
        <f t="shared" si="0"/>
        <v>51.2</v>
      </c>
      <c r="M9" s="2">
        <f t="shared" si="0"/>
        <v>19.5428571428571</v>
      </c>
      <c r="N9" s="2">
        <f t="shared" si="0"/>
        <v>382.285714285714</v>
      </c>
      <c r="O9" s="2">
        <f t="shared" si="0"/>
        <v>12.4714285714286</v>
      </c>
      <c r="P9" s="2">
        <f t="shared" si="0"/>
        <v>25.6</v>
      </c>
      <c r="Q9" s="2">
        <f t="shared" si="0"/>
        <v>378.428571428571</v>
      </c>
      <c r="R9" s="2">
        <f t="shared" si="0"/>
        <v>7.67142857142857</v>
      </c>
      <c r="S9" s="2">
        <f t="shared" si="0"/>
        <v>13.5</v>
      </c>
      <c r="T9" s="2">
        <f t="shared" si="0"/>
        <v>0.287142857142857</v>
      </c>
    </row>
    <row r="10" spans="1:20">
      <c r="A10" s="2" t="s">
        <v>150</v>
      </c>
      <c r="B10" s="2">
        <f t="shared" ref="B10:T10" si="1">ROUND(B9,2)</f>
        <v>2.44</v>
      </c>
      <c r="C10" s="2">
        <f t="shared" si="1"/>
        <v>39.19</v>
      </c>
      <c r="D10" s="2">
        <f t="shared" si="1"/>
        <v>46.23</v>
      </c>
      <c r="E10" s="2">
        <f t="shared" si="1"/>
        <v>13.86</v>
      </c>
      <c r="F10" s="2">
        <f t="shared" si="1"/>
        <v>0.98</v>
      </c>
      <c r="G10" s="2">
        <f t="shared" si="1"/>
        <v>1.09</v>
      </c>
      <c r="H10" s="2">
        <f t="shared" si="1"/>
        <v>0.36</v>
      </c>
      <c r="I10" s="2">
        <f t="shared" si="1"/>
        <v>7.48</v>
      </c>
      <c r="J10" s="2">
        <f t="shared" si="1"/>
        <v>146.71</v>
      </c>
      <c r="K10" s="2">
        <f t="shared" si="1"/>
        <v>38.26</v>
      </c>
      <c r="L10" s="2">
        <f t="shared" si="1"/>
        <v>51.2</v>
      </c>
      <c r="M10" s="2">
        <f t="shared" si="1"/>
        <v>19.54</v>
      </c>
      <c r="N10" s="2">
        <f t="shared" si="1"/>
        <v>382.29</v>
      </c>
      <c r="O10" s="2">
        <f t="shared" si="1"/>
        <v>12.47</v>
      </c>
      <c r="P10" s="2">
        <f t="shared" si="1"/>
        <v>25.6</v>
      </c>
      <c r="Q10" s="2">
        <f t="shared" si="1"/>
        <v>378.43</v>
      </c>
      <c r="R10" s="2">
        <f t="shared" si="1"/>
        <v>7.67</v>
      </c>
      <c r="S10" s="2">
        <f t="shared" si="1"/>
        <v>13.5</v>
      </c>
      <c r="T10" s="2">
        <f t="shared" si="1"/>
        <v>0.29</v>
      </c>
    </row>
    <row r="11" spans="1:20">
      <c r="A11" s="2" t="s">
        <v>151</v>
      </c>
      <c r="B11" s="2">
        <f t="shared" ref="B11:T11" si="2">_xlfn.STDEV.P(B2:B8)</f>
        <v>1.09249387052874</v>
      </c>
      <c r="C11" s="2">
        <f t="shared" si="2"/>
        <v>6.14664335143959</v>
      </c>
      <c r="D11" s="2">
        <f t="shared" si="2"/>
        <v>7.32153658456905</v>
      </c>
      <c r="E11" s="2">
        <f t="shared" si="2"/>
        <v>4.06196896058238</v>
      </c>
      <c r="F11" s="2">
        <f t="shared" si="2"/>
        <v>0.509052741744459</v>
      </c>
      <c r="G11" s="2">
        <f t="shared" si="2"/>
        <v>0.407986594417623</v>
      </c>
      <c r="H11" s="2">
        <f t="shared" si="2"/>
        <v>0.2193310795327</v>
      </c>
      <c r="I11" s="2">
        <f t="shared" si="2"/>
        <v>1.21121965853618</v>
      </c>
      <c r="J11" s="2">
        <f t="shared" si="2"/>
        <v>26.9534746538988</v>
      </c>
      <c r="K11" s="2">
        <f t="shared" si="2"/>
        <v>6.04527138534313</v>
      </c>
      <c r="L11" s="2">
        <f t="shared" si="2"/>
        <v>0.998570406702931</v>
      </c>
      <c r="M11" s="2">
        <f t="shared" si="2"/>
        <v>0.498159879261792</v>
      </c>
      <c r="N11" s="2">
        <f t="shared" si="2"/>
        <v>13.6665837064016</v>
      </c>
      <c r="O11" s="2">
        <f t="shared" si="2"/>
        <v>0.696346148968797</v>
      </c>
      <c r="P11" s="2">
        <f t="shared" si="2"/>
        <v>1.80633804777986</v>
      </c>
      <c r="Q11" s="2">
        <f t="shared" si="2"/>
        <v>56.6060500119836</v>
      </c>
      <c r="R11" s="2">
        <f t="shared" si="2"/>
        <v>0.712569366476567</v>
      </c>
      <c r="S11" s="2">
        <f t="shared" si="2"/>
        <v>4.00214228347054</v>
      </c>
      <c r="T11" s="2">
        <f t="shared" si="2"/>
        <v>0.0307591035139132</v>
      </c>
    </row>
    <row r="12" spans="1:20">
      <c r="A12" s="2" t="s">
        <v>151</v>
      </c>
      <c r="B12" s="2">
        <f t="shared" ref="B12:T12" si="3">ROUND(B11,2)</f>
        <v>1.09</v>
      </c>
      <c r="C12" s="2">
        <f t="shared" si="3"/>
        <v>6.15</v>
      </c>
      <c r="D12" s="2">
        <f t="shared" si="3"/>
        <v>7.32</v>
      </c>
      <c r="E12" s="2">
        <f t="shared" si="3"/>
        <v>4.06</v>
      </c>
      <c r="F12" s="2">
        <f t="shared" si="3"/>
        <v>0.51</v>
      </c>
      <c r="G12" s="2">
        <f t="shared" si="3"/>
        <v>0.41</v>
      </c>
      <c r="H12" s="2">
        <f t="shared" si="3"/>
        <v>0.22</v>
      </c>
      <c r="I12" s="2">
        <f t="shared" si="3"/>
        <v>1.21</v>
      </c>
      <c r="J12" s="2">
        <f t="shared" si="3"/>
        <v>26.95</v>
      </c>
      <c r="K12" s="2">
        <f t="shared" si="3"/>
        <v>6.05</v>
      </c>
      <c r="L12" s="2">
        <f t="shared" si="3"/>
        <v>1</v>
      </c>
      <c r="M12" s="2">
        <f t="shared" si="3"/>
        <v>0.5</v>
      </c>
      <c r="N12" s="2">
        <f t="shared" si="3"/>
        <v>13.67</v>
      </c>
      <c r="O12" s="2">
        <f t="shared" si="3"/>
        <v>0.7</v>
      </c>
      <c r="P12" s="2">
        <f t="shared" si="3"/>
        <v>1.81</v>
      </c>
      <c r="Q12" s="2">
        <f t="shared" si="3"/>
        <v>56.61</v>
      </c>
      <c r="R12" s="2">
        <f t="shared" si="3"/>
        <v>0.71</v>
      </c>
      <c r="S12" s="2">
        <f t="shared" si="3"/>
        <v>4</v>
      </c>
      <c r="T12" s="2">
        <f t="shared" si="3"/>
        <v>0.03</v>
      </c>
    </row>
    <row r="13" ht="25" spans="1:20">
      <c r="A13" s="2" t="s">
        <v>152</v>
      </c>
      <c r="B13" s="2" t="str">
        <f t="shared" ref="B13:T13" si="4">B10&amp;"±"&amp;B12</f>
        <v>2.44±1.09</v>
      </c>
      <c r="C13" s="2" t="str">
        <f t="shared" si="4"/>
        <v>39.19±6.15</v>
      </c>
      <c r="D13" s="2" t="str">
        <f t="shared" si="4"/>
        <v>46.23±7.32</v>
      </c>
      <c r="E13" s="2" t="str">
        <f t="shared" si="4"/>
        <v>13.86±4.06</v>
      </c>
      <c r="F13" s="2" t="str">
        <f t="shared" si="4"/>
        <v>0.98±0.51</v>
      </c>
      <c r="G13" s="2" t="str">
        <f t="shared" si="4"/>
        <v>1.09±0.41</v>
      </c>
      <c r="H13" s="2" t="str">
        <f t="shared" si="4"/>
        <v>0.36±0.22</v>
      </c>
      <c r="I13" s="2" t="str">
        <f t="shared" si="4"/>
        <v>7.48±1.21</v>
      </c>
      <c r="J13" s="2" t="str">
        <f t="shared" si="4"/>
        <v>146.71±26.95</v>
      </c>
      <c r="K13" s="2" t="str">
        <f t="shared" si="4"/>
        <v>38.26±6.05</v>
      </c>
      <c r="L13" s="2" t="str">
        <f t="shared" si="4"/>
        <v>51.2±1</v>
      </c>
      <c r="M13" s="2" t="str">
        <f t="shared" si="4"/>
        <v>19.54±0.5</v>
      </c>
      <c r="N13" s="2" t="str">
        <f t="shared" si="4"/>
        <v>382.29±13.67</v>
      </c>
      <c r="O13" s="2" t="str">
        <f t="shared" si="4"/>
        <v>12.47±0.7</v>
      </c>
      <c r="P13" s="2" t="str">
        <f t="shared" si="4"/>
        <v>25.6±1.81</v>
      </c>
      <c r="Q13" s="2" t="str">
        <f t="shared" si="4"/>
        <v>378.43±56.61</v>
      </c>
      <c r="R13" s="2" t="str">
        <f t="shared" si="4"/>
        <v>7.67±0.71</v>
      </c>
      <c r="S13" s="2" t="str">
        <f t="shared" si="4"/>
        <v>13.5±4</v>
      </c>
      <c r="T13" s="2" t="str">
        <f t="shared" si="4"/>
        <v>0.29±0.03</v>
      </c>
    </row>
    <row r="14" spans="1:20">
      <c r="A14" s="7" t="s">
        <v>29</v>
      </c>
      <c r="B14" s="4">
        <v>4.27</v>
      </c>
      <c r="C14" s="4">
        <v>29.6</v>
      </c>
      <c r="D14" s="4">
        <v>63.5</v>
      </c>
      <c r="E14" s="4">
        <v>6.7</v>
      </c>
      <c r="F14" s="4">
        <v>1.27</v>
      </c>
      <c r="G14" s="4">
        <v>2.72</v>
      </c>
      <c r="H14" s="4">
        <v>0.28</v>
      </c>
      <c r="I14" s="4">
        <v>5.85</v>
      </c>
      <c r="J14" s="4">
        <v>110</v>
      </c>
      <c r="K14" s="4">
        <v>30</v>
      </c>
      <c r="L14" s="4">
        <v>51.2</v>
      </c>
      <c r="M14" s="4">
        <v>18.8</v>
      </c>
      <c r="N14" s="4">
        <v>367</v>
      </c>
      <c r="O14" s="4">
        <v>12.9</v>
      </c>
      <c r="P14" s="4">
        <v>26.9</v>
      </c>
      <c r="Q14" s="4">
        <v>364</v>
      </c>
      <c r="R14" s="4">
        <v>7.1</v>
      </c>
      <c r="S14" s="4">
        <v>9.8</v>
      </c>
      <c r="T14" s="4">
        <v>0.26</v>
      </c>
    </row>
    <row r="15" spans="1:20">
      <c r="A15" s="8"/>
      <c r="B15" s="4">
        <v>3.56</v>
      </c>
      <c r="C15" s="4">
        <v>50.1</v>
      </c>
      <c r="D15" s="4">
        <v>42</v>
      </c>
      <c r="E15" s="4">
        <v>7.5</v>
      </c>
      <c r="F15" s="4">
        <v>1.79</v>
      </c>
      <c r="G15" s="4">
        <v>1.5</v>
      </c>
      <c r="H15" s="4">
        <v>0.26</v>
      </c>
      <c r="I15" s="4">
        <v>8.55</v>
      </c>
      <c r="J15" s="4">
        <v>169</v>
      </c>
      <c r="K15" s="4">
        <v>43.7</v>
      </c>
      <c r="L15" s="4">
        <v>51.1</v>
      </c>
      <c r="M15" s="4">
        <v>19.7</v>
      </c>
      <c r="N15" s="4">
        <v>386</v>
      </c>
      <c r="O15" s="4">
        <v>12.3</v>
      </c>
      <c r="P15" s="4">
        <v>25</v>
      </c>
      <c r="Q15" s="4">
        <v>409</v>
      </c>
      <c r="R15" s="4">
        <v>7.9</v>
      </c>
      <c r="S15" s="4">
        <v>16.7</v>
      </c>
      <c r="T15" s="4">
        <v>0.325</v>
      </c>
    </row>
    <row r="16" spans="1:20">
      <c r="A16" s="8"/>
      <c r="B16" s="4">
        <v>4.99</v>
      </c>
      <c r="C16" s="4">
        <v>31.4</v>
      </c>
      <c r="D16" s="4">
        <v>56.7</v>
      </c>
      <c r="E16" s="4">
        <v>11.7</v>
      </c>
      <c r="F16" s="4">
        <v>1.57</v>
      </c>
      <c r="G16" s="4">
        <v>2.83</v>
      </c>
      <c r="H16" s="4">
        <v>0.59</v>
      </c>
      <c r="I16" s="4">
        <v>7.88</v>
      </c>
      <c r="J16" s="4">
        <v>157</v>
      </c>
      <c r="K16" s="4">
        <v>40.1</v>
      </c>
      <c r="L16" s="4">
        <v>50.9</v>
      </c>
      <c r="M16" s="4">
        <v>20</v>
      </c>
      <c r="N16" s="4">
        <v>393</v>
      </c>
      <c r="O16" s="4">
        <v>12.2</v>
      </c>
      <c r="P16" s="4">
        <v>24.8</v>
      </c>
      <c r="Q16" s="4">
        <v>306</v>
      </c>
      <c r="R16" s="4">
        <v>8</v>
      </c>
      <c r="S16" s="4">
        <v>16.8</v>
      </c>
      <c r="T16" s="4">
        <v>0.246</v>
      </c>
    </row>
    <row r="17" spans="1:20">
      <c r="A17" s="8"/>
      <c r="B17" s="4">
        <v>2.8</v>
      </c>
      <c r="C17" s="4">
        <v>26.9</v>
      </c>
      <c r="D17" s="4">
        <v>62</v>
      </c>
      <c r="E17" s="4">
        <v>10.6</v>
      </c>
      <c r="F17" s="4">
        <v>0.76</v>
      </c>
      <c r="G17" s="4">
        <v>1.74</v>
      </c>
      <c r="H17" s="4">
        <v>0.29</v>
      </c>
      <c r="I17" s="4">
        <v>8.87</v>
      </c>
      <c r="J17" s="4">
        <v>182</v>
      </c>
      <c r="K17" s="4">
        <v>45.3</v>
      </c>
      <c r="L17" s="4">
        <v>51</v>
      </c>
      <c r="M17" s="4">
        <v>20.5</v>
      </c>
      <c r="N17" s="4">
        <v>401</v>
      </c>
      <c r="O17" s="4">
        <v>12.3</v>
      </c>
      <c r="P17" s="4">
        <v>24.9</v>
      </c>
      <c r="Q17" s="4">
        <v>355</v>
      </c>
      <c r="R17" s="4">
        <v>8.4</v>
      </c>
      <c r="S17" s="4">
        <v>16.9</v>
      </c>
      <c r="T17" s="4">
        <v>0.299</v>
      </c>
    </row>
    <row r="18" spans="1:20">
      <c r="A18" s="8"/>
      <c r="B18" s="4">
        <v>3.97</v>
      </c>
      <c r="C18" s="4">
        <v>30.1</v>
      </c>
      <c r="D18" s="4">
        <v>65.6</v>
      </c>
      <c r="E18" s="4">
        <v>4.2</v>
      </c>
      <c r="F18" s="4">
        <v>1.2</v>
      </c>
      <c r="G18" s="4">
        <v>2.61</v>
      </c>
      <c r="H18" s="4">
        <v>0.16</v>
      </c>
      <c r="I18" s="4">
        <v>8.36</v>
      </c>
      <c r="J18" s="4">
        <v>163</v>
      </c>
      <c r="K18" s="4">
        <v>42.8</v>
      </c>
      <c r="L18" s="4">
        <v>51.2</v>
      </c>
      <c r="M18" s="4">
        <v>19.5</v>
      </c>
      <c r="N18" s="4">
        <v>381</v>
      </c>
      <c r="O18" s="4">
        <v>12.3</v>
      </c>
      <c r="P18" s="4">
        <v>25.2</v>
      </c>
      <c r="Q18" s="4">
        <v>408</v>
      </c>
      <c r="R18" s="4">
        <v>7.8</v>
      </c>
      <c r="S18" s="4">
        <v>16.8</v>
      </c>
      <c r="T18" s="4">
        <v>0.316</v>
      </c>
    </row>
    <row r="19" spans="1:20">
      <c r="A19" s="8"/>
      <c r="B19" s="4">
        <v>4.2</v>
      </c>
      <c r="C19" s="4">
        <v>51.3</v>
      </c>
      <c r="D19" s="4">
        <v>31.1</v>
      </c>
      <c r="E19" s="4">
        <v>17.3</v>
      </c>
      <c r="F19" s="4">
        <v>2.16</v>
      </c>
      <c r="G19" s="4">
        <v>1.31</v>
      </c>
      <c r="H19" s="4">
        <v>0.73</v>
      </c>
      <c r="I19" s="4">
        <v>5.71</v>
      </c>
      <c r="J19" s="4">
        <v>104</v>
      </c>
      <c r="K19" s="4">
        <v>28.9</v>
      </c>
      <c r="L19" s="4">
        <v>50.7</v>
      </c>
      <c r="M19" s="4">
        <v>18.2</v>
      </c>
      <c r="N19" s="4">
        <v>360</v>
      </c>
      <c r="O19" s="4">
        <v>12.6</v>
      </c>
      <c r="P19" s="4">
        <v>26</v>
      </c>
      <c r="Q19" s="4">
        <v>354</v>
      </c>
      <c r="R19" s="4">
        <v>7.1</v>
      </c>
      <c r="S19" s="4">
        <v>9.3</v>
      </c>
      <c r="T19" s="4">
        <v>0.25</v>
      </c>
    </row>
    <row r="20" spans="1:20">
      <c r="A20" s="9"/>
      <c r="B20" s="4">
        <v>6.04</v>
      </c>
      <c r="C20" s="4">
        <v>43.1</v>
      </c>
      <c r="D20" s="4">
        <v>43.1</v>
      </c>
      <c r="E20" s="4">
        <v>13.7</v>
      </c>
      <c r="F20" s="4">
        <v>2.61</v>
      </c>
      <c r="G20" s="4">
        <v>2.61</v>
      </c>
      <c r="H20" s="4">
        <v>0.82</v>
      </c>
      <c r="I20" s="4">
        <v>8.44</v>
      </c>
      <c r="J20" s="4">
        <v>166</v>
      </c>
      <c r="K20" s="4">
        <v>44.3</v>
      </c>
      <c r="L20" s="4">
        <v>52.5</v>
      </c>
      <c r="M20" s="4">
        <v>19.7</v>
      </c>
      <c r="N20" s="4">
        <v>376</v>
      </c>
      <c r="O20" s="4">
        <v>13.4</v>
      </c>
      <c r="P20" s="4">
        <v>28.1</v>
      </c>
      <c r="Q20" s="4">
        <v>422</v>
      </c>
      <c r="R20" s="4">
        <v>7.4</v>
      </c>
      <c r="S20" s="4">
        <v>16.6</v>
      </c>
      <c r="T20" s="4">
        <v>0.311</v>
      </c>
    </row>
    <row r="21" spans="1:20">
      <c r="A21" s="2" t="s">
        <v>150</v>
      </c>
      <c r="B21" s="2">
        <f t="shared" ref="B21:O21" si="5">AVERAGE(B14:B20)</f>
        <v>4.26142857142857</v>
      </c>
      <c r="C21" s="2">
        <f t="shared" si="5"/>
        <v>37.5</v>
      </c>
      <c r="D21" s="2">
        <f t="shared" si="5"/>
        <v>52</v>
      </c>
      <c r="E21" s="2">
        <f t="shared" si="5"/>
        <v>10.2428571428571</v>
      </c>
      <c r="F21" s="2">
        <f t="shared" si="5"/>
        <v>1.62285714285714</v>
      </c>
      <c r="G21" s="2">
        <f t="shared" si="5"/>
        <v>2.18857142857143</v>
      </c>
      <c r="H21" s="2">
        <f t="shared" si="5"/>
        <v>0.447142857142857</v>
      </c>
      <c r="I21" s="2">
        <f t="shared" si="5"/>
        <v>7.66571428571429</v>
      </c>
      <c r="J21" s="2">
        <f t="shared" si="5"/>
        <v>150.142857142857</v>
      </c>
      <c r="K21" s="2">
        <f t="shared" si="5"/>
        <v>39.3</v>
      </c>
      <c r="L21" s="2">
        <f t="shared" si="5"/>
        <v>51.2285714285714</v>
      </c>
      <c r="M21" s="2">
        <f t="shared" si="5"/>
        <v>19.4857142857143</v>
      </c>
      <c r="N21" s="2">
        <f t="shared" si="5"/>
        <v>380.571428571429</v>
      </c>
      <c r="O21" s="2">
        <f t="shared" si="5"/>
        <v>12.5714285714286</v>
      </c>
      <c r="P21" s="2">
        <f>AVERAGE(P16:P20)</f>
        <v>25.8</v>
      </c>
      <c r="Q21" s="2">
        <f>AVERAGE(Q16:Q20)</f>
        <v>369</v>
      </c>
      <c r="R21" s="2">
        <f>AVERAGE(R16:R20)</f>
        <v>7.74</v>
      </c>
      <c r="S21" s="2">
        <f>AVERAGE(S16:S20)</f>
        <v>15.28</v>
      </c>
      <c r="T21" s="2">
        <f>AVERAGE(T16:T20)</f>
        <v>0.2844</v>
      </c>
    </row>
    <row r="22" spans="1:20">
      <c r="A22" s="2" t="s">
        <v>150</v>
      </c>
      <c r="B22" s="2">
        <f t="shared" ref="B22:T22" si="6">ROUND(B21,2)</f>
        <v>4.26</v>
      </c>
      <c r="C22" s="2">
        <f t="shared" si="6"/>
        <v>37.5</v>
      </c>
      <c r="D22" s="2">
        <f t="shared" si="6"/>
        <v>52</v>
      </c>
      <c r="E22" s="2">
        <f t="shared" si="6"/>
        <v>10.24</v>
      </c>
      <c r="F22" s="2">
        <f t="shared" si="6"/>
        <v>1.62</v>
      </c>
      <c r="G22" s="2">
        <f t="shared" si="6"/>
        <v>2.19</v>
      </c>
      <c r="H22" s="2">
        <f t="shared" si="6"/>
        <v>0.45</v>
      </c>
      <c r="I22" s="2">
        <f t="shared" si="6"/>
        <v>7.67</v>
      </c>
      <c r="J22" s="2">
        <f t="shared" si="6"/>
        <v>150.14</v>
      </c>
      <c r="K22" s="2">
        <f t="shared" si="6"/>
        <v>39.3</v>
      </c>
      <c r="L22" s="2">
        <f t="shared" si="6"/>
        <v>51.23</v>
      </c>
      <c r="M22" s="2">
        <f t="shared" si="6"/>
        <v>19.49</v>
      </c>
      <c r="N22" s="2">
        <f t="shared" si="6"/>
        <v>380.57</v>
      </c>
      <c r="O22" s="2">
        <f t="shared" si="6"/>
        <v>12.57</v>
      </c>
      <c r="P22" s="2">
        <f t="shared" si="6"/>
        <v>25.8</v>
      </c>
      <c r="Q22" s="2">
        <f t="shared" si="6"/>
        <v>369</v>
      </c>
      <c r="R22" s="2">
        <f t="shared" si="6"/>
        <v>7.74</v>
      </c>
      <c r="S22" s="2">
        <f t="shared" si="6"/>
        <v>15.28</v>
      </c>
      <c r="T22" s="2">
        <f t="shared" si="6"/>
        <v>0.28</v>
      </c>
    </row>
    <row r="23" spans="1:20">
      <c r="A23" s="2" t="s">
        <v>151</v>
      </c>
      <c r="B23" s="2">
        <f t="shared" ref="B23:O23" si="7">_xlfn.STDEV.P(B14:B20)</f>
        <v>0.956980796514728</v>
      </c>
      <c r="C23" s="2">
        <f t="shared" si="7"/>
        <v>9.6162065582759</v>
      </c>
      <c r="D23" s="2">
        <f t="shared" si="7"/>
        <v>12.2784363825367</v>
      </c>
      <c r="E23" s="2">
        <f t="shared" si="7"/>
        <v>4.15068226503862</v>
      </c>
      <c r="F23" s="2">
        <f t="shared" si="7"/>
        <v>0.578365042554423</v>
      </c>
      <c r="G23" s="2">
        <f t="shared" si="7"/>
        <v>0.597170197596932</v>
      </c>
      <c r="H23" s="2">
        <f t="shared" si="7"/>
        <v>0.241880388723393</v>
      </c>
      <c r="I23" s="2">
        <f t="shared" si="7"/>
        <v>1.22365794873821</v>
      </c>
      <c r="J23" s="2">
        <f t="shared" si="7"/>
        <v>28.2207045139788</v>
      </c>
      <c r="K23" s="2">
        <f t="shared" si="7"/>
        <v>6.41315612070774</v>
      </c>
      <c r="L23" s="2">
        <f t="shared" si="7"/>
        <v>0.544358825235932</v>
      </c>
      <c r="M23" s="2">
        <f t="shared" si="7"/>
        <v>0.70797209676365</v>
      </c>
      <c r="N23" s="2">
        <f t="shared" si="7"/>
        <v>13.2541868625637</v>
      </c>
      <c r="O23" s="2">
        <f t="shared" si="7"/>
        <v>0.40607629724434</v>
      </c>
      <c r="P23" s="2">
        <f>_xlfn.STDEV.P(P16:P20)</f>
        <v>1.22474487139159</v>
      </c>
      <c r="Q23" s="2">
        <f>_xlfn.STDEV.P(Q16:Q20)</f>
        <v>41.7612260356422</v>
      </c>
      <c r="R23" s="2">
        <f>_xlfn.STDEV.P(R16:R20)</f>
        <v>0.454312667664022</v>
      </c>
      <c r="S23" s="2">
        <f>_xlfn.STDEV.P(S16:S20)</f>
        <v>2.99158820695628</v>
      </c>
      <c r="T23" s="2">
        <f>_xlfn.STDEV.P(T16:T20)</f>
        <v>0.0302562390260258</v>
      </c>
    </row>
    <row r="24" spans="1:20">
      <c r="A24" s="2" t="s">
        <v>151</v>
      </c>
      <c r="B24" s="2">
        <f t="shared" ref="B24:T24" si="8">ROUND(B23,2)</f>
        <v>0.96</v>
      </c>
      <c r="C24" s="2">
        <f t="shared" si="8"/>
        <v>9.62</v>
      </c>
      <c r="D24" s="2">
        <f t="shared" si="8"/>
        <v>12.28</v>
      </c>
      <c r="E24" s="2">
        <f t="shared" si="8"/>
        <v>4.15</v>
      </c>
      <c r="F24" s="2">
        <f t="shared" si="8"/>
        <v>0.58</v>
      </c>
      <c r="G24" s="2">
        <f t="shared" si="8"/>
        <v>0.6</v>
      </c>
      <c r="H24" s="2">
        <f t="shared" si="8"/>
        <v>0.24</v>
      </c>
      <c r="I24" s="2">
        <f t="shared" si="8"/>
        <v>1.22</v>
      </c>
      <c r="J24" s="2">
        <f t="shared" si="8"/>
        <v>28.22</v>
      </c>
      <c r="K24" s="2">
        <f t="shared" si="8"/>
        <v>6.41</v>
      </c>
      <c r="L24" s="2">
        <f t="shared" si="8"/>
        <v>0.54</v>
      </c>
      <c r="M24" s="2">
        <f t="shared" si="8"/>
        <v>0.71</v>
      </c>
      <c r="N24" s="2">
        <f t="shared" si="8"/>
        <v>13.25</v>
      </c>
      <c r="O24" s="2">
        <f t="shared" si="8"/>
        <v>0.41</v>
      </c>
      <c r="P24" s="2">
        <f t="shared" si="8"/>
        <v>1.22</v>
      </c>
      <c r="Q24" s="2">
        <f t="shared" si="8"/>
        <v>41.76</v>
      </c>
      <c r="R24" s="2">
        <f t="shared" si="8"/>
        <v>0.45</v>
      </c>
      <c r="S24" s="2">
        <f t="shared" si="8"/>
        <v>2.99</v>
      </c>
      <c r="T24" s="2">
        <f t="shared" si="8"/>
        <v>0.03</v>
      </c>
    </row>
    <row r="25" ht="25" spans="1:20">
      <c r="A25" s="2" t="s">
        <v>152</v>
      </c>
      <c r="B25" s="2" t="str">
        <f t="shared" ref="B25:T25" si="9">B22&amp;"±"&amp;B24</f>
        <v>4.26±0.96</v>
      </c>
      <c r="C25" s="2" t="str">
        <f t="shared" si="9"/>
        <v>37.5±9.62</v>
      </c>
      <c r="D25" s="2" t="str">
        <f t="shared" si="9"/>
        <v>52±12.28</v>
      </c>
      <c r="E25" s="2" t="str">
        <f t="shared" si="9"/>
        <v>10.24±4.15</v>
      </c>
      <c r="F25" s="2" t="str">
        <f t="shared" si="9"/>
        <v>1.62±0.58</v>
      </c>
      <c r="G25" s="2" t="str">
        <f t="shared" si="9"/>
        <v>2.19±0.6</v>
      </c>
      <c r="H25" s="2" t="str">
        <f t="shared" si="9"/>
        <v>0.45±0.24</v>
      </c>
      <c r="I25" s="2" t="str">
        <f t="shared" si="9"/>
        <v>7.67±1.22</v>
      </c>
      <c r="J25" s="2" t="str">
        <f t="shared" si="9"/>
        <v>150.14±28.22</v>
      </c>
      <c r="K25" s="2" t="str">
        <f t="shared" si="9"/>
        <v>39.3±6.41</v>
      </c>
      <c r="L25" s="2" t="str">
        <f t="shared" si="9"/>
        <v>51.23±0.54</v>
      </c>
      <c r="M25" s="2" t="str">
        <f t="shared" si="9"/>
        <v>19.49±0.71</v>
      </c>
      <c r="N25" s="2" t="str">
        <f t="shared" si="9"/>
        <v>380.57±13.25</v>
      </c>
      <c r="O25" s="2" t="str">
        <f t="shared" si="9"/>
        <v>12.57±0.41</v>
      </c>
      <c r="P25" s="2" t="str">
        <f t="shared" si="9"/>
        <v>25.8±1.22</v>
      </c>
      <c r="Q25" s="2" t="str">
        <f t="shared" si="9"/>
        <v>369±41.76</v>
      </c>
      <c r="R25" s="2" t="str">
        <f t="shared" si="9"/>
        <v>7.74±0.45</v>
      </c>
      <c r="S25" s="2" t="str">
        <f t="shared" si="9"/>
        <v>15.28±2.99</v>
      </c>
      <c r="T25" s="2" t="str">
        <f t="shared" si="9"/>
        <v>0.28±0.03</v>
      </c>
    </row>
    <row r="26" spans="1:20">
      <c r="A26" s="2" t="s">
        <v>153</v>
      </c>
      <c r="B26" s="3">
        <f>TTEST(B2:B8,B14:B20,2,2)</f>
        <v>0.00968180874282686</v>
      </c>
      <c r="C26" s="3">
        <f t="array" ref="C26">TTEST(C2:C8,C14:C20,2,2)</f>
        <v>0.723793555569497</v>
      </c>
      <c r="D26" s="3">
        <f t="array" ref="D26">TTEST(D2:D8,D14:D20,2,2)</f>
        <v>0.342229541040862</v>
      </c>
      <c r="E26" s="3">
        <f t="array" ref="E26">TTEST(E2:E8,E14:E20,2,2)</f>
        <v>0.153316325238239</v>
      </c>
      <c r="F26" s="3">
        <f t="array" ref="F26">TTEST(F2:F8,F14:F20,2,2)</f>
        <v>0.0625577247669249</v>
      </c>
      <c r="G26" s="3">
        <f t="array" ref="G26">TTEST(G2:G8,G14:G20,2,2)</f>
        <v>0.00300159526756298</v>
      </c>
      <c r="H26" s="3">
        <f t="array" ref="H26">TTEST(H2:H8,H14:H20,2,2)</f>
        <v>0.539049210621229</v>
      </c>
      <c r="I26" s="3">
        <f t="array" ref="I26">TTEST(I2:I8,I14:I20,2,2)</f>
        <v>0.7915149157355</v>
      </c>
      <c r="J26" s="3">
        <f t="array" ref="J26">TTEST(J2:J8,J14:J20,2,2)</f>
        <v>0.833221246964059</v>
      </c>
      <c r="K26" s="3">
        <f t="array" ref="K26">TTEST(K2:K8,K14:K20,2,2)</f>
        <v>0.776883598657733</v>
      </c>
      <c r="L26" s="3">
        <f t="array" ref="L26">TTEST(L2:L8,L14:L20,2,2)</f>
        <v>0.9519453599089</v>
      </c>
      <c r="M26" s="3">
        <f t="array" ref="M26">TTEST(M2:M8,M14:M20,2,2)</f>
        <v>0.874240130334709</v>
      </c>
      <c r="N26" s="3">
        <f t="array" ref="N26">TTEST(N2:N8,N14:N20,2,2)</f>
        <v>0.829139665204053</v>
      </c>
      <c r="O26" s="3">
        <f t="array" ref="O26">TTEST(O2:O8,O14:O20,2,2)</f>
        <v>0.766431787463741</v>
      </c>
      <c r="P26" s="3">
        <f t="array" ref="P26">TTEST(P2:P8,P14:P20,2,2)</f>
        <v>0.786148342644492</v>
      </c>
      <c r="Q26" s="3">
        <f t="array" ref="Q26">TTEST(Q2:Q8,Q14:Q20,2,2)</f>
        <v>0.876346170868586</v>
      </c>
      <c r="R26" s="3">
        <f t="array" ref="R26">TTEST(R2:R8,R14:R20,2,2)</f>
        <v>1</v>
      </c>
      <c r="S26" s="3">
        <f t="array" ref="S26">TTEST(S2:S8,S14:S20,2,2)</f>
        <v>0.579605337787175</v>
      </c>
      <c r="T26" s="3">
        <f t="array" ref="T26">TTEST(T2:T8,T14:T20,2,2)</f>
        <v>0.981256480088077</v>
      </c>
    </row>
  </sheetData>
  <mergeCells count="2">
    <mergeCell ref="A2:A8"/>
    <mergeCell ref="A14:A20"/>
  </mergeCells>
  <pageMargins left="0.7" right="0.7" top="0.75" bottom="0.75" header="0.3" footer="0.3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"/>
  <sheetViews>
    <sheetView workbookViewId="0">
      <selection activeCell="A1" sqref="$A1:$XFD1"/>
    </sheetView>
  </sheetViews>
  <sheetFormatPr defaultColWidth="9" defaultRowHeight="12.5"/>
  <cols>
    <col min="1" max="1" width="8.72727272727273" style="1"/>
    <col min="2" max="18" width="15.1818181818182" style="1" customWidth="1"/>
    <col min="19" max="16384" width="8.72727272727273" style="1"/>
  </cols>
  <sheetData>
    <row r="1" spans="1:18">
      <c r="A1" s="4"/>
      <c r="B1" s="4" t="s">
        <v>154</v>
      </c>
      <c r="C1" s="4" t="s">
        <v>155</v>
      </c>
      <c r="D1" s="4" t="s">
        <v>156</v>
      </c>
      <c r="E1" s="4" t="s">
        <v>157</v>
      </c>
      <c r="F1" s="4" t="s">
        <v>158</v>
      </c>
      <c r="G1" s="4" t="s">
        <v>159</v>
      </c>
      <c r="H1" s="4" t="s">
        <v>160</v>
      </c>
      <c r="I1" s="4" t="s">
        <v>161</v>
      </c>
      <c r="J1" s="4" t="s">
        <v>162</v>
      </c>
      <c r="K1" s="4" t="s">
        <v>163</v>
      </c>
      <c r="L1" s="4" t="s">
        <v>164</v>
      </c>
      <c r="M1" s="4" t="s">
        <v>165</v>
      </c>
      <c r="N1" s="4" t="s">
        <v>166</v>
      </c>
      <c r="O1" s="4" t="s">
        <v>167</v>
      </c>
      <c r="P1" s="4" t="s">
        <v>168</v>
      </c>
      <c r="Q1" s="4" t="s">
        <v>169</v>
      </c>
      <c r="R1" s="4" t="s">
        <v>170</v>
      </c>
    </row>
    <row r="2" s="8" customFormat="1" spans="1:18">
      <c r="A2" s="7" t="s">
        <v>149</v>
      </c>
      <c r="B2" s="4">
        <v>33.6</v>
      </c>
      <c r="C2" s="4">
        <v>70.7</v>
      </c>
      <c r="D2" s="4">
        <v>37.1</v>
      </c>
      <c r="E2" s="4">
        <v>0.91</v>
      </c>
      <c r="F2" s="4" t="s">
        <v>171</v>
      </c>
      <c r="G2" s="4">
        <v>282</v>
      </c>
      <c r="H2" s="4">
        <v>80</v>
      </c>
      <c r="I2" s="4">
        <v>1341</v>
      </c>
      <c r="J2" s="4">
        <v>658</v>
      </c>
      <c r="K2" s="4">
        <v>26.4</v>
      </c>
      <c r="L2" s="4">
        <v>8.51</v>
      </c>
      <c r="M2" s="4">
        <v>322.396</v>
      </c>
      <c r="N2" s="4">
        <v>11.44</v>
      </c>
      <c r="O2" s="4">
        <v>0.66</v>
      </c>
      <c r="P2" s="4">
        <v>2.75</v>
      </c>
      <c r="Q2" s="4">
        <v>2.35</v>
      </c>
      <c r="R2" s="4">
        <v>6.44</v>
      </c>
    </row>
    <row r="3" s="8" customFormat="1" spans="1:18">
      <c r="B3" s="4">
        <v>25.8</v>
      </c>
      <c r="C3" s="4">
        <v>52.5</v>
      </c>
      <c r="D3" s="4">
        <v>26.7</v>
      </c>
      <c r="E3" s="4">
        <v>0.97</v>
      </c>
      <c r="F3" s="4">
        <v>0.1</v>
      </c>
      <c r="G3" s="4">
        <v>189</v>
      </c>
      <c r="H3" s="4">
        <v>62</v>
      </c>
      <c r="I3" s="4">
        <v>1015</v>
      </c>
      <c r="J3" s="4">
        <v>526</v>
      </c>
      <c r="K3" s="4">
        <v>44.1</v>
      </c>
      <c r="L3" s="4">
        <v>5.1</v>
      </c>
      <c r="M3" s="4">
        <v>115.709</v>
      </c>
      <c r="N3" s="4">
        <v>11.94</v>
      </c>
      <c r="O3" s="4">
        <v>0.9</v>
      </c>
      <c r="P3" s="4">
        <v>2.42</v>
      </c>
      <c r="Q3" s="4">
        <v>2.28</v>
      </c>
      <c r="R3" s="4">
        <v>5.5</v>
      </c>
    </row>
    <row r="4" s="8" customFormat="1" spans="1:18">
      <c r="B4" s="4">
        <v>29.1</v>
      </c>
      <c r="C4" s="4">
        <v>55.8</v>
      </c>
      <c r="D4" s="4">
        <v>26.7</v>
      </c>
      <c r="E4" s="4">
        <v>1.09</v>
      </c>
      <c r="F4" s="4">
        <v>1.6</v>
      </c>
      <c r="G4" s="4">
        <v>61</v>
      </c>
      <c r="H4" s="4">
        <v>44</v>
      </c>
      <c r="I4" s="4">
        <v>1230</v>
      </c>
      <c r="J4" s="4">
        <v>231</v>
      </c>
      <c r="K4" s="4">
        <v>27.3</v>
      </c>
      <c r="L4" s="4">
        <v>4.79</v>
      </c>
      <c r="M4" s="4">
        <v>175.555</v>
      </c>
      <c r="N4" s="4">
        <v>11.76</v>
      </c>
      <c r="O4" s="4">
        <v>0.85</v>
      </c>
      <c r="P4" s="4">
        <v>2.49</v>
      </c>
      <c r="Q4" s="4">
        <v>2.15</v>
      </c>
      <c r="R4" s="4">
        <v>5.35</v>
      </c>
    </row>
    <row r="5" s="8" customFormat="1" spans="1:18">
      <c r="B5" s="4">
        <v>27.2</v>
      </c>
      <c r="C5" s="4">
        <v>57.3</v>
      </c>
      <c r="D5" s="4">
        <v>30.1</v>
      </c>
      <c r="E5" s="4">
        <v>0.9</v>
      </c>
      <c r="F5" s="4">
        <v>0.8</v>
      </c>
      <c r="G5" s="4">
        <v>86</v>
      </c>
      <c r="H5" s="4">
        <v>48</v>
      </c>
      <c r="I5" s="4">
        <v>1134</v>
      </c>
      <c r="J5" s="4">
        <v>232</v>
      </c>
      <c r="K5" s="4">
        <v>34.7</v>
      </c>
      <c r="L5" s="4">
        <v>5.89</v>
      </c>
      <c r="M5" s="4">
        <v>169.671</v>
      </c>
      <c r="N5" s="4">
        <v>11.29</v>
      </c>
      <c r="O5" s="4">
        <v>1.41</v>
      </c>
      <c r="P5" s="4">
        <v>2.49</v>
      </c>
      <c r="Q5" s="4">
        <v>2.22</v>
      </c>
      <c r="R5" s="4">
        <v>5.54</v>
      </c>
    </row>
    <row r="6" s="8" customFormat="1" spans="1:18">
      <c r="B6" s="4">
        <v>28.4</v>
      </c>
      <c r="C6" s="4">
        <v>51.4</v>
      </c>
      <c r="D6" s="4">
        <v>23</v>
      </c>
      <c r="E6" s="4">
        <v>1.23</v>
      </c>
      <c r="F6" s="4" t="s">
        <v>171</v>
      </c>
      <c r="G6" s="4">
        <v>75</v>
      </c>
      <c r="H6" s="4">
        <v>57</v>
      </c>
      <c r="I6" s="4">
        <v>1219</v>
      </c>
      <c r="J6" s="4">
        <v>191</v>
      </c>
      <c r="K6" s="4">
        <v>38.8</v>
      </c>
      <c r="L6" s="4">
        <v>6.28</v>
      </c>
      <c r="M6" s="4">
        <v>162.155</v>
      </c>
      <c r="N6" s="4">
        <v>14.74</v>
      </c>
      <c r="O6" s="4">
        <v>2.09</v>
      </c>
      <c r="P6" s="4">
        <v>2.33</v>
      </c>
      <c r="Q6" s="4">
        <v>2.28</v>
      </c>
      <c r="R6" s="4">
        <v>5.32</v>
      </c>
    </row>
    <row r="7" s="8" customFormat="1" spans="1:18">
      <c r="A7" s="9"/>
      <c r="B7" s="4">
        <v>28</v>
      </c>
      <c r="C7" s="4">
        <v>56.7</v>
      </c>
      <c r="D7" s="4">
        <v>28.7</v>
      </c>
      <c r="E7" s="4">
        <v>0.98</v>
      </c>
      <c r="F7" s="4">
        <v>1.4</v>
      </c>
      <c r="G7" s="4">
        <v>537</v>
      </c>
      <c r="H7" s="4">
        <v>77</v>
      </c>
      <c r="I7" s="4">
        <v>1268</v>
      </c>
      <c r="J7" s="4">
        <v>269</v>
      </c>
      <c r="K7" s="4">
        <v>26.3</v>
      </c>
      <c r="L7" s="4">
        <v>6.89</v>
      </c>
      <c r="M7" s="4">
        <v>261.819</v>
      </c>
      <c r="N7" s="4">
        <v>11.38</v>
      </c>
      <c r="O7" s="4">
        <v>1.14</v>
      </c>
      <c r="P7" s="4">
        <v>2.49</v>
      </c>
      <c r="Q7" s="4">
        <v>1.91</v>
      </c>
      <c r="R7" s="4">
        <v>4.76</v>
      </c>
    </row>
    <row r="8" s="8" customFormat="1" spans="1:18">
      <c r="A8" s="2" t="s">
        <v>150</v>
      </c>
      <c r="B8" s="2">
        <f t="shared" ref="B8:R8" si="0">AVERAGE(B2:B7)</f>
        <v>28.6833333333333</v>
      </c>
      <c r="C8" s="2">
        <f t="shared" si="0"/>
        <v>57.4</v>
      </c>
      <c r="D8" s="2">
        <f t="shared" si="0"/>
        <v>28.7166666666667</v>
      </c>
      <c r="E8" s="2">
        <f t="shared" si="0"/>
        <v>1.01333333333333</v>
      </c>
      <c r="F8" s="2">
        <f t="shared" si="0"/>
        <v>0.975</v>
      </c>
      <c r="G8" s="2">
        <f t="shared" si="0"/>
        <v>205</v>
      </c>
      <c r="H8" s="2">
        <f t="shared" si="0"/>
        <v>61.3333333333333</v>
      </c>
      <c r="I8" s="2">
        <f t="shared" si="0"/>
        <v>1201.16666666667</v>
      </c>
      <c r="J8" s="2">
        <f t="shared" si="0"/>
        <v>351.166666666667</v>
      </c>
      <c r="K8" s="2">
        <f t="shared" si="0"/>
        <v>32.9333333333333</v>
      </c>
      <c r="L8" s="2">
        <f t="shared" si="0"/>
        <v>6.24333333333333</v>
      </c>
      <c r="M8" s="2">
        <f t="shared" si="0"/>
        <v>201.2175</v>
      </c>
      <c r="N8" s="2">
        <f t="shared" si="0"/>
        <v>12.0916666666667</v>
      </c>
      <c r="O8" s="2">
        <f t="shared" si="0"/>
        <v>1.175</v>
      </c>
      <c r="P8" s="2">
        <f t="shared" si="0"/>
        <v>2.495</v>
      </c>
      <c r="Q8" s="2">
        <f t="shared" si="0"/>
        <v>2.19833333333333</v>
      </c>
      <c r="R8" s="2">
        <f t="shared" si="0"/>
        <v>5.485</v>
      </c>
    </row>
    <row r="9" s="8" customFormat="1" spans="1:18">
      <c r="A9" s="2" t="s">
        <v>150</v>
      </c>
      <c r="B9" s="2">
        <f t="shared" ref="B9:R9" si="1">ROUND(B8,2)</f>
        <v>28.68</v>
      </c>
      <c r="C9" s="2">
        <f t="shared" si="1"/>
        <v>57.4</v>
      </c>
      <c r="D9" s="2">
        <f t="shared" si="1"/>
        <v>28.72</v>
      </c>
      <c r="E9" s="2">
        <f t="shared" si="1"/>
        <v>1.01</v>
      </c>
      <c r="F9" s="2">
        <f t="shared" si="1"/>
        <v>0.98</v>
      </c>
      <c r="G9" s="2">
        <f t="shared" si="1"/>
        <v>205</v>
      </c>
      <c r="H9" s="2">
        <f t="shared" si="1"/>
        <v>61.33</v>
      </c>
      <c r="I9" s="2">
        <f t="shared" si="1"/>
        <v>1201.17</v>
      </c>
      <c r="J9" s="2">
        <f t="shared" si="1"/>
        <v>351.17</v>
      </c>
      <c r="K9" s="2">
        <f t="shared" si="1"/>
        <v>32.93</v>
      </c>
      <c r="L9" s="2">
        <f t="shared" si="1"/>
        <v>6.24</v>
      </c>
      <c r="M9" s="2">
        <f t="shared" si="1"/>
        <v>201.22</v>
      </c>
      <c r="N9" s="2">
        <f t="shared" si="1"/>
        <v>12.09</v>
      </c>
      <c r="O9" s="2">
        <f t="shared" si="1"/>
        <v>1.18</v>
      </c>
      <c r="P9" s="2">
        <f t="shared" si="1"/>
        <v>2.5</v>
      </c>
      <c r="Q9" s="2">
        <f t="shared" si="1"/>
        <v>2.2</v>
      </c>
      <c r="R9" s="2">
        <f t="shared" si="1"/>
        <v>5.49</v>
      </c>
    </row>
    <row r="10" s="8" customFormat="1" spans="1:18">
      <c r="A10" s="2" t="s">
        <v>151</v>
      </c>
      <c r="B10" s="2">
        <f t="shared" ref="B10:R10" si="2">_xlfn.STDEV.P(B2:B7)</f>
        <v>2.42927744172807</v>
      </c>
      <c r="C10" s="2">
        <f t="shared" si="2"/>
        <v>6.32402825209799</v>
      </c>
      <c r="D10" s="2">
        <f t="shared" si="2"/>
        <v>4.33989887234974</v>
      </c>
      <c r="E10" s="2">
        <f t="shared" si="2"/>
        <v>0.114987922071069</v>
      </c>
      <c r="F10" s="2">
        <f t="shared" si="2"/>
        <v>0.584700778176325</v>
      </c>
      <c r="G10" s="2">
        <f t="shared" si="2"/>
        <v>167.434564332856</v>
      </c>
      <c r="H10" s="2">
        <f t="shared" si="2"/>
        <v>13.4866188827626</v>
      </c>
      <c r="I10" s="2">
        <f t="shared" si="2"/>
        <v>103.552589967074</v>
      </c>
      <c r="J10" s="2">
        <f t="shared" si="2"/>
        <v>175.953987040804</v>
      </c>
      <c r="K10" s="2">
        <f t="shared" si="2"/>
        <v>6.83926571757196</v>
      </c>
      <c r="L10" s="2">
        <f t="shared" si="2"/>
        <v>1.23163396438318</v>
      </c>
      <c r="M10" s="2">
        <f t="shared" si="2"/>
        <v>69.3398619259994</v>
      </c>
      <c r="N10" s="2">
        <f t="shared" si="2"/>
        <v>1.20557616469839</v>
      </c>
      <c r="O10" s="2">
        <f t="shared" si="2"/>
        <v>0.472608012345679</v>
      </c>
      <c r="P10" s="2">
        <f t="shared" si="2"/>
        <v>0.127769323391806</v>
      </c>
      <c r="Q10" s="2">
        <f t="shared" si="2"/>
        <v>0.142760483172184</v>
      </c>
      <c r="R10" s="2">
        <f t="shared" si="2"/>
        <v>0.497719800691112</v>
      </c>
    </row>
    <row r="11" s="8" customFormat="1" spans="1:18">
      <c r="A11" s="2" t="s">
        <v>151</v>
      </c>
      <c r="B11" s="2">
        <f t="shared" ref="B11:R11" si="3">ROUND(B10,2)</f>
        <v>2.43</v>
      </c>
      <c r="C11" s="2">
        <f t="shared" si="3"/>
        <v>6.32</v>
      </c>
      <c r="D11" s="2">
        <f t="shared" si="3"/>
        <v>4.34</v>
      </c>
      <c r="E11" s="2">
        <f t="shared" si="3"/>
        <v>0.11</v>
      </c>
      <c r="F11" s="2">
        <f t="shared" si="3"/>
        <v>0.58</v>
      </c>
      <c r="G11" s="2">
        <f t="shared" si="3"/>
        <v>167.43</v>
      </c>
      <c r="H11" s="2">
        <f t="shared" si="3"/>
        <v>13.49</v>
      </c>
      <c r="I11" s="2">
        <f t="shared" si="3"/>
        <v>103.55</v>
      </c>
      <c r="J11" s="2">
        <f t="shared" si="3"/>
        <v>175.95</v>
      </c>
      <c r="K11" s="2">
        <f t="shared" si="3"/>
        <v>6.84</v>
      </c>
      <c r="L11" s="2">
        <f t="shared" si="3"/>
        <v>1.23</v>
      </c>
      <c r="M11" s="2">
        <f t="shared" si="3"/>
        <v>69.34</v>
      </c>
      <c r="N11" s="2">
        <f t="shared" si="3"/>
        <v>1.21</v>
      </c>
      <c r="O11" s="2">
        <f t="shared" si="3"/>
        <v>0.47</v>
      </c>
      <c r="P11" s="2">
        <f t="shared" si="3"/>
        <v>0.13</v>
      </c>
      <c r="Q11" s="2">
        <f t="shared" si="3"/>
        <v>0.14</v>
      </c>
      <c r="R11" s="2">
        <f t="shared" si="3"/>
        <v>0.5</v>
      </c>
    </row>
    <row r="12" s="8" customFormat="1" ht="25" spans="1:18">
      <c r="A12" s="2" t="s">
        <v>152</v>
      </c>
      <c r="B12" s="2" t="str">
        <f t="shared" ref="B12:R12" si="4">B9&amp;"±"&amp;B11</f>
        <v>28.68±2.43</v>
      </c>
      <c r="C12" s="2" t="str">
        <f t="shared" si="4"/>
        <v>57.4±6.32</v>
      </c>
      <c r="D12" s="2" t="str">
        <f t="shared" si="4"/>
        <v>28.72±4.34</v>
      </c>
      <c r="E12" s="2" t="str">
        <f t="shared" si="4"/>
        <v>1.01±0.11</v>
      </c>
      <c r="F12" s="2" t="str">
        <f t="shared" si="4"/>
        <v>0.98±0.58</v>
      </c>
      <c r="G12" s="2" t="str">
        <f t="shared" si="4"/>
        <v>205±167.43</v>
      </c>
      <c r="H12" s="2" t="str">
        <f t="shared" si="4"/>
        <v>61.33±13.49</v>
      </c>
      <c r="I12" s="2" t="str">
        <f t="shared" si="4"/>
        <v>1201.17±103.55</v>
      </c>
      <c r="J12" s="2" t="str">
        <f t="shared" si="4"/>
        <v>351.17±175.95</v>
      </c>
      <c r="K12" s="2" t="str">
        <f t="shared" si="4"/>
        <v>32.93±6.84</v>
      </c>
      <c r="L12" s="2" t="str">
        <f t="shared" si="4"/>
        <v>6.24±1.23</v>
      </c>
      <c r="M12" s="2" t="str">
        <f t="shared" si="4"/>
        <v>201.22±69.34</v>
      </c>
      <c r="N12" s="2" t="str">
        <f t="shared" si="4"/>
        <v>12.09±1.21</v>
      </c>
      <c r="O12" s="2" t="str">
        <f t="shared" si="4"/>
        <v>1.18±0.47</v>
      </c>
      <c r="P12" s="2" t="str">
        <f t="shared" si="4"/>
        <v>2.5±0.13</v>
      </c>
      <c r="Q12" s="2" t="str">
        <f t="shared" si="4"/>
        <v>2.2±0.14</v>
      </c>
      <c r="R12" s="2" t="str">
        <f t="shared" si="4"/>
        <v>5.49±0.5</v>
      </c>
    </row>
    <row r="13" s="8" customFormat="1" spans="1:18">
      <c r="A13" s="7" t="s">
        <v>29</v>
      </c>
      <c r="B13" s="4">
        <v>27.1</v>
      </c>
      <c r="C13" s="4">
        <v>55.4</v>
      </c>
      <c r="D13" s="4">
        <v>28.3</v>
      </c>
      <c r="E13" s="4">
        <v>0.96</v>
      </c>
      <c r="F13" s="4">
        <v>1.9</v>
      </c>
      <c r="G13" s="4">
        <v>555</v>
      </c>
      <c r="H13" s="4">
        <v>60</v>
      </c>
      <c r="I13" s="4">
        <v>798</v>
      </c>
      <c r="J13" s="4">
        <v>133</v>
      </c>
      <c r="K13" s="4">
        <v>34.3</v>
      </c>
      <c r="L13" s="4">
        <v>6.72</v>
      </c>
      <c r="M13" s="4">
        <v>195.92</v>
      </c>
      <c r="N13" s="4">
        <v>9.63</v>
      </c>
      <c r="O13" s="4">
        <v>0.58</v>
      </c>
      <c r="P13" s="4">
        <v>2.45</v>
      </c>
      <c r="Q13" s="4">
        <v>1.9</v>
      </c>
      <c r="R13" s="4">
        <v>4.66</v>
      </c>
    </row>
    <row r="14" s="8" customFormat="1" spans="1:18">
      <c r="B14" s="4">
        <v>25</v>
      </c>
      <c r="C14" s="4">
        <v>49.4</v>
      </c>
      <c r="D14" s="4">
        <v>24.4</v>
      </c>
      <c r="E14" s="4">
        <v>1.03</v>
      </c>
      <c r="F14" s="4">
        <v>1.7</v>
      </c>
      <c r="G14" s="4">
        <v>85</v>
      </c>
      <c r="H14" s="4">
        <v>48</v>
      </c>
      <c r="I14" s="4">
        <v>1009</v>
      </c>
      <c r="J14" s="4">
        <v>739</v>
      </c>
      <c r="K14" s="4">
        <v>53.9</v>
      </c>
      <c r="L14" s="4">
        <v>5.3</v>
      </c>
      <c r="M14" s="4">
        <v>98.252</v>
      </c>
      <c r="N14" s="4">
        <v>14</v>
      </c>
      <c r="O14" s="4">
        <v>0.62</v>
      </c>
      <c r="P14" s="4">
        <v>2.36</v>
      </c>
      <c r="Q14" s="4">
        <v>2.64</v>
      </c>
      <c r="R14" s="4">
        <v>6.23</v>
      </c>
    </row>
    <row r="15" s="8" customFormat="1" spans="1:18">
      <c r="B15" s="4">
        <v>27.8</v>
      </c>
      <c r="C15" s="4">
        <v>55</v>
      </c>
      <c r="D15" s="4">
        <v>27.2</v>
      </c>
      <c r="E15" s="4">
        <v>1.02</v>
      </c>
      <c r="F15" s="4">
        <v>2.9</v>
      </c>
      <c r="G15" s="4">
        <v>68</v>
      </c>
      <c r="H15" s="4">
        <v>50</v>
      </c>
      <c r="I15" s="4">
        <v>1252</v>
      </c>
      <c r="J15" s="4">
        <v>152</v>
      </c>
      <c r="K15" s="4">
        <v>40</v>
      </c>
      <c r="L15" s="4">
        <v>6.55</v>
      </c>
      <c r="M15" s="4">
        <v>163.715</v>
      </c>
      <c r="N15" s="4">
        <v>12.32</v>
      </c>
      <c r="O15" s="4">
        <v>1.89</v>
      </c>
      <c r="P15" s="4">
        <v>2.41</v>
      </c>
      <c r="Q15" s="4">
        <v>2.14</v>
      </c>
      <c r="R15" s="4">
        <v>5.16</v>
      </c>
    </row>
    <row r="16" s="8" customFormat="1" spans="1:18">
      <c r="B16" s="4">
        <v>27</v>
      </c>
      <c r="C16" s="4">
        <v>54.4</v>
      </c>
      <c r="D16" s="4">
        <v>27.4</v>
      </c>
      <c r="E16" s="4">
        <v>0.99</v>
      </c>
      <c r="F16" s="4" t="s">
        <v>171</v>
      </c>
      <c r="G16" s="4">
        <v>67</v>
      </c>
      <c r="H16" s="4">
        <v>43</v>
      </c>
      <c r="I16" s="4">
        <v>942</v>
      </c>
      <c r="J16" s="4">
        <v>145</v>
      </c>
      <c r="K16" s="4">
        <v>45.5</v>
      </c>
      <c r="L16" s="4">
        <v>5.73</v>
      </c>
      <c r="M16" s="4">
        <v>125.766</v>
      </c>
      <c r="N16" s="4">
        <v>10.64</v>
      </c>
      <c r="O16" s="4">
        <v>0.63</v>
      </c>
      <c r="P16" s="4">
        <v>2.61</v>
      </c>
      <c r="Q16" s="4">
        <v>2.25</v>
      </c>
      <c r="R16" s="4">
        <v>5.87</v>
      </c>
    </row>
    <row r="17" s="8" customFormat="1" spans="1:18">
      <c r="B17" s="4">
        <v>27.9</v>
      </c>
      <c r="C17" s="4">
        <v>54.8</v>
      </c>
      <c r="D17" s="4">
        <v>26.9</v>
      </c>
      <c r="E17" s="4">
        <v>1.04</v>
      </c>
      <c r="F17" s="4" t="s">
        <v>171</v>
      </c>
      <c r="G17" s="4">
        <v>181</v>
      </c>
      <c r="H17" s="4">
        <v>47</v>
      </c>
      <c r="I17" s="4">
        <v>996</v>
      </c>
      <c r="J17" s="4">
        <v>407</v>
      </c>
      <c r="K17" s="4">
        <v>29.9</v>
      </c>
      <c r="L17" s="4">
        <v>4.54</v>
      </c>
      <c r="M17" s="4">
        <v>151.754</v>
      </c>
      <c r="N17" s="4">
        <v>11.97</v>
      </c>
      <c r="O17" s="4">
        <v>0.64</v>
      </c>
      <c r="P17" s="4">
        <v>2.46</v>
      </c>
      <c r="Q17" s="4">
        <v>2.42</v>
      </c>
      <c r="R17" s="4">
        <v>5.96</v>
      </c>
    </row>
    <row r="18" s="8" customFormat="1" spans="1:18">
      <c r="A18" s="9"/>
      <c r="B18" s="4">
        <v>26</v>
      </c>
      <c r="C18" s="4">
        <v>52.2</v>
      </c>
      <c r="D18" s="4">
        <v>26.2</v>
      </c>
      <c r="E18" s="4">
        <v>0.99</v>
      </c>
      <c r="F18" s="4">
        <v>1.7</v>
      </c>
      <c r="G18" s="4">
        <v>66</v>
      </c>
      <c r="H18" s="4">
        <v>57</v>
      </c>
      <c r="I18" s="4">
        <v>1048</v>
      </c>
      <c r="J18" s="4">
        <v>124</v>
      </c>
      <c r="K18" s="4">
        <v>27.6</v>
      </c>
      <c r="L18" s="4">
        <v>5.05</v>
      </c>
      <c r="M18" s="4">
        <v>182.838</v>
      </c>
      <c r="N18" s="4">
        <v>11.78</v>
      </c>
      <c r="O18" s="4">
        <v>0.91</v>
      </c>
      <c r="P18" s="4">
        <v>2.33</v>
      </c>
      <c r="Q18" s="4">
        <v>2.46</v>
      </c>
      <c r="R18" s="4">
        <v>5.72</v>
      </c>
    </row>
    <row r="19" spans="1:18">
      <c r="A19" s="2" t="s">
        <v>150</v>
      </c>
      <c r="B19" s="2">
        <f t="shared" ref="B19:R19" si="5">AVERAGE(B13:B18)</f>
        <v>26.8</v>
      </c>
      <c r="C19" s="2">
        <f t="shared" si="5"/>
        <v>53.5333333333333</v>
      </c>
      <c r="D19" s="2">
        <f t="shared" si="5"/>
        <v>26.7333333333333</v>
      </c>
      <c r="E19" s="2">
        <f t="shared" si="5"/>
        <v>1.005</v>
      </c>
      <c r="F19" s="2">
        <f t="shared" si="5"/>
        <v>2.05</v>
      </c>
      <c r="G19" s="2">
        <f t="shared" si="5"/>
        <v>170.333333333333</v>
      </c>
      <c r="H19" s="2">
        <f t="shared" si="5"/>
        <v>50.8333333333333</v>
      </c>
      <c r="I19" s="2">
        <f t="shared" si="5"/>
        <v>1007.5</v>
      </c>
      <c r="J19" s="2">
        <f t="shared" si="5"/>
        <v>283.333333333333</v>
      </c>
      <c r="K19" s="2">
        <f t="shared" si="5"/>
        <v>38.5333333333333</v>
      </c>
      <c r="L19" s="2">
        <f t="shared" si="5"/>
        <v>5.64833333333333</v>
      </c>
      <c r="M19" s="2">
        <f t="shared" si="5"/>
        <v>153.040833333333</v>
      </c>
      <c r="N19" s="2">
        <f t="shared" si="5"/>
        <v>11.7233333333333</v>
      </c>
      <c r="O19" s="2">
        <f t="shared" si="5"/>
        <v>0.878333333333333</v>
      </c>
      <c r="P19" s="2">
        <f t="shared" si="5"/>
        <v>2.43666666666667</v>
      </c>
      <c r="Q19" s="2">
        <f t="shared" si="5"/>
        <v>2.30166666666667</v>
      </c>
      <c r="R19" s="2">
        <f t="shared" si="5"/>
        <v>5.6</v>
      </c>
    </row>
    <row r="20" spans="1:18">
      <c r="A20" s="2" t="s">
        <v>150</v>
      </c>
      <c r="B20" s="2">
        <f t="shared" ref="B20:R20" si="6">ROUND(B19,2)</f>
        <v>26.8</v>
      </c>
      <c r="C20" s="2">
        <f t="shared" si="6"/>
        <v>53.53</v>
      </c>
      <c r="D20" s="2">
        <f t="shared" si="6"/>
        <v>26.73</v>
      </c>
      <c r="E20" s="2">
        <f t="shared" si="6"/>
        <v>1.01</v>
      </c>
      <c r="F20" s="2">
        <f t="shared" si="6"/>
        <v>2.05</v>
      </c>
      <c r="G20" s="2">
        <f t="shared" si="6"/>
        <v>170.33</v>
      </c>
      <c r="H20" s="2">
        <f t="shared" si="6"/>
        <v>50.83</v>
      </c>
      <c r="I20" s="2">
        <f t="shared" si="6"/>
        <v>1007.5</v>
      </c>
      <c r="J20" s="2">
        <f t="shared" si="6"/>
        <v>283.33</v>
      </c>
      <c r="K20" s="2">
        <f t="shared" si="6"/>
        <v>38.53</v>
      </c>
      <c r="L20" s="2">
        <f t="shared" si="6"/>
        <v>5.65</v>
      </c>
      <c r="M20" s="2">
        <f t="shared" si="6"/>
        <v>153.04</v>
      </c>
      <c r="N20" s="2">
        <f t="shared" si="6"/>
        <v>11.72</v>
      </c>
      <c r="O20" s="2">
        <f t="shared" si="6"/>
        <v>0.88</v>
      </c>
      <c r="P20" s="2">
        <f t="shared" si="6"/>
        <v>2.44</v>
      </c>
      <c r="Q20" s="2">
        <f t="shared" si="6"/>
        <v>2.3</v>
      </c>
      <c r="R20" s="2">
        <f t="shared" si="6"/>
        <v>5.6</v>
      </c>
    </row>
    <row r="21" spans="1:18">
      <c r="A21" s="2" t="s">
        <v>151</v>
      </c>
      <c r="B21" s="2">
        <f t="shared" ref="B21:R21" si="7">_xlfn.STDEV.P(B13:B18)</f>
        <v>1.01816828995342</v>
      </c>
      <c r="C21" s="2">
        <f t="shared" si="7"/>
        <v>2.11555088701632</v>
      </c>
      <c r="D21" s="2">
        <f t="shared" si="7"/>
        <v>1.21609575646365</v>
      </c>
      <c r="E21" s="2">
        <f t="shared" si="7"/>
        <v>0.0275378527364305</v>
      </c>
      <c r="F21" s="2">
        <f t="shared" si="7"/>
        <v>0.49749371855331</v>
      </c>
      <c r="G21" s="2">
        <f t="shared" si="7"/>
        <v>176.729234203689</v>
      </c>
      <c r="H21" s="2">
        <f t="shared" si="7"/>
        <v>5.87130498460285</v>
      </c>
      <c r="I21" s="2">
        <f t="shared" si="7"/>
        <v>135.237753604532</v>
      </c>
      <c r="J21" s="2">
        <f t="shared" si="7"/>
        <v>226.310013526185</v>
      </c>
      <c r="K21" s="2">
        <f t="shared" si="7"/>
        <v>9.11787012166523</v>
      </c>
      <c r="L21" s="2">
        <f t="shared" si="7"/>
        <v>0.782717843301285</v>
      </c>
      <c r="M21" s="2">
        <f t="shared" si="7"/>
        <v>33.1356319813816</v>
      </c>
      <c r="N21" s="2">
        <f t="shared" si="7"/>
        <v>1.36375299164556</v>
      </c>
      <c r="O21" s="2">
        <f t="shared" si="7"/>
        <v>0.465238887263546</v>
      </c>
      <c r="P21" s="2">
        <f t="shared" si="7"/>
        <v>0.0901233722306385</v>
      </c>
      <c r="Q21" s="2">
        <f t="shared" si="7"/>
        <v>0.2393335654595</v>
      </c>
      <c r="R21" s="2">
        <f t="shared" si="7"/>
        <v>0.530879772955547</v>
      </c>
    </row>
    <row r="22" spans="1:18">
      <c r="A22" s="2" t="s">
        <v>151</v>
      </c>
      <c r="B22" s="2">
        <f t="shared" ref="B22:R22" si="8">ROUND(B21,2)</f>
        <v>1.02</v>
      </c>
      <c r="C22" s="2">
        <f t="shared" si="8"/>
        <v>2.12</v>
      </c>
      <c r="D22" s="2">
        <f t="shared" si="8"/>
        <v>1.22</v>
      </c>
      <c r="E22" s="2">
        <f t="shared" si="8"/>
        <v>0.03</v>
      </c>
      <c r="F22" s="2">
        <f t="shared" si="8"/>
        <v>0.5</v>
      </c>
      <c r="G22" s="2">
        <f t="shared" si="8"/>
        <v>176.73</v>
      </c>
      <c r="H22" s="2">
        <f t="shared" si="8"/>
        <v>5.87</v>
      </c>
      <c r="I22" s="2">
        <f t="shared" si="8"/>
        <v>135.24</v>
      </c>
      <c r="J22" s="2">
        <f t="shared" si="8"/>
        <v>226.31</v>
      </c>
      <c r="K22" s="2">
        <f t="shared" si="8"/>
        <v>9.12</v>
      </c>
      <c r="L22" s="2">
        <f t="shared" si="8"/>
        <v>0.78</v>
      </c>
      <c r="M22" s="2">
        <f t="shared" si="8"/>
        <v>33.14</v>
      </c>
      <c r="N22" s="2">
        <f t="shared" si="8"/>
        <v>1.36</v>
      </c>
      <c r="O22" s="2">
        <f t="shared" si="8"/>
        <v>0.47</v>
      </c>
      <c r="P22" s="2">
        <f t="shared" si="8"/>
        <v>0.09</v>
      </c>
      <c r="Q22" s="2">
        <f t="shared" si="8"/>
        <v>0.24</v>
      </c>
      <c r="R22" s="2">
        <f t="shared" si="8"/>
        <v>0.53</v>
      </c>
    </row>
    <row r="23" s="8" customFormat="1" ht="25" spans="1:18">
      <c r="A23" s="2" t="s">
        <v>152</v>
      </c>
      <c r="B23" s="2" t="str">
        <f t="shared" ref="B23:R23" si="9">B20&amp;"±"&amp;B22</f>
        <v>26.8±1.02</v>
      </c>
      <c r="C23" s="2" t="str">
        <f t="shared" si="9"/>
        <v>53.53±2.12</v>
      </c>
      <c r="D23" s="2" t="str">
        <f t="shared" si="9"/>
        <v>26.73±1.22</v>
      </c>
      <c r="E23" s="2" t="str">
        <f t="shared" si="9"/>
        <v>1.01±0.03</v>
      </c>
      <c r="F23" s="2" t="str">
        <f t="shared" si="9"/>
        <v>2.05±0.5</v>
      </c>
      <c r="G23" s="2" t="str">
        <f t="shared" si="9"/>
        <v>170.33±176.73</v>
      </c>
      <c r="H23" s="2" t="str">
        <f t="shared" si="9"/>
        <v>50.83±5.87</v>
      </c>
      <c r="I23" s="2" t="str">
        <f t="shared" si="9"/>
        <v>1007.5±135.24</v>
      </c>
      <c r="J23" s="2" t="str">
        <f t="shared" si="9"/>
        <v>283.33±226.31</v>
      </c>
      <c r="K23" s="2" t="str">
        <f t="shared" si="9"/>
        <v>38.53±9.12</v>
      </c>
      <c r="L23" s="2" t="str">
        <f t="shared" si="9"/>
        <v>5.65±0.78</v>
      </c>
      <c r="M23" s="2" t="str">
        <f t="shared" si="9"/>
        <v>153.04±33.14</v>
      </c>
      <c r="N23" s="2" t="str">
        <f t="shared" si="9"/>
        <v>11.72±1.36</v>
      </c>
      <c r="O23" s="2" t="str">
        <f t="shared" si="9"/>
        <v>0.88±0.47</v>
      </c>
      <c r="P23" s="2" t="str">
        <f t="shared" si="9"/>
        <v>2.44±0.09</v>
      </c>
      <c r="Q23" s="2" t="str">
        <f t="shared" si="9"/>
        <v>2.3±0.24</v>
      </c>
      <c r="R23" s="2" t="str">
        <f t="shared" si="9"/>
        <v>5.6±0.53</v>
      </c>
    </row>
    <row r="24" s="8" customFormat="1" spans="1:18">
      <c r="A24" s="2" t="s">
        <v>153</v>
      </c>
      <c r="B24" s="3">
        <f t="array" ref="B24">TTEST(B2:B7,B13:B18,2,2)</f>
        <v>0.140949249042465</v>
      </c>
      <c r="C24" s="3">
        <f t="array" ref="C24">TTEST(C2:C7,C13:C18,2,2)</f>
        <v>0.223901410979967</v>
      </c>
      <c r="D24" s="3">
        <f t="array" ref="D24">TTEST(D2:D7,D13:D18,2,2)</f>
        <v>0.348332177557932</v>
      </c>
      <c r="E24" s="3">
        <f t="array" ref="E24">TTEST(E2:E7,E13:E18,2,2)</f>
        <v>0.877912915471612</v>
      </c>
      <c r="F24" s="3">
        <f t="array" ref="F24">TTEST(F2:F7,F13:F18,2,2)</f>
        <v>0.0514874719789092</v>
      </c>
      <c r="G24" s="3">
        <f t="array" ref="G24">TTEST(G2:G7,G13:G18,2,2)</f>
        <v>0.756723317624699</v>
      </c>
      <c r="H24" s="3">
        <f t="array" ref="H24">TTEST(H2:H7,H13:H18,2,2)</f>
        <v>0.14153033946634</v>
      </c>
      <c r="I24" s="3">
        <f t="array" ref="I24">TTEST(I2:I7,I13:I18,2,2)</f>
        <v>0.0292413223008814</v>
      </c>
      <c r="J24" s="3">
        <f t="array" ref="J24">TTEST(J2:J7,J13:J18,2,2)</f>
        <v>0.608265189001399</v>
      </c>
      <c r="K24" s="3">
        <f t="array" ref="K24">TTEST(K2:K7,K13:K18,2,2)</f>
        <v>0.297677738072815</v>
      </c>
      <c r="L24" s="3">
        <f t="array" ref="L24">TTEST(L2:L7,L13:L18,2,2)</f>
        <v>0.3833741203594</v>
      </c>
      <c r="M24" s="3">
        <f t="array" ref="M24">TTEST(M2:M7,M13:M18,2,2)</f>
        <v>0.191252400061202</v>
      </c>
      <c r="N24" s="3">
        <f t="array" ref="N24">TTEST(N2:N7,N13:N18,2,2)</f>
        <v>0.660580352377722</v>
      </c>
      <c r="O24" s="3">
        <f t="array" ref="O24">TTEST(O2:O7,O13:O18,2,2)</f>
        <v>0.34076222414685</v>
      </c>
      <c r="P24" s="3">
        <f t="array" ref="P24">TTEST(P2:P7,P13:P18,2,2)</f>
        <v>0.423630225987978</v>
      </c>
      <c r="Q24" s="3">
        <f t="array" ref="Q24">TTEST(Q2:Q7,Q13:Q18,2,2)</f>
        <v>0.426377813943779</v>
      </c>
      <c r="R24" s="3">
        <f t="array" ref="R24">TTEST(R2:R7,R13:R18,2,2)</f>
        <v>0.731149317995104</v>
      </c>
    </row>
  </sheetData>
  <mergeCells count="2">
    <mergeCell ref="A2:A7"/>
    <mergeCell ref="A13:A18"/>
  </mergeCells>
  <pageMargins left="0.7" right="0.7" top="0.75" bottom="0.75" header="0.3" footer="0.3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G17" sqref="G17"/>
    </sheetView>
  </sheetViews>
  <sheetFormatPr defaultColWidth="9" defaultRowHeight="12.5"/>
  <cols>
    <col min="1" max="1" width="8.72727272727273" style="1"/>
    <col min="2" max="20" width="15.1818181818182" style="1" customWidth="1"/>
    <col min="21" max="16384" width="8.72727272727273" style="1"/>
  </cols>
  <sheetData>
    <row r="1" spans="1:20">
      <c r="A1" s="4"/>
      <c r="B1" s="4" t="s">
        <v>130</v>
      </c>
      <c r="C1" s="4" t="s">
        <v>131</v>
      </c>
      <c r="D1" s="4" t="s">
        <v>132</v>
      </c>
      <c r="E1" s="4" t="s">
        <v>133</v>
      </c>
      <c r="F1" s="4" t="s">
        <v>134</v>
      </c>
      <c r="G1" s="4" t="s">
        <v>135</v>
      </c>
      <c r="H1" s="4" t="s">
        <v>136</v>
      </c>
      <c r="I1" s="4" t="s">
        <v>137</v>
      </c>
      <c r="J1" s="4" t="s">
        <v>138</v>
      </c>
      <c r="K1" s="4" t="s">
        <v>139</v>
      </c>
      <c r="L1" s="4" t="s">
        <v>140</v>
      </c>
      <c r="M1" s="4" t="s">
        <v>141</v>
      </c>
      <c r="N1" s="4" t="s">
        <v>142</v>
      </c>
      <c r="O1" s="4" t="s">
        <v>143</v>
      </c>
      <c r="P1" s="8" t="s">
        <v>144</v>
      </c>
      <c r="Q1" s="8" t="s">
        <v>145</v>
      </c>
      <c r="R1" s="8" t="s">
        <v>146</v>
      </c>
      <c r="S1" s="8" t="s">
        <v>147</v>
      </c>
      <c r="T1" s="8" t="s">
        <v>148</v>
      </c>
    </row>
    <row r="2" spans="1:20">
      <c r="A2" s="7" t="s">
        <v>50</v>
      </c>
      <c r="B2" s="4">
        <v>2.97</v>
      </c>
      <c r="C2" s="4">
        <v>42.7</v>
      </c>
      <c r="D2" s="4">
        <v>33.1</v>
      </c>
      <c r="E2" s="4">
        <v>24.2</v>
      </c>
      <c r="F2" s="4">
        <v>1.27</v>
      </c>
      <c r="G2" s="4">
        <v>0.99</v>
      </c>
      <c r="H2" s="4">
        <v>0.71</v>
      </c>
      <c r="I2" s="4">
        <v>7.6</v>
      </c>
      <c r="J2" s="4">
        <v>141</v>
      </c>
      <c r="K2" s="4">
        <v>36.7</v>
      </c>
      <c r="L2" s="4">
        <v>48.3</v>
      </c>
      <c r="M2" s="4">
        <v>18.5</v>
      </c>
      <c r="N2" s="4">
        <v>384</v>
      </c>
      <c r="O2" s="4">
        <v>12.4</v>
      </c>
      <c r="P2" s="4">
        <v>24.1</v>
      </c>
      <c r="Q2" s="4">
        <v>351</v>
      </c>
      <c r="R2" s="4">
        <v>8</v>
      </c>
      <c r="S2" s="4">
        <v>16.5</v>
      </c>
      <c r="T2" s="4">
        <v>0.28</v>
      </c>
    </row>
    <row r="3" spans="1:20">
      <c r="A3" s="8"/>
      <c r="B3" s="4">
        <v>4.9</v>
      </c>
      <c r="C3" s="4">
        <v>42.4</v>
      </c>
      <c r="D3" s="4">
        <v>39.1</v>
      </c>
      <c r="E3" s="4">
        <v>18.3</v>
      </c>
      <c r="F3" s="4">
        <v>2.08</v>
      </c>
      <c r="G3" s="4">
        <v>1.92</v>
      </c>
      <c r="H3" s="4">
        <v>0.9</v>
      </c>
      <c r="I3" s="4">
        <v>7.46</v>
      </c>
      <c r="J3" s="4">
        <v>139</v>
      </c>
      <c r="K3" s="4">
        <v>36.4</v>
      </c>
      <c r="L3" s="4">
        <v>48.8</v>
      </c>
      <c r="M3" s="4">
        <v>18.7</v>
      </c>
      <c r="N3" s="4">
        <v>382</v>
      </c>
      <c r="O3" s="4">
        <v>12.4</v>
      </c>
      <c r="P3" s="4">
        <v>24.3</v>
      </c>
      <c r="Q3" s="4">
        <v>389</v>
      </c>
      <c r="R3" s="4">
        <v>7.7</v>
      </c>
      <c r="S3" s="4">
        <v>16.3</v>
      </c>
      <c r="T3" s="4">
        <v>0.299</v>
      </c>
    </row>
    <row r="4" spans="1:20">
      <c r="A4" s="8"/>
      <c r="B4" s="4">
        <v>2.2</v>
      </c>
      <c r="C4" s="4">
        <v>24.3</v>
      </c>
      <c r="D4" s="4">
        <v>56.4</v>
      </c>
      <c r="E4" s="4">
        <v>18.8</v>
      </c>
      <c r="F4" s="4">
        <v>0.53</v>
      </c>
      <c r="G4" s="4">
        <v>1.25</v>
      </c>
      <c r="H4" s="4">
        <v>0.41</v>
      </c>
      <c r="I4" s="4">
        <v>6.82</v>
      </c>
      <c r="J4" s="4">
        <v>123</v>
      </c>
      <c r="K4" s="4">
        <v>33.1</v>
      </c>
      <c r="L4" s="4">
        <v>48.6</v>
      </c>
      <c r="M4" s="4">
        <v>18.1</v>
      </c>
      <c r="N4" s="4">
        <v>372</v>
      </c>
      <c r="O4" s="4">
        <v>12.3</v>
      </c>
      <c r="P4" s="4">
        <v>24.2</v>
      </c>
      <c r="Q4" s="4">
        <v>338</v>
      </c>
      <c r="R4" s="4">
        <v>7.3</v>
      </c>
      <c r="S4" s="4">
        <v>14.8</v>
      </c>
      <c r="T4" s="4">
        <v>0.246</v>
      </c>
    </row>
    <row r="5" spans="1:20">
      <c r="A5" s="8"/>
      <c r="B5" s="4">
        <v>1.78</v>
      </c>
      <c r="C5" s="4">
        <v>34.1</v>
      </c>
      <c r="D5" s="4">
        <v>42.6</v>
      </c>
      <c r="E5" s="4">
        <v>22.8</v>
      </c>
      <c r="F5" s="4">
        <v>0.61</v>
      </c>
      <c r="G5" s="4">
        <v>0.76</v>
      </c>
      <c r="H5" s="4">
        <v>0.41</v>
      </c>
      <c r="I5" s="4">
        <v>7.35</v>
      </c>
      <c r="J5" s="4">
        <v>139</v>
      </c>
      <c r="K5" s="4">
        <v>36.7</v>
      </c>
      <c r="L5" s="4">
        <v>49.9</v>
      </c>
      <c r="M5" s="4">
        <v>18.9</v>
      </c>
      <c r="N5" s="4">
        <v>379</v>
      </c>
      <c r="O5" s="4">
        <v>12.1</v>
      </c>
      <c r="P5" s="4">
        <v>24.3</v>
      </c>
      <c r="Q5" s="4">
        <v>514</v>
      </c>
      <c r="R5" s="4">
        <v>7</v>
      </c>
      <c r="S5" s="4">
        <v>9.2</v>
      </c>
      <c r="T5" s="4">
        <v>0.362</v>
      </c>
    </row>
    <row r="6" spans="1:20">
      <c r="A6" s="8"/>
      <c r="B6" s="4">
        <v>1.72</v>
      </c>
      <c r="C6" s="4">
        <v>29</v>
      </c>
      <c r="D6" s="4">
        <v>43.3</v>
      </c>
      <c r="E6" s="4">
        <v>26.9</v>
      </c>
      <c r="F6" s="4">
        <v>0.5</v>
      </c>
      <c r="G6" s="4">
        <v>0.75</v>
      </c>
      <c r="H6" s="4">
        <v>0.46</v>
      </c>
      <c r="I6" s="4">
        <v>6.52</v>
      </c>
      <c r="J6" s="4">
        <v>121</v>
      </c>
      <c r="K6" s="4">
        <v>32.3</v>
      </c>
      <c r="L6" s="4">
        <v>49.5</v>
      </c>
      <c r="M6" s="4">
        <v>18.5</v>
      </c>
      <c r="N6" s="4">
        <v>374</v>
      </c>
      <c r="O6" s="4">
        <v>12.1</v>
      </c>
      <c r="P6" s="4">
        <v>24.3</v>
      </c>
      <c r="Q6" s="4">
        <v>440</v>
      </c>
      <c r="R6" s="4">
        <v>7.2</v>
      </c>
      <c r="S6" s="4">
        <v>10.2</v>
      </c>
      <c r="T6" s="4">
        <v>0.315</v>
      </c>
    </row>
    <row r="7" spans="1:20">
      <c r="A7" s="9"/>
      <c r="B7" s="4">
        <v>2.03</v>
      </c>
      <c r="C7" s="4">
        <v>24.7</v>
      </c>
      <c r="D7" s="4">
        <v>51.4</v>
      </c>
      <c r="E7" s="4">
        <v>23.4</v>
      </c>
      <c r="F7" s="4">
        <v>0.51</v>
      </c>
      <c r="G7" s="4">
        <v>1.05</v>
      </c>
      <c r="H7" s="4">
        <v>0.47</v>
      </c>
      <c r="I7" s="4">
        <v>7.09</v>
      </c>
      <c r="J7" s="4">
        <v>130</v>
      </c>
      <c r="K7" s="4">
        <v>35.1</v>
      </c>
      <c r="L7" s="4">
        <v>49.5</v>
      </c>
      <c r="M7" s="4">
        <v>18.4</v>
      </c>
      <c r="N7" s="4">
        <v>371</v>
      </c>
      <c r="O7" s="4">
        <v>12.5</v>
      </c>
      <c r="P7" s="4">
        <v>24.9</v>
      </c>
      <c r="Q7" s="4">
        <v>417</v>
      </c>
      <c r="R7" s="4">
        <v>7.3</v>
      </c>
      <c r="S7" s="4">
        <v>11.4</v>
      </c>
      <c r="T7" s="4">
        <v>0.307</v>
      </c>
    </row>
    <row r="8" spans="1:20">
      <c r="A8" s="2" t="s">
        <v>150</v>
      </c>
      <c r="B8" s="2">
        <f t="shared" ref="B8:T8" si="0">AVERAGE(B2:B7)</f>
        <v>2.6</v>
      </c>
      <c r="C8" s="2">
        <f t="shared" si="0"/>
        <v>32.8666666666667</v>
      </c>
      <c r="D8" s="2">
        <f t="shared" si="0"/>
        <v>44.3166666666667</v>
      </c>
      <c r="E8" s="2">
        <f t="shared" si="0"/>
        <v>22.4</v>
      </c>
      <c r="F8" s="2">
        <f t="shared" si="0"/>
        <v>0.916666666666667</v>
      </c>
      <c r="G8" s="2">
        <f t="shared" si="0"/>
        <v>1.12</v>
      </c>
      <c r="H8" s="2">
        <f t="shared" si="0"/>
        <v>0.56</v>
      </c>
      <c r="I8" s="2">
        <f t="shared" si="0"/>
        <v>7.14</v>
      </c>
      <c r="J8" s="2">
        <f t="shared" si="0"/>
        <v>132.166666666667</v>
      </c>
      <c r="K8" s="2">
        <f t="shared" si="0"/>
        <v>35.05</v>
      </c>
      <c r="L8" s="2">
        <f t="shared" si="0"/>
        <v>49.1</v>
      </c>
      <c r="M8" s="2">
        <f t="shared" si="0"/>
        <v>18.5166666666667</v>
      </c>
      <c r="N8" s="2">
        <f t="shared" si="0"/>
        <v>377</v>
      </c>
      <c r="O8" s="2">
        <f t="shared" si="0"/>
        <v>12.3</v>
      </c>
      <c r="P8" s="2">
        <f t="shared" si="0"/>
        <v>24.35</v>
      </c>
      <c r="Q8" s="2">
        <f t="shared" si="0"/>
        <v>408.166666666667</v>
      </c>
      <c r="R8" s="2">
        <f t="shared" si="0"/>
        <v>7.41666666666667</v>
      </c>
      <c r="S8" s="2">
        <f t="shared" si="0"/>
        <v>13.0666666666667</v>
      </c>
      <c r="T8" s="2">
        <f t="shared" si="0"/>
        <v>0.3015</v>
      </c>
    </row>
    <row r="9" spans="1:20">
      <c r="A9" s="2" t="s">
        <v>150</v>
      </c>
      <c r="B9" s="2">
        <f t="shared" ref="B9:T9" si="1">ROUND(B8,2)</f>
        <v>2.6</v>
      </c>
      <c r="C9" s="2">
        <f t="shared" si="1"/>
        <v>32.87</v>
      </c>
      <c r="D9" s="2">
        <f t="shared" si="1"/>
        <v>44.32</v>
      </c>
      <c r="E9" s="2">
        <f t="shared" si="1"/>
        <v>22.4</v>
      </c>
      <c r="F9" s="2">
        <f t="shared" si="1"/>
        <v>0.92</v>
      </c>
      <c r="G9" s="2">
        <f t="shared" si="1"/>
        <v>1.12</v>
      </c>
      <c r="H9" s="2">
        <f t="shared" si="1"/>
        <v>0.56</v>
      </c>
      <c r="I9" s="2">
        <f t="shared" si="1"/>
        <v>7.14</v>
      </c>
      <c r="J9" s="2">
        <f t="shared" si="1"/>
        <v>132.17</v>
      </c>
      <c r="K9" s="2">
        <f t="shared" si="1"/>
        <v>35.05</v>
      </c>
      <c r="L9" s="2">
        <f t="shared" si="1"/>
        <v>49.1</v>
      </c>
      <c r="M9" s="2">
        <f t="shared" si="1"/>
        <v>18.52</v>
      </c>
      <c r="N9" s="2">
        <f t="shared" si="1"/>
        <v>377</v>
      </c>
      <c r="O9" s="2">
        <f t="shared" si="1"/>
        <v>12.3</v>
      </c>
      <c r="P9" s="2">
        <f t="shared" si="1"/>
        <v>24.35</v>
      </c>
      <c r="Q9" s="2">
        <f t="shared" si="1"/>
        <v>408.17</v>
      </c>
      <c r="R9" s="2">
        <f t="shared" si="1"/>
        <v>7.42</v>
      </c>
      <c r="S9" s="2">
        <f t="shared" si="1"/>
        <v>13.07</v>
      </c>
      <c r="T9" s="2">
        <f t="shared" si="1"/>
        <v>0.3</v>
      </c>
    </row>
    <row r="10" spans="1:20">
      <c r="A10" s="2" t="s">
        <v>151</v>
      </c>
      <c r="B10" s="2">
        <f t="shared" ref="B10:T10" si="2">_xlfn.STDEV.P(B2:B7)</f>
        <v>1.10744450575789</v>
      </c>
      <c r="C10" s="2">
        <f t="shared" si="2"/>
        <v>7.57334507041345</v>
      </c>
      <c r="D10" s="2">
        <f t="shared" si="2"/>
        <v>7.67233486118944</v>
      </c>
      <c r="E10" s="2">
        <f t="shared" si="2"/>
        <v>3.01164406927512</v>
      </c>
      <c r="F10" s="2">
        <f t="shared" si="2"/>
        <v>0.586050813117391</v>
      </c>
      <c r="G10" s="2">
        <f t="shared" si="2"/>
        <v>0.396904690490467</v>
      </c>
      <c r="H10" s="2">
        <f t="shared" si="2"/>
        <v>0.183121089264271</v>
      </c>
      <c r="I10" s="2">
        <f t="shared" si="2"/>
        <v>0.375810235801705</v>
      </c>
      <c r="J10" s="2">
        <f t="shared" si="2"/>
        <v>8.00867585115598</v>
      </c>
      <c r="K10" s="2">
        <f t="shared" si="2"/>
        <v>1.76233746295462</v>
      </c>
      <c r="L10" s="2">
        <f t="shared" si="2"/>
        <v>0.568624070307733</v>
      </c>
      <c r="M10" s="2">
        <f t="shared" si="2"/>
        <v>0.247767812455308</v>
      </c>
      <c r="N10" s="2">
        <f t="shared" si="2"/>
        <v>4.96655480858378</v>
      </c>
      <c r="O10" s="2">
        <f t="shared" si="2"/>
        <v>0.152752523165195</v>
      </c>
      <c r="P10" s="2">
        <f t="shared" si="2"/>
        <v>0.256580071972343</v>
      </c>
      <c r="Q10" s="2">
        <f t="shared" si="2"/>
        <v>58.9503086411673</v>
      </c>
      <c r="R10" s="2">
        <f t="shared" si="2"/>
        <v>0.333749739908346</v>
      </c>
      <c r="S10" s="2">
        <f t="shared" si="2"/>
        <v>2.92099678572609</v>
      </c>
      <c r="T10" s="2">
        <f t="shared" si="2"/>
        <v>0.035169826082406</v>
      </c>
    </row>
    <row r="11" spans="1:20">
      <c r="A11" s="2" t="s">
        <v>151</v>
      </c>
      <c r="B11" s="2">
        <f t="shared" ref="B11:T11" si="3">ROUND(B10,2)</f>
        <v>1.11</v>
      </c>
      <c r="C11" s="2">
        <f t="shared" si="3"/>
        <v>7.57</v>
      </c>
      <c r="D11" s="2">
        <f t="shared" si="3"/>
        <v>7.67</v>
      </c>
      <c r="E11" s="2">
        <f t="shared" si="3"/>
        <v>3.01</v>
      </c>
      <c r="F11" s="2">
        <f t="shared" si="3"/>
        <v>0.59</v>
      </c>
      <c r="G11" s="2">
        <f t="shared" si="3"/>
        <v>0.4</v>
      </c>
      <c r="H11" s="2">
        <f t="shared" si="3"/>
        <v>0.18</v>
      </c>
      <c r="I11" s="2">
        <f t="shared" si="3"/>
        <v>0.38</v>
      </c>
      <c r="J11" s="2">
        <f t="shared" si="3"/>
        <v>8.01</v>
      </c>
      <c r="K11" s="2">
        <f t="shared" si="3"/>
        <v>1.76</v>
      </c>
      <c r="L11" s="2">
        <f t="shared" si="3"/>
        <v>0.57</v>
      </c>
      <c r="M11" s="2">
        <f t="shared" si="3"/>
        <v>0.25</v>
      </c>
      <c r="N11" s="2">
        <f t="shared" si="3"/>
        <v>4.97</v>
      </c>
      <c r="O11" s="2">
        <f t="shared" si="3"/>
        <v>0.15</v>
      </c>
      <c r="P11" s="2">
        <f t="shared" si="3"/>
        <v>0.26</v>
      </c>
      <c r="Q11" s="2">
        <f t="shared" si="3"/>
        <v>58.95</v>
      </c>
      <c r="R11" s="2">
        <f t="shared" si="3"/>
        <v>0.33</v>
      </c>
      <c r="S11" s="2">
        <f t="shared" si="3"/>
        <v>2.92</v>
      </c>
      <c r="T11" s="2">
        <f t="shared" si="3"/>
        <v>0.04</v>
      </c>
    </row>
    <row r="12" ht="25" spans="1:20">
      <c r="A12" s="2" t="s">
        <v>152</v>
      </c>
      <c r="B12" s="2" t="str">
        <f t="shared" ref="B12:T12" si="4">B9&amp;"±"&amp;B11</f>
        <v>2.6±1.11</v>
      </c>
      <c r="C12" s="2" t="str">
        <f t="shared" si="4"/>
        <v>32.87±7.57</v>
      </c>
      <c r="D12" s="2" t="str">
        <f t="shared" si="4"/>
        <v>44.32±7.67</v>
      </c>
      <c r="E12" s="2" t="str">
        <f t="shared" si="4"/>
        <v>22.4±3.01</v>
      </c>
      <c r="F12" s="2" t="str">
        <f t="shared" si="4"/>
        <v>0.92±0.59</v>
      </c>
      <c r="G12" s="2" t="str">
        <f t="shared" si="4"/>
        <v>1.12±0.4</v>
      </c>
      <c r="H12" s="2" t="str">
        <f t="shared" si="4"/>
        <v>0.56±0.18</v>
      </c>
      <c r="I12" s="2" t="str">
        <f t="shared" si="4"/>
        <v>7.14±0.38</v>
      </c>
      <c r="J12" s="2" t="str">
        <f t="shared" si="4"/>
        <v>132.17±8.01</v>
      </c>
      <c r="K12" s="2" t="str">
        <f t="shared" si="4"/>
        <v>35.05±1.76</v>
      </c>
      <c r="L12" s="2" t="str">
        <f t="shared" si="4"/>
        <v>49.1±0.57</v>
      </c>
      <c r="M12" s="2" t="str">
        <f t="shared" si="4"/>
        <v>18.52±0.25</v>
      </c>
      <c r="N12" s="2" t="str">
        <f t="shared" si="4"/>
        <v>377±4.97</v>
      </c>
      <c r="O12" s="2" t="str">
        <f t="shared" si="4"/>
        <v>12.3±0.15</v>
      </c>
      <c r="P12" s="2" t="str">
        <f t="shared" si="4"/>
        <v>24.35±0.26</v>
      </c>
      <c r="Q12" s="2" t="str">
        <f t="shared" si="4"/>
        <v>408.17±58.95</v>
      </c>
      <c r="R12" s="2" t="str">
        <f t="shared" si="4"/>
        <v>7.42±0.33</v>
      </c>
      <c r="S12" s="2" t="str">
        <f t="shared" si="4"/>
        <v>13.07±2.92</v>
      </c>
      <c r="T12" s="2" t="str">
        <f t="shared" si="4"/>
        <v>0.3±0.04</v>
      </c>
    </row>
    <row r="13" spans="1:20">
      <c r="A13" s="7" t="s">
        <v>51</v>
      </c>
      <c r="B13" s="4">
        <v>6.02</v>
      </c>
      <c r="C13" s="4">
        <v>39.9</v>
      </c>
      <c r="D13" s="4">
        <v>54</v>
      </c>
      <c r="E13" s="4">
        <v>5.8</v>
      </c>
      <c r="F13" s="4">
        <v>2.41</v>
      </c>
      <c r="G13" s="4">
        <v>3.26</v>
      </c>
      <c r="H13" s="4">
        <v>0.34</v>
      </c>
      <c r="I13" s="4">
        <v>8.9</v>
      </c>
      <c r="J13" s="4">
        <v>175</v>
      </c>
      <c r="K13" s="4">
        <v>45.1</v>
      </c>
      <c r="L13" s="4">
        <v>50.7</v>
      </c>
      <c r="M13" s="4">
        <v>19.6</v>
      </c>
      <c r="N13" s="4">
        <v>388</v>
      </c>
      <c r="O13" s="4">
        <v>12.4</v>
      </c>
      <c r="P13" s="4">
        <v>25</v>
      </c>
      <c r="Q13" s="4">
        <v>359</v>
      </c>
      <c r="R13" s="4">
        <v>8.4</v>
      </c>
      <c r="S13" s="4">
        <v>16.8</v>
      </c>
      <c r="T13" s="4">
        <v>0.302</v>
      </c>
    </row>
    <row r="14" spans="1:20">
      <c r="A14" s="8"/>
      <c r="B14" s="4">
        <v>4</v>
      </c>
      <c r="C14" s="4">
        <v>25</v>
      </c>
      <c r="D14" s="4">
        <v>63.9</v>
      </c>
      <c r="E14" s="4">
        <v>11</v>
      </c>
      <c r="F14" s="4">
        <v>1</v>
      </c>
      <c r="G14" s="4">
        <v>2.56</v>
      </c>
      <c r="H14" s="4">
        <v>0.44</v>
      </c>
      <c r="I14" s="4">
        <v>7.3</v>
      </c>
      <c r="J14" s="4">
        <v>140</v>
      </c>
      <c r="K14" s="4">
        <v>36.6</v>
      </c>
      <c r="L14" s="4">
        <v>50.2</v>
      </c>
      <c r="M14" s="4">
        <v>19.2</v>
      </c>
      <c r="N14" s="4">
        <v>383</v>
      </c>
      <c r="O14" s="4">
        <v>12.2</v>
      </c>
      <c r="P14" s="4">
        <v>24.9</v>
      </c>
      <c r="Q14" s="4">
        <v>427</v>
      </c>
      <c r="R14" s="4">
        <v>7.3</v>
      </c>
      <c r="S14" s="4">
        <v>11.5</v>
      </c>
      <c r="T14" s="4">
        <v>0.313</v>
      </c>
    </row>
    <row r="15" spans="1:20">
      <c r="A15" s="8"/>
      <c r="B15" s="4">
        <v>5.02</v>
      </c>
      <c r="C15" s="4">
        <v>39.3</v>
      </c>
      <c r="D15" s="4">
        <v>44.9</v>
      </c>
      <c r="E15" s="4">
        <v>15.5</v>
      </c>
      <c r="F15" s="4">
        <v>1.98</v>
      </c>
      <c r="G15" s="4">
        <v>2.26</v>
      </c>
      <c r="H15" s="4">
        <v>0.77</v>
      </c>
      <c r="I15" s="4">
        <v>7.41</v>
      </c>
      <c r="J15" s="4">
        <v>146</v>
      </c>
      <c r="K15" s="4">
        <v>37.6</v>
      </c>
      <c r="L15" s="4">
        <v>50.8</v>
      </c>
      <c r="M15" s="4">
        <v>19.7</v>
      </c>
      <c r="N15" s="4">
        <v>388</v>
      </c>
      <c r="O15" s="4">
        <v>12.3</v>
      </c>
      <c r="P15" s="4">
        <v>25.1</v>
      </c>
      <c r="Q15" s="4">
        <v>462</v>
      </c>
      <c r="R15" s="4">
        <v>7.3</v>
      </c>
      <c r="S15" s="4">
        <v>10.4</v>
      </c>
      <c r="T15" s="4">
        <v>0.337</v>
      </c>
    </row>
    <row r="16" spans="1:20">
      <c r="A16" s="8"/>
      <c r="B16" s="4">
        <v>2.7</v>
      </c>
      <c r="C16" s="4">
        <v>26.2</v>
      </c>
      <c r="D16" s="4">
        <v>54.8</v>
      </c>
      <c r="E16" s="4">
        <v>18.7</v>
      </c>
      <c r="F16" s="4">
        <v>0.71</v>
      </c>
      <c r="G16" s="4">
        <v>1.48</v>
      </c>
      <c r="H16" s="4">
        <v>0.51</v>
      </c>
      <c r="I16" s="4">
        <v>7.25</v>
      </c>
      <c r="J16" s="4">
        <v>135</v>
      </c>
      <c r="K16" s="4">
        <v>36.1</v>
      </c>
      <c r="L16" s="4">
        <v>49.7</v>
      </c>
      <c r="M16" s="4">
        <v>18.7</v>
      </c>
      <c r="N16" s="4">
        <v>375</v>
      </c>
      <c r="O16" s="4">
        <v>12.3</v>
      </c>
      <c r="P16" s="4">
        <v>25</v>
      </c>
      <c r="Q16" s="4">
        <v>445</v>
      </c>
      <c r="R16" s="4">
        <v>7.1</v>
      </c>
      <c r="S16" s="4">
        <v>8.9</v>
      </c>
      <c r="T16" s="4">
        <v>0.315</v>
      </c>
    </row>
    <row r="17" spans="1:20">
      <c r="A17" s="8"/>
      <c r="B17" s="4">
        <v>4.02</v>
      </c>
      <c r="C17" s="4">
        <v>38.3</v>
      </c>
      <c r="D17" s="4">
        <v>45.3</v>
      </c>
      <c r="E17" s="4">
        <v>16.1</v>
      </c>
      <c r="F17" s="4">
        <v>1.54</v>
      </c>
      <c r="G17" s="4">
        <v>1.83</v>
      </c>
      <c r="H17" s="4">
        <v>0.64</v>
      </c>
      <c r="I17" s="4">
        <v>6.07</v>
      </c>
      <c r="J17" s="4">
        <v>111</v>
      </c>
      <c r="K17" s="4">
        <v>29.8</v>
      </c>
      <c r="L17" s="4">
        <v>49</v>
      </c>
      <c r="M17" s="4">
        <v>18.4</v>
      </c>
      <c r="N17" s="4">
        <v>374</v>
      </c>
      <c r="O17" s="4">
        <v>12.4</v>
      </c>
      <c r="P17" s="4">
        <v>24.7</v>
      </c>
      <c r="Q17" s="4">
        <v>367</v>
      </c>
      <c r="R17" s="4">
        <v>7.3</v>
      </c>
      <c r="S17" s="4">
        <v>10.2</v>
      </c>
      <c r="T17" s="4">
        <v>0.269</v>
      </c>
    </row>
    <row r="18" spans="1:20">
      <c r="A18" s="9"/>
      <c r="B18" s="4">
        <v>3.06</v>
      </c>
      <c r="C18" s="4">
        <v>28.6</v>
      </c>
      <c r="D18" s="4">
        <v>48.2</v>
      </c>
      <c r="E18" s="4">
        <v>23</v>
      </c>
      <c r="F18" s="4">
        <v>0.88</v>
      </c>
      <c r="G18" s="4">
        <v>1.48</v>
      </c>
      <c r="H18" s="4">
        <v>0.7</v>
      </c>
      <c r="I18" s="4">
        <v>7.22</v>
      </c>
      <c r="J18" s="4">
        <v>136</v>
      </c>
      <c r="K18" s="4">
        <v>36.7</v>
      </c>
      <c r="L18" s="4">
        <v>50.7</v>
      </c>
      <c r="M18" s="4">
        <v>18.9</v>
      </c>
      <c r="N18" s="4">
        <v>372</v>
      </c>
      <c r="O18" s="4">
        <v>12.1</v>
      </c>
      <c r="P18" s="4">
        <v>24.8</v>
      </c>
      <c r="Q18" s="4">
        <v>443</v>
      </c>
      <c r="R18" s="4">
        <v>7.3</v>
      </c>
      <c r="S18" s="4">
        <v>10.8</v>
      </c>
      <c r="T18" s="4">
        <v>0.322</v>
      </c>
    </row>
    <row r="19" spans="1:20">
      <c r="A19" s="2" t="s">
        <v>150</v>
      </c>
      <c r="B19" s="2">
        <f t="shared" ref="B19:O19" si="5">AVERAGE(B13:B18)</f>
        <v>4.13666666666667</v>
      </c>
      <c r="C19" s="2">
        <f t="shared" si="5"/>
        <v>32.8833333333333</v>
      </c>
      <c r="D19" s="2">
        <f t="shared" si="5"/>
        <v>51.85</v>
      </c>
      <c r="E19" s="2">
        <f t="shared" si="5"/>
        <v>15.0166666666667</v>
      </c>
      <c r="F19" s="2">
        <f t="shared" si="5"/>
        <v>1.42</v>
      </c>
      <c r="G19" s="2">
        <f t="shared" si="5"/>
        <v>2.145</v>
      </c>
      <c r="H19" s="2">
        <f t="shared" si="5"/>
        <v>0.566666666666667</v>
      </c>
      <c r="I19" s="2">
        <f t="shared" si="5"/>
        <v>7.35833333333333</v>
      </c>
      <c r="J19" s="2">
        <f t="shared" si="5"/>
        <v>140.5</v>
      </c>
      <c r="K19" s="2">
        <f t="shared" si="5"/>
        <v>36.9833333333333</v>
      </c>
      <c r="L19" s="2">
        <f t="shared" si="5"/>
        <v>50.1833333333333</v>
      </c>
      <c r="M19" s="2">
        <f t="shared" si="5"/>
        <v>19.0833333333333</v>
      </c>
      <c r="N19" s="2">
        <f t="shared" si="5"/>
        <v>380</v>
      </c>
      <c r="O19" s="2">
        <f t="shared" si="5"/>
        <v>12.2833333333333</v>
      </c>
      <c r="P19" s="2">
        <f>AVERAGE(P15:P18)</f>
        <v>24.9</v>
      </c>
      <c r="Q19" s="2">
        <f>AVERAGE(Q15:Q18)</f>
        <v>429.25</v>
      </c>
      <c r="R19" s="2">
        <f>AVERAGE(R15:R18)</f>
        <v>7.25</v>
      </c>
      <c r="S19" s="2">
        <f>AVERAGE(S15:S18)</f>
        <v>10.075</v>
      </c>
      <c r="T19" s="2">
        <f>AVERAGE(T15:T18)</f>
        <v>0.31075</v>
      </c>
    </row>
    <row r="20" spans="1:20">
      <c r="A20" s="2" t="s">
        <v>150</v>
      </c>
      <c r="B20" s="2">
        <f t="shared" ref="B20:T20" si="6">ROUND(B19,2)</f>
        <v>4.14</v>
      </c>
      <c r="C20" s="2">
        <f t="shared" si="6"/>
        <v>32.88</v>
      </c>
      <c r="D20" s="2">
        <f t="shared" si="6"/>
        <v>51.85</v>
      </c>
      <c r="E20" s="2">
        <f t="shared" si="6"/>
        <v>15.02</v>
      </c>
      <c r="F20" s="2">
        <f t="shared" si="6"/>
        <v>1.42</v>
      </c>
      <c r="G20" s="2">
        <f t="shared" si="6"/>
        <v>2.15</v>
      </c>
      <c r="H20" s="2">
        <f t="shared" si="6"/>
        <v>0.57</v>
      </c>
      <c r="I20" s="2">
        <f t="shared" si="6"/>
        <v>7.36</v>
      </c>
      <c r="J20" s="2">
        <f t="shared" si="6"/>
        <v>140.5</v>
      </c>
      <c r="K20" s="2">
        <f t="shared" si="6"/>
        <v>36.98</v>
      </c>
      <c r="L20" s="2">
        <f t="shared" si="6"/>
        <v>50.18</v>
      </c>
      <c r="M20" s="2">
        <f t="shared" si="6"/>
        <v>19.08</v>
      </c>
      <c r="N20" s="2">
        <f t="shared" si="6"/>
        <v>380</v>
      </c>
      <c r="O20" s="2">
        <f t="shared" si="6"/>
        <v>12.28</v>
      </c>
      <c r="P20" s="2">
        <f t="shared" si="6"/>
        <v>24.9</v>
      </c>
      <c r="Q20" s="2">
        <f t="shared" si="6"/>
        <v>429.25</v>
      </c>
      <c r="R20" s="2">
        <f t="shared" si="6"/>
        <v>7.25</v>
      </c>
      <c r="S20" s="2">
        <f t="shared" si="6"/>
        <v>10.08</v>
      </c>
      <c r="T20" s="2">
        <f t="shared" si="6"/>
        <v>0.31</v>
      </c>
    </row>
    <row r="21" spans="1:20">
      <c r="A21" s="2" t="s">
        <v>151</v>
      </c>
      <c r="B21" s="2">
        <f t="shared" ref="B21:O21" si="7">_xlfn.STDEV.P(B13:B18)</f>
        <v>1.12418365443058</v>
      </c>
      <c r="C21" s="2">
        <f t="shared" si="7"/>
        <v>6.38890096617217</v>
      </c>
      <c r="D21" s="2">
        <f t="shared" si="7"/>
        <v>6.62136692836152</v>
      </c>
      <c r="E21" s="2">
        <f t="shared" si="7"/>
        <v>5.47400422197702</v>
      </c>
      <c r="F21" s="2">
        <f t="shared" si="7"/>
        <v>0.61646843660753</v>
      </c>
      <c r="G21" s="2">
        <f t="shared" si="7"/>
        <v>0.634080699385601</v>
      </c>
      <c r="H21" s="2">
        <f t="shared" si="7"/>
        <v>0.150074055793205</v>
      </c>
      <c r="I21" s="2">
        <f t="shared" si="7"/>
        <v>0.823962310357027</v>
      </c>
      <c r="J21" s="2">
        <f t="shared" si="7"/>
        <v>18.8922382651359</v>
      </c>
      <c r="K21" s="2">
        <f t="shared" si="7"/>
        <v>4.45099863950649</v>
      </c>
      <c r="L21" s="2">
        <f t="shared" si="7"/>
        <v>0.651707159867238</v>
      </c>
      <c r="M21" s="2">
        <f t="shared" si="7"/>
        <v>0.466964190870731</v>
      </c>
      <c r="N21" s="2">
        <f t="shared" si="7"/>
        <v>6.60807586719967</v>
      </c>
      <c r="O21" s="2">
        <f t="shared" si="7"/>
        <v>0.106718737290548</v>
      </c>
      <c r="P21" s="2">
        <f>_xlfn.STDEV.P(P15:P18)</f>
        <v>0.15811388300842</v>
      </c>
      <c r="Q21" s="2">
        <f>_xlfn.STDEV.P(Q15:Q18)</f>
        <v>36.6904279070168</v>
      </c>
      <c r="R21" s="2">
        <f>_xlfn.STDEV.P(R15:R18)</f>
        <v>0.0866025403784439</v>
      </c>
      <c r="S21" s="2">
        <f>_xlfn.STDEV.P(S15:S18)</f>
        <v>0.711951543294907</v>
      </c>
      <c r="T21" s="2">
        <f>_xlfn.STDEV.P(T15:T18)</f>
        <v>0.0253808490795718</v>
      </c>
    </row>
    <row r="22" spans="1:20">
      <c r="A22" s="2" t="s">
        <v>151</v>
      </c>
      <c r="B22" s="2">
        <f t="shared" ref="B22:T22" si="8">ROUND(B21,2)</f>
        <v>1.12</v>
      </c>
      <c r="C22" s="2">
        <f t="shared" si="8"/>
        <v>6.39</v>
      </c>
      <c r="D22" s="2">
        <f t="shared" si="8"/>
        <v>6.62</v>
      </c>
      <c r="E22" s="2">
        <f t="shared" si="8"/>
        <v>5.47</v>
      </c>
      <c r="F22" s="2">
        <f t="shared" si="8"/>
        <v>0.62</v>
      </c>
      <c r="G22" s="2">
        <f t="shared" si="8"/>
        <v>0.63</v>
      </c>
      <c r="H22" s="2">
        <f t="shared" si="8"/>
        <v>0.15</v>
      </c>
      <c r="I22" s="2">
        <f t="shared" si="8"/>
        <v>0.82</v>
      </c>
      <c r="J22" s="2">
        <f t="shared" si="8"/>
        <v>18.89</v>
      </c>
      <c r="K22" s="2">
        <f t="shared" si="8"/>
        <v>4.45</v>
      </c>
      <c r="L22" s="2">
        <f t="shared" si="8"/>
        <v>0.65</v>
      </c>
      <c r="M22" s="2">
        <f t="shared" si="8"/>
        <v>0.47</v>
      </c>
      <c r="N22" s="2">
        <f t="shared" si="8"/>
        <v>6.61</v>
      </c>
      <c r="O22" s="2">
        <f t="shared" si="8"/>
        <v>0.11</v>
      </c>
      <c r="P22" s="2">
        <f t="shared" si="8"/>
        <v>0.16</v>
      </c>
      <c r="Q22" s="2">
        <f t="shared" si="8"/>
        <v>36.69</v>
      </c>
      <c r="R22" s="2">
        <f t="shared" si="8"/>
        <v>0.09</v>
      </c>
      <c r="S22" s="2">
        <f t="shared" si="8"/>
        <v>0.71</v>
      </c>
      <c r="T22" s="2">
        <f t="shared" si="8"/>
        <v>0.03</v>
      </c>
    </row>
    <row r="23" ht="25" spans="1:20">
      <c r="A23" s="2" t="s">
        <v>152</v>
      </c>
      <c r="B23" s="2" t="str">
        <f t="shared" ref="B23:T23" si="9">B20&amp;"±"&amp;B22</f>
        <v>4.14±1.12</v>
      </c>
      <c r="C23" s="2" t="str">
        <f t="shared" si="9"/>
        <v>32.88±6.39</v>
      </c>
      <c r="D23" s="2" t="str">
        <f t="shared" si="9"/>
        <v>51.85±6.62</v>
      </c>
      <c r="E23" s="2" t="str">
        <f t="shared" si="9"/>
        <v>15.02±5.47</v>
      </c>
      <c r="F23" s="2" t="str">
        <f t="shared" si="9"/>
        <v>1.42±0.62</v>
      </c>
      <c r="G23" s="2" t="str">
        <f t="shared" si="9"/>
        <v>2.15±0.63</v>
      </c>
      <c r="H23" s="2" t="str">
        <f t="shared" si="9"/>
        <v>0.57±0.15</v>
      </c>
      <c r="I23" s="2" t="str">
        <f t="shared" si="9"/>
        <v>7.36±0.82</v>
      </c>
      <c r="J23" s="2" t="str">
        <f t="shared" si="9"/>
        <v>140.5±18.89</v>
      </c>
      <c r="K23" s="2" t="str">
        <f t="shared" si="9"/>
        <v>36.98±4.45</v>
      </c>
      <c r="L23" s="2" t="str">
        <f t="shared" si="9"/>
        <v>50.18±0.65</v>
      </c>
      <c r="M23" s="2" t="str">
        <f t="shared" si="9"/>
        <v>19.08±0.47</v>
      </c>
      <c r="N23" s="2" t="str">
        <f t="shared" si="9"/>
        <v>380±6.61</v>
      </c>
      <c r="O23" s="2" t="str">
        <f t="shared" si="9"/>
        <v>12.28±0.11</v>
      </c>
      <c r="P23" s="2" t="str">
        <f t="shared" si="9"/>
        <v>24.9±0.16</v>
      </c>
      <c r="Q23" s="2" t="str">
        <f t="shared" si="9"/>
        <v>429.25±36.69</v>
      </c>
      <c r="R23" s="2" t="str">
        <f t="shared" si="9"/>
        <v>7.25±0.09</v>
      </c>
      <c r="S23" s="2" t="str">
        <f t="shared" si="9"/>
        <v>10.08±0.71</v>
      </c>
      <c r="T23" s="2" t="str">
        <f t="shared" si="9"/>
        <v>0.31±0.03</v>
      </c>
    </row>
    <row r="24" spans="1:20">
      <c r="A24" s="2" t="s">
        <v>153</v>
      </c>
      <c r="B24" s="3">
        <f t="array" ref="B24">TTEST(B2:B7,B13:B18,2,2)</f>
        <v>0.0544809894838981</v>
      </c>
      <c r="C24" s="3">
        <f t="array" ref="C24">TTEST(C2:C7,C13:C18,2,2)</f>
        <v>0.997072911681178</v>
      </c>
      <c r="D24" s="3">
        <f t="array" ref="D24">TTEST(D2:D7,D13:D18,2,2)</f>
        <v>0.127462020085265</v>
      </c>
      <c r="E24" s="3">
        <f t="array" ref="E24">TTEST(E2:E7,E13:E18,2,2)</f>
        <v>0.0246288546235504</v>
      </c>
      <c r="F24" s="3">
        <f t="array" ref="F24">TTEST(F2:F7,F13:F18,2,2)</f>
        <v>0.215225425456112</v>
      </c>
      <c r="G24" s="3">
        <f t="array" ref="G24">TTEST(G2:G7,G13:G18,2,2)</f>
        <v>0.0119648239220234</v>
      </c>
      <c r="H24" s="3">
        <f t="array" ref="H24">TTEST(H2:H7,H13:H18,2,2)</f>
        <v>0.951036834879611</v>
      </c>
      <c r="I24" s="3">
        <f t="array" ref="I24">TTEST(I2:I7,I13:I18,2,2)</f>
        <v>0.601621363595231</v>
      </c>
      <c r="J24" s="3">
        <f t="array" ref="J24">TTEST(J2:J7,J13:J18,2,2)</f>
        <v>0.385186912281849</v>
      </c>
      <c r="K24" s="3">
        <f t="array" ref="K24">TTEST(K2:K7,K13:K18,2,2)</f>
        <v>0.387735986912958</v>
      </c>
      <c r="L24" s="3">
        <f t="array" ref="L24">TTEST(L2:L7,L13:L18,2,2)</f>
        <v>0.0187691699543214</v>
      </c>
      <c r="M24" s="3">
        <f t="array" ref="M24">TTEST(M2:M7,M13:M18,2,2)</f>
        <v>0.0375085026410824</v>
      </c>
      <c r="N24" s="3">
        <f t="array" ref="N24">TTEST(N2:N7,N13:N18,2,2)</f>
        <v>0.435966865267872</v>
      </c>
      <c r="O24" s="3">
        <f t="array" ref="O24">TTEST(O2:O7,O13:O18,2,2)</f>
        <v>0.845489191380324</v>
      </c>
      <c r="P24" s="3">
        <f t="array" ref="P24">TTEST(P2:P7,P13:P18,2,2)</f>
        <v>0.00138858784719072</v>
      </c>
      <c r="Q24" s="3">
        <f t="array" ref="Q24">TTEST(Q2:Q7,Q13:Q18,2,2)</f>
        <v>0.782804008726469</v>
      </c>
      <c r="R24" s="3">
        <f t="array" ref="R24">TTEST(R2:R7,R13:R18,2,2)</f>
        <v>0.893967664910791</v>
      </c>
      <c r="S24" s="3">
        <f t="array" ref="S24">TTEST(S2:S7,S13:S18,2,2)</f>
        <v>0.366383032387756</v>
      </c>
      <c r="T24" s="3">
        <f t="array" ref="T24">TTEST(T2:T7,T13:T18,2,2)</f>
        <v>0.665317529536443</v>
      </c>
    </row>
  </sheetData>
  <mergeCells count="2">
    <mergeCell ref="A2:A7"/>
    <mergeCell ref="A13:A18"/>
  </mergeCells>
  <pageMargins left="0.7" right="0.7" top="0.75" bottom="0.75" header="0.3" footer="0.3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"/>
  <sheetViews>
    <sheetView workbookViewId="0">
      <selection activeCell="A1" sqref="$A1:$XFD1"/>
    </sheetView>
  </sheetViews>
  <sheetFormatPr defaultColWidth="9" defaultRowHeight="12.5"/>
  <cols>
    <col min="1" max="1" width="8.72727272727273" style="1"/>
    <col min="2" max="18" width="15.1818181818182" style="1" customWidth="1"/>
    <col min="19" max="16384" width="8.72727272727273" style="1"/>
  </cols>
  <sheetData>
    <row r="1" spans="1:18">
      <c r="A1" s="4"/>
      <c r="B1" s="4" t="s">
        <v>154</v>
      </c>
      <c r="C1" s="4" t="s">
        <v>155</v>
      </c>
      <c r="D1" s="4" t="s">
        <v>156</v>
      </c>
      <c r="E1" s="4" t="s">
        <v>157</v>
      </c>
      <c r="F1" s="4" t="s">
        <v>158</v>
      </c>
      <c r="G1" s="4" t="s">
        <v>159</v>
      </c>
      <c r="H1" s="4" t="s">
        <v>160</v>
      </c>
      <c r="I1" s="4" t="s">
        <v>161</v>
      </c>
      <c r="J1" s="4" t="s">
        <v>162</v>
      </c>
      <c r="K1" s="4" t="s">
        <v>163</v>
      </c>
      <c r="L1" s="4" t="s">
        <v>164</v>
      </c>
      <c r="M1" s="4" t="s">
        <v>165</v>
      </c>
      <c r="N1" s="4" t="s">
        <v>166</v>
      </c>
      <c r="O1" s="4" t="s">
        <v>167</v>
      </c>
      <c r="P1" s="4" t="s">
        <v>168</v>
      </c>
      <c r="Q1" s="4" t="s">
        <v>169</v>
      </c>
      <c r="R1" s="4" t="s">
        <v>170</v>
      </c>
    </row>
    <row r="2" spans="1:18">
      <c r="A2" s="7" t="s">
        <v>50</v>
      </c>
      <c r="B2" s="4">
        <v>25.5</v>
      </c>
      <c r="C2" s="4">
        <v>52.8</v>
      </c>
      <c r="D2" s="4">
        <v>27.3</v>
      </c>
      <c r="E2" s="4">
        <v>0.93</v>
      </c>
      <c r="F2" s="4">
        <v>3.1</v>
      </c>
      <c r="G2" s="4">
        <v>68</v>
      </c>
      <c r="H2" s="4">
        <v>35</v>
      </c>
      <c r="I2" s="4">
        <v>951</v>
      </c>
      <c r="J2" s="4">
        <v>516</v>
      </c>
      <c r="K2" s="4">
        <v>51.8</v>
      </c>
      <c r="L2" s="4">
        <v>4.95</v>
      </c>
      <c r="M2" s="4">
        <v>95.489</v>
      </c>
      <c r="N2" s="4">
        <v>10.7</v>
      </c>
      <c r="O2" s="4">
        <v>1.49</v>
      </c>
      <c r="P2" s="4">
        <v>2.32</v>
      </c>
      <c r="Q2" s="4">
        <v>2.26</v>
      </c>
      <c r="R2" s="4">
        <v>5.25</v>
      </c>
    </row>
    <row r="3" spans="1:18">
      <c r="A3" s="8"/>
      <c r="B3" s="4">
        <v>27.3</v>
      </c>
      <c r="C3" s="4">
        <v>56.5</v>
      </c>
      <c r="D3" s="4">
        <v>29.2</v>
      </c>
      <c r="E3" s="4">
        <v>0.94</v>
      </c>
      <c r="F3" s="4">
        <v>0.8</v>
      </c>
      <c r="G3" s="4">
        <v>122</v>
      </c>
      <c r="H3" s="4">
        <v>45</v>
      </c>
      <c r="I3" s="4">
        <v>1154</v>
      </c>
      <c r="J3" s="4">
        <v>195</v>
      </c>
      <c r="K3" s="4">
        <v>36</v>
      </c>
      <c r="L3" s="4">
        <v>4.78</v>
      </c>
      <c r="M3" s="4">
        <v>132.897</v>
      </c>
      <c r="N3" s="4">
        <v>12.05</v>
      </c>
      <c r="O3" s="4">
        <v>1.32</v>
      </c>
      <c r="P3" s="4">
        <v>2.4</v>
      </c>
      <c r="Q3" s="4">
        <v>2.07</v>
      </c>
      <c r="R3" s="4">
        <v>4.99</v>
      </c>
    </row>
    <row r="4" spans="1:18">
      <c r="A4" s="8"/>
      <c r="B4" s="4">
        <v>26.6</v>
      </c>
      <c r="C4" s="4">
        <v>55.5</v>
      </c>
      <c r="D4" s="4">
        <v>28.9</v>
      </c>
      <c r="E4" s="4">
        <v>0.92</v>
      </c>
      <c r="F4" s="4">
        <v>1.1</v>
      </c>
      <c r="G4" s="4">
        <v>458</v>
      </c>
      <c r="H4" s="4">
        <v>44</v>
      </c>
      <c r="I4" s="4">
        <v>1276</v>
      </c>
      <c r="J4" s="4">
        <v>237</v>
      </c>
      <c r="K4" s="4">
        <v>22.6</v>
      </c>
      <c r="L4" s="4">
        <v>5.22</v>
      </c>
      <c r="M4" s="4">
        <v>231.429</v>
      </c>
      <c r="N4" s="4">
        <v>10.31</v>
      </c>
      <c r="O4" s="4">
        <v>2.28</v>
      </c>
      <c r="P4" s="4">
        <v>2.48</v>
      </c>
      <c r="Q4" s="4">
        <v>1.91</v>
      </c>
      <c r="R4" s="4">
        <v>4.74</v>
      </c>
    </row>
    <row r="5" spans="1:18">
      <c r="A5" s="8"/>
      <c r="B5" s="4">
        <v>27</v>
      </c>
      <c r="C5" s="4">
        <v>53.2</v>
      </c>
      <c r="D5" s="4">
        <v>26.2</v>
      </c>
      <c r="E5" s="4">
        <v>1.03</v>
      </c>
      <c r="F5" s="4">
        <v>3.2</v>
      </c>
      <c r="G5" s="4">
        <v>268</v>
      </c>
      <c r="H5" s="4">
        <v>38</v>
      </c>
      <c r="I5" s="4">
        <v>819</v>
      </c>
      <c r="J5" s="4">
        <v>1894</v>
      </c>
      <c r="K5" s="4">
        <v>38.6</v>
      </c>
      <c r="L5" s="4">
        <v>6.15</v>
      </c>
      <c r="M5" s="4">
        <v>159.331</v>
      </c>
      <c r="N5" s="4">
        <v>12.16</v>
      </c>
      <c r="O5" s="4">
        <v>0.59</v>
      </c>
      <c r="P5" s="4">
        <v>2.3</v>
      </c>
      <c r="Q5" s="4">
        <v>2.3</v>
      </c>
      <c r="R5" s="4">
        <v>5.31</v>
      </c>
    </row>
    <row r="6" spans="1:18">
      <c r="A6" s="8"/>
      <c r="B6" s="4">
        <v>27.1</v>
      </c>
      <c r="C6" s="4">
        <v>53.5</v>
      </c>
      <c r="D6" s="4">
        <v>26.4</v>
      </c>
      <c r="E6" s="4">
        <v>1.03</v>
      </c>
      <c r="F6" s="4" t="s">
        <v>171</v>
      </c>
      <c r="G6" s="4">
        <v>354</v>
      </c>
      <c r="H6" s="4">
        <v>36</v>
      </c>
      <c r="I6" s="4">
        <v>1030</v>
      </c>
      <c r="J6" s="4">
        <v>279</v>
      </c>
      <c r="K6" s="4">
        <v>29.4</v>
      </c>
      <c r="L6" s="4">
        <v>4.99</v>
      </c>
      <c r="M6" s="4">
        <v>169.91</v>
      </c>
      <c r="N6" s="4">
        <v>12.06</v>
      </c>
      <c r="O6" s="4">
        <v>1.87</v>
      </c>
      <c r="P6" s="4">
        <v>2.48</v>
      </c>
      <c r="Q6" s="4">
        <v>2.31</v>
      </c>
      <c r="R6" s="4">
        <v>5.73</v>
      </c>
    </row>
    <row r="7" spans="1:18">
      <c r="A7" s="9"/>
      <c r="B7" s="4" t="s">
        <v>172</v>
      </c>
      <c r="C7" s="4">
        <v>9.9</v>
      </c>
      <c r="D7" s="4" t="s">
        <v>173</v>
      </c>
      <c r="E7" s="4" t="s">
        <v>173</v>
      </c>
      <c r="F7" s="4" t="s">
        <v>171</v>
      </c>
      <c r="G7" s="4">
        <v>37</v>
      </c>
      <c r="H7" s="4">
        <v>6</v>
      </c>
      <c r="I7" s="4">
        <v>160</v>
      </c>
      <c r="J7" s="4">
        <v>78</v>
      </c>
      <c r="K7" s="4">
        <v>16</v>
      </c>
      <c r="L7" s="4">
        <v>0.58</v>
      </c>
      <c r="M7" s="4">
        <v>36.5</v>
      </c>
      <c r="N7" s="4">
        <v>1.39</v>
      </c>
      <c r="O7" s="4" t="s">
        <v>174</v>
      </c>
      <c r="P7" s="4">
        <v>0.82</v>
      </c>
      <c r="Q7" s="4">
        <v>0.23</v>
      </c>
      <c r="R7" s="4">
        <v>0.19</v>
      </c>
    </row>
    <row r="8" spans="1:18">
      <c r="A8" s="2" t="s">
        <v>150</v>
      </c>
      <c r="B8" s="2">
        <f t="shared" ref="B8:R8" si="0">AVERAGE(B2:B7)</f>
        <v>26.7</v>
      </c>
      <c r="C8" s="2">
        <f t="shared" si="0"/>
        <v>46.9</v>
      </c>
      <c r="D8" s="2">
        <f t="shared" si="0"/>
        <v>27.6</v>
      </c>
      <c r="E8" s="2">
        <f t="shared" si="0"/>
        <v>0.97</v>
      </c>
      <c r="F8" s="2">
        <f t="shared" si="0"/>
        <v>2.05</v>
      </c>
      <c r="G8" s="2">
        <f t="shared" si="0"/>
        <v>217.833333333333</v>
      </c>
      <c r="H8" s="2">
        <f t="shared" si="0"/>
        <v>34</v>
      </c>
      <c r="I8" s="2">
        <f t="shared" si="0"/>
        <v>898.333333333333</v>
      </c>
      <c r="J8" s="2">
        <f t="shared" si="0"/>
        <v>533.166666666667</v>
      </c>
      <c r="K8" s="2">
        <f t="shared" si="0"/>
        <v>32.4</v>
      </c>
      <c r="L8" s="2">
        <f t="shared" si="0"/>
        <v>4.445</v>
      </c>
      <c r="M8" s="2">
        <f t="shared" si="0"/>
        <v>137.592666666667</v>
      </c>
      <c r="N8" s="2">
        <f t="shared" si="0"/>
        <v>9.77833333333333</v>
      </c>
      <c r="O8" s="2">
        <f t="shared" si="0"/>
        <v>1.51</v>
      </c>
      <c r="P8" s="2">
        <f t="shared" si="0"/>
        <v>2.13333333333333</v>
      </c>
      <c r="Q8" s="2">
        <f t="shared" si="0"/>
        <v>1.84666666666667</v>
      </c>
      <c r="R8" s="2">
        <f t="shared" si="0"/>
        <v>4.36833333333333</v>
      </c>
    </row>
    <row r="9" spans="1:18">
      <c r="A9" s="2" t="s">
        <v>150</v>
      </c>
      <c r="B9" s="2">
        <f t="shared" ref="B9:R9" si="1">ROUND(B8,2)</f>
        <v>26.7</v>
      </c>
      <c r="C9" s="2">
        <f t="shared" si="1"/>
        <v>46.9</v>
      </c>
      <c r="D9" s="2">
        <f t="shared" si="1"/>
        <v>27.6</v>
      </c>
      <c r="E9" s="2">
        <f t="shared" si="1"/>
        <v>0.97</v>
      </c>
      <c r="F9" s="2">
        <f t="shared" si="1"/>
        <v>2.05</v>
      </c>
      <c r="G9" s="2">
        <f t="shared" si="1"/>
        <v>217.83</v>
      </c>
      <c r="H9" s="2">
        <f t="shared" si="1"/>
        <v>34</v>
      </c>
      <c r="I9" s="2">
        <f t="shared" si="1"/>
        <v>898.33</v>
      </c>
      <c r="J9" s="2">
        <f t="shared" si="1"/>
        <v>533.17</v>
      </c>
      <c r="K9" s="2">
        <f t="shared" si="1"/>
        <v>32.4</v>
      </c>
      <c r="L9" s="2">
        <f t="shared" si="1"/>
        <v>4.45</v>
      </c>
      <c r="M9" s="2">
        <f t="shared" si="1"/>
        <v>137.59</v>
      </c>
      <c r="N9" s="2">
        <f t="shared" si="1"/>
        <v>9.78</v>
      </c>
      <c r="O9" s="2">
        <f t="shared" si="1"/>
        <v>1.51</v>
      </c>
      <c r="P9" s="2">
        <f t="shared" si="1"/>
        <v>2.13</v>
      </c>
      <c r="Q9" s="2">
        <f t="shared" si="1"/>
        <v>1.85</v>
      </c>
      <c r="R9" s="2">
        <f t="shared" si="1"/>
        <v>4.37</v>
      </c>
    </row>
    <row r="10" spans="1:18">
      <c r="A10" s="2" t="s">
        <v>151</v>
      </c>
      <c r="B10" s="2">
        <f t="shared" ref="B10:R10" si="2">_xlfn.STDEV.P(B2:B7)</f>
        <v>0.641872261435249</v>
      </c>
      <c r="C10" s="2">
        <f t="shared" si="2"/>
        <v>16.5990963609469</v>
      </c>
      <c r="D10" s="2">
        <f t="shared" si="2"/>
        <v>1.24418648119966</v>
      </c>
      <c r="E10" s="2">
        <f t="shared" si="2"/>
        <v>0.0493963561409139</v>
      </c>
      <c r="F10" s="2">
        <f t="shared" si="2"/>
        <v>1.1056672193748</v>
      </c>
      <c r="G10" s="2">
        <f t="shared" si="2"/>
        <v>154.419792197186</v>
      </c>
      <c r="H10" s="2">
        <f t="shared" si="2"/>
        <v>13.076696830622</v>
      </c>
      <c r="I10" s="2">
        <f t="shared" si="2"/>
        <v>360.448177813245</v>
      </c>
      <c r="J10" s="2">
        <f t="shared" si="2"/>
        <v>622.630285339721</v>
      </c>
      <c r="K10" s="2">
        <f t="shared" si="2"/>
        <v>11.5597001114504</v>
      </c>
      <c r="L10" s="2">
        <f t="shared" si="2"/>
        <v>1.78466383389141</v>
      </c>
      <c r="M10" s="2">
        <f t="shared" si="2"/>
        <v>61.0146401957942</v>
      </c>
      <c r="N10" s="2">
        <f t="shared" si="2"/>
        <v>3.8195785835031</v>
      </c>
      <c r="O10" s="2">
        <f t="shared" si="2"/>
        <v>0.56663921502134</v>
      </c>
      <c r="P10" s="2">
        <f t="shared" si="2"/>
        <v>0.591457709580509</v>
      </c>
      <c r="Q10" s="2">
        <f t="shared" si="2"/>
        <v>0.736945648531076</v>
      </c>
      <c r="R10" s="2">
        <f t="shared" si="2"/>
        <v>1.89302594335688</v>
      </c>
    </row>
    <row r="11" spans="1:18">
      <c r="A11" s="2" t="s">
        <v>151</v>
      </c>
      <c r="B11" s="2">
        <f t="shared" ref="B11:R11" si="3">ROUND(B10,2)</f>
        <v>0.64</v>
      </c>
      <c r="C11" s="2">
        <f t="shared" si="3"/>
        <v>16.6</v>
      </c>
      <c r="D11" s="2">
        <f t="shared" si="3"/>
        <v>1.24</v>
      </c>
      <c r="E11" s="2">
        <f t="shared" si="3"/>
        <v>0.05</v>
      </c>
      <c r="F11" s="2">
        <f t="shared" si="3"/>
        <v>1.11</v>
      </c>
      <c r="G11" s="2">
        <f t="shared" si="3"/>
        <v>154.42</v>
      </c>
      <c r="H11" s="2">
        <f t="shared" si="3"/>
        <v>13.08</v>
      </c>
      <c r="I11" s="2">
        <f t="shared" si="3"/>
        <v>360.45</v>
      </c>
      <c r="J11" s="2">
        <f t="shared" si="3"/>
        <v>622.63</v>
      </c>
      <c r="K11" s="2">
        <f t="shared" si="3"/>
        <v>11.56</v>
      </c>
      <c r="L11" s="2">
        <f t="shared" si="3"/>
        <v>1.78</v>
      </c>
      <c r="M11" s="2">
        <f t="shared" si="3"/>
        <v>61.01</v>
      </c>
      <c r="N11" s="2">
        <f t="shared" si="3"/>
        <v>3.82</v>
      </c>
      <c r="O11" s="2">
        <f t="shared" si="3"/>
        <v>0.57</v>
      </c>
      <c r="P11" s="2">
        <f t="shared" si="3"/>
        <v>0.59</v>
      </c>
      <c r="Q11" s="2">
        <f t="shared" si="3"/>
        <v>0.74</v>
      </c>
      <c r="R11" s="2">
        <f t="shared" si="3"/>
        <v>1.89</v>
      </c>
    </row>
    <row r="12" ht="25" spans="1:18">
      <c r="A12" s="2" t="s">
        <v>152</v>
      </c>
      <c r="B12" s="2" t="str">
        <f t="shared" ref="B12:R12" si="4">B9&amp;"±"&amp;B11</f>
        <v>26.7±0.64</v>
      </c>
      <c r="C12" s="2" t="str">
        <f t="shared" si="4"/>
        <v>46.9±16.6</v>
      </c>
      <c r="D12" s="2" t="str">
        <f t="shared" si="4"/>
        <v>27.6±1.24</v>
      </c>
      <c r="E12" s="2" t="str">
        <f t="shared" si="4"/>
        <v>0.97±0.05</v>
      </c>
      <c r="F12" s="2" t="str">
        <f t="shared" si="4"/>
        <v>2.05±1.11</v>
      </c>
      <c r="G12" s="2" t="str">
        <f t="shared" si="4"/>
        <v>217.83±154.42</v>
      </c>
      <c r="H12" s="2" t="str">
        <f t="shared" si="4"/>
        <v>34±13.08</v>
      </c>
      <c r="I12" s="2" t="str">
        <f t="shared" si="4"/>
        <v>898.33±360.45</v>
      </c>
      <c r="J12" s="2" t="str">
        <f t="shared" si="4"/>
        <v>533.17±622.63</v>
      </c>
      <c r="K12" s="2" t="str">
        <f t="shared" si="4"/>
        <v>32.4±11.56</v>
      </c>
      <c r="L12" s="2" t="str">
        <f t="shared" si="4"/>
        <v>4.45±1.78</v>
      </c>
      <c r="M12" s="2" t="str">
        <f t="shared" si="4"/>
        <v>137.59±61.01</v>
      </c>
      <c r="N12" s="2" t="str">
        <f t="shared" si="4"/>
        <v>9.78±3.82</v>
      </c>
      <c r="O12" s="2" t="str">
        <f t="shared" si="4"/>
        <v>1.51±0.57</v>
      </c>
      <c r="P12" s="2" t="str">
        <f t="shared" si="4"/>
        <v>2.13±0.59</v>
      </c>
      <c r="Q12" s="2" t="str">
        <f t="shared" si="4"/>
        <v>1.85±0.74</v>
      </c>
      <c r="R12" s="2" t="str">
        <f t="shared" si="4"/>
        <v>4.37±1.89</v>
      </c>
    </row>
    <row r="13" spans="1:18">
      <c r="A13" s="7" t="s">
        <v>51</v>
      </c>
      <c r="B13" s="4">
        <v>28.8</v>
      </c>
      <c r="C13" s="4">
        <v>58.5</v>
      </c>
      <c r="D13" s="4">
        <v>29.7</v>
      </c>
      <c r="E13" s="4">
        <v>0.97</v>
      </c>
      <c r="F13" s="4" t="s">
        <v>171</v>
      </c>
      <c r="G13" s="4">
        <v>97</v>
      </c>
      <c r="H13" s="4">
        <v>49</v>
      </c>
      <c r="I13" s="4">
        <v>1283</v>
      </c>
      <c r="J13" s="4">
        <v>203</v>
      </c>
      <c r="K13" s="4">
        <v>40.2</v>
      </c>
      <c r="L13" s="4">
        <v>5.1</v>
      </c>
      <c r="M13" s="4">
        <v>126.683</v>
      </c>
      <c r="N13" s="4">
        <v>11.22</v>
      </c>
      <c r="O13" s="4">
        <v>1.69</v>
      </c>
      <c r="P13" s="4">
        <v>2.55</v>
      </c>
      <c r="Q13" s="4">
        <v>1.84</v>
      </c>
      <c r="R13" s="4">
        <v>4.7</v>
      </c>
    </row>
    <row r="14" spans="1:18">
      <c r="A14" s="8"/>
      <c r="B14" s="4">
        <v>28</v>
      </c>
      <c r="C14" s="4">
        <v>57.2</v>
      </c>
      <c r="D14" s="4">
        <v>29.3</v>
      </c>
      <c r="E14" s="4">
        <v>0.96</v>
      </c>
      <c r="F14" s="4">
        <v>3</v>
      </c>
      <c r="G14" s="4">
        <v>136</v>
      </c>
      <c r="H14" s="4">
        <v>45</v>
      </c>
      <c r="I14" s="4">
        <v>1096</v>
      </c>
      <c r="J14" s="4">
        <v>140</v>
      </c>
      <c r="K14" s="4">
        <v>31.3</v>
      </c>
      <c r="L14" s="4">
        <v>5.37</v>
      </c>
      <c r="M14" s="4">
        <v>171.498</v>
      </c>
      <c r="N14" s="4">
        <v>12.4</v>
      </c>
      <c r="O14" s="4">
        <v>1.28</v>
      </c>
      <c r="P14" s="4">
        <v>2.49</v>
      </c>
      <c r="Q14" s="4">
        <v>2.31</v>
      </c>
      <c r="R14" s="4">
        <v>5.75</v>
      </c>
    </row>
    <row r="15" spans="1:18">
      <c r="A15" s="8"/>
      <c r="B15" s="4">
        <v>29.7</v>
      </c>
      <c r="C15" s="4">
        <v>57.8</v>
      </c>
      <c r="D15" s="4">
        <v>28.1</v>
      </c>
      <c r="E15" s="4">
        <v>1.05</v>
      </c>
      <c r="F15" s="4">
        <v>1.1</v>
      </c>
      <c r="G15" s="4">
        <v>69</v>
      </c>
      <c r="H15" s="4">
        <v>35</v>
      </c>
      <c r="I15" s="4">
        <v>1227</v>
      </c>
      <c r="J15" s="4">
        <v>178</v>
      </c>
      <c r="K15" s="4">
        <v>37.4</v>
      </c>
      <c r="L15" s="4">
        <v>4.97</v>
      </c>
      <c r="M15" s="4">
        <v>132.89</v>
      </c>
      <c r="N15" s="4">
        <v>9.83</v>
      </c>
      <c r="O15" s="4">
        <v>1.18</v>
      </c>
      <c r="P15" s="4">
        <v>2.52</v>
      </c>
      <c r="Q15" s="4">
        <v>2.58</v>
      </c>
      <c r="R15" s="4">
        <v>6.52</v>
      </c>
    </row>
    <row r="16" spans="1:18">
      <c r="A16" s="8"/>
      <c r="B16" s="4">
        <v>29.5</v>
      </c>
      <c r="C16" s="4">
        <v>58.5</v>
      </c>
      <c r="D16" s="4">
        <v>29</v>
      </c>
      <c r="E16" s="4">
        <v>1.02</v>
      </c>
      <c r="F16" s="4" t="s">
        <v>171</v>
      </c>
      <c r="G16" s="4">
        <v>560</v>
      </c>
      <c r="H16" s="4">
        <v>64</v>
      </c>
      <c r="I16" s="4">
        <v>1260</v>
      </c>
      <c r="J16" s="4">
        <v>148</v>
      </c>
      <c r="K16" s="4">
        <v>32.1</v>
      </c>
      <c r="L16" s="4">
        <v>5.5</v>
      </c>
      <c r="M16" s="4">
        <v>171.467</v>
      </c>
      <c r="N16" s="4">
        <v>8.8</v>
      </c>
      <c r="O16" s="4">
        <v>0.57</v>
      </c>
      <c r="P16" s="4">
        <v>2.46</v>
      </c>
      <c r="Q16" s="4">
        <v>1.48</v>
      </c>
      <c r="R16" s="4">
        <v>3.63</v>
      </c>
    </row>
    <row r="17" spans="1:18">
      <c r="A17" s="8"/>
      <c r="B17" s="4">
        <v>22</v>
      </c>
      <c r="C17" s="4">
        <v>45.3</v>
      </c>
      <c r="D17" s="4">
        <v>23.2</v>
      </c>
      <c r="E17" s="4">
        <v>0.95</v>
      </c>
      <c r="F17" s="4">
        <v>0.5</v>
      </c>
      <c r="G17" s="4">
        <v>465</v>
      </c>
      <c r="H17" s="4">
        <v>43</v>
      </c>
      <c r="I17" s="4">
        <v>817</v>
      </c>
      <c r="J17" s="4">
        <v>318</v>
      </c>
      <c r="K17" s="4">
        <v>36.8</v>
      </c>
      <c r="L17" s="4">
        <v>5.77</v>
      </c>
      <c r="M17" s="4">
        <v>156.797</v>
      </c>
      <c r="N17" s="4">
        <v>14.88</v>
      </c>
      <c r="O17" s="4">
        <v>1</v>
      </c>
      <c r="P17" s="4">
        <v>2.34</v>
      </c>
      <c r="Q17" s="4">
        <v>2.02</v>
      </c>
      <c r="R17" s="4">
        <v>4.72</v>
      </c>
    </row>
    <row r="18" spans="1:18">
      <c r="A18" s="9"/>
      <c r="B18" s="4">
        <v>24.9</v>
      </c>
      <c r="C18" s="4">
        <v>51.5</v>
      </c>
      <c r="D18" s="4">
        <v>26.6</v>
      </c>
      <c r="E18" s="4">
        <v>0.94</v>
      </c>
      <c r="F18" s="4" t="s">
        <v>171</v>
      </c>
      <c r="G18" s="4">
        <v>58</v>
      </c>
      <c r="H18" s="4">
        <v>39</v>
      </c>
      <c r="I18" s="4">
        <v>1051</v>
      </c>
      <c r="J18" s="4">
        <v>232</v>
      </c>
      <c r="K18" s="4">
        <v>54.7</v>
      </c>
      <c r="L18" s="4">
        <v>5.12</v>
      </c>
      <c r="M18" s="4">
        <v>93.657</v>
      </c>
      <c r="N18" s="4">
        <v>12.46</v>
      </c>
      <c r="O18" s="4">
        <v>0.92</v>
      </c>
      <c r="P18" s="4">
        <v>2.4</v>
      </c>
      <c r="Q18" s="4">
        <v>1.98</v>
      </c>
      <c r="R18" s="4">
        <v>4.74</v>
      </c>
    </row>
    <row r="19" spans="1:18">
      <c r="A19" s="2" t="s">
        <v>150</v>
      </c>
      <c r="B19" s="2">
        <f t="shared" ref="B19:R19" si="5">AVERAGE(B13:B18)</f>
        <v>27.15</v>
      </c>
      <c r="C19" s="2">
        <f t="shared" si="5"/>
        <v>54.8</v>
      </c>
      <c r="D19" s="2">
        <f t="shared" si="5"/>
        <v>27.65</v>
      </c>
      <c r="E19" s="2">
        <f t="shared" si="5"/>
        <v>0.981666666666667</v>
      </c>
      <c r="F19" s="2">
        <f t="shared" si="5"/>
        <v>1.53333333333333</v>
      </c>
      <c r="G19" s="2">
        <f t="shared" si="5"/>
        <v>230.833333333333</v>
      </c>
      <c r="H19" s="2">
        <f t="shared" si="5"/>
        <v>45.8333333333333</v>
      </c>
      <c r="I19" s="2">
        <f t="shared" si="5"/>
        <v>1122.33333333333</v>
      </c>
      <c r="J19" s="2">
        <f t="shared" si="5"/>
        <v>203.166666666667</v>
      </c>
      <c r="K19" s="2">
        <f t="shared" si="5"/>
        <v>38.75</v>
      </c>
      <c r="L19" s="2">
        <f t="shared" si="5"/>
        <v>5.305</v>
      </c>
      <c r="M19" s="2">
        <f t="shared" si="5"/>
        <v>142.165333333333</v>
      </c>
      <c r="N19" s="2">
        <f t="shared" si="5"/>
        <v>11.5983333333333</v>
      </c>
      <c r="O19" s="2">
        <f t="shared" si="5"/>
        <v>1.10666666666667</v>
      </c>
      <c r="P19" s="2">
        <f t="shared" si="5"/>
        <v>2.46</v>
      </c>
      <c r="Q19" s="2">
        <f t="shared" si="5"/>
        <v>2.035</v>
      </c>
      <c r="R19" s="2">
        <f t="shared" si="5"/>
        <v>5.01</v>
      </c>
    </row>
    <row r="20" spans="1:18">
      <c r="A20" s="2" t="s">
        <v>150</v>
      </c>
      <c r="B20" s="2">
        <f t="shared" ref="B20:R20" si="6">ROUND(B19,2)</f>
        <v>27.15</v>
      </c>
      <c r="C20" s="2">
        <f t="shared" si="6"/>
        <v>54.8</v>
      </c>
      <c r="D20" s="2">
        <f t="shared" si="6"/>
        <v>27.65</v>
      </c>
      <c r="E20" s="2">
        <f t="shared" si="6"/>
        <v>0.98</v>
      </c>
      <c r="F20" s="2">
        <f t="shared" si="6"/>
        <v>1.53</v>
      </c>
      <c r="G20" s="2">
        <f t="shared" si="6"/>
        <v>230.83</v>
      </c>
      <c r="H20" s="2">
        <f t="shared" si="6"/>
        <v>45.83</v>
      </c>
      <c r="I20" s="2">
        <f t="shared" si="6"/>
        <v>1122.33</v>
      </c>
      <c r="J20" s="2">
        <f t="shared" si="6"/>
        <v>203.17</v>
      </c>
      <c r="K20" s="2">
        <f t="shared" si="6"/>
        <v>38.75</v>
      </c>
      <c r="L20" s="2">
        <f t="shared" si="6"/>
        <v>5.31</v>
      </c>
      <c r="M20" s="2">
        <f t="shared" si="6"/>
        <v>142.17</v>
      </c>
      <c r="N20" s="2">
        <f t="shared" si="6"/>
        <v>11.6</v>
      </c>
      <c r="O20" s="2">
        <f t="shared" si="6"/>
        <v>1.11</v>
      </c>
      <c r="P20" s="2">
        <f t="shared" si="6"/>
        <v>2.46</v>
      </c>
      <c r="Q20" s="2">
        <f t="shared" si="6"/>
        <v>2.04</v>
      </c>
      <c r="R20" s="2">
        <f t="shared" si="6"/>
        <v>5.01</v>
      </c>
    </row>
    <row r="21" spans="1:18">
      <c r="A21" s="2" t="s">
        <v>151</v>
      </c>
      <c r="B21" s="2">
        <f t="shared" ref="B21:R21" si="7">_xlfn.STDEV.P(B13:B18)</f>
        <v>2.80044639298806</v>
      </c>
      <c r="C21" s="2">
        <f t="shared" si="7"/>
        <v>4.88671668914825</v>
      </c>
      <c r="D21" s="2">
        <f t="shared" si="7"/>
        <v>2.23065760109734</v>
      </c>
      <c r="E21" s="2">
        <f t="shared" si="7"/>
        <v>0.0397562014729219</v>
      </c>
      <c r="F21" s="2">
        <f t="shared" si="7"/>
        <v>1.06562449087639</v>
      </c>
      <c r="G21" s="2">
        <f t="shared" si="7"/>
        <v>202.546633862153</v>
      </c>
      <c r="H21" s="2">
        <f t="shared" si="7"/>
        <v>9.24511883223911</v>
      </c>
      <c r="I21" s="2">
        <f t="shared" si="7"/>
        <v>160.588155091076</v>
      </c>
      <c r="J21" s="2">
        <f t="shared" si="7"/>
        <v>60.1177086130941</v>
      </c>
      <c r="K21" s="2">
        <f t="shared" si="7"/>
        <v>7.7658976729459</v>
      </c>
      <c r="L21" s="2">
        <f t="shared" si="7"/>
        <v>0.272931615366682</v>
      </c>
      <c r="M21" s="2">
        <f t="shared" si="7"/>
        <v>27.7244522919549</v>
      </c>
      <c r="N21" s="2">
        <f t="shared" si="7"/>
        <v>1.96872561713296</v>
      </c>
      <c r="O21" s="2">
        <f t="shared" si="7"/>
        <v>0.343979973577274</v>
      </c>
      <c r="P21" s="2">
        <f t="shared" si="7"/>
        <v>0.0714142842854285</v>
      </c>
      <c r="Q21" s="2">
        <f t="shared" si="7"/>
        <v>0.346878941419048</v>
      </c>
      <c r="R21" s="2">
        <f t="shared" si="7"/>
        <v>0.911518878941449</v>
      </c>
    </row>
    <row r="22" spans="1:18">
      <c r="A22" s="2" t="s">
        <v>151</v>
      </c>
      <c r="B22" s="2">
        <f t="shared" ref="B22:R22" si="8">ROUND(B21,2)</f>
        <v>2.8</v>
      </c>
      <c r="C22" s="2">
        <f t="shared" si="8"/>
        <v>4.89</v>
      </c>
      <c r="D22" s="2">
        <f t="shared" si="8"/>
        <v>2.23</v>
      </c>
      <c r="E22" s="2">
        <f t="shared" si="8"/>
        <v>0.04</v>
      </c>
      <c r="F22" s="2">
        <f t="shared" si="8"/>
        <v>1.07</v>
      </c>
      <c r="G22" s="2">
        <f t="shared" si="8"/>
        <v>202.55</v>
      </c>
      <c r="H22" s="2">
        <f t="shared" si="8"/>
        <v>9.25</v>
      </c>
      <c r="I22" s="2">
        <f t="shared" si="8"/>
        <v>160.59</v>
      </c>
      <c r="J22" s="2">
        <f t="shared" si="8"/>
        <v>60.12</v>
      </c>
      <c r="K22" s="2">
        <f t="shared" si="8"/>
        <v>7.77</v>
      </c>
      <c r="L22" s="2">
        <f t="shared" si="8"/>
        <v>0.27</v>
      </c>
      <c r="M22" s="2">
        <f t="shared" si="8"/>
        <v>27.72</v>
      </c>
      <c r="N22" s="2">
        <f t="shared" si="8"/>
        <v>1.97</v>
      </c>
      <c r="O22" s="2">
        <f t="shared" si="8"/>
        <v>0.34</v>
      </c>
      <c r="P22" s="2">
        <f t="shared" si="8"/>
        <v>0.07</v>
      </c>
      <c r="Q22" s="2">
        <f t="shared" si="8"/>
        <v>0.35</v>
      </c>
      <c r="R22" s="2">
        <f t="shared" si="8"/>
        <v>0.91</v>
      </c>
    </row>
    <row r="23" ht="25" spans="1:18">
      <c r="A23" s="2" t="s">
        <v>152</v>
      </c>
      <c r="B23" s="2" t="str">
        <f t="shared" ref="B23:R23" si="9">B20&amp;"±"&amp;B22</f>
        <v>27.15±2.8</v>
      </c>
      <c r="C23" s="2" t="str">
        <f t="shared" si="9"/>
        <v>54.8±4.89</v>
      </c>
      <c r="D23" s="2" t="str">
        <f t="shared" si="9"/>
        <v>27.65±2.23</v>
      </c>
      <c r="E23" s="2" t="str">
        <f t="shared" si="9"/>
        <v>0.98±0.04</v>
      </c>
      <c r="F23" s="2" t="str">
        <f t="shared" si="9"/>
        <v>1.53±1.07</v>
      </c>
      <c r="G23" s="2" t="str">
        <f t="shared" si="9"/>
        <v>230.83±202.55</v>
      </c>
      <c r="H23" s="2" t="str">
        <f t="shared" si="9"/>
        <v>45.83±9.25</v>
      </c>
      <c r="I23" s="2" t="str">
        <f t="shared" si="9"/>
        <v>1122.33±160.59</v>
      </c>
      <c r="J23" s="2" t="str">
        <f t="shared" si="9"/>
        <v>203.17±60.12</v>
      </c>
      <c r="K23" s="2" t="str">
        <f t="shared" si="9"/>
        <v>38.75±7.77</v>
      </c>
      <c r="L23" s="2" t="str">
        <f t="shared" si="9"/>
        <v>5.31±0.27</v>
      </c>
      <c r="M23" s="2" t="str">
        <f t="shared" si="9"/>
        <v>142.17±27.72</v>
      </c>
      <c r="N23" s="2" t="str">
        <f t="shared" si="9"/>
        <v>11.6±1.97</v>
      </c>
      <c r="O23" s="2" t="str">
        <f t="shared" si="9"/>
        <v>1.11±0.34</v>
      </c>
      <c r="P23" s="2" t="str">
        <f t="shared" si="9"/>
        <v>2.46±0.07</v>
      </c>
      <c r="Q23" s="2" t="str">
        <f t="shared" si="9"/>
        <v>2.04±0.35</v>
      </c>
      <c r="R23" s="2" t="str">
        <f t="shared" si="9"/>
        <v>5.01±0.91</v>
      </c>
    </row>
    <row r="24" spans="1:18">
      <c r="A24" s="2" t="s">
        <v>153</v>
      </c>
      <c r="B24" s="3">
        <f t="array" ref="B24">TTEST(B2:B7,B13:B18,2,2)</f>
        <v>0.757651536745325</v>
      </c>
      <c r="C24" s="3">
        <f t="array" ref="C24">TTEST(C2:C7,C13:C18,2,2)</f>
        <v>0.331369009604152</v>
      </c>
      <c r="D24" s="3">
        <f t="array" ref="D24">TTEST(D2:D7,D13:D18,2,2)</f>
        <v>0.968655594004824</v>
      </c>
      <c r="E24" s="3">
        <f t="array" ref="E24">TTEST(E2:E7,E13:E18,2,2)</f>
        <v>0.703803306783801</v>
      </c>
      <c r="F24" s="3">
        <f t="array" ref="F24">TTEST(F2:F7,F13:F18,2,2)</f>
        <v>0.621922847120771</v>
      </c>
      <c r="G24" s="3">
        <f t="array" ref="G24">TTEST(G2:G7,G13:G18,2,2)</f>
        <v>0.911392760793352</v>
      </c>
      <c r="H24" s="3">
        <f t="array" ref="H24">TTEST(H2:H7,H13:H18,2,2)</f>
        <v>0.129494437164996</v>
      </c>
      <c r="I24" s="3">
        <f t="array" ref="I24">TTEST(I2:I7,I13:I18,2,2)</f>
        <v>0.233070535394048</v>
      </c>
      <c r="J24" s="3">
        <f t="array" ref="J24">TTEST(J2:J7,J13:J18,2,2)</f>
        <v>0.265441340754437</v>
      </c>
      <c r="K24" s="3">
        <f t="array" ref="K24">TTEST(K2:K7,K13:K18,2,2)</f>
        <v>0.331951465134783</v>
      </c>
      <c r="L24" s="3">
        <f t="array" ref="L24">TTEST(L2:L7,L13:L18,2,2)</f>
        <v>0.311854373098082</v>
      </c>
      <c r="M24" s="3">
        <f t="array" ref="M24">TTEST(M2:M7,M13:M18,2,2)</f>
        <v>0.881773763388744</v>
      </c>
      <c r="N24" s="3">
        <f t="array" ref="N24">TTEST(N2:N7,N13:N18,2,2)</f>
        <v>0.365927530489917</v>
      </c>
      <c r="O24" s="3">
        <f t="array" ref="O24">TTEST(O2:O7,O13:O18,2,2)</f>
        <v>0.221596205424577</v>
      </c>
      <c r="P24" s="3">
        <f t="array" ref="P24">TTEST(P2:P7,P13:P18,2,2)</f>
        <v>0.248252606443948</v>
      </c>
      <c r="Q24" s="3">
        <f t="array" ref="Q24">TTEST(Q2:Q7,Q13:Q18,2,2)</f>
        <v>0.616373515199407</v>
      </c>
      <c r="R24" s="3">
        <f t="array" ref="R24">TTEST(R2:R7,R13:R18,2,2)</f>
        <v>0.510179714206795</v>
      </c>
    </row>
  </sheetData>
  <mergeCells count="2">
    <mergeCell ref="A2:A7"/>
    <mergeCell ref="A13:A18"/>
  </mergeCells>
  <pageMargins left="0.7" right="0.7" top="0.75" bottom="0.75" header="0.3" footer="0.3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workbookViewId="0">
      <selection activeCell="C1" sqref="C$1:C$1048576"/>
    </sheetView>
  </sheetViews>
  <sheetFormatPr defaultColWidth="9" defaultRowHeight="12.5"/>
  <cols>
    <col min="1" max="1" width="8.72727272727273" style="1"/>
    <col min="2" max="7" width="15.1818181818182" style="1" customWidth="1"/>
    <col min="8" max="8" width="14.0909090909091" style="1" customWidth="1"/>
    <col min="9" max="15" width="15.1818181818182" style="1" customWidth="1"/>
    <col min="16" max="16" width="14.0909090909091" style="1" customWidth="1"/>
    <col min="17" max="21" width="15.1818181818182" style="1" customWidth="1"/>
    <col min="22" max="16384" width="8.72727272727273" style="1"/>
  </cols>
  <sheetData>
    <row r="1" spans="1:21">
      <c r="A1" s="2"/>
      <c r="B1" s="2" t="s">
        <v>130</v>
      </c>
      <c r="C1" s="2" t="s">
        <v>175</v>
      </c>
      <c r="D1" s="2" t="s">
        <v>176</v>
      </c>
      <c r="E1" s="2" t="s">
        <v>177</v>
      </c>
      <c r="F1" s="2" t="s">
        <v>178</v>
      </c>
      <c r="G1" s="2" t="s">
        <v>179</v>
      </c>
      <c r="H1" s="2" t="s">
        <v>180</v>
      </c>
      <c r="I1" s="2" t="s">
        <v>138</v>
      </c>
      <c r="J1" s="2" t="s">
        <v>137</v>
      </c>
      <c r="K1" s="2" t="s">
        <v>139</v>
      </c>
      <c r="L1" s="2" t="s">
        <v>140</v>
      </c>
      <c r="M1" s="2" t="s">
        <v>141</v>
      </c>
      <c r="N1" s="2" t="s">
        <v>142</v>
      </c>
      <c r="O1" s="2" t="s">
        <v>181</v>
      </c>
      <c r="P1" s="2" t="s">
        <v>182</v>
      </c>
      <c r="Q1" s="2" t="s">
        <v>145</v>
      </c>
      <c r="R1" s="2" t="s">
        <v>148</v>
      </c>
      <c r="S1" s="2" t="s">
        <v>146</v>
      </c>
      <c r="T1" s="2" t="s">
        <v>147</v>
      </c>
      <c r="U1" s="2" t="s">
        <v>183</v>
      </c>
    </row>
    <row r="2" spans="1:21">
      <c r="A2" s="5" t="s">
        <v>63</v>
      </c>
      <c r="B2" s="5">
        <v>3.5</v>
      </c>
      <c r="C2" s="5">
        <v>0.38</v>
      </c>
      <c r="D2" s="5">
        <v>0.33</v>
      </c>
      <c r="E2" s="5">
        <v>2.79</v>
      </c>
      <c r="F2" s="5">
        <v>10.8</v>
      </c>
      <c r="G2" s="5">
        <v>9.6</v>
      </c>
      <c r="H2" s="5">
        <v>79.6</v>
      </c>
      <c r="I2" s="5">
        <v>133.9</v>
      </c>
      <c r="J2" s="5">
        <v>6.8</v>
      </c>
      <c r="K2" s="5">
        <v>36.9</v>
      </c>
      <c r="L2" s="5">
        <v>54.3</v>
      </c>
      <c r="M2" s="5">
        <v>19.6</v>
      </c>
      <c r="N2" s="5">
        <v>362</v>
      </c>
      <c r="O2" s="5">
        <v>27</v>
      </c>
      <c r="P2" s="5">
        <v>12.4</v>
      </c>
      <c r="Q2" s="5">
        <v>585</v>
      </c>
      <c r="R2" s="5">
        <v>0.576</v>
      </c>
      <c r="S2" s="5">
        <v>9.8</v>
      </c>
      <c r="T2" s="5">
        <v>12.1</v>
      </c>
      <c r="U2" s="5">
        <v>19.3</v>
      </c>
    </row>
    <row r="3" spans="1:21">
      <c r="A3" s="5"/>
      <c r="B3" s="5">
        <v>3.8</v>
      </c>
      <c r="C3" s="5">
        <v>1.57</v>
      </c>
      <c r="D3" s="5">
        <v>0.38</v>
      </c>
      <c r="E3" s="5">
        <v>1.84</v>
      </c>
      <c r="F3" s="5">
        <v>41.4</v>
      </c>
      <c r="G3" s="5">
        <v>10.1</v>
      </c>
      <c r="H3" s="5">
        <v>48.5</v>
      </c>
      <c r="I3" s="5">
        <v>131.5</v>
      </c>
      <c r="J3" s="5">
        <v>7.14</v>
      </c>
      <c r="K3" s="5">
        <v>38.3</v>
      </c>
      <c r="L3" s="5">
        <v>53.7</v>
      </c>
      <c r="M3" s="5">
        <v>18.4</v>
      </c>
      <c r="N3" s="5">
        <v>343</v>
      </c>
      <c r="O3" s="5">
        <v>27</v>
      </c>
      <c r="P3" s="5">
        <v>12.5</v>
      </c>
      <c r="Q3" s="5">
        <v>376</v>
      </c>
      <c r="R3" s="5">
        <v>0.387</v>
      </c>
      <c r="S3" s="5">
        <v>10.3</v>
      </c>
      <c r="T3" s="5">
        <v>14.4</v>
      </c>
      <c r="U3" s="5">
        <v>22.4</v>
      </c>
    </row>
    <row r="4" spans="1:21">
      <c r="A4" s="5"/>
      <c r="B4" s="5">
        <v>2.2</v>
      </c>
      <c r="C4" s="5">
        <v>0.65</v>
      </c>
      <c r="D4" s="5">
        <v>0.09</v>
      </c>
      <c r="E4" s="5">
        <v>1.46</v>
      </c>
      <c r="F4" s="5">
        <v>29.6</v>
      </c>
      <c r="G4" s="5">
        <v>4.1</v>
      </c>
      <c r="H4" s="5">
        <v>66.3</v>
      </c>
      <c r="I4" s="5">
        <v>138.9</v>
      </c>
      <c r="J4" s="5">
        <v>7.3</v>
      </c>
      <c r="K4" s="5">
        <v>39.2</v>
      </c>
      <c r="L4" s="5">
        <v>53.8</v>
      </c>
      <c r="M4" s="5">
        <v>19</v>
      </c>
      <c r="N4" s="5">
        <v>354</v>
      </c>
      <c r="O4" s="5">
        <v>27</v>
      </c>
      <c r="P4" s="5">
        <v>12.5</v>
      </c>
      <c r="Q4" s="5">
        <v>449</v>
      </c>
      <c r="R4" s="5">
        <v>0.441</v>
      </c>
      <c r="S4" s="5">
        <v>9.8</v>
      </c>
      <c r="T4" s="5">
        <v>11.8</v>
      </c>
      <c r="U4" s="5">
        <v>18.2</v>
      </c>
    </row>
    <row r="5" spans="1:21">
      <c r="A5" s="5"/>
      <c r="B5" s="5">
        <v>3.5</v>
      </c>
      <c r="C5" s="5">
        <v>0.27</v>
      </c>
      <c r="D5" s="5">
        <v>0.38</v>
      </c>
      <c r="E5" s="5">
        <v>2.85</v>
      </c>
      <c r="F5" s="5">
        <v>7.8</v>
      </c>
      <c r="G5" s="5">
        <v>10.8</v>
      </c>
      <c r="H5" s="5">
        <v>81.4</v>
      </c>
      <c r="I5" s="5">
        <v>140.3</v>
      </c>
      <c r="J5" s="5">
        <v>7.54</v>
      </c>
      <c r="K5" s="5">
        <v>39.4</v>
      </c>
      <c r="L5" s="5">
        <v>52.3</v>
      </c>
      <c r="M5" s="5">
        <v>18.6</v>
      </c>
      <c r="N5" s="5">
        <v>356</v>
      </c>
      <c r="O5" s="5">
        <v>26</v>
      </c>
      <c r="P5" s="5">
        <v>12.4</v>
      </c>
      <c r="Q5" s="5">
        <v>513</v>
      </c>
      <c r="R5" s="5">
        <v>0.489</v>
      </c>
      <c r="S5" s="5">
        <v>9.5</v>
      </c>
      <c r="T5" s="5">
        <v>11.2</v>
      </c>
      <c r="U5" s="5">
        <v>16.3</v>
      </c>
    </row>
    <row r="6" spans="1:21">
      <c r="A6" s="2" t="s">
        <v>150</v>
      </c>
      <c r="B6" s="5">
        <f t="shared" ref="B6:U6" si="0">AVERAGE(B2:B5)</f>
        <v>3.25</v>
      </c>
      <c r="C6" s="5">
        <f t="shared" si="0"/>
        <v>0.7175</v>
      </c>
      <c r="D6" s="5">
        <f t="shared" si="0"/>
        <v>0.295</v>
      </c>
      <c r="E6" s="5">
        <f t="shared" si="0"/>
        <v>2.235</v>
      </c>
      <c r="F6" s="5">
        <f t="shared" si="0"/>
        <v>22.4</v>
      </c>
      <c r="G6" s="5">
        <f t="shared" si="0"/>
        <v>8.65</v>
      </c>
      <c r="H6" s="5">
        <f t="shared" si="0"/>
        <v>68.95</v>
      </c>
      <c r="I6" s="5">
        <f t="shared" si="0"/>
        <v>136.15</v>
      </c>
      <c r="J6" s="5">
        <f t="shared" si="0"/>
        <v>7.195</v>
      </c>
      <c r="K6" s="5">
        <f t="shared" si="0"/>
        <v>38.45</v>
      </c>
      <c r="L6" s="5">
        <f t="shared" si="0"/>
        <v>53.525</v>
      </c>
      <c r="M6" s="5">
        <f t="shared" si="0"/>
        <v>18.9</v>
      </c>
      <c r="N6" s="5">
        <f t="shared" si="0"/>
        <v>353.75</v>
      </c>
      <c r="O6" s="5">
        <f t="shared" si="0"/>
        <v>26.75</v>
      </c>
      <c r="P6" s="5">
        <f t="shared" si="0"/>
        <v>12.45</v>
      </c>
      <c r="Q6" s="5">
        <f t="shared" si="0"/>
        <v>480.75</v>
      </c>
      <c r="R6" s="5">
        <f t="shared" si="0"/>
        <v>0.47325</v>
      </c>
      <c r="S6" s="5">
        <f t="shared" si="0"/>
        <v>9.85</v>
      </c>
      <c r="T6" s="5">
        <f t="shared" si="0"/>
        <v>12.375</v>
      </c>
      <c r="U6" s="5">
        <f t="shared" si="0"/>
        <v>19.05</v>
      </c>
    </row>
    <row r="7" spans="1:21">
      <c r="A7" s="2" t="s">
        <v>150</v>
      </c>
      <c r="B7" s="5">
        <f t="shared" ref="B7:U7" si="1">ROUND(B6,2)</f>
        <v>3.25</v>
      </c>
      <c r="C7" s="5">
        <f t="shared" si="1"/>
        <v>0.72</v>
      </c>
      <c r="D7" s="5">
        <f t="shared" si="1"/>
        <v>0.3</v>
      </c>
      <c r="E7" s="5">
        <f t="shared" si="1"/>
        <v>2.24</v>
      </c>
      <c r="F7" s="5">
        <f t="shared" si="1"/>
        <v>22.4</v>
      </c>
      <c r="G7" s="5">
        <f t="shared" si="1"/>
        <v>8.65</v>
      </c>
      <c r="H7" s="5">
        <f t="shared" si="1"/>
        <v>68.95</v>
      </c>
      <c r="I7" s="5">
        <f t="shared" si="1"/>
        <v>136.15</v>
      </c>
      <c r="J7" s="5">
        <f t="shared" si="1"/>
        <v>7.2</v>
      </c>
      <c r="K7" s="5">
        <f t="shared" si="1"/>
        <v>38.45</v>
      </c>
      <c r="L7" s="5">
        <f t="shared" si="1"/>
        <v>53.53</v>
      </c>
      <c r="M7" s="5">
        <f t="shared" si="1"/>
        <v>18.9</v>
      </c>
      <c r="N7" s="5">
        <f t="shared" si="1"/>
        <v>353.75</v>
      </c>
      <c r="O7" s="5">
        <f t="shared" si="1"/>
        <v>26.75</v>
      </c>
      <c r="P7" s="5">
        <f t="shared" si="1"/>
        <v>12.45</v>
      </c>
      <c r="Q7" s="5">
        <f t="shared" si="1"/>
        <v>480.75</v>
      </c>
      <c r="R7" s="5">
        <f t="shared" si="1"/>
        <v>0.47</v>
      </c>
      <c r="S7" s="5">
        <f t="shared" si="1"/>
        <v>9.85</v>
      </c>
      <c r="T7" s="5">
        <f t="shared" si="1"/>
        <v>12.38</v>
      </c>
      <c r="U7" s="5">
        <f t="shared" si="1"/>
        <v>19.05</v>
      </c>
    </row>
    <row r="8" spans="1:21">
      <c r="A8" s="2" t="s">
        <v>151</v>
      </c>
      <c r="B8" s="5">
        <f t="shared" ref="B8:U8" si="2">_xlfn.STDEV.P(B2:B5)</f>
        <v>0.618465843842649</v>
      </c>
      <c r="C8" s="5">
        <f t="shared" si="2"/>
        <v>0.511242359356108</v>
      </c>
      <c r="D8" s="5">
        <f t="shared" si="2"/>
        <v>0.120104121494643</v>
      </c>
      <c r="E8" s="5">
        <f t="shared" si="2"/>
        <v>0.600603862791441</v>
      </c>
      <c r="F8" s="5">
        <f t="shared" si="2"/>
        <v>13.789126150703</v>
      </c>
      <c r="G8" s="5">
        <f t="shared" si="2"/>
        <v>2.66129667643426</v>
      </c>
      <c r="H8" s="5">
        <f t="shared" si="2"/>
        <v>13.1686179988639</v>
      </c>
      <c r="I8" s="5">
        <f t="shared" si="2"/>
        <v>3.58712977183709</v>
      </c>
      <c r="J8" s="5">
        <f t="shared" si="2"/>
        <v>0.268840101175401</v>
      </c>
      <c r="K8" s="5">
        <f t="shared" si="2"/>
        <v>0.986154146165802</v>
      </c>
      <c r="L8" s="5">
        <f t="shared" si="2"/>
        <v>0.742882897905182</v>
      </c>
      <c r="M8" s="5">
        <f t="shared" si="2"/>
        <v>0.458257569495585</v>
      </c>
      <c r="N8" s="5">
        <f t="shared" si="2"/>
        <v>6.86931583201704</v>
      </c>
      <c r="O8" s="5">
        <f t="shared" si="2"/>
        <v>0.433012701892219</v>
      </c>
      <c r="P8" s="5">
        <f t="shared" si="2"/>
        <v>0.0499999999999998</v>
      </c>
      <c r="Q8" s="5">
        <f t="shared" si="2"/>
        <v>77.2799294771935</v>
      </c>
      <c r="R8" s="5">
        <f t="shared" si="2"/>
        <v>0.0694347715485552</v>
      </c>
      <c r="S8" s="5">
        <f t="shared" si="2"/>
        <v>0.287228132326902</v>
      </c>
      <c r="T8" s="5">
        <f t="shared" si="2"/>
        <v>1.21320855585509</v>
      </c>
      <c r="U8" s="5">
        <f t="shared" si="2"/>
        <v>2.21189963605946</v>
      </c>
    </row>
    <row r="9" spans="1:21">
      <c r="A9" s="2" t="s">
        <v>151</v>
      </c>
      <c r="B9" s="5">
        <f t="shared" ref="B9:U9" si="3">ROUND(B8,2)</f>
        <v>0.62</v>
      </c>
      <c r="C9" s="5">
        <f t="shared" si="3"/>
        <v>0.51</v>
      </c>
      <c r="D9" s="5">
        <f t="shared" si="3"/>
        <v>0.12</v>
      </c>
      <c r="E9" s="5">
        <f t="shared" si="3"/>
        <v>0.6</v>
      </c>
      <c r="F9" s="5">
        <f t="shared" si="3"/>
        <v>13.79</v>
      </c>
      <c r="G9" s="5">
        <f t="shared" si="3"/>
        <v>2.66</v>
      </c>
      <c r="H9" s="5">
        <f t="shared" si="3"/>
        <v>13.17</v>
      </c>
      <c r="I9" s="5">
        <f t="shared" si="3"/>
        <v>3.59</v>
      </c>
      <c r="J9" s="5">
        <f t="shared" si="3"/>
        <v>0.27</v>
      </c>
      <c r="K9" s="5">
        <f t="shared" si="3"/>
        <v>0.99</v>
      </c>
      <c r="L9" s="5">
        <f t="shared" si="3"/>
        <v>0.74</v>
      </c>
      <c r="M9" s="5">
        <f t="shared" si="3"/>
        <v>0.46</v>
      </c>
      <c r="N9" s="5">
        <f t="shared" si="3"/>
        <v>6.87</v>
      </c>
      <c r="O9" s="5">
        <f t="shared" si="3"/>
        <v>0.43</v>
      </c>
      <c r="P9" s="5">
        <f t="shared" si="3"/>
        <v>0.05</v>
      </c>
      <c r="Q9" s="5">
        <f t="shared" si="3"/>
        <v>77.28</v>
      </c>
      <c r="R9" s="5">
        <f t="shared" si="3"/>
        <v>0.07</v>
      </c>
      <c r="S9" s="5">
        <f t="shared" si="3"/>
        <v>0.29</v>
      </c>
      <c r="T9" s="5">
        <f t="shared" si="3"/>
        <v>1.21</v>
      </c>
      <c r="U9" s="5">
        <f t="shared" si="3"/>
        <v>2.21</v>
      </c>
    </row>
    <row r="10" ht="25" spans="1:21">
      <c r="A10" s="2" t="s">
        <v>152</v>
      </c>
      <c r="B10" s="5" t="s">
        <v>184</v>
      </c>
      <c r="C10" s="5" t="s">
        <v>185</v>
      </c>
      <c r="D10" s="5" t="s">
        <v>186</v>
      </c>
      <c r="E10" s="5" t="s">
        <v>187</v>
      </c>
      <c r="F10" s="5" t="s">
        <v>188</v>
      </c>
      <c r="G10" s="5" t="s">
        <v>189</v>
      </c>
      <c r="H10" s="5" t="s">
        <v>190</v>
      </c>
      <c r="I10" s="5" t="s">
        <v>191</v>
      </c>
      <c r="J10" s="5" t="s">
        <v>192</v>
      </c>
      <c r="K10" s="5" t="s">
        <v>193</v>
      </c>
      <c r="L10" s="5" t="s">
        <v>194</v>
      </c>
      <c r="M10" s="5" t="s">
        <v>195</v>
      </c>
      <c r="N10" s="5" t="s">
        <v>196</v>
      </c>
      <c r="O10" s="5" t="s">
        <v>197</v>
      </c>
      <c r="P10" s="5" t="s">
        <v>198</v>
      </c>
      <c r="Q10" s="5" t="str">
        <f>Q7&amp;"+"&amp;Q9</f>
        <v>480.75+77.28</v>
      </c>
      <c r="R10" s="5" t="str">
        <f>R7&amp;"+"&amp;R9</f>
        <v>0.47+0.07</v>
      </c>
      <c r="S10" s="5" t="str">
        <f>S7&amp;"+"&amp;S9</f>
        <v>9.85+0.29</v>
      </c>
      <c r="T10" s="5" t="str">
        <f>T7&amp;"+"&amp;T9</f>
        <v>12.38+1.21</v>
      </c>
      <c r="U10" s="5" t="str">
        <f>U7&amp;"+"&amp;U9</f>
        <v>19.05+2.21</v>
      </c>
    </row>
    <row r="11" spans="1:21">
      <c r="A11" s="5" t="s">
        <v>64</v>
      </c>
      <c r="B11" s="5">
        <v>10.6</v>
      </c>
      <c r="C11" s="5">
        <v>3.36</v>
      </c>
      <c r="D11" s="5">
        <v>0.55</v>
      </c>
      <c r="E11" s="5">
        <v>6.69</v>
      </c>
      <c r="F11" s="5">
        <v>31.7</v>
      </c>
      <c r="G11" s="5">
        <v>5.2</v>
      </c>
      <c r="H11" s="5">
        <v>63.1</v>
      </c>
      <c r="I11" s="5">
        <v>125</v>
      </c>
      <c r="J11" s="5">
        <v>6.72</v>
      </c>
      <c r="K11" s="5">
        <v>36.2</v>
      </c>
      <c r="L11" s="5">
        <v>54</v>
      </c>
      <c r="M11" s="5">
        <v>18.6</v>
      </c>
      <c r="N11" s="5">
        <v>345</v>
      </c>
      <c r="O11" s="5">
        <v>28</v>
      </c>
      <c r="P11" s="5">
        <v>12.9</v>
      </c>
      <c r="Q11" s="5">
        <v>369</v>
      </c>
      <c r="R11" s="5">
        <v>0.363</v>
      </c>
      <c r="S11" s="5">
        <v>9.8</v>
      </c>
      <c r="T11" s="5">
        <v>11.5</v>
      </c>
      <c r="U11" s="5">
        <v>17.7</v>
      </c>
    </row>
    <row r="12" spans="1:21">
      <c r="A12" s="5"/>
      <c r="B12" s="5">
        <v>5.8</v>
      </c>
      <c r="C12" s="5">
        <v>0.59</v>
      </c>
      <c r="D12" s="5">
        <v>0.66</v>
      </c>
      <c r="E12" s="5">
        <v>4.55</v>
      </c>
      <c r="F12" s="5">
        <v>10.2</v>
      </c>
      <c r="G12" s="5">
        <v>11.4</v>
      </c>
      <c r="H12" s="5">
        <v>78.4</v>
      </c>
      <c r="I12" s="5">
        <v>179.3</v>
      </c>
      <c r="J12" s="5">
        <v>9.35</v>
      </c>
      <c r="K12" s="5">
        <v>52.3</v>
      </c>
      <c r="L12" s="5">
        <v>56</v>
      </c>
      <c r="M12" s="5">
        <v>19.1</v>
      </c>
      <c r="N12" s="5">
        <v>342</v>
      </c>
      <c r="O12" s="5">
        <v>29</v>
      </c>
      <c r="P12" s="5">
        <v>12.9</v>
      </c>
      <c r="Q12" s="5">
        <v>406</v>
      </c>
      <c r="R12" s="5">
        <v>0.402</v>
      </c>
      <c r="S12" s="5">
        <v>9.9</v>
      </c>
      <c r="T12" s="5">
        <v>11.8</v>
      </c>
      <c r="U12" s="5">
        <v>18.6</v>
      </c>
    </row>
    <row r="13" spans="1:21">
      <c r="A13" s="5"/>
      <c r="B13" s="5">
        <v>4.1</v>
      </c>
      <c r="C13" s="5">
        <v>1.32</v>
      </c>
      <c r="D13" s="5">
        <v>0.27</v>
      </c>
      <c r="E13" s="5">
        <v>2.5</v>
      </c>
      <c r="F13" s="5">
        <v>32.2</v>
      </c>
      <c r="G13" s="5">
        <v>6.8</v>
      </c>
      <c r="H13" s="5">
        <v>61</v>
      </c>
      <c r="I13" s="5">
        <v>171.4</v>
      </c>
      <c r="J13" s="5">
        <v>9.19</v>
      </c>
      <c r="K13" s="5">
        <v>48.7</v>
      </c>
      <c r="L13" s="5">
        <v>53</v>
      </c>
      <c r="M13" s="5">
        <v>18.6</v>
      </c>
      <c r="N13" s="5">
        <v>351</v>
      </c>
      <c r="O13" s="5">
        <v>26</v>
      </c>
      <c r="P13" s="5">
        <v>12.2</v>
      </c>
      <c r="Q13" s="5">
        <v>322</v>
      </c>
      <c r="R13" s="5">
        <v>0.338</v>
      </c>
      <c r="S13" s="5">
        <v>10.5</v>
      </c>
      <c r="T13" s="5">
        <v>14.4</v>
      </c>
      <c r="U13" s="5">
        <v>23.7</v>
      </c>
    </row>
    <row r="14" spans="1:21">
      <c r="A14" s="5"/>
      <c r="B14" s="5">
        <v>2.6</v>
      </c>
      <c r="C14" s="5">
        <v>0.33</v>
      </c>
      <c r="D14" s="5">
        <v>0.55</v>
      </c>
      <c r="E14" s="5">
        <v>1.71</v>
      </c>
      <c r="F14" s="5">
        <v>12.6</v>
      </c>
      <c r="G14" s="5">
        <v>21.5</v>
      </c>
      <c r="H14" s="5">
        <v>65.9</v>
      </c>
      <c r="I14" s="5">
        <v>119.8</v>
      </c>
      <c r="J14" s="5">
        <v>6.14</v>
      </c>
      <c r="K14" s="5">
        <v>33.5</v>
      </c>
      <c r="L14" s="5">
        <v>54.6</v>
      </c>
      <c r="M14" s="5">
        <v>19.5</v>
      </c>
      <c r="N14" s="5">
        <v>357</v>
      </c>
      <c r="O14" s="5">
        <v>26</v>
      </c>
      <c r="P14" s="5">
        <v>11.9</v>
      </c>
      <c r="Q14" s="5">
        <v>619</v>
      </c>
      <c r="R14" s="5">
        <v>0.592</v>
      </c>
      <c r="S14" s="5">
        <v>9.5</v>
      </c>
      <c r="T14" s="5">
        <v>11.2</v>
      </c>
      <c r="U14" s="5">
        <v>16.6</v>
      </c>
    </row>
    <row r="15" spans="1:21">
      <c r="A15" s="5"/>
      <c r="B15" s="5">
        <v>3.8</v>
      </c>
      <c r="C15" s="5">
        <v>0.57</v>
      </c>
      <c r="D15" s="5">
        <v>0.58</v>
      </c>
      <c r="E15" s="5">
        <v>2.64</v>
      </c>
      <c r="F15" s="5">
        <v>15</v>
      </c>
      <c r="G15" s="5">
        <v>15.5</v>
      </c>
      <c r="H15" s="5">
        <v>69.5</v>
      </c>
      <c r="I15" s="5">
        <v>140.7</v>
      </c>
      <c r="J15" s="5">
        <v>7.47</v>
      </c>
      <c r="K15" s="5">
        <v>40.9</v>
      </c>
      <c r="L15" s="5">
        <v>54.8</v>
      </c>
      <c r="M15" s="5">
        <v>18.8</v>
      </c>
      <c r="N15" s="5">
        <v>344</v>
      </c>
      <c r="O15" s="5">
        <v>27</v>
      </c>
      <c r="P15" s="5">
        <v>12.3</v>
      </c>
      <c r="Q15" s="5">
        <v>578</v>
      </c>
      <c r="R15" s="5">
        <v>0.573</v>
      </c>
      <c r="S15" s="5">
        <v>9.9</v>
      </c>
      <c r="T15" s="5">
        <v>12.4</v>
      </c>
      <c r="U15" s="5">
        <v>19.9</v>
      </c>
    </row>
    <row r="16" spans="1:21">
      <c r="A16" s="2" t="s">
        <v>150</v>
      </c>
      <c r="B16" s="5">
        <f t="shared" ref="B16:U16" si="4">AVERAGE(B11:B15)</f>
        <v>5.38</v>
      </c>
      <c r="C16" s="5">
        <f t="shared" si="4"/>
        <v>1.234</v>
      </c>
      <c r="D16" s="5">
        <f t="shared" si="4"/>
        <v>0.522</v>
      </c>
      <c r="E16" s="5">
        <f t="shared" si="4"/>
        <v>3.618</v>
      </c>
      <c r="F16" s="5">
        <f t="shared" si="4"/>
        <v>20.34</v>
      </c>
      <c r="G16" s="5">
        <f t="shared" si="4"/>
        <v>12.08</v>
      </c>
      <c r="H16" s="5">
        <f t="shared" si="4"/>
        <v>67.58</v>
      </c>
      <c r="I16" s="5">
        <f t="shared" si="4"/>
        <v>147.24</v>
      </c>
      <c r="J16" s="5">
        <f t="shared" si="4"/>
        <v>7.774</v>
      </c>
      <c r="K16" s="5">
        <f t="shared" si="4"/>
        <v>42.32</v>
      </c>
      <c r="L16" s="5">
        <f t="shared" si="4"/>
        <v>54.48</v>
      </c>
      <c r="M16" s="5">
        <f t="shared" si="4"/>
        <v>18.92</v>
      </c>
      <c r="N16" s="5">
        <f t="shared" si="4"/>
        <v>347.8</v>
      </c>
      <c r="O16" s="5">
        <f t="shared" si="4"/>
        <v>27.2</v>
      </c>
      <c r="P16" s="5">
        <f t="shared" si="4"/>
        <v>12.44</v>
      </c>
      <c r="Q16" s="5">
        <f t="shared" si="4"/>
        <v>458.8</v>
      </c>
      <c r="R16" s="5">
        <f t="shared" si="4"/>
        <v>0.4536</v>
      </c>
      <c r="S16" s="5">
        <f t="shared" si="4"/>
        <v>9.92</v>
      </c>
      <c r="T16" s="5">
        <f t="shared" si="4"/>
        <v>12.26</v>
      </c>
      <c r="U16" s="5">
        <f t="shared" si="4"/>
        <v>19.3</v>
      </c>
    </row>
    <row r="17" spans="1:21">
      <c r="A17" s="2" t="s">
        <v>150</v>
      </c>
      <c r="B17" s="5">
        <f t="shared" ref="B17:U17" si="5">ROUND(B16,2)</f>
        <v>5.38</v>
      </c>
      <c r="C17" s="5">
        <f t="shared" si="5"/>
        <v>1.23</v>
      </c>
      <c r="D17" s="5">
        <f t="shared" si="5"/>
        <v>0.52</v>
      </c>
      <c r="E17" s="5">
        <f t="shared" si="5"/>
        <v>3.62</v>
      </c>
      <c r="F17" s="5">
        <f t="shared" si="5"/>
        <v>20.34</v>
      </c>
      <c r="G17" s="5">
        <f t="shared" si="5"/>
        <v>12.08</v>
      </c>
      <c r="H17" s="5">
        <f t="shared" si="5"/>
        <v>67.58</v>
      </c>
      <c r="I17" s="5">
        <f t="shared" si="5"/>
        <v>147.24</v>
      </c>
      <c r="J17" s="5">
        <f t="shared" si="5"/>
        <v>7.77</v>
      </c>
      <c r="K17" s="5">
        <f t="shared" si="5"/>
        <v>42.32</v>
      </c>
      <c r="L17" s="5">
        <f t="shared" si="5"/>
        <v>54.48</v>
      </c>
      <c r="M17" s="5">
        <f t="shared" si="5"/>
        <v>18.92</v>
      </c>
      <c r="N17" s="5">
        <f t="shared" si="5"/>
        <v>347.8</v>
      </c>
      <c r="O17" s="5">
        <f t="shared" si="5"/>
        <v>27.2</v>
      </c>
      <c r="P17" s="5">
        <f t="shared" si="5"/>
        <v>12.44</v>
      </c>
      <c r="Q17" s="5">
        <f t="shared" si="5"/>
        <v>458.8</v>
      </c>
      <c r="R17" s="5">
        <f t="shared" si="5"/>
        <v>0.45</v>
      </c>
      <c r="S17" s="5">
        <f t="shared" si="5"/>
        <v>9.92</v>
      </c>
      <c r="T17" s="5">
        <f t="shared" si="5"/>
        <v>12.26</v>
      </c>
      <c r="U17" s="5">
        <f t="shared" si="5"/>
        <v>19.3</v>
      </c>
    </row>
    <row r="18" spans="1:21">
      <c r="A18" s="2" t="s">
        <v>151</v>
      </c>
      <c r="B18" s="5">
        <f t="shared" ref="B18:U18" si="6">_xlfn.STDEV.P(B11:B15)</f>
        <v>2.80314109527152</v>
      </c>
      <c r="C18" s="5">
        <f t="shared" si="6"/>
        <v>1.11356364883198</v>
      </c>
      <c r="D18" s="5">
        <f t="shared" si="6"/>
        <v>0.132272446110292</v>
      </c>
      <c r="E18" s="5">
        <f t="shared" si="6"/>
        <v>1.79736918856422</v>
      </c>
      <c r="F18" s="5">
        <f t="shared" si="6"/>
        <v>9.60158320278485</v>
      </c>
      <c r="G18" s="5">
        <f t="shared" si="6"/>
        <v>5.93477885013418</v>
      </c>
      <c r="H18" s="5">
        <f t="shared" si="6"/>
        <v>6.11470359052669</v>
      </c>
      <c r="I18" s="5">
        <f t="shared" si="6"/>
        <v>24.0910439790391</v>
      </c>
      <c r="J18" s="5">
        <f t="shared" si="6"/>
        <v>1.29322233200637</v>
      </c>
      <c r="K18" s="5">
        <f t="shared" si="6"/>
        <v>7.17729754155419</v>
      </c>
      <c r="L18" s="5">
        <f t="shared" si="6"/>
        <v>0.984682690007293</v>
      </c>
      <c r="M18" s="5">
        <f t="shared" si="6"/>
        <v>0.342928563989644</v>
      </c>
      <c r="N18" s="5">
        <f t="shared" si="6"/>
        <v>5.49181208709839</v>
      </c>
      <c r="O18" s="5">
        <f t="shared" si="6"/>
        <v>1.16619037896906</v>
      </c>
      <c r="P18" s="5">
        <f t="shared" si="6"/>
        <v>0.397994974842648</v>
      </c>
      <c r="Q18" s="5">
        <f t="shared" si="6"/>
        <v>117.846340630501</v>
      </c>
      <c r="R18" s="5">
        <f t="shared" si="6"/>
        <v>0.10737336727513</v>
      </c>
      <c r="S18" s="5">
        <f t="shared" si="6"/>
        <v>0.324961536185438</v>
      </c>
      <c r="T18" s="5">
        <f t="shared" si="6"/>
        <v>1.14122740941497</v>
      </c>
      <c r="U18" s="5">
        <f t="shared" si="6"/>
        <v>2.4519380090043</v>
      </c>
    </row>
    <row r="19" spans="1:21">
      <c r="A19" s="2" t="s">
        <v>151</v>
      </c>
      <c r="B19" s="5">
        <f t="shared" ref="B19:U19" si="7">ROUND(B18,2)</f>
        <v>2.8</v>
      </c>
      <c r="C19" s="5">
        <f t="shared" si="7"/>
        <v>1.11</v>
      </c>
      <c r="D19" s="5">
        <f t="shared" si="7"/>
        <v>0.13</v>
      </c>
      <c r="E19" s="5">
        <f t="shared" si="7"/>
        <v>1.8</v>
      </c>
      <c r="F19" s="5">
        <f t="shared" si="7"/>
        <v>9.6</v>
      </c>
      <c r="G19" s="5">
        <f t="shared" si="7"/>
        <v>5.93</v>
      </c>
      <c r="H19" s="5">
        <f t="shared" si="7"/>
        <v>6.11</v>
      </c>
      <c r="I19" s="5">
        <f t="shared" si="7"/>
        <v>24.09</v>
      </c>
      <c r="J19" s="5">
        <f t="shared" si="7"/>
        <v>1.29</v>
      </c>
      <c r="K19" s="5">
        <f t="shared" si="7"/>
        <v>7.18</v>
      </c>
      <c r="L19" s="5">
        <f t="shared" si="7"/>
        <v>0.98</v>
      </c>
      <c r="M19" s="5">
        <f t="shared" si="7"/>
        <v>0.34</v>
      </c>
      <c r="N19" s="5">
        <f t="shared" si="7"/>
        <v>5.49</v>
      </c>
      <c r="O19" s="5">
        <f t="shared" si="7"/>
        <v>1.17</v>
      </c>
      <c r="P19" s="5">
        <f t="shared" si="7"/>
        <v>0.4</v>
      </c>
      <c r="Q19" s="5">
        <f t="shared" si="7"/>
        <v>117.85</v>
      </c>
      <c r="R19" s="5">
        <f t="shared" si="7"/>
        <v>0.11</v>
      </c>
      <c r="S19" s="5">
        <f t="shared" si="7"/>
        <v>0.32</v>
      </c>
      <c r="T19" s="5">
        <f t="shared" si="7"/>
        <v>1.14</v>
      </c>
      <c r="U19" s="5">
        <f t="shared" si="7"/>
        <v>2.45</v>
      </c>
    </row>
    <row r="20" ht="25" spans="1:21">
      <c r="A20" s="2" t="s">
        <v>152</v>
      </c>
      <c r="B20" s="5" t="s">
        <v>199</v>
      </c>
      <c r="C20" s="5" t="s">
        <v>200</v>
      </c>
      <c r="D20" s="5" t="s">
        <v>201</v>
      </c>
      <c r="E20" s="5" t="s">
        <v>202</v>
      </c>
      <c r="F20" s="5" t="s">
        <v>203</v>
      </c>
      <c r="G20" s="5" t="s">
        <v>204</v>
      </c>
      <c r="H20" s="5" t="s">
        <v>205</v>
      </c>
      <c r="I20" s="5" t="s">
        <v>206</v>
      </c>
      <c r="J20" s="5" t="s">
        <v>207</v>
      </c>
      <c r="K20" s="5" t="s">
        <v>208</v>
      </c>
      <c r="L20" s="5" t="s">
        <v>209</v>
      </c>
      <c r="M20" s="5" t="s">
        <v>210</v>
      </c>
      <c r="N20" s="5" t="s">
        <v>211</v>
      </c>
      <c r="O20" s="5" t="s">
        <v>212</v>
      </c>
      <c r="P20" s="5" t="s">
        <v>213</v>
      </c>
      <c r="Q20" s="5" t="str">
        <f>Q17&amp;"+"&amp;Q19</f>
        <v>458.8+117.85</v>
      </c>
      <c r="R20" s="5" t="str">
        <f>R17&amp;"+"&amp;R19</f>
        <v>0.45+0.11</v>
      </c>
      <c r="S20" s="5" t="str">
        <f>S17&amp;"+"&amp;S19</f>
        <v>9.92+0.32</v>
      </c>
      <c r="T20" s="5" t="str">
        <f>T17&amp;"+"&amp;T19</f>
        <v>12.26+1.14</v>
      </c>
      <c r="U20" s="5" t="str">
        <f>U17&amp;"+"&amp;U19</f>
        <v>19.3+2.45</v>
      </c>
    </row>
    <row r="21" spans="1:21">
      <c r="A21" s="2" t="s">
        <v>153</v>
      </c>
      <c r="B21" s="1">
        <f t="array" ref="B21">TTEST(B2:B5,B11:B15,2,2)</f>
        <v>0.229976731975471</v>
      </c>
      <c r="C21" s="1">
        <f t="array" ref="C21">TTEST(C2:C5,C11:C15,2,2)</f>
        <v>0.473871799940054</v>
      </c>
      <c r="D21" s="1">
        <f t="array" ref="D21">TTEST(D2:D5,D11:D15,2,2)</f>
        <v>0.0511089007122536</v>
      </c>
      <c r="E21" s="1">
        <f t="array" ref="E21">TTEST(E2:E5,E11:E15,2,2)</f>
        <v>0.234651592239769</v>
      </c>
      <c r="F21" s="1">
        <f t="array" ref="F21">TTEST(F2:F5,F11:F15,2,2)</f>
        <v>0.822825852188923</v>
      </c>
      <c r="G21" s="1">
        <f t="array" ref="G21">TTEST(G2:G5,G11:G15,2,2)</f>
        <v>0.375582967754436</v>
      </c>
      <c r="H21" s="1">
        <f t="array" ref="H21">TTEST(H2:H5,H11:H15,2,2)</f>
        <v>0.860676725890395</v>
      </c>
      <c r="I21" s="1">
        <f t="array" ref="I21">TTEST(I2:I5,I11:I15,2,2)</f>
        <v>0.447375294920887</v>
      </c>
      <c r="J21" s="1">
        <f t="array" ref="J21">TTEST(J2:J5,J11:J15,2,2)</f>
        <v>0.462937863615648</v>
      </c>
      <c r="K21" s="1">
        <f t="array" ref="K21">TTEST(K2:K5,K11:K15,2,2)</f>
        <v>0.376622850108732</v>
      </c>
      <c r="L21" s="1">
        <f t="array" ref="L21">TTEST(L2:L5,L11:L15,2,2)</f>
        <v>0.199130186202014</v>
      </c>
      <c r="M21" s="1">
        <f t="array" ref="M21">TTEST(M2:M5,M11:M15,2,2)</f>
        <v>0.949215699431539</v>
      </c>
      <c r="N21" s="1">
        <f t="array" ref="N21">TTEST(N2:N5,N11:N15,2,2)</f>
        <v>0.243487115909149</v>
      </c>
      <c r="O21" s="1">
        <f t="array" ref="O21">TTEST(O2:O5,O11:O15,2,2)</f>
        <v>0.53891828828874</v>
      </c>
      <c r="P21" s="1">
        <f t="array" ref="P21">TTEST(P2:P5,P11:P15,2,2)</f>
        <v>0.966101830370145</v>
      </c>
      <c r="Q21" s="1">
        <f t="array" ref="Q21">TTEST(Q2:Q5,Q11:Q15,2,2)</f>
        <v>0.785081784883123</v>
      </c>
      <c r="R21" s="1">
        <f t="array" ref="R21">TTEST(R2:R5,R11:R15,2,2)</f>
        <v>0.787998227023125</v>
      </c>
      <c r="S21" s="1">
        <f t="array" ref="S21">TTEST(S2:S5,S11:S15,2,2)</f>
        <v>0.774313152238062</v>
      </c>
      <c r="T21" s="1">
        <f t="array" ref="T21">TTEST(T2:T5,T11:T15,2,2)</f>
        <v>0.901133346068635</v>
      </c>
      <c r="U21" s="1">
        <f t="array" ref="U21">TTEST(U2:U5,U11:U15,2,2)</f>
        <v>0.892631967315942</v>
      </c>
    </row>
    <row r="22" spans="1:21">
      <c r="A22" s="2" t="s">
        <v>153</v>
      </c>
      <c r="B22" s="1">
        <f t="shared" ref="B22:U22" si="8">ROUND(B21,3)</f>
        <v>0.23</v>
      </c>
      <c r="C22" s="1">
        <f t="shared" si="8"/>
        <v>0.474</v>
      </c>
      <c r="D22" s="1">
        <f t="shared" si="8"/>
        <v>0.051</v>
      </c>
      <c r="E22" s="1">
        <f t="shared" si="8"/>
        <v>0.235</v>
      </c>
      <c r="F22" s="1">
        <f t="shared" si="8"/>
        <v>0.823</v>
      </c>
      <c r="G22" s="1">
        <f t="shared" si="8"/>
        <v>0.376</v>
      </c>
      <c r="H22" s="1">
        <f t="shared" si="8"/>
        <v>0.861</v>
      </c>
      <c r="I22" s="1">
        <f t="shared" si="8"/>
        <v>0.447</v>
      </c>
      <c r="J22" s="1">
        <f t="shared" si="8"/>
        <v>0.463</v>
      </c>
      <c r="K22" s="1">
        <f t="shared" si="8"/>
        <v>0.377</v>
      </c>
      <c r="L22" s="1">
        <f t="shared" si="8"/>
        <v>0.199</v>
      </c>
      <c r="M22" s="1">
        <f t="shared" si="8"/>
        <v>0.949</v>
      </c>
      <c r="N22" s="1">
        <f t="shared" si="8"/>
        <v>0.243</v>
      </c>
      <c r="O22" s="1">
        <f t="shared" si="8"/>
        <v>0.539</v>
      </c>
      <c r="P22" s="1">
        <f t="shared" si="8"/>
        <v>0.966</v>
      </c>
      <c r="Q22" s="1">
        <f t="shared" si="8"/>
        <v>0.785</v>
      </c>
      <c r="R22" s="1">
        <f t="shared" si="8"/>
        <v>0.788</v>
      </c>
      <c r="S22" s="1">
        <f t="shared" si="8"/>
        <v>0.774</v>
      </c>
      <c r="T22" s="1">
        <f t="shared" si="8"/>
        <v>0.901</v>
      </c>
      <c r="U22" s="1">
        <f t="shared" si="8"/>
        <v>0.893</v>
      </c>
    </row>
  </sheetData>
  <mergeCells count="2">
    <mergeCell ref="A2:A5"/>
    <mergeCell ref="A11:A15"/>
  </mergeCells>
  <pageMargins left="0.7" right="0.7" top="0.75" bottom="0.75" header="0.3" footer="0.3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workbookViewId="0">
      <selection activeCell="A22" sqref="A22"/>
    </sheetView>
  </sheetViews>
  <sheetFormatPr defaultColWidth="9" defaultRowHeight="12.5"/>
  <cols>
    <col min="1" max="1" width="8.72727272727273" style="1"/>
    <col min="2" max="10" width="15.1818181818182" style="1" customWidth="1"/>
    <col min="11" max="11" width="13.8181818181818" style="1" customWidth="1"/>
    <col min="12" max="18" width="15.1818181818182" style="1" customWidth="1"/>
    <col min="19" max="16384" width="8.72727272727273" style="1"/>
  </cols>
  <sheetData>
    <row r="1" spans="1:18">
      <c r="A1" s="4"/>
      <c r="B1" s="4" t="s">
        <v>154</v>
      </c>
      <c r="C1" s="4" t="s">
        <v>155</v>
      </c>
      <c r="D1" s="4" t="s">
        <v>156</v>
      </c>
      <c r="E1" s="4" t="s">
        <v>157</v>
      </c>
      <c r="F1" s="4" t="s">
        <v>158</v>
      </c>
      <c r="G1" s="4" t="s">
        <v>159</v>
      </c>
      <c r="H1" s="4" t="s">
        <v>160</v>
      </c>
      <c r="I1" s="4" t="s">
        <v>161</v>
      </c>
      <c r="J1" s="4" t="s">
        <v>162</v>
      </c>
      <c r="K1" s="4" t="s">
        <v>163</v>
      </c>
      <c r="L1" s="4" t="s">
        <v>164</v>
      </c>
      <c r="M1" s="4" t="s">
        <v>165</v>
      </c>
      <c r="N1" s="4" t="s">
        <v>166</v>
      </c>
      <c r="O1" s="4" t="s">
        <v>167</v>
      </c>
      <c r="P1" s="4" t="s">
        <v>168</v>
      </c>
      <c r="Q1" s="4" t="s">
        <v>169</v>
      </c>
      <c r="R1" s="4" t="s">
        <v>170</v>
      </c>
    </row>
    <row r="2" spans="1:18">
      <c r="A2" s="5" t="s">
        <v>63</v>
      </c>
      <c r="B2" s="6">
        <v>31.5</v>
      </c>
      <c r="C2" s="6">
        <v>62.1</v>
      </c>
      <c r="D2" s="6">
        <v>30.5</v>
      </c>
      <c r="E2" s="6">
        <v>1.03</v>
      </c>
      <c r="F2" s="6">
        <v>0.6</v>
      </c>
      <c r="G2" s="6">
        <v>56</v>
      </c>
      <c r="H2" s="6">
        <v>44</v>
      </c>
      <c r="I2" s="6">
        <v>1214</v>
      </c>
      <c r="J2" s="6">
        <v>123</v>
      </c>
      <c r="K2" s="6">
        <v>51.6</v>
      </c>
      <c r="L2" s="6">
        <v>4.4</v>
      </c>
      <c r="M2" s="6">
        <v>85.371</v>
      </c>
      <c r="N2" s="6">
        <v>12.64</v>
      </c>
      <c r="O2" s="6">
        <v>1.71</v>
      </c>
      <c r="P2" s="6">
        <v>2.63</v>
      </c>
      <c r="Q2" s="6">
        <v>2.36</v>
      </c>
      <c r="R2" s="6">
        <v>6.2</v>
      </c>
    </row>
    <row r="3" spans="1:18">
      <c r="A3" s="5"/>
      <c r="B3" s="6">
        <v>30.7</v>
      </c>
      <c r="C3" s="6">
        <v>55.9</v>
      </c>
      <c r="D3" s="6">
        <v>25.2</v>
      </c>
      <c r="E3" s="6">
        <v>1.22</v>
      </c>
      <c r="F3" s="6">
        <v>1.5</v>
      </c>
      <c r="G3" s="6">
        <v>59</v>
      </c>
      <c r="H3" s="6">
        <v>42</v>
      </c>
      <c r="I3" s="6">
        <v>394</v>
      </c>
      <c r="J3" s="6">
        <v>291</v>
      </c>
      <c r="K3" s="6">
        <v>66.5</v>
      </c>
      <c r="L3" s="6">
        <v>4.76</v>
      </c>
      <c r="M3" s="6">
        <v>71.643</v>
      </c>
      <c r="N3" s="6">
        <v>12.82</v>
      </c>
      <c r="O3" s="6">
        <v>1.34</v>
      </c>
      <c r="P3" s="6">
        <v>0.77</v>
      </c>
      <c r="Q3" s="6">
        <v>2.32</v>
      </c>
      <c r="R3" s="6">
        <v>1.79</v>
      </c>
    </row>
    <row r="4" spans="1:18">
      <c r="A4" s="5"/>
      <c r="B4" s="6">
        <v>31.7</v>
      </c>
      <c r="C4" s="6">
        <v>59.4</v>
      </c>
      <c r="D4" s="6">
        <v>27.7</v>
      </c>
      <c r="E4" s="6">
        <v>1.15</v>
      </c>
      <c r="F4" s="6">
        <v>3.4</v>
      </c>
      <c r="G4" s="6">
        <v>46</v>
      </c>
      <c r="H4" s="6">
        <v>42</v>
      </c>
      <c r="I4" s="6">
        <v>1049</v>
      </c>
      <c r="J4" s="6">
        <v>135</v>
      </c>
      <c r="K4" s="6">
        <v>75.2</v>
      </c>
      <c r="L4" s="6">
        <v>4.26</v>
      </c>
      <c r="M4" s="6">
        <v>56.583</v>
      </c>
      <c r="N4" s="6">
        <v>10.89</v>
      </c>
      <c r="O4" s="6">
        <v>1.09</v>
      </c>
      <c r="P4" s="6">
        <v>0.82</v>
      </c>
      <c r="Q4" s="6">
        <v>2.14</v>
      </c>
      <c r="R4" s="6">
        <v>1.76</v>
      </c>
    </row>
    <row r="5" spans="1:18">
      <c r="A5" s="5"/>
      <c r="B5" s="6">
        <v>31.7</v>
      </c>
      <c r="C5" s="6">
        <v>59.3</v>
      </c>
      <c r="D5" s="6">
        <v>27.5</v>
      </c>
      <c r="E5" s="6">
        <v>1.15</v>
      </c>
      <c r="F5" s="6">
        <v>2.5</v>
      </c>
      <c r="G5" s="6">
        <v>54</v>
      </c>
      <c r="H5" s="6">
        <v>52</v>
      </c>
      <c r="I5" s="6">
        <v>475</v>
      </c>
      <c r="J5" s="6">
        <v>156</v>
      </c>
      <c r="K5" s="6">
        <v>35.7</v>
      </c>
      <c r="L5" s="6">
        <v>5.72</v>
      </c>
      <c r="M5" s="6">
        <v>160.171</v>
      </c>
      <c r="N5" s="6">
        <v>12.86</v>
      </c>
      <c r="O5" s="6">
        <v>1.31</v>
      </c>
      <c r="P5" s="6">
        <v>0.8</v>
      </c>
      <c r="Q5" s="6">
        <v>2.03</v>
      </c>
      <c r="R5" s="6">
        <v>1.63</v>
      </c>
    </row>
    <row r="6" spans="1:18">
      <c r="A6" s="2" t="s">
        <v>150</v>
      </c>
      <c r="B6" s="5">
        <f t="shared" ref="B6:R6" si="0">AVERAGE(B2:B5)</f>
        <v>31.4</v>
      </c>
      <c r="C6" s="5">
        <f t="shared" si="0"/>
        <v>59.175</v>
      </c>
      <c r="D6" s="5">
        <f t="shared" si="0"/>
        <v>27.725</v>
      </c>
      <c r="E6" s="5">
        <f t="shared" si="0"/>
        <v>1.1375</v>
      </c>
      <c r="F6" s="5">
        <f t="shared" si="0"/>
        <v>2</v>
      </c>
      <c r="G6" s="5">
        <f t="shared" si="0"/>
        <v>53.75</v>
      </c>
      <c r="H6" s="5">
        <f t="shared" si="0"/>
        <v>45</v>
      </c>
      <c r="I6" s="5">
        <f t="shared" si="0"/>
        <v>783</v>
      </c>
      <c r="J6" s="5">
        <f t="shared" si="0"/>
        <v>176.25</v>
      </c>
      <c r="K6" s="5">
        <f t="shared" si="0"/>
        <v>57.25</v>
      </c>
      <c r="L6" s="5">
        <f t="shared" si="0"/>
        <v>4.785</v>
      </c>
      <c r="M6" s="5">
        <f t="shared" si="0"/>
        <v>93.442</v>
      </c>
      <c r="N6" s="5">
        <f t="shared" si="0"/>
        <v>12.3025</v>
      </c>
      <c r="O6" s="5">
        <f t="shared" si="0"/>
        <v>1.3625</v>
      </c>
      <c r="P6" s="5">
        <f t="shared" si="0"/>
        <v>1.255</v>
      </c>
      <c r="Q6" s="5">
        <f t="shared" si="0"/>
        <v>2.2125</v>
      </c>
      <c r="R6" s="5">
        <f t="shared" si="0"/>
        <v>2.845</v>
      </c>
    </row>
    <row r="7" spans="1:18">
      <c r="A7" s="2" t="s">
        <v>150</v>
      </c>
      <c r="B7" s="5">
        <f t="shared" ref="B7:R7" si="1">ROUND(B6,2)</f>
        <v>31.4</v>
      </c>
      <c r="C7" s="5">
        <f t="shared" si="1"/>
        <v>59.18</v>
      </c>
      <c r="D7" s="5">
        <f t="shared" si="1"/>
        <v>27.73</v>
      </c>
      <c r="E7" s="5">
        <f t="shared" si="1"/>
        <v>1.14</v>
      </c>
      <c r="F7" s="5">
        <f t="shared" si="1"/>
        <v>2</v>
      </c>
      <c r="G7" s="5">
        <f t="shared" si="1"/>
        <v>53.75</v>
      </c>
      <c r="H7" s="5">
        <f t="shared" si="1"/>
        <v>45</v>
      </c>
      <c r="I7" s="5">
        <f t="shared" si="1"/>
        <v>783</v>
      </c>
      <c r="J7" s="5">
        <f t="shared" si="1"/>
        <v>176.25</v>
      </c>
      <c r="K7" s="5">
        <f t="shared" si="1"/>
        <v>57.25</v>
      </c>
      <c r="L7" s="5">
        <f t="shared" si="1"/>
        <v>4.79</v>
      </c>
      <c r="M7" s="5">
        <f t="shared" si="1"/>
        <v>93.44</v>
      </c>
      <c r="N7" s="5">
        <f t="shared" si="1"/>
        <v>12.3</v>
      </c>
      <c r="O7" s="5">
        <f t="shared" si="1"/>
        <v>1.36</v>
      </c>
      <c r="P7" s="5">
        <f t="shared" si="1"/>
        <v>1.26</v>
      </c>
      <c r="Q7" s="5">
        <f t="shared" si="1"/>
        <v>2.21</v>
      </c>
      <c r="R7" s="5">
        <f t="shared" si="1"/>
        <v>2.85</v>
      </c>
    </row>
    <row r="8" spans="1:18">
      <c r="A8" s="2" t="s">
        <v>151</v>
      </c>
      <c r="B8" s="5">
        <f t="shared" ref="B8:R8" si="2">_xlfn.STDEV.P(B2:B5)</f>
        <v>0.412310562561766</v>
      </c>
      <c r="C8" s="5">
        <f t="shared" si="2"/>
        <v>2.19928965804871</v>
      </c>
      <c r="D8" s="5">
        <f t="shared" si="2"/>
        <v>1.87932833746528</v>
      </c>
      <c r="E8" s="5">
        <f t="shared" si="2"/>
        <v>0.0683282518435822</v>
      </c>
      <c r="F8" s="5">
        <f t="shared" si="2"/>
        <v>1.05118980208143</v>
      </c>
      <c r="G8" s="5">
        <f t="shared" si="2"/>
        <v>4.81534007106456</v>
      </c>
      <c r="H8" s="5">
        <f t="shared" si="2"/>
        <v>4.12310562561766</v>
      </c>
      <c r="I8" s="5">
        <f t="shared" si="2"/>
        <v>354.507404718153</v>
      </c>
      <c r="J8" s="5">
        <f t="shared" si="2"/>
        <v>67.2955236252754</v>
      </c>
      <c r="K8" s="5">
        <f t="shared" si="2"/>
        <v>15.0340446986165</v>
      </c>
      <c r="L8" s="5">
        <f t="shared" si="2"/>
        <v>0.569802597396677</v>
      </c>
      <c r="M8" s="5">
        <f t="shared" si="2"/>
        <v>39.8487225767652</v>
      </c>
      <c r="N8" s="5">
        <f t="shared" si="2"/>
        <v>0.819706502353129</v>
      </c>
      <c r="O8" s="5">
        <f t="shared" si="2"/>
        <v>0.222640405137972</v>
      </c>
      <c r="P8" s="5">
        <f t="shared" si="2"/>
        <v>0.79405604336218</v>
      </c>
      <c r="Q8" s="5">
        <f t="shared" si="2"/>
        <v>0.134047566184545</v>
      </c>
      <c r="R8" s="5">
        <f t="shared" si="2"/>
        <v>1.93794349762835</v>
      </c>
    </row>
    <row r="9" spans="1:18">
      <c r="A9" s="2" t="s">
        <v>151</v>
      </c>
      <c r="B9" s="5">
        <f t="shared" ref="B9:R9" si="3">ROUND(B8,2)</f>
        <v>0.41</v>
      </c>
      <c r="C9" s="5">
        <f t="shared" si="3"/>
        <v>2.2</v>
      </c>
      <c r="D9" s="5">
        <f t="shared" si="3"/>
        <v>1.88</v>
      </c>
      <c r="E9" s="5">
        <f t="shared" si="3"/>
        <v>0.07</v>
      </c>
      <c r="F9" s="5">
        <f t="shared" si="3"/>
        <v>1.05</v>
      </c>
      <c r="G9" s="5">
        <f t="shared" si="3"/>
        <v>4.82</v>
      </c>
      <c r="H9" s="5">
        <f t="shared" si="3"/>
        <v>4.12</v>
      </c>
      <c r="I9" s="5">
        <f t="shared" si="3"/>
        <v>354.51</v>
      </c>
      <c r="J9" s="5">
        <f t="shared" si="3"/>
        <v>67.3</v>
      </c>
      <c r="K9" s="5">
        <f t="shared" si="3"/>
        <v>15.03</v>
      </c>
      <c r="L9" s="5">
        <f t="shared" si="3"/>
        <v>0.57</v>
      </c>
      <c r="M9" s="5">
        <f t="shared" si="3"/>
        <v>39.85</v>
      </c>
      <c r="N9" s="5">
        <f t="shared" si="3"/>
        <v>0.82</v>
      </c>
      <c r="O9" s="5">
        <f t="shared" si="3"/>
        <v>0.22</v>
      </c>
      <c r="P9" s="5">
        <f t="shared" si="3"/>
        <v>0.79</v>
      </c>
      <c r="Q9" s="5">
        <f t="shared" si="3"/>
        <v>0.13</v>
      </c>
      <c r="R9" s="5">
        <f t="shared" si="3"/>
        <v>1.94</v>
      </c>
    </row>
    <row r="10" ht="25" spans="1:18">
      <c r="A10" s="2" t="s">
        <v>152</v>
      </c>
      <c r="B10" s="5" t="str">
        <f t="shared" ref="B10:R10" si="4">B7&amp;"±"&amp;B9</f>
        <v>31.4±0.41</v>
      </c>
      <c r="C10" s="5" t="str">
        <f t="shared" si="4"/>
        <v>59.18±2.2</v>
      </c>
      <c r="D10" s="5" t="str">
        <f t="shared" si="4"/>
        <v>27.73±1.88</v>
      </c>
      <c r="E10" s="5" t="str">
        <f t="shared" si="4"/>
        <v>1.14±0.07</v>
      </c>
      <c r="F10" s="5" t="str">
        <f t="shared" si="4"/>
        <v>2±1.05</v>
      </c>
      <c r="G10" s="5" t="str">
        <f t="shared" si="4"/>
        <v>53.75±4.82</v>
      </c>
      <c r="H10" s="5" t="str">
        <f t="shared" si="4"/>
        <v>45±4.12</v>
      </c>
      <c r="I10" s="5" t="str">
        <f t="shared" si="4"/>
        <v>783±354.51</v>
      </c>
      <c r="J10" s="5" t="str">
        <f t="shared" si="4"/>
        <v>176.25±67.3</v>
      </c>
      <c r="K10" s="5" t="str">
        <f t="shared" si="4"/>
        <v>57.25±15.03</v>
      </c>
      <c r="L10" s="5" t="str">
        <f t="shared" si="4"/>
        <v>4.79±0.57</v>
      </c>
      <c r="M10" s="5" t="str">
        <f t="shared" si="4"/>
        <v>93.44±39.85</v>
      </c>
      <c r="N10" s="5" t="str">
        <f t="shared" si="4"/>
        <v>12.3±0.82</v>
      </c>
      <c r="O10" s="5" t="str">
        <f t="shared" si="4"/>
        <v>1.36±0.22</v>
      </c>
      <c r="P10" s="5" t="str">
        <f t="shared" si="4"/>
        <v>1.26±0.79</v>
      </c>
      <c r="Q10" s="5" t="str">
        <f t="shared" si="4"/>
        <v>2.21±0.13</v>
      </c>
      <c r="R10" s="5" t="str">
        <f t="shared" si="4"/>
        <v>2.85±1.94</v>
      </c>
    </row>
    <row r="11" spans="1:18">
      <c r="A11" s="5" t="s">
        <v>64</v>
      </c>
      <c r="B11" s="6">
        <v>32.9</v>
      </c>
      <c r="C11" s="6">
        <v>61.9</v>
      </c>
      <c r="D11" s="6">
        <v>29</v>
      </c>
      <c r="E11" s="6">
        <v>1.13</v>
      </c>
      <c r="F11" s="6">
        <v>1.1</v>
      </c>
      <c r="G11" s="6">
        <v>59</v>
      </c>
      <c r="H11" s="6">
        <v>59</v>
      </c>
      <c r="I11" s="6">
        <v>1693</v>
      </c>
      <c r="J11" s="6">
        <v>249</v>
      </c>
      <c r="K11" s="6">
        <v>39.8</v>
      </c>
      <c r="L11" s="6">
        <v>5.98</v>
      </c>
      <c r="M11" s="6">
        <v>150.059</v>
      </c>
      <c r="N11" s="6">
        <v>14.72</v>
      </c>
      <c r="O11" s="6">
        <v>1.62</v>
      </c>
      <c r="P11" s="6">
        <v>1.29</v>
      </c>
      <c r="Q11" s="6">
        <v>2.59</v>
      </c>
      <c r="R11" s="6">
        <v>3.35</v>
      </c>
    </row>
    <row r="12" spans="1:18">
      <c r="A12" s="5"/>
      <c r="B12" s="6">
        <v>30.7</v>
      </c>
      <c r="C12" s="6">
        <v>58.2</v>
      </c>
      <c r="D12" s="6">
        <v>27.5</v>
      </c>
      <c r="E12" s="6">
        <v>1.12</v>
      </c>
      <c r="F12" s="6">
        <v>1.5</v>
      </c>
      <c r="G12" s="6">
        <v>64</v>
      </c>
      <c r="H12" s="6">
        <v>46</v>
      </c>
      <c r="I12" s="6">
        <v>1195</v>
      </c>
      <c r="J12" s="6">
        <v>152</v>
      </c>
      <c r="K12" s="6">
        <v>28.3</v>
      </c>
      <c r="L12" s="6">
        <v>3.68</v>
      </c>
      <c r="M12" s="6">
        <v>130.016</v>
      </c>
      <c r="N12" s="6">
        <v>11.1</v>
      </c>
      <c r="O12" s="6">
        <v>1.66</v>
      </c>
      <c r="P12" s="6">
        <v>2.55</v>
      </c>
      <c r="Q12" s="6">
        <v>2.22</v>
      </c>
      <c r="R12" s="6">
        <v>5.65</v>
      </c>
    </row>
    <row r="13" spans="1:18">
      <c r="A13" s="5"/>
      <c r="B13" s="6">
        <v>33.2</v>
      </c>
      <c r="C13" s="6">
        <v>60.9</v>
      </c>
      <c r="D13" s="6">
        <v>27.7</v>
      </c>
      <c r="E13" s="6">
        <v>1.2</v>
      </c>
      <c r="F13" s="6" t="s">
        <v>171</v>
      </c>
      <c r="G13" s="6">
        <v>68</v>
      </c>
      <c r="H13" s="6">
        <v>61</v>
      </c>
      <c r="I13" s="6">
        <v>1445</v>
      </c>
      <c r="J13" s="6">
        <v>265</v>
      </c>
      <c r="K13" s="6">
        <v>43</v>
      </c>
      <c r="L13" s="6">
        <v>6.62</v>
      </c>
      <c r="M13" s="6">
        <v>153.997</v>
      </c>
      <c r="N13" s="6">
        <v>14.38</v>
      </c>
      <c r="O13" s="6">
        <v>0.92</v>
      </c>
      <c r="P13" s="6">
        <v>2.7</v>
      </c>
      <c r="Q13" s="6">
        <v>2.71</v>
      </c>
      <c r="R13" s="6">
        <v>7.32</v>
      </c>
    </row>
    <row r="14" spans="1:18">
      <c r="A14" s="5"/>
      <c r="B14" s="6">
        <v>34.5</v>
      </c>
      <c r="C14" s="6">
        <v>64.8</v>
      </c>
      <c r="D14" s="6">
        <v>30.3</v>
      </c>
      <c r="E14" s="6">
        <v>1.14</v>
      </c>
      <c r="F14" s="6">
        <v>1.5</v>
      </c>
      <c r="G14" s="6">
        <v>47</v>
      </c>
      <c r="H14" s="6">
        <v>46</v>
      </c>
      <c r="I14" s="6">
        <v>1844</v>
      </c>
      <c r="J14" s="6">
        <v>131</v>
      </c>
      <c r="K14" s="6">
        <v>30.4</v>
      </c>
      <c r="L14" s="6">
        <v>4.57</v>
      </c>
      <c r="M14" s="6">
        <v>150.285</v>
      </c>
      <c r="N14" s="6">
        <v>13.55</v>
      </c>
      <c r="O14" s="6">
        <v>1.55</v>
      </c>
      <c r="P14" s="6">
        <v>2.74</v>
      </c>
      <c r="Q14" s="6">
        <v>2.84</v>
      </c>
      <c r="R14" s="6">
        <v>7.78</v>
      </c>
    </row>
    <row r="15" spans="1:18">
      <c r="A15" s="5"/>
      <c r="B15" s="6">
        <v>35.1</v>
      </c>
      <c r="C15" s="6">
        <v>67.9</v>
      </c>
      <c r="D15" s="6">
        <v>32.8</v>
      </c>
      <c r="E15" s="6">
        <v>1.07</v>
      </c>
      <c r="F15" s="6">
        <v>1.8</v>
      </c>
      <c r="G15" s="6">
        <v>62</v>
      </c>
      <c r="H15" s="6">
        <v>54</v>
      </c>
      <c r="I15" s="6">
        <v>1777</v>
      </c>
      <c r="J15" s="6">
        <v>204</v>
      </c>
      <c r="K15" s="6">
        <v>56.7</v>
      </c>
      <c r="L15" s="6">
        <v>6.07</v>
      </c>
      <c r="M15" s="6">
        <v>106.996</v>
      </c>
      <c r="N15" s="6">
        <v>17.57</v>
      </c>
      <c r="O15" s="6">
        <v>2.06</v>
      </c>
      <c r="P15" s="6">
        <v>3</v>
      </c>
      <c r="Q15" s="6">
        <v>2.82</v>
      </c>
      <c r="R15" s="6">
        <v>8.47</v>
      </c>
    </row>
    <row r="16" spans="1:18">
      <c r="A16" s="2" t="s">
        <v>150</v>
      </c>
      <c r="B16" s="1">
        <f t="shared" ref="B16:R16" si="5">AVERAGE(B11:B15)</f>
        <v>33.28</v>
      </c>
      <c r="C16" s="1">
        <f t="shared" si="5"/>
        <v>62.74</v>
      </c>
      <c r="D16" s="1">
        <f t="shared" si="5"/>
        <v>29.46</v>
      </c>
      <c r="E16" s="1">
        <f t="shared" si="5"/>
        <v>1.132</v>
      </c>
      <c r="F16" s="1">
        <f t="shared" si="5"/>
        <v>1.475</v>
      </c>
      <c r="G16" s="1">
        <f t="shared" si="5"/>
        <v>60</v>
      </c>
      <c r="H16" s="1">
        <f t="shared" si="5"/>
        <v>53.2</v>
      </c>
      <c r="I16" s="1">
        <f t="shared" si="5"/>
        <v>1590.8</v>
      </c>
      <c r="J16" s="1">
        <f t="shared" si="5"/>
        <v>200.2</v>
      </c>
      <c r="K16" s="1">
        <f t="shared" si="5"/>
        <v>39.64</v>
      </c>
      <c r="L16" s="1">
        <f t="shared" si="5"/>
        <v>5.384</v>
      </c>
      <c r="M16" s="1">
        <f t="shared" si="5"/>
        <v>138.2706</v>
      </c>
      <c r="N16" s="1">
        <f t="shared" si="5"/>
        <v>14.264</v>
      </c>
      <c r="O16" s="1">
        <f t="shared" si="5"/>
        <v>1.562</v>
      </c>
      <c r="P16" s="1">
        <f t="shared" si="5"/>
        <v>2.456</v>
      </c>
      <c r="Q16" s="1">
        <f t="shared" si="5"/>
        <v>2.636</v>
      </c>
      <c r="R16" s="1">
        <f t="shared" si="5"/>
        <v>6.514</v>
      </c>
    </row>
    <row r="17" spans="1:18">
      <c r="A17" s="2" t="s">
        <v>150</v>
      </c>
      <c r="B17" s="1">
        <f t="shared" ref="B17:R17" si="6">ROUND(B16,2)</f>
        <v>33.28</v>
      </c>
      <c r="C17" s="1">
        <f t="shared" si="6"/>
        <v>62.74</v>
      </c>
      <c r="D17" s="1">
        <f t="shared" si="6"/>
        <v>29.46</v>
      </c>
      <c r="E17" s="1">
        <f t="shared" si="6"/>
        <v>1.13</v>
      </c>
      <c r="F17" s="1">
        <f t="shared" si="6"/>
        <v>1.48</v>
      </c>
      <c r="G17" s="1">
        <f t="shared" si="6"/>
        <v>60</v>
      </c>
      <c r="H17" s="1">
        <f t="shared" si="6"/>
        <v>53.2</v>
      </c>
      <c r="I17" s="1">
        <f t="shared" si="6"/>
        <v>1590.8</v>
      </c>
      <c r="J17" s="1">
        <f t="shared" si="6"/>
        <v>200.2</v>
      </c>
      <c r="K17" s="1">
        <f t="shared" si="6"/>
        <v>39.64</v>
      </c>
      <c r="L17" s="1">
        <f t="shared" si="6"/>
        <v>5.38</v>
      </c>
      <c r="M17" s="1">
        <f t="shared" si="6"/>
        <v>138.27</v>
      </c>
      <c r="N17" s="1">
        <f t="shared" si="6"/>
        <v>14.26</v>
      </c>
      <c r="O17" s="1">
        <f t="shared" si="6"/>
        <v>1.56</v>
      </c>
      <c r="P17" s="1">
        <f t="shared" si="6"/>
        <v>2.46</v>
      </c>
      <c r="Q17" s="1">
        <f t="shared" si="6"/>
        <v>2.64</v>
      </c>
      <c r="R17" s="1">
        <f t="shared" si="6"/>
        <v>6.51</v>
      </c>
    </row>
    <row r="18" spans="1:18">
      <c r="A18" s="2" t="s">
        <v>151</v>
      </c>
      <c r="B18" s="1">
        <f t="shared" ref="B18:R18" si="7">_xlfn.STDEV.P(B11:B15)</f>
        <v>1.52367975637927</v>
      </c>
      <c r="C18" s="1">
        <f t="shared" si="7"/>
        <v>3.3338266301654</v>
      </c>
      <c r="D18" s="1">
        <f t="shared" si="7"/>
        <v>1.94997435880578</v>
      </c>
      <c r="E18" s="1">
        <f t="shared" si="7"/>
        <v>0.0416653333119993</v>
      </c>
      <c r="F18" s="1">
        <f t="shared" si="7"/>
        <v>0.248746859276655</v>
      </c>
      <c r="G18" s="1">
        <f t="shared" si="7"/>
        <v>7.12741187248218</v>
      </c>
      <c r="H18" s="1">
        <f t="shared" si="7"/>
        <v>6.30555310817378</v>
      </c>
      <c r="I18" s="1">
        <f t="shared" si="7"/>
        <v>239.641732592635</v>
      </c>
      <c r="J18" s="1">
        <f t="shared" si="7"/>
        <v>52.3579984338592</v>
      </c>
      <c r="K18" s="1">
        <f t="shared" si="7"/>
        <v>10.1620076756515</v>
      </c>
      <c r="L18" s="1">
        <f t="shared" si="7"/>
        <v>1.08809190788279</v>
      </c>
      <c r="M18" s="1">
        <f t="shared" si="7"/>
        <v>17.7587773520589</v>
      </c>
      <c r="N18" s="1">
        <f t="shared" si="7"/>
        <v>2.08190873959451</v>
      </c>
      <c r="O18" s="1">
        <f t="shared" si="7"/>
        <v>0.366955038117751</v>
      </c>
      <c r="P18" s="1">
        <f t="shared" si="7"/>
        <v>0.600752861000261</v>
      </c>
      <c r="Q18" s="1">
        <f t="shared" si="7"/>
        <v>0.226327196774935</v>
      </c>
      <c r="R18" s="1">
        <f t="shared" si="7"/>
        <v>1.83497792902258</v>
      </c>
    </row>
    <row r="19" spans="1:18">
      <c r="A19" s="2" t="s">
        <v>151</v>
      </c>
      <c r="B19" s="1">
        <f t="shared" ref="B19:R19" si="8">ROUND(B18,2)</f>
        <v>1.52</v>
      </c>
      <c r="C19" s="1">
        <f t="shared" si="8"/>
        <v>3.33</v>
      </c>
      <c r="D19" s="1">
        <f t="shared" si="8"/>
        <v>1.95</v>
      </c>
      <c r="E19" s="1">
        <f t="shared" si="8"/>
        <v>0.04</v>
      </c>
      <c r="F19" s="1">
        <f t="shared" si="8"/>
        <v>0.25</v>
      </c>
      <c r="G19" s="1">
        <f t="shared" si="8"/>
        <v>7.13</v>
      </c>
      <c r="H19" s="1">
        <f t="shared" si="8"/>
        <v>6.31</v>
      </c>
      <c r="I19" s="1">
        <f t="shared" si="8"/>
        <v>239.64</v>
      </c>
      <c r="J19" s="1">
        <f t="shared" si="8"/>
        <v>52.36</v>
      </c>
      <c r="K19" s="1">
        <f t="shared" si="8"/>
        <v>10.16</v>
      </c>
      <c r="L19" s="1">
        <f t="shared" si="8"/>
        <v>1.09</v>
      </c>
      <c r="M19" s="1">
        <f t="shared" si="8"/>
        <v>17.76</v>
      </c>
      <c r="N19" s="1">
        <f t="shared" si="8"/>
        <v>2.08</v>
      </c>
      <c r="O19" s="1">
        <f t="shared" si="8"/>
        <v>0.37</v>
      </c>
      <c r="P19" s="1">
        <f t="shared" si="8"/>
        <v>0.6</v>
      </c>
      <c r="Q19" s="1">
        <f t="shared" si="8"/>
        <v>0.23</v>
      </c>
      <c r="R19" s="1">
        <f t="shared" si="8"/>
        <v>1.83</v>
      </c>
    </row>
    <row r="20" ht="25" spans="1:18">
      <c r="A20" s="2" t="s">
        <v>152</v>
      </c>
      <c r="B20" s="1" t="str">
        <f t="shared" ref="B20:R20" si="9">B17&amp;"±"&amp;B19</f>
        <v>33.28±1.52</v>
      </c>
      <c r="C20" s="1" t="str">
        <f t="shared" si="9"/>
        <v>62.74±3.33</v>
      </c>
      <c r="D20" s="1" t="str">
        <f t="shared" si="9"/>
        <v>29.46±1.95</v>
      </c>
      <c r="E20" s="1" t="str">
        <f t="shared" si="9"/>
        <v>1.13±0.04</v>
      </c>
      <c r="F20" s="1" t="str">
        <f t="shared" si="9"/>
        <v>1.48±0.25</v>
      </c>
      <c r="G20" s="1" t="str">
        <f t="shared" si="9"/>
        <v>60±7.13</v>
      </c>
      <c r="H20" s="1" t="str">
        <f t="shared" si="9"/>
        <v>53.2±6.31</v>
      </c>
      <c r="I20" s="1" t="str">
        <f t="shared" si="9"/>
        <v>1590.8±239.64</v>
      </c>
      <c r="J20" s="1" t="str">
        <f t="shared" si="9"/>
        <v>200.2±52.36</v>
      </c>
      <c r="K20" s="1" t="str">
        <f t="shared" si="9"/>
        <v>39.64±10.16</v>
      </c>
      <c r="L20" s="1" t="str">
        <f t="shared" si="9"/>
        <v>5.38±1.09</v>
      </c>
      <c r="M20" s="1" t="str">
        <f t="shared" si="9"/>
        <v>138.27±17.76</v>
      </c>
      <c r="N20" s="1" t="str">
        <f t="shared" si="9"/>
        <v>14.26±2.08</v>
      </c>
      <c r="O20" s="1" t="str">
        <f t="shared" si="9"/>
        <v>1.56±0.37</v>
      </c>
      <c r="P20" s="1" t="str">
        <f t="shared" si="9"/>
        <v>2.46±0.6</v>
      </c>
      <c r="Q20" s="1" t="str">
        <f t="shared" si="9"/>
        <v>2.64±0.23</v>
      </c>
      <c r="R20" s="1" t="str">
        <f t="shared" si="9"/>
        <v>6.51±1.83</v>
      </c>
    </row>
    <row r="21" spans="1:18">
      <c r="A21" s="2" t="s">
        <v>153</v>
      </c>
      <c r="B21" s="1">
        <f t="array" ref="B21">TTEST(B2:B5,B11:B15,2,2)</f>
        <v>0.0722272070458666</v>
      </c>
      <c r="C21" s="1">
        <f t="array" ref="C21">TTEST(C2:C5,C11:C15,2,2)</f>
        <v>0.148309183934778</v>
      </c>
      <c r="D21" s="1">
        <f t="array" ref="D21">TTEST(D2:D5,D11:D15,2,2)</f>
        <v>0.273318489532571</v>
      </c>
      <c r="E21" s="1">
        <f t="array" ref="E21">TTEST(E2:E5,E11:E15,2,2)</f>
        <v>0.899342045491785</v>
      </c>
      <c r="F21" s="1">
        <f t="array" ref="F21">TTEST(F2:F5,F11:F15,2,2)</f>
        <v>0.432166805221329</v>
      </c>
      <c r="G21" s="1">
        <f t="array" ref="G21">TTEST(G2:G5,G11:G15,2,2)</f>
        <v>0.227168976676347</v>
      </c>
      <c r="H21" s="1">
        <f t="array" ref="H21">TTEST(H2:H5,H11:H15,2,2)</f>
        <v>0.0881826811678525</v>
      </c>
      <c r="I21" s="1">
        <f t="array" ref="I21">TTEST(I2:I5,I11:I15,2,2)</f>
        <v>0.00891770072329874</v>
      </c>
      <c r="J21" s="1">
        <f t="array" ref="J21">TTEST(J2:J5,J11:J15,2,2)</f>
        <v>0.612812611802861</v>
      </c>
      <c r="K21" s="1">
        <f t="array" ref="K21">TTEST(K2:K5,K11:K15,2,2)</f>
        <v>0.107890679171512</v>
      </c>
      <c r="L21" s="1">
        <f t="array" ref="L21">TTEST(L2:L5,L11:L15,2,2)</f>
        <v>0.408395787523728</v>
      </c>
      <c r="M21" s="1">
        <f t="array" ref="M21">TTEST(M2:M5,M11:M15,2,2)</f>
        <v>0.0874513715912676</v>
      </c>
      <c r="N21" s="1">
        <f t="array" ref="N21">TTEST(N2:N5,N11:N15,2,2)</f>
        <v>0.160991353382223</v>
      </c>
      <c r="O21" s="1">
        <f t="array" ref="O21">TTEST(O2:O5,O11:O15,2,2)</f>
        <v>0.427181780958466</v>
      </c>
      <c r="P21" s="1">
        <f t="array" ref="P21">TTEST(P2:P5,P11:P15,2,2)</f>
        <v>0.0568660515019596</v>
      </c>
      <c r="Q21" s="1">
        <f t="array" ref="Q21">TTEST(Q2:Q5,Q11:Q15,2,2)</f>
        <v>0.0224515297725502</v>
      </c>
      <c r="R21" s="1">
        <f t="array" ref="R21">TTEST(R2:R5,R11:R15,2,2)</f>
        <v>0.0373454472044323</v>
      </c>
    </row>
    <row r="22" spans="1:18">
      <c r="A22" s="2" t="s">
        <v>153</v>
      </c>
      <c r="B22" s="1">
        <f t="shared" ref="B22:R22" si="10">ROUND(B21,3)</f>
        <v>0.072</v>
      </c>
      <c r="C22" s="1">
        <f t="shared" si="10"/>
        <v>0.148</v>
      </c>
      <c r="D22" s="1">
        <f t="shared" si="10"/>
        <v>0.273</v>
      </c>
      <c r="E22" s="1">
        <f t="shared" si="10"/>
        <v>0.899</v>
      </c>
      <c r="F22" s="1">
        <f t="shared" si="10"/>
        <v>0.432</v>
      </c>
      <c r="G22" s="1">
        <f t="shared" si="10"/>
        <v>0.227</v>
      </c>
      <c r="H22" s="1">
        <f t="shared" si="10"/>
        <v>0.088</v>
      </c>
      <c r="I22" s="1">
        <f t="shared" si="10"/>
        <v>0.009</v>
      </c>
      <c r="J22" s="1">
        <f t="shared" si="10"/>
        <v>0.613</v>
      </c>
      <c r="K22" s="1">
        <f t="shared" si="10"/>
        <v>0.108</v>
      </c>
      <c r="L22" s="1">
        <f t="shared" si="10"/>
        <v>0.408</v>
      </c>
      <c r="M22" s="1">
        <f t="shared" si="10"/>
        <v>0.087</v>
      </c>
      <c r="N22" s="1">
        <f t="shared" si="10"/>
        <v>0.161</v>
      </c>
      <c r="O22" s="1">
        <f t="shared" si="10"/>
        <v>0.427</v>
      </c>
      <c r="P22" s="1">
        <f t="shared" si="10"/>
        <v>0.057</v>
      </c>
      <c r="Q22" s="1">
        <f t="shared" si="10"/>
        <v>0.022</v>
      </c>
      <c r="R22" s="1">
        <f t="shared" si="10"/>
        <v>0.037</v>
      </c>
    </row>
  </sheetData>
  <mergeCells count="2">
    <mergeCell ref="A2:A5"/>
    <mergeCell ref="A11:A15"/>
  </mergeCells>
  <pageMargins left="0.7" right="0.7" top="0.75" bottom="0.75" header="0.3" footer="0.3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tabSelected="1" topLeftCell="C1" workbookViewId="0">
      <selection activeCell="T29" sqref="T29"/>
    </sheetView>
  </sheetViews>
  <sheetFormatPr defaultColWidth="9" defaultRowHeight="12.5"/>
  <cols>
    <col min="1" max="1" width="8.72727272727273" style="1"/>
    <col min="2" max="20" width="15.1818181818182" style="1" customWidth="1"/>
    <col min="21" max="16384" width="8.72727272727273" style="1"/>
  </cols>
  <sheetData>
    <row r="1" spans="1:20">
      <c r="B1" s="1" t="s">
        <v>130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  <c r="H1" s="1" t="s">
        <v>136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144</v>
      </c>
      <c r="Q1" s="1" t="s">
        <v>145</v>
      </c>
      <c r="R1" s="1" t="s">
        <v>146</v>
      </c>
      <c r="S1" s="1" t="s">
        <v>147</v>
      </c>
      <c r="T1" s="1" t="s">
        <v>148</v>
      </c>
    </row>
    <row r="2" spans="1:20">
      <c r="A2" s="1" t="s">
        <v>126</v>
      </c>
      <c r="B2" s="1">
        <v>5.61</v>
      </c>
      <c r="C2" s="1">
        <v>13.7</v>
      </c>
      <c r="D2" s="1">
        <v>79.1</v>
      </c>
      <c r="E2" s="1">
        <v>6.7</v>
      </c>
      <c r="F2" s="1">
        <v>0.77</v>
      </c>
      <c r="G2" s="1">
        <v>4.44</v>
      </c>
      <c r="H2" s="1">
        <v>0.38</v>
      </c>
      <c r="I2" s="1">
        <v>4.21</v>
      </c>
      <c r="J2" s="1">
        <v>88</v>
      </c>
      <c r="K2" s="1">
        <v>25.2</v>
      </c>
      <c r="L2" s="1">
        <v>59.9</v>
      </c>
      <c r="M2" s="1">
        <v>20.8</v>
      </c>
      <c r="N2" s="1">
        <v>348</v>
      </c>
      <c r="O2" s="1">
        <v>17.7</v>
      </c>
      <c r="P2" s="1">
        <v>43.4</v>
      </c>
      <c r="Q2" s="1">
        <v>893</v>
      </c>
      <c r="R2" s="1">
        <v>5.4</v>
      </c>
      <c r="S2" s="1">
        <v>5.7</v>
      </c>
      <c r="T2" s="1">
        <v>0.48</v>
      </c>
    </row>
    <row r="3" spans="1:20">
      <c r="B3" s="1">
        <v>2.53</v>
      </c>
      <c r="C3" s="1">
        <v>31</v>
      </c>
      <c r="D3" s="1">
        <v>57.4</v>
      </c>
      <c r="E3" s="1">
        <v>11.4</v>
      </c>
      <c r="F3" s="1">
        <v>0.79</v>
      </c>
      <c r="G3" s="1">
        <v>1.46</v>
      </c>
      <c r="H3" s="1">
        <v>0.28</v>
      </c>
      <c r="I3" s="1">
        <v>6.34</v>
      </c>
      <c r="J3" s="1">
        <v>127</v>
      </c>
      <c r="K3" s="1">
        <v>34.1</v>
      </c>
      <c r="L3" s="1">
        <v>53.7</v>
      </c>
      <c r="M3" s="1">
        <v>20.1</v>
      </c>
      <c r="N3" s="1">
        <v>374</v>
      </c>
      <c r="O3" s="1">
        <v>12.7</v>
      </c>
      <c r="P3" s="1">
        <v>27.6</v>
      </c>
      <c r="Q3" s="1">
        <v>629</v>
      </c>
      <c r="R3" s="1">
        <v>5.9</v>
      </c>
      <c r="S3" s="1">
        <v>6.6</v>
      </c>
      <c r="T3" s="1">
        <v>0.37</v>
      </c>
    </row>
    <row r="4" spans="1:20">
      <c r="B4" s="1">
        <v>3.13</v>
      </c>
      <c r="C4" s="1">
        <v>32.6</v>
      </c>
      <c r="D4" s="1">
        <v>53.3</v>
      </c>
      <c r="E4" s="1">
        <v>13.3</v>
      </c>
      <c r="F4" s="1">
        <v>1.03</v>
      </c>
      <c r="G4" s="1">
        <v>1.67</v>
      </c>
      <c r="H4" s="1">
        <v>0.41</v>
      </c>
      <c r="I4" s="1">
        <v>6.99</v>
      </c>
      <c r="J4" s="1">
        <v>142</v>
      </c>
      <c r="K4" s="1">
        <v>37.9</v>
      </c>
      <c r="L4" s="1">
        <v>54.2</v>
      </c>
      <c r="M4" s="1">
        <v>20.4</v>
      </c>
      <c r="N4" s="1">
        <v>375</v>
      </c>
      <c r="O4" s="1">
        <v>12.3</v>
      </c>
      <c r="P4" s="1">
        <v>27.2</v>
      </c>
      <c r="Q4" s="1">
        <v>505</v>
      </c>
      <c r="R4" s="1">
        <v>6.1</v>
      </c>
      <c r="S4" s="1">
        <v>6.7</v>
      </c>
      <c r="T4" s="1">
        <v>0.309</v>
      </c>
    </row>
    <row r="5" spans="1:20">
      <c r="B5" s="1">
        <v>1.41</v>
      </c>
      <c r="C5" s="1">
        <v>28.2</v>
      </c>
      <c r="D5" s="1">
        <v>60.2</v>
      </c>
      <c r="E5" s="1">
        <v>10.3</v>
      </c>
      <c r="F5" s="1">
        <v>0.4</v>
      </c>
      <c r="G5" s="1">
        <v>0.85</v>
      </c>
      <c r="H5" s="1">
        <v>0.15</v>
      </c>
      <c r="I5" s="1">
        <v>6.93</v>
      </c>
      <c r="J5" s="1">
        <v>135</v>
      </c>
      <c r="K5" s="1">
        <v>36.1</v>
      </c>
      <c r="L5" s="1">
        <v>52.2</v>
      </c>
      <c r="M5" s="1">
        <v>19.5</v>
      </c>
      <c r="N5" s="1">
        <v>374</v>
      </c>
      <c r="O5" s="1">
        <v>13</v>
      </c>
      <c r="P5" s="1">
        <v>27.7</v>
      </c>
      <c r="Q5" s="1">
        <v>638</v>
      </c>
      <c r="R5" s="1">
        <v>6</v>
      </c>
      <c r="S5" s="1">
        <v>6.7</v>
      </c>
      <c r="T5" s="1">
        <v>0.385</v>
      </c>
    </row>
    <row r="6" spans="1:20">
      <c r="B6" s="1">
        <v>2.61</v>
      </c>
      <c r="C6" s="1">
        <v>31.8</v>
      </c>
      <c r="D6" s="1">
        <v>53.8</v>
      </c>
      <c r="E6" s="1">
        <v>13.6</v>
      </c>
      <c r="F6" s="1">
        <v>0.83</v>
      </c>
      <c r="G6" s="1">
        <v>1.41</v>
      </c>
      <c r="H6" s="1">
        <v>0.35</v>
      </c>
      <c r="I6" s="1">
        <v>6.75</v>
      </c>
      <c r="J6" s="1">
        <v>135</v>
      </c>
      <c r="K6" s="1">
        <v>36.4</v>
      </c>
      <c r="L6" s="1">
        <v>54</v>
      </c>
      <c r="M6" s="1">
        <v>20</v>
      </c>
      <c r="N6" s="1">
        <v>370</v>
      </c>
      <c r="O6" s="1">
        <v>12.6</v>
      </c>
      <c r="P6" s="1">
        <v>27.7</v>
      </c>
      <c r="Q6" s="1">
        <v>564</v>
      </c>
      <c r="R6" s="1">
        <v>6</v>
      </c>
      <c r="S6" s="1">
        <v>6.2</v>
      </c>
      <c r="T6" s="1">
        <v>0.339</v>
      </c>
    </row>
    <row r="7" spans="1:20">
      <c r="B7" s="1">
        <v>3.27</v>
      </c>
      <c r="C7" s="1">
        <v>26.8</v>
      </c>
      <c r="D7" s="1">
        <v>59.6</v>
      </c>
      <c r="E7" s="1">
        <v>12</v>
      </c>
      <c r="F7" s="1">
        <v>0.88</v>
      </c>
      <c r="G7" s="1">
        <v>1.95</v>
      </c>
      <c r="H7" s="1">
        <v>0.39</v>
      </c>
      <c r="I7" s="1">
        <v>5.77</v>
      </c>
      <c r="J7" s="1">
        <v>114</v>
      </c>
      <c r="K7" s="1">
        <v>31</v>
      </c>
      <c r="L7" s="1">
        <v>53.6</v>
      </c>
      <c r="M7" s="1">
        <v>19.7</v>
      </c>
      <c r="N7" s="1">
        <v>368</v>
      </c>
      <c r="O7" s="1">
        <v>12.6</v>
      </c>
      <c r="P7" s="1">
        <v>27.5</v>
      </c>
      <c r="Q7" s="1">
        <v>752</v>
      </c>
      <c r="R7" s="1">
        <v>5.8</v>
      </c>
      <c r="S7" s="1">
        <v>6.2</v>
      </c>
      <c r="T7" s="1">
        <v>0.435</v>
      </c>
    </row>
    <row r="8" spans="1:20">
      <c r="A8" s="2" t="s">
        <v>150</v>
      </c>
      <c r="B8" s="2">
        <f t="shared" ref="B8:T8" si="0">AVERAGE(B2:B7)</f>
        <v>3.09333333333333</v>
      </c>
      <c r="C8" s="2">
        <f t="shared" si="0"/>
        <v>27.35</v>
      </c>
      <c r="D8" s="2">
        <f t="shared" si="0"/>
        <v>60.5666666666667</v>
      </c>
      <c r="E8" s="2">
        <f t="shared" si="0"/>
        <v>11.2166666666667</v>
      </c>
      <c r="F8" s="2">
        <f t="shared" si="0"/>
        <v>0.783333333333333</v>
      </c>
      <c r="G8" s="2">
        <f t="shared" si="0"/>
        <v>1.96333333333333</v>
      </c>
      <c r="H8" s="2">
        <f t="shared" si="0"/>
        <v>0.326666666666667</v>
      </c>
      <c r="I8" s="2">
        <f t="shared" si="0"/>
        <v>6.165</v>
      </c>
      <c r="J8" s="2">
        <f t="shared" si="0"/>
        <v>123.5</v>
      </c>
      <c r="K8" s="2">
        <f t="shared" si="0"/>
        <v>33.45</v>
      </c>
      <c r="L8" s="2">
        <f t="shared" si="0"/>
        <v>54.6</v>
      </c>
      <c r="M8" s="2">
        <f t="shared" si="0"/>
        <v>20.0833333333333</v>
      </c>
      <c r="N8" s="2">
        <f t="shared" si="0"/>
        <v>368.166666666667</v>
      </c>
      <c r="O8" s="2">
        <f t="shared" si="0"/>
        <v>13.4833333333333</v>
      </c>
      <c r="P8" s="2">
        <f t="shared" si="0"/>
        <v>30.1833333333333</v>
      </c>
      <c r="Q8" s="2">
        <f t="shared" si="0"/>
        <v>663.5</v>
      </c>
      <c r="R8" s="2">
        <f t="shared" si="0"/>
        <v>5.86666666666667</v>
      </c>
      <c r="S8" s="2">
        <f t="shared" si="0"/>
        <v>6.35</v>
      </c>
      <c r="T8" s="2">
        <f t="shared" si="0"/>
        <v>0.386333333333333</v>
      </c>
    </row>
    <row r="9" spans="1:20">
      <c r="A9" s="2" t="s">
        <v>150</v>
      </c>
      <c r="B9" s="2">
        <f t="shared" ref="B9:T9" si="1">ROUND(B8,2)</f>
        <v>3.09</v>
      </c>
      <c r="C9" s="2">
        <f t="shared" si="1"/>
        <v>27.35</v>
      </c>
      <c r="D9" s="2">
        <f t="shared" si="1"/>
        <v>60.57</v>
      </c>
      <c r="E9" s="2">
        <f t="shared" si="1"/>
        <v>11.22</v>
      </c>
      <c r="F9" s="2">
        <f t="shared" si="1"/>
        <v>0.78</v>
      </c>
      <c r="G9" s="2">
        <f t="shared" si="1"/>
        <v>1.96</v>
      </c>
      <c r="H9" s="2">
        <f t="shared" si="1"/>
        <v>0.33</v>
      </c>
      <c r="I9" s="2">
        <f t="shared" si="1"/>
        <v>6.17</v>
      </c>
      <c r="J9" s="2">
        <f t="shared" si="1"/>
        <v>123.5</v>
      </c>
      <c r="K9" s="2">
        <f t="shared" si="1"/>
        <v>33.45</v>
      </c>
      <c r="L9" s="2">
        <f t="shared" si="1"/>
        <v>54.6</v>
      </c>
      <c r="M9" s="2">
        <f t="shared" si="1"/>
        <v>20.08</v>
      </c>
      <c r="N9" s="2">
        <f t="shared" si="1"/>
        <v>368.17</v>
      </c>
      <c r="O9" s="2">
        <f t="shared" si="1"/>
        <v>13.48</v>
      </c>
      <c r="P9" s="2">
        <f t="shared" si="1"/>
        <v>30.18</v>
      </c>
      <c r="Q9" s="2">
        <f t="shared" si="1"/>
        <v>663.5</v>
      </c>
      <c r="R9" s="2">
        <f t="shared" si="1"/>
        <v>5.87</v>
      </c>
      <c r="S9" s="2">
        <f t="shared" si="1"/>
        <v>6.35</v>
      </c>
      <c r="T9" s="2">
        <f t="shared" si="1"/>
        <v>0.39</v>
      </c>
    </row>
    <row r="10" spans="1:20">
      <c r="A10" s="2" t="s">
        <v>151</v>
      </c>
      <c r="B10" s="2">
        <f t="shared" ref="B10:T10" si="2">_xlfn.STDEV.P(B2:B7)</f>
        <v>1.27480281699651</v>
      </c>
      <c r="C10" s="2">
        <f t="shared" si="2"/>
        <v>6.42955415768981</v>
      </c>
      <c r="D10" s="2">
        <f t="shared" si="2"/>
        <v>8.6907358082551</v>
      </c>
      <c r="E10" s="2">
        <f t="shared" si="2"/>
        <v>2.30609096862103</v>
      </c>
      <c r="F10" s="2">
        <f t="shared" si="2"/>
        <v>0.191282223138714</v>
      </c>
      <c r="G10" s="2">
        <f t="shared" si="2"/>
        <v>1.15608054313799</v>
      </c>
      <c r="H10" s="2">
        <f t="shared" si="2"/>
        <v>0.0891939210683978</v>
      </c>
      <c r="I10" s="2">
        <f t="shared" si="2"/>
        <v>0.967535529063409</v>
      </c>
      <c r="J10" s="2">
        <f t="shared" si="2"/>
        <v>18.1176709319934</v>
      </c>
      <c r="K10" s="2">
        <f t="shared" si="2"/>
        <v>4.28203612004073</v>
      </c>
      <c r="L10" s="2">
        <f t="shared" si="2"/>
        <v>2.45560583156173</v>
      </c>
      <c r="M10" s="2">
        <f t="shared" si="2"/>
        <v>0.429793231940921</v>
      </c>
      <c r="N10" s="2">
        <f t="shared" si="2"/>
        <v>9.3526585643988</v>
      </c>
      <c r="O10" s="2">
        <f t="shared" si="2"/>
        <v>1.89685412078936</v>
      </c>
      <c r="P10" s="2">
        <f t="shared" si="2"/>
        <v>5.91309751502732</v>
      </c>
      <c r="Q10" s="2">
        <f t="shared" si="2"/>
        <v>127.387532095309</v>
      </c>
      <c r="R10" s="2">
        <f t="shared" si="2"/>
        <v>0.228521820013368</v>
      </c>
      <c r="S10" s="2">
        <f t="shared" si="2"/>
        <v>0.35939764421413</v>
      </c>
      <c r="T10" s="2">
        <f t="shared" si="2"/>
        <v>0.0572004273488307</v>
      </c>
    </row>
    <row r="11" spans="1:20">
      <c r="A11" s="2" t="s">
        <v>151</v>
      </c>
      <c r="B11" s="2">
        <f t="shared" ref="B11:T11" si="3">ROUND(B10,2)</f>
        <v>1.27</v>
      </c>
      <c r="C11" s="2">
        <f t="shared" si="3"/>
        <v>6.43</v>
      </c>
      <c r="D11" s="2">
        <f t="shared" si="3"/>
        <v>8.69</v>
      </c>
      <c r="E11" s="2">
        <f t="shared" si="3"/>
        <v>2.31</v>
      </c>
      <c r="F11" s="2">
        <f t="shared" si="3"/>
        <v>0.19</v>
      </c>
      <c r="G11" s="2">
        <f t="shared" si="3"/>
        <v>1.16</v>
      </c>
      <c r="H11" s="2">
        <f t="shared" si="3"/>
        <v>0.09</v>
      </c>
      <c r="I11" s="2">
        <f t="shared" si="3"/>
        <v>0.97</v>
      </c>
      <c r="J11" s="2">
        <f t="shared" si="3"/>
        <v>18.12</v>
      </c>
      <c r="K11" s="2">
        <f t="shared" si="3"/>
        <v>4.28</v>
      </c>
      <c r="L11" s="2">
        <f t="shared" si="3"/>
        <v>2.46</v>
      </c>
      <c r="M11" s="2">
        <f t="shared" si="3"/>
        <v>0.43</v>
      </c>
      <c r="N11" s="2">
        <f t="shared" si="3"/>
        <v>9.35</v>
      </c>
      <c r="O11" s="2">
        <f t="shared" si="3"/>
        <v>1.9</v>
      </c>
      <c r="P11" s="2">
        <f t="shared" si="3"/>
        <v>5.91</v>
      </c>
      <c r="Q11" s="2">
        <f t="shared" si="3"/>
        <v>127.39</v>
      </c>
      <c r="R11" s="2">
        <f t="shared" si="3"/>
        <v>0.23</v>
      </c>
      <c r="S11" s="2">
        <f t="shared" si="3"/>
        <v>0.36</v>
      </c>
      <c r="T11" s="2">
        <f t="shared" si="3"/>
        <v>0.06</v>
      </c>
    </row>
    <row r="12" ht="25" spans="1:20">
      <c r="A12" s="2" t="s">
        <v>152</v>
      </c>
      <c r="B12" s="2" t="str">
        <f t="shared" ref="B12:T12" si="4">B9&amp;"±"&amp;B11</f>
        <v>3.09±1.27</v>
      </c>
      <c r="C12" s="2" t="str">
        <f t="shared" si="4"/>
        <v>27.35±6.43</v>
      </c>
      <c r="D12" s="2" t="str">
        <f t="shared" si="4"/>
        <v>60.57±8.69</v>
      </c>
      <c r="E12" s="2" t="str">
        <f t="shared" si="4"/>
        <v>11.22±2.31</v>
      </c>
      <c r="F12" s="2" t="str">
        <f t="shared" si="4"/>
        <v>0.78±0.19</v>
      </c>
      <c r="G12" s="2" t="str">
        <f t="shared" si="4"/>
        <v>1.96±1.16</v>
      </c>
      <c r="H12" s="2" t="str">
        <f t="shared" si="4"/>
        <v>0.33±0.09</v>
      </c>
      <c r="I12" s="2" t="str">
        <f t="shared" si="4"/>
        <v>6.17±0.97</v>
      </c>
      <c r="J12" s="2" t="str">
        <f t="shared" si="4"/>
        <v>123.5±18.12</v>
      </c>
      <c r="K12" s="2" t="str">
        <f t="shared" si="4"/>
        <v>33.45±4.28</v>
      </c>
      <c r="L12" s="2" t="str">
        <f t="shared" si="4"/>
        <v>54.6±2.46</v>
      </c>
      <c r="M12" s="2" t="str">
        <f t="shared" si="4"/>
        <v>20.08±0.43</v>
      </c>
      <c r="N12" s="2" t="str">
        <f t="shared" si="4"/>
        <v>368.17±9.35</v>
      </c>
      <c r="O12" s="2" t="str">
        <f t="shared" si="4"/>
        <v>13.48±1.9</v>
      </c>
      <c r="P12" s="2" t="str">
        <f t="shared" si="4"/>
        <v>30.18±5.91</v>
      </c>
      <c r="Q12" s="2" t="str">
        <f t="shared" si="4"/>
        <v>663.5±127.39</v>
      </c>
      <c r="R12" s="2" t="str">
        <f t="shared" si="4"/>
        <v>5.87±0.23</v>
      </c>
      <c r="S12" s="2" t="str">
        <f t="shared" si="4"/>
        <v>6.35±0.36</v>
      </c>
      <c r="T12" s="2" t="str">
        <f t="shared" si="4"/>
        <v>0.39±0.06</v>
      </c>
    </row>
    <row r="13" spans="1:20">
      <c r="A13" s="1" t="s">
        <v>214</v>
      </c>
      <c r="B13" s="1">
        <v>6.41</v>
      </c>
      <c r="C13" s="1">
        <v>25.3</v>
      </c>
      <c r="D13" s="1">
        <v>62</v>
      </c>
      <c r="E13" s="1">
        <v>12.1</v>
      </c>
      <c r="F13" s="1">
        <v>1.63</v>
      </c>
      <c r="G13" s="1">
        <v>3.98</v>
      </c>
      <c r="H13" s="1">
        <v>0.77</v>
      </c>
      <c r="I13" s="1">
        <v>6.26</v>
      </c>
      <c r="J13" s="1">
        <v>134</v>
      </c>
      <c r="K13" s="1">
        <v>36.9</v>
      </c>
      <c r="L13" s="1">
        <v>58.9</v>
      </c>
      <c r="M13" s="1">
        <v>21.4</v>
      </c>
      <c r="N13" s="1">
        <v>364</v>
      </c>
      <c r="O13" s="1">
        <v>12.6</v>
      </c>
      <c r="P13" s="1">
        <v>30.1</v>
      </c>
      <c r="Q13" s="1">
        <v>581</v>
      </c>
      <c r="R13" s="1">
        <v>6</v>
      </c>
      <c r="S13" s="1">
        <v>6.7</v>
      </c>
      <c r="T13" s="1">
        <v>0.347</v>
      </c>
    </row>
    <row r="14" spans="1:20">
      <c r="B14" s="1">
        <v>3.59</v>
      </c>
      <c r="C14" s="1">
        <v>28.3</v>
      </c>
      <c r="D14" s="1">
        <v>58.6</v>
      </c>
      <c r="E14" s="1">
        <v>12.7</v>
      </c>
      <c r="F14" s="1">
        <v>1.02</v>
      </c>
      <c r="G14" s="1">
        <v>2.11</v>
      </c>
      <c r="H14" s="1">
        <v>0.45</v>
      </c>
      <c r="I14" s="1">
        <v>5.56</v>
      </c>
      <c r="J14" s="1">
        <v>109</v>
      </c>
      <c r="K14" s="1">
        <v>30.1</v>
      </c>
      <c r="L14" s="1">
        <v>54.1</v>
      </c>
      <c r="M14" s="1">
        <v>19.6</v>
      </c>
      <c r="N14" s="1">
        <v>362</v>
      </c>
      <c r="O14" s="1">
        <v>12.1</v>
      </c>
      <c r="P14" s="1">
        <v>26.9</v>
      </c>
      <c r="Q14" s="1">
        <v>760</v>
      </c>
      <c r="R14" s="1">
        <v>5.5</v>
      </c>
      <c r="S14" s="1">
        <v>6.2</v>
      </c>
      <c r="T14" s="1">
        <v>0.417</v>
      </c>
    </row>
    <row r="15" spans="1:20">
      <c r="B15" s="1">
        <v>1.38</v>
      </c>
      <c r="C15" s="1">
        <v>27.8</v>
      </c>
      <c r="D15" s="1">
        <v>57.6</v>
      </c>
      <c r="E15" s="1">
        <v>12.4</v>
      </c>
      <c r="F15" s="1">
        <v>0.39</v>
      </c>
      <c r="G15" s="1">
        <v>0.8</v>
      </c>
      <c r="H15" s="1">
        <v>0.17</v>
      </c>
      <c r="I15" s="1">
        <v>7.24</v>
      </c>
      <c r="J15" s="1">
        <v>148</v>
      </c>
      <c r="K15" s="1">
        <v>38</v>
      </c>
      <c r="L15" s="1">
        <v>52.5</v>
      </c>
      <c r="M15" s="1">
        <v>20.4</v>
      </c>
      <c r="N15" s="1">
        <v>389</v>
      </c>
      <c r="O15" s="1">
        <v>13</v>
      </c>
      <c r="P15" s="1">
        <v>27.6</v>
      </c>
      <c r="Q15" s="1">
        <v>623</v>
      </c>
      <c r="R15" s="1">
        <v>6.2</v>
      </c>
      <c r="S15" s="1">
        <v>6.7</v>
      </c>
      <c r="T15" s="1">
        <v>0.389</v>
      </c>
    </row>
    <row r="16" spans="1:20">
      <c r="B16" s="1">
        <v>3.19</v>
      </c>
      <c r="C16" s="1">
        <v>29.8</v>
      </c>
      <c r="D16" s="1">
        <v>56.9</v>
      </c>
      <c r="E16" s="1">
        <v>12.4</v>
      </c>
      <c r="F16" s="1">
        <v>0.96</v>
      </c>
      <c r="G16" s="1">
        <v>1.82</v>
      </c>
      <c r="H16" s="1">
        <v>0.39</v>
      </c>
      <c r="I16" s="1">
        <v>7.01</v>
      </c>
      <c r="J16" s="1">
        <v>140</v>
      </c>
      <c r="K16" s="1">
        <v>38</v>
      </c>
      <c r="L16" s="1">
        <v>54.1</v>
      </c>
      <c r="M16" s="1">
        <v>20</v>
      </c>
      <c r="N16" s="1">
        <v>369</v>
      </c>
      <c r="O16" s="1">
        <v>12.3</v>
      </c>
      <c r="P16" s="1">
        <v>27.1</v>
      </c>
      <c r="Q16" s="1">
        <v>507</v>
      </c>
      <c r="R16" s="1">
        <v>6</v>
      </c>
      <c r="S16" s="1">
        <v>6.2</v>
      </c>
      <c r="T16" s="1">
        <v>0.306</v>
      </c>
    </row>
    <row r="17" spans="1:20">
      <c r="B17" s="1">
        <v>2.32</v>
      </c>
      <c r="C17" s="1">
        <v>30.1</v>
      </c>
      <c r="D17" s="1">
        <v>58.2</v>
      </c>
      <c r="E17" s="1">
        <v>11</v>
      </c>
      <c r="F17" s="1">
        <v>0.7</v>
      </c>
      <c r="G17" s="1">
        <v>1.36</v>
      </c>
      <c r="H17" s="1">
        <v>0.25</v>
      </c>
      <c r="I17" s="1">
        <v>6.78</v>
      </c>
      <c r="J17" s="1">
        <v>136</v>
      </c>
      <c r="K17" s="1">
        <v>36</v>
      </c>
      <c r="L17" s="1">
        <v>53</v>
      </c>
      <c r="M17" s="1">
        <v>20.1</v>
      </c>
      <c r="N17" s="1">
        <v>379</v>
      </c>
      <c r="O17" s="1">
        <v>12.6</v>
      </c>
      <c r="P17" s="1">
        <v>27.2</v>
      </c>
      <c r="Q17" s="1">
        <v>604</v>
      </c>
      <c r="R17" s="1">
        <v>6.1</v>
      </c>
      <c r="S17" s="1">
        <v>6.7</v>
      </c>
      <c r="T17" s="1">
        <v>0.369</v>
      </c>
    </row>
    <row r="18" spans="1:20">
      <c r="A18" s="2" t="s">
        <v>150</v>
      </c>
      <c r="B18" s="2">
        <f t="shared" ref="B18:O18" si="5">AVERAGE(B13:B17)</f>
        <v>3.378</v>
      </c>
      <c r="C18" s="2">
        <f t="shared" si="5"/>
        <v>28.26</v>
      </c>
      <c r="D18" s="2">
        <f t="shared" si="5"/>
        <v>58.66</v>
      </c>
      <c r="E18" s="2">
        <f t="shared" si="5"/>
        <v>12.12</v>
      </c>
      <c r="F18" s="2">
        <f t="shared" si="5"/>
        <v>0.94</v>
      </c>
      <c r="G18" s="2">
        <f t="shared" si="5"/>
        <v>2.014</v>
      </c>
      <c r="H18" s="2">
        <f t="shared" si="5"/>
        <v>0.406</v>
      </c>
      <c r="I18" s="2">
        <f t="shared" si="5"/>
        <v>6.57</v>
      </c>
      <c r="J18" s="2">
        <f t="shared" si="5"/>
        <v>133.4</v>
      </c>
      <c r="K18" s="2">
        <f t="shared" si="5"/>
        <v>35.8</v>
      </c>
      <c r="L18" s="2">
        <f t="shared" si="5"/>
        <v>54.52</v>
      </c>
      <c r="M18" s="2">
        <f t="shared" si="5"/>
        <v>20.3</v>
      </c>
      <c r="N18" s="2">
        <f t="shared" si="5"/>
        <v>372.6</v>
      </c>
      <c r="O18" s="2">
        <f t="shared" si="5"/>
        <v>12.52</v>
      </c>
      <c r="P18" s="2">
        <f>AVERAGE(P15:P17)</f>
        <v>27.3</v>
      </c>
      <c r="Q18" s="2">
        <f>AVERAGE(Q15:Q17)</f>
        <v>578</v>
      </c>
      <c r="R18" s="2">
        <f>AVERAGE(R15:R17)</f>
        <v>6.1</v>
      </c>
      <c r="S18" s="2">
        <f>AVERAGE(S15:S17)</f>
        <v>6.53333333333333</v>
      </c>
      <c r="T18" s="2">
        <f>AVERAGE(T15:T17)</f>
        <v>0.354666666666667</v>
      </c>
    </row>
    <row r="19" spans="1:20">
      <c r="A19" s="2" t="s">
        <v>150</v>
      </c>
      <c r="B19" s="2">
        <f t="shared" ref="B19:T19" si="6">ROUND(B18,2)</f>
        <v>3.38</v>
      </c>
      <c r="C19" s="2">
        <f t="shared" si="6"/>
        <v>28.26</v>
      </c>
      <c r="D19" s="2">
        <f t="shared" si="6"/>
        <v>58.66</v>
      </c>
      <c r="E19" s="2">
        <f t="shared" si="6"/>
        <v>12.12</v>
      </c>
      <c r="F19" s="2">
        <f t="shared" si="6"/>
        <v>0.94</v>
      </c>
      <c r="G19" s="2">
        <f t="shared" si="6"/>
        <v>2.01</v>
      </c>
      <c r="H19" s="2">
        <f t="shared" si="6"/>
        <v>0.41</v>
      </c>
      <c r="I19" s="2">
        <f t="shared" si="6"/>
        <v>6.57</v>
      </c>
      <c r="J19" s="2">
        <f t="shared" si="6"/>
        <v>133.4</v>
      </c>
      <c r="K19" s="2">
        <f t="shared" si="6"/>
        <v>35.8</v>
      </c>
      <c r="L19" s="2">
        <f t="shared" si="6"/>
        <v>54.52</v>
      </c>
      <c r="M19" s="2">
        <f t="shared" si="6"/>
        <v>20.3</v>
      </c>
      <c r="N19" s="2">
        <f t="shared" si="6"/>
        <v>372.6</v>
      </c>
      <c r="O19" s="2">
        <f t="shared" si="6"/>
        <v>12.52</v>
      </c>
      <c r="P19" s="2">
        <f t="shared" si="6"/>
        <v>27.3</v>
      </c>
      <c r="Q19" s="2">
        <f t="shared" si="6"/>
        <v>578</v>
      </c>
      <c r="R19" s="2">
        <f t="shared" si="6"/>
        <v>6.1</v>
      </c>
      <c r="S19" s="2">
        <f t="shared" si="6"/>
        <v>6.53</v>
      </c>
      <c r="T19" s="2">
        <f t="shared" si="6"/>
        <v>0.35</v>
      </c>
    </row>
    <row r="20" spans="1:20">
      <c r="A20" s="2" t="s">
        <v>151</v>
      </c>
      <c r="B20" s="2">
        <f t="shared" ref="B20:O20" si="7">_xlfn.STDEV.P(B13:B17)</f>
        <v>1.69615329495892</v>
      </c>
      <c r="C20" s="2">
        <f t="shared" si="7"/>
        <v>1.71650808329003</v>
      </c>
      <c r="D20" s="2">
        <f t="shared" si="7"/>
        <v>1.76589920437153</v>
      </c>
      <c r="E20" s="2">
        <f t="shared" si="7"/>
        <v>0.591269819963779</v>
      </c>
      <c r="F20" s="2">
        <f t="shared" si="7"/>
        <v>0.410609303352956</v>
      </c>
      <c r="G20" s="2">
        <f t="shared" si="7"/>
        <v>1.07828753122718</v>
      </c>
      <c r="H20" s="2">
        <f t="shared" si="7"/>
        <v>0.207229341551818</v>
      </c>
      <c r="I20" s="2">
        <f t="shared" si="7"/>
        <v>0.600466485326201</v>
      </c>
      <c r="J20" s="2">
        <f t="shared" si="7"/>
        <v>13.1087756865392</v>
      </c>
      <c r="K20" s="2">
        <f t="shared" si="7"/>
        <v>2.9468627385747</v>
      </c>
      <c r="L20" s="2">
        <f t="shared" si="7"/>
        <v>2.27719125239844</v>
      </c>
      <c r="M20" s="2">
        <f t="shared" si="7"/>
        <v>0.606630035524123</v>
      </c>
      <c r="N20" s="2">
        <f t="shared" si="7"/>
        <v>10.0915806492343</v>
      </c>
      <c r="O20" s="2">
        <f t="shared" si="7"/>
        <v>0.305941170815567</v>
      </c>
      <c r="P20" s="2">
        <f>_xlfn.STDEV.P(P15:P17)</f>
        <v>0.216024689946929</v>
      </c>
      <c r="Q20" s="2">
        <f>_xlfn.STDEV.P(Q15:Q17)</f>
        <v>50.8002624665136</v>
      </c>
      <c r="R20" s="2">
        <f>_xlfn.STDEV.P(R15:R17)</f>
        <v>0.0816496580927727</v>
      </c>
      <c r="S20" s="2">
        <f>_xlfn.STDEV.P(S15:S17)</f>
        <v>0.235702260395516</v>
      </c>
      <c r="T20" s="2">
        <f>_xlfn.STDEV.P(T15:T17)</f>
        <v>0.0353679076125361</v>
      </c>
    </row>
    <row r="21" spans="1:20">
      <c r="A21" s="2" t="s">
        <v>151</v>
      </c>
      <c r="B21" s="2">
        <f t="shared" ref="B21:T21" si="8">ROUND(B20,2)</f>
        <v>1.7</v>
      </c>
      <c r="C21" s="2">
        <f t="shared" si="8"/>
        <v>1.72</v>
      </c>
      <c r="D21" s="2">
        <f t="shared" si="8"/>
        <v>1.77</v>
      </c>
      <c r="E21" s="2">
        <f t="shared" si="8"/>
        <v>0.59</v>
      </c>
      <c r="F21" s="2">
        <f t="shared" si="8"/>
        <v>0.41</v>
      </c>
      <c r="G21" s="2">
        <f t="shared" si="8"/>
        <v>1.08</v>
      </c>
      <c r="H21" s="2">
        <f t="shared" si="8"/>
        <v>0.21</v>
      </c>
      <c r="I21" s="2">
        <f t="shared" si="8"/>
        <v>0.6</v>
      </c>
      <c r="J21" s="2">
        <f t="shared" si="8"/>
        <v>13.11</v>
      </c>
      <c r="K21" s="2">
        <f t="shared" si="8"/>
        <v>2.95</v>
      </c>
      <c r="L21" s="2">
        <f t="shared" si="8"/>
        <v>2.28</v>
      </c>
      <c r="M21" s="2">
        <f t="shared" si="8"/>
        <v>0.61</v>
      </c>
      <c r="N21" s="2">
        <f t="shared" si="8"/>
        <v>10.09</v>
      </c>
      <c r="O21" s="2">
        <f t="shared" si="8"/>
        <v>0.31</v>
      </c>
      <c r="P21" s="2">
        <f t="shared" si="8"/>
        <v>0.22</v>
      </c>
      <c r="Q21" s="2">
        <f t="shared" si="8"/>
        <v>50.8</v>
      </c>
      <c r="R21" s="2">
        <f t="shared" si="8"/>
        <v>0.08</v>
      </c>
      <c r="S21" s="2">
        <f t="shared" si="8"/>
        <v>0.24</v>
      </c>
      <c r="T21" s="2">
        <f t="shared" si="8"/>
        <v>0.04</v>
      </c>
    </row>
    <row r="22" ht="25" spans="1:20">
      <c r="A22" s="2" t="s">
        <v>152</v>
      </c>
      <c r="B22" s="2" t="str">
        <f t="shared" ref="B22:T22" si="9">B19&amp;"±"&amp;B21</f>
        <v>3.38±1.7</v>
      </c>
      <c r="C22" s="2" t="str">
        <f t="shared" si="9"/>
        <v>28.26±1.72</v>
      </c>
      <c r="D22" s="2" t="str">
        <f t="shared" si="9"/>
        <v>58.66±1.77</v>
      </c>
      <c r="E22" s="2" t="str">
        <f t="shared" si="9"/>
        <v>12.12±0.59</v>
      </c>
      <c r="F22" s="2" t="str">
        <f t="shared" si="9"/>
        <v>0.94±0.41</v>
      </c>
      <c r="G22" s="2" t="str">
        <f t="shared" si="9"/>
        <v>2.01±1.08</v>
      </c>
      <c r="H22" s="2" t="str">
        <f t="shared" si="9"/>
        <v>0.41±0.21</v>
      </c>
      <c r="I22" s="2" t="str">
        <f t="shared" si="9"/>
        <v>6.57±0.6</v>
      </c>
      <c r="J22" s="2" t="str">
        <f t="shared" si="9"/>
        <v>133.4±13.11</v>
      </c>
      <c r="K22" s="2" t="str">
        <f t="shared" si="9"/>
        <v>35.8±2.95</v>
      </c>
      <c r="L22" s="2" t="str">
        <f t="shared" si="9"/>
        <v>54.52±2.28</v>
      </c>
      <c r="M22" s="2" t="str">
        <f t="shared" si="9"/>
        <v>20.3±0.61</v>
      </c>
      <c r="N22" s="2" t="str">
        <f t="shared" si="9"/>
        <v>372.6±10.09</v>
      </c>
      <c r="O22" s="2" t="str">
        <f t="shared" si="9"/>
        <v>12.52±0.31</v>
      </c>
      <c r="P22" s="2" t="str">
        <f t="shared" si="9"/>
        <v>27.3±0.22</v>
      </c>
      <c r="Q22" s="2" t="str">
        <f t="shared" si="9"/>
        <v>578±50.8</v>
      </c>
      <c r="R22" s="2" t="str">
        <f t="shared" si="9"/>
        <v>6.1±0.08</v>
      </c>
      <c r="S22" s="2" t="str">
        <f t="shared" si="9"/>
        <v>6.53±0.24</v>
      </c>
      <c r="T22" s="2" t="str">
        <f t="shared" si="9"/>
        <v>0.35±0.04</v>
      </c>
    </row>
    <row r="23" spans="1:20">
      <c r="A23" s="2" t="s">
        <v>153</v>
      </c>
      <c r="B23" s="3">
        <f t="array" ref="B23">TTEST(B2:B7,B13:B17,2,2)</f>
        <v>0.780554958165562</v>
      </c>
      <c r="C23" s="3">
        <f t="array" ref="C23">TTEST(C2:C7,C13:C17,2,2)</f>
        <v>0.787199625489894</v>
      </c>
      <c r="D23" s="3">
        <f t="array" ref="D23">TTEST(D2:D7,D13:D17,2,2)</f>
        <v>0.672899782534876</v>
      </c>
      <c r="E23" s="3">
        <f t="array" ref="E23">TTEST(E2:E7,E13:E17,2,2)</f>
        <v>0.460222025808957</v>
      </c>
      <c r="F23" s="3">
        <f t="array" ref="F23">TTEST(F2:F7,F13:F17,2,2)</f>
        <v>0.470691144106449</v>
      </c>
      <c r="G23" s="3">
        <f t="array" ref="G23">TTEST(G2:G7,G13:G17,2,2)</f>
        <v>0.947665299271459</v>
      </c>
      <c r="H23" s="3">
        <f t="array" ref="H23">TTEST(H2:H7,H13:H17,2,2)</f>
        <v>0.462606583822288</v>
      </c>
      <c r="I23" s="3">
        <f t="array" ref="I23">TTEST(I2:I7,I13:I17,2,2)</f>
        <v>0.480105012294879</v>
      </c>
      <c r="J23" s="3">
        <f t="array" ref="J23">TTEST(J2:J7,J13:J17,2,2)</f>
        <v>0.380479561461432</v>
      </c>
      <c r="K23" s="3">
        <f t="array" ref="K23">TTEST(K2:K7,K13:K17,2,2)</f>
        <v>0.371798333379116</v>
      </c>
      <c r="L23" s="3">
        <f t="array" ref="L23">TTEST(L2:L7,L13:L17,2,2)</f>
        <v>0.960987913101136</v>
      </c>
      <c r="M23" s="3">
        <f t="array" ref="M23">TTEST(M2:M7,M13:M17,2,2)</f>
        <v>0.547389219132761</v>
      </c>
      <c r="N23" s="3">
        <f t="array" ref="N23">TTEST(N2:N7,N13:N17,2,2)</f>
        <v>0.511776978680426</v>
      </c>
      <c r="O23" s="3">
        <f t="array" ref="O23">TTEST(O2:O7,O13:O17,2,2)</f>
        <v>0.336055452992036</v>
      </c>
      <c r="P23" s="3">
        <f t="array" ref="P23">TTEST(P2:P7,P13:P17,2,2)</f>
        <v>0.439534988534437</v>
      </c>
      <c r="Q23" s="3">
        <f t="array" ref="Q23">TTEST(Q2:Q7,Q13:Q17,2,2)</f>
        <v>0.524017378182122</v>
      </c>
      <c r="R23" s="3">
        <f t="array" ref="R23">TTEST(R2:R7,R13:R17,2,2)</f>
        <v>0.56693167757474</v>
      </c>
      <c r="S23" s="3">
        <f t="array" ref="S23">TTEST(S2:S7,S13:S17,2,2)</f>
        <v>0.491703765644812</v>
      </c>
      <c r="T23" s="3">
        <f t="array" ref="T23">TTEST(T2:T7,T13:T17,2,2)</f>
        <v>0.545434038890154</v>
      </c>
    </row>
  </sheetData>
  <mergeCells count="2">
    <mergeCell ref="A2:A7"/>
    <mergeCell ref="A13:A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Fig. 1C</vt:lpstr>
      <vt:lpstr>Fig. 1E</vt:lpstr>
      <vt:lpstr>Fig. 4C</vt:lpstr>
      <vt:lpstr>Fig. 4F</vt:lpstr>
      <vt:lpstr>Fig. 5B</vt:lpstr>
      <vt:lpstr>Fig. 5D</vt:lpstr>
      <vt:lpstr>Fig. 5E</vt:lpstr>
      <vt:lpstr>Fig. 5F</vt:lpstr>
      <vt:lpstr>Fig. 6B</vt:lpstr>
      <vt:lpstr>Fig. 6D</vt:lpstr>
      <vt:lpstr>Fig. 6F</vt:lpstr>
      <vt:lpstr>Fig. 6G</vt:lpstr>
      <vt:lpstr>Fig. 6H</vt:lpstr>
      <vt:lpstr>Fig. 7B</vt:lpstr>
      <vt:lpstr>Fig. 7D</vt:lpstr>
      <vt:lpstr>Fig. 7F</vt:lpstr>
      <vt:lpstr>Fig. 7G</vt:lpstr>
      <vt:lpstr>Fig. 7H</vt:lpstr>
      <vt:lpstr>Fig. 7I</vt:lpstr>
      <vt:lpstr>Fig. 8A</vt:lpstr>
      <vt:lpstr>Fig. 8B</vt:lpstr>
      <vt:lpstr>Fig. 8C</vt:lpstr>
      <vt:lpstr>Fig. 8D</vt:lpstr>
      <vt:lpstr>Fig. 8E</vt:lpstr>
      <vt:lpstr>Fig. 8F</vt:lpstr>
      <vt:lpstr>Fig. 8G</vt:lpstr>
      <vt:lpstr>Fig. 8H</vt:lpstr>
      <vt:lpstr>Fig. 8I</vt:lpstr>
      <vt:lpstr>Fig. 8J</vt:lpstr>
      <vt:lpstr>Supplementary Figure. 1A</vt:lpstr>
      <vt:lpstr>Supplementary Figure. 1B</vt:lpstr>
      <vt:lpstr>Supplementary Figure. 1C</vt:lpstr>
      <vt:lpstr>Supplementary Figure. 1D</vt:lpstr>
      <vt:lpstr>Supplementary Figure. 7B</vt:lpstr>
      <vt:lpstr>Supplementary Figure. 7D</vt:lpstr>
      <vt:lpstr>Supplementary Table. 2</vt:lpstr>
      <vt:lpstr>Supplementary Table. 3</vt:lpstr>
      <vt:lpstr>Supplementary Table. 4</vt:lpstr>
      <vt:lpstr>Supplementary Table. 5</vt:lpstr>
      <vt:lpstr>Supplementary Table. 6</vt:lpstr>
      <vt:lpstr>Supplementary Table. 7</vt:lpstr>
      <vt:lpstr>Supplementary Table.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周伟</dc:creator>
  <cp:lastModifiedBy>梁小雨</cp:lastModifiedBy>
  <dcterms:created xsi:type="dcterms:W3CDTF">2025-07-10T02:09:00Z</dcterms:created>
  <dcterms:modified xsi:type="dcterms:W3CDTF">2026-06-11T06:47:45Z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4DFD820DB9074BDAAA7824FA1F3D3AE0_13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