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9"/>
  <workbookPr/>
  <mc:AlternateContent xmlns:mc="http://schemas.openxmlformats.org/markup-compatibility/2006">
    <mc:Choice Requires="x15">
      <x15ac:absPath xmlns:x15ac="http://schemas.microsoft.com/office/spreadsheetml/2010/11/ac" url="https://somumaryland-my.sharepoint.com/personal/lxiao_som_umaryland_edu/Documents/manuscript review and response/Tingxi 2025 manuscript/revision folder/"/>
    </mc:Choice>
  </mc:AlternateContent>
  <xr:revisionPtr revIDLastSave="495" documentId="8_{48ACCFCD-173A-4C45-BF54-6C82C73D1D4A}" xr6:coauthVersionLast="47" xr6:coauthVersionMax="47" xr10:uidLastSave="{C40C8C6D-5434-4B31-9198-734E51619D7A}"/>
  <bookViews>
    <workbookView xWindow="-120" yWindow="-120" windowWidth="29040" windowHeight="15720" firstSheet="1" activeTab="4" xr2:uid="{38A6C6AC-5F1F-4005-9951-92E5278FA2CE}"/>
  </bookViews>
  <sheets>
    <sheet name="Fig1" sheetId="1" r:id="rId1"/>
    <sheet name="Fig2" sheetId="2" r:id="rId2"/>
    <sheet name="Fig3" sheetId="3" r:id="rId3"/>
    <sheet name="Fig4" sheetId="4" r:id="rId4"/>
    <sheet name="Fig5" sheetId="5" r:id="rId5"/>
    <sheet name="Fig6" sheetId="6" r:id="rId6"/>
    <sheet name="Fig7" sheetId="7" r:id="rId7"/>
    <sheet name="Fig8" sheetId="8" r:id="rId8"/>
    <sheet name="Sup Fig1" sheetId="9" r:id="rId9"/>
    <sheet name="Sup Fig2" sheetId="10" r:id="rId10"/>
    <sheet name="Sup Fig3" sheetId="11" r:id="rId11"/>
    <sheet name="Sup Fig4" sheetId="12" r:id="rId12"/>
    <sheet name="Sup Fig5" sheetId="13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" i="13" l="1"/>
  <c r="H23" i="13"/>
  <c r="E24" i="13"/>
  <c r="D23" i="13"/>
  <c r="H24" i="13"/>
  <c r="G24" i="13"/>
  <c r="D24" i="13"/>
  <c r="C24" i="13"/>
  <c r="I23" i="13"/>
  <c r="G23" i="13"/>
  <c r="E23" i="13"/>
  <c r="C23" i="13"/>
  <c r="I16" i="13"/>
  <c r="G15" i="13"/>
  <c r="H15" i="13"/>
  <c r="I15" i="13"/>
  <c r="G16" i="13"/>
  <c r="H16" i="13"/>
  <c r="E15" i="13"/>
  <c r="E16" i="13"/>
  <c r="D16" i="13"/>
  <c r="D15" i="13"/>
  <c r="C16" i="13"/>
  <c r="C15" i="13"/>
  <c r="M8" i="13"/>
  <c r="M7" i="13"/>
  <c r="J8" i="13"/>
  <c r="J7" i="13"/>
  <c r="G7" i="13"/>
  <c r="G8" i="13"/>
  <c r="D7" i="13"/>
  <c r="D8" i="13"/>
  <c r="L8" i="13"/>
  <c r="I8" i="13"/>
  <c r="F8" i="13"/>
  <c r="C8" i="13"/>
  <c r="L7" i="13"/>
  <c r="I7" i="13"/>
  <c r="F7" i="13"/>
  <c r="C7" i="13"/>
  <c r="M17" i="12"/>
  <c r="M16" i="12"/>
  <c r="J16" i="12"/>
  <c r="G16" i="12"/>
  <c r="F17" i="12"/>
  <c r="F16" i="12"/>
  <c r="D17" i="12"/>
  <c r="D16" i="12"/>
  <c r="C17" i="12"/>
  <c r="L17" i="12"/>
  <c r="J17" i="12"/>
  <c r="I17" i="12"/>
  <c r="G17" i="12"/>
  <c r="L16" i="12"/>
  <c r="I16" i="12"/>
  <c r="C16" i="12"/>
  <c r="F7" i="12"/>
  <c r="G7" i="12"/>
  <c r="I7" i="12"/>
  <c r="J7" i="12"/>
  <c r="L7" i="12"/>
  <c r="M7" i="12"/>
  <c r="F8" i="12"/>
  <c r="G8" i="12"/>
  <c r="I8" i="12"/>
  <c r="J8" i="12"/>
  <c r="L8" i="12"/>
  <c r="M8" i="12"/>
  <c r="C8" i="12"/>
  <c r="D8" i="12"/>
  <c r="D7" i="12"/>
  <c r="C7" i="12"/>
  <c r="F39" i="11"/>
  <c r="G39" i="11"/>
  <c r="I39" i="11"/>
  <c r="J39" i="11"/>
  <c r="L39" i="11"/>
  <c r="M39" i="11"/>
  <c r="F40" i="11"/>
  <c r="G40" i="11"/>
  <c r="I40" i="11"/>
  <c r="J40" i="11"/>
  <c r="L40" i="11"/>
  <c r="M40" i="11"/>
  <c r="D40" i="11"/>
  <c r="D39" i="11"/>
  <c r="C40" i="11"/>
  <c r="C39" i="11"/>
  <c r="F27" i="11"/>
  <c r="G27" i="11"/>
  <c r="I27" i="11"/>
  <c r="J27" i="11"/>
  <c r="F28" i="11"/>
  <c r="G28" i="11"/>
  <c r="I28" i="11"/>
  <c r="J28" i="11"/>
  <c r="D28" i="11"/>
  <c r="D27" i="11"/>
  <c r="C28" i="11"/>
  <c r="C27" i="11"/>
  <c r="F19" i="11"/>
  <c r="G19" i="11"/>
  <c r="I19" i="11"/>
  <c r="J19" i="11"/>
  <c r="L19" i="11"/>
  <c r="M19" i="11"/>
  <c r="F20" i="11"/>
  <c r="G20" i="11"/>
  <c r="I20" i="11"/>
  <c r="J20" i="11"/>
  <c r="L20" i="11"/>
  <c r="M20" i="11"/>
  <c r="C20" i="11"/>
  <c r="D20" i="11"/>
  <c r="D19" i="11"/>
  <c r="C19" i="11"/>
  <c r="G10" i="11"/>
  <c r="F10" i="11"/>
  <c r="F11" i="11"/>
  <c r="G11" i="11"/>
  <c r="D11" i="11"/>
  <c r="C11" i="11"/>
  <c r="D10" i="11"/>
  <c r="C10" i="11"/>
  <c r="G45" i="10"/>
  <c r="I45" i="10"/>
  <c r="J45" i="10"/>
  <c r="J44" i="10"/>
  <c r="I44" i="10"/>
  <c r="G44" i="10"/>
  <c r="F44" i="10"/>
  <c r="D45" i="10"/>
  <c r="C45" i="10"/>
  <c r="D44" i="10"/>
  <c r="C44" i="10"/>
  <c r="F45" i="10"/>
  <c r="D37" i="10"/>
  <c r="L36" i="10"/>
  <c r="I36" i="10"/>
  <c r="F36" i="10"/>
  <c r="G36" i="10"/>
  <c r="J36" i="10"/>
  <c r="M36" i="10"/>
  <c r="F37" i="10"/>
  <c r="G37" i="10"/>
  <c r="I37" i="10"/>
  <c r="J37" i="10"/>
  <c r="L37" i="10"/>
  <c r="M37" i="10"/>
  <c r="D36" i="10"/>
  <c r="C37" i="10"/>
  <c r="C36" i="10"/>
  <c r="D28" i="10"/>
  <c r="D27" i="10"/>
  <c r="C28" i="10"/>
  <c r="C27" i="10"/>
  <c r="G14" i="10"/>
  <c r="I14" i="10"/>
  <c r="I13" i="10"/>
  <c r="J14" i="10"/>
  <c r="J13" i="10"/>
  <c r="F13" i="10"/>
  <c r="G13" i="10"/>
  <c r="F14" i="10"/>
  <c r="D13" i="10"/>
  <c r="D14" i="10"/>
  <c r="C14" i="10"/>
  <c r="C13" i="10"/>
  <c r="R6" i="9"/>
  <c r="R5" i="9"/>
  <c r="Q3" i="9"/>
  <c r="Q6" i="9"/>
  <c r="Q5" i="9"/>
  <c r="R4" i="9"/>
  <c r="Q4" i="9"/>
  <c r="R3" i="9"/>
  <c r="J6" i="9"/>
  <c r="J3" i="9"/>
  <c r="I6" i="9"/>
  <c r="I5" i="9"/>
  <c r="I4" i="9"/>
  <c r="J4" i="9"/>
  <c r="J5" i="9"/>
  <c r="I3" i="9"/>
  <c r="E15" i="8"/>
  <c r="E14" i="8"/>
  <c r="D15" i="8"/>
  <c r="C14" i="8"/>
  <c r="C15" i="8"/>
  <c r="D14" i="8"/>
  <c r="E7" i="8"/>
  <c r="E6" i="8"/>
  <c r="D6" i="8"/>
  <c r="D7" i="8"/>
  <c r="C7" i="8"/>
  <c r="C6" i="8"/>
  <c r="M29" i="7"/>
  <c r="M28" i="7"/>
  <c r="L26" i="7"/>
  <c r="L29" i="7"/>
  <c r="L28" i="7"/>
  <c r="M27" i="7"/>
  <c r="L27" i="7"/>
  <c r="M26" i="7"/>
  <c r="H28" i="7"/>
  <c r="G26" i="7"/>
  <c r="H29" i="7"/>
  <c r="G29" i="7"/>
  <c r="G28" i="7"/>
  <c r="H27" i="7"/>
  <c r="G27" i="7"/>
  <c r="H26" i="7"/>
  <c r="M14" i="7"/>
  <c r="M12" i="7"/>
  <c r="L11" i="7"/>
  <c r="L14" i="7"/>
  <c r="M13" i="7"/>
  <c r="L13" i="7"/>
  <c r="L12" i="7"/>
  <c r="M11" i="7"/>
  <c r="H13" i="7"/>
  <c r="H14" i="7"/>
  <c r="H12" i="7"/>
  <c r="H11" i="7"/>
  <c r="C28" i="6"/>
  <c r="G12" i="7"/>
  <c r="G13" i="7"/>
  <c r="G14" i="7"/>
  <c r="G11" i="7"/>
  <c r="G57" i="7"/>
  <c r="G56" i="7"/>
  <c r="F56" i="7"/>
  <c r="F57" i="7"/>
  <c r="D57" i="7"/>
  <c r="C57" i="7"/>
  <c r="D56" i="7"/>
  <c r="C56" i="7"/>
  <c r="D48" i="7"/>
  <c r="D47" i="7"/>
  <c r="C48" i="7"/>
  <c r="C47" i="7"/>
  <c r="D39" i="7"/>
  <c r="D38" i="7"/>
  <c r="C39" i="7"/>
  <c r="C38" i="7"/>
  <c r="D22" i="7"/>
  <c r="C22" i="7"/>
  <c r="D21" i="7"/>
  <c r="C21" i="7"/>
  <c r="D7" i="7"/>
  <c r="C7" i="7"/>
  <c r="D6" i="7"/>
  <c r="C6" i="7"/>
  <c r="D28" i="6"/>
  <c r="D27" i="6"/>
  <c r="C27" i="6"/>
  <c r="D17" i="6"/>
  <c r="D16" i="6"/>
  <c r="C16" i="6"/>
  <c r="C17" i="6"/>
  <c r="D7" i="6"/>
  <c r="D6" i="6"/>
  <c r="C7" i="6"/>
  <c r="C6" i="6"/>
  <c r="F17" i="5"/>
  <c r="G17" i="5"/>
  <c r="F18" i="5"/>
  <c r="G18" i="5"/>
  <c r="D17" i="5"/>
  <c r="D18" i="5"/>
  <c r="C18" i="5"/>
  <c r="C17" i="5"/>
  <c r="C7" i="5"/>
  <c r="D6" i="5"/>
  <c r="D7" i="5"/>
  <c r="C6" i="5"/>
  <c r="G19" i="4"/>
  <c r="F19" i="4"/>
  <c r="G18" i="4"/>
  <c r="F18" i="4"/>
  <c r="D19" i="4"/>
  <c r="D18" i="4"/>
  <c r="C19" i="4"/>
  <c r="C18" i="4"/>
  <c r="D7" i="4"/>
  <c r="D6" i="4"/>
  <c r="C7" i="4"/>
  <c r="C6" i="4"/>
  <c r="D10" i="3"/>
  <c r="D9" i="3"/>
  <c r="C10" i="3"/>
  <c r="C9" i="3"/>
  <c r="D55" i="2"/>
  <c r="D54" i="2"/>
  <c r="C55" i="2"/>
  <c r="C54" i="2"/>
  <c r="D41" i="2"/>
  <c r="D40" i="2"/>
  <c r="C41" i="2"/>
  <c r="C40" i="2"/>
  <c r="D27" i="2"/>
  <c r="D26" i="2"/>
  <c r="C27" i="2"/>
  <c r="C26" i="2"/>
  <c r="G10" i="2"/>
  <c r="G11" i="2"/>
  <c r="F11" i="2"/>
  <c r="F10" i="2"/>
  <c r="D10" i="2"/>
  <c r="D11" i="2"/>
  <c r="C11" i="2"/>
  <c r="C10" i="2"/>
  <c r="L56" i="1"/>
  <c r="K56" i="1"/>
  <c r="L55" i="1"/>
  <c r="K55" i="1"/>
  <c r="H55" i="1"/>
  <c r="G55" i="1"/>
  <c r="H54" i="1"/>
  <c r="G54" i="1"/>
  <c r="D55" i="1"/>
  <c r="C55" i="1"/>
  <c r="D54" i="1"/>
  <c r="C54" i="1"/>
  <c r="L41" i="1"/>
  <c r="K41" i="1"/>
  <c r="L40" i="1"/>
  <c r="K40" i="1"/>
  <c r="H40" i="1"/>
  <c r="G40" i="1"/>
  <c r="H39" i="1"/>
  <c r="G39" i="1"/>
  <c r="D45" i="1"/>
  <c r="D44" i="1"/>
  <c r="C45" i="1"/>
  <c r="C44" i="1"/>
  <c r="H26" i="1"/>
  <c r="H27" i="1"/>
  <c r="G27" i="1"/>
  <c r="G26" i="1"/>
  <c r="D17" i="1"/>
  <c r="C17" i="1"/>
  <c r="H9" i="1"/>
  <c r="H10" i="1" s="1"/>
  <c r="G9" i="1"/>
  <c r="G10" i="1" s="1"/>
  <c r="D30" i="1"/>
  <c r="D29" i="1"/>
  <c r="C29" i="1"/>
  <c r="C30" i="1"/>
  <c r="C16" i="1"/>
  <c r="D16" i="1"/>
</calcChain>
</file>

<file path=xl/sharedStrings.xml><?xml version="1.0" encoding="utf-8"?>
<sst xmlns="http://schemas.openxmlformats.org/spreadsheetml/2006/main" count="437" uniqueCount="116">
  <si>
    <t>Fig1.A</t>
  </si>
  <si>
    <t>Levels of lncRNAs</t>
  </si>
  <si>
    <t>Gas5</t>
  </si>
  <si>
    <t>uc.417</t>
  </si>
  <si>
    <t>Control</t>
  </si>
  <si>
    <t>DSS</t>
  </si>
  <si>
    <t>Mean</t>
  </si>
  <si>
    <t>SE</t>
  </si>
  <si>
    <t>Fig1.B</t>
  </si>
  <si>
    <t>Sham</t>
  </si>
  <si>
    <t>CLP</t>
  </si>
  <si>
    <t>Fig1.C</t>
  </si>
  <si>
    <r>
      <t xml:space="preserve">Levels of </t>
    </r>
    <r>
      <rPr>
        <b/>
        <i/>
        <sz val="12"/>
        <color rgb="FF000000"/>
        <rFont val="Calibri"/>
        <family val="2"/>
      </rPr>
      <t>GAS5</t>
    </r>
    <r>
      <rPr>
        <b/>
        <sz val="12"/>
        <color rgb="FF000000"/>
        <rFont val="Calibri"/>
        <family val="2"/>
      </rPr>
      <t xml:space="preserve">  </t>
    </r>
  </si>
  <si>
    <r>
      <t xml:space="preserve">Copies of </t>
    </r>
    <r>
      <rPr>
        <b/>
        <i/>
        <sz val="12"/>
        <color rgb="FF000000"/>
        <rFont val="Calibri"/>
        <family val="2"/>
      </rPr>
      <t xml:space="preserve">GAS5 </t>
    </r>
  </si>
  <si>
    <r>
      <t xml:space="preserve">Levels of </t>
    </r>
    <r>
      <rPr>
        <b/>
        <i/>
        <sz val="12"/>
        <color rgb="FF000000"/>
        <rFont val="Calibri"/>
        <family val="2"/>
      </rPr>
      <t>uc.417</t>
    </r>
  </si>
  <si>
    <t>UC</t>
  </si>
  <si>
    <t>Fig1.D</t>
  </si>
  <si>
    <t>CD</t>
  </si>
  <si>
    <t>Fig1.E</t>
  </si>
  <si>
    <t>RNA distribution (%)</t>
  </si>
  <si>
    <t>Cyto</t>
  </si>
  <si>
    <t>Nuclear</t>
  </si>
  <si>
    <t>Fig2.B</t>
  </si>
  <si>
    <t>Gas5 KD</t>
  </si>
  <si>
    <t>Fig2.C</t>
  </si>
  <si>
    <r>
      <t>OLFM4</t>
    </r>
    <r>
      <rPr>
        <b/>
        <vertAlign val="superscript"/>
        <sz val="12"/>
        <color rgb="FF000000"/>
        <rFont val="Calibri"/>
        <family val="2"/>
      </rPr>
      <t>+</t>
    </r>
    <r>
      <rPr>
        <b/>
        <sz val="12"/>
        <color rgb="FF000000"/>
        <rFont val="Calibri"/>
        <family val="2"/>
      </rPr>
      <t xml:space="preserve"> cells/100 cells</t>
    </r>
  </si>
  <si>
    <t>Fig2.D</t>
  </si>
  <si>
    <r>
      <t>Ki67</t>
    </r>
    <r>
      <rPr>
        <b/>
        <vertAlign val="superscript"/>
        <sz val="12"/>
        <color rgb="FF000000"/>
        <rFont val="Calibri"/>
        <family val="2"/>
      </rPr>
      <t xml:space="preserve">+ </t>
    </r>
    <r>
      <rPr>
        <b/>
        <sz val="12"/>
        <color rgb="FF000000"/>
        <rFont val="Calibri"/>
        <family val="2"/>
      </rPr>
      <t>cells/100 cells</t>
    </r>
  </si>
  <si>
    <t>Fig2.E</t>
  </si>
  <si>
    <t>Intestinal epithelium (µm)</t>
  </si>
  <si>
    <t>Fig3.C</t>
  </si>
  <si>
    <t>FITC-dextran (fold)</t>
  </si>
  <si>
    <t>Fig4.A</t>
  </si>
  <si>
    <t>Levels of GAS5</t>
  </si>
  <si>
    <t>Vector</t>
  </si>
  <si>
    <t>GAS5 O/E</t>
  </si>
  <si>
    <t>Fig4.B</t>
  </si>
  <si>
    <r>
      <t>Surface area (µm</t>
    </r>
    <r>
      <rPr>
        <b/>
        <vertAlign val="super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</si>
  <si>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t>Day1</t>
  </si>
  <si>
    <t>Day5</t>
  </si>
  <si>
    <t>Fig5.A</t>
  </si>
  <si>
    <r>
      <t xml:space="preserve">Levels of </t>
    </r>
    <r>
      <rPr>
        <b/>
        <i/>
        <sz val="12"/>
        <color rgb="FF000000"/>
        <rFont val="Calibri"/>
        <family val="2"/>
      </rPr>
      <t>GAS5</t>
    </r>
    <r>
      <rPr>
        <b/>
        <sz val="12"/>
        <color rgb="FF000000"/>
        <rFont val="Calibri"/>
        <family val="2"/>
      </rPr>
      <t xml:space="preserve"> </t>
    </r>
  </si>
  <si>
    <t>Fig5.D</t>
  </si>
  <si>
    <r>
      <t>TEER (ΩOHM/cm</t>
    </r>
    <r>
      <rPr>
        <b/>
        <vertAlign val="superscript"/>
        <sz val="12"/>
        <color rgb="FF000000"/>
        <rFont val="Calibri"/>
        <family val="2"/>
      </rPr>
      <t>2</t>
    </r>
    <r>
      <rPr>
        <b/>
        <sz val="12"/>
        <color rgb="FF000000"/>
        <rFont val="Calibri"/>
        <family val="2"/>
      </rPr>
      <t>)</t>
    </r>
  </si>
  <si>
    <t xml:space="preserve">% FITC Dextran </t>
  </si>
  <si>
    <t>Fig6.A</t>
  </si>
  <si>
    <t>C-siRNA</t>
  </si>
  <si>
    <t>si-GAS5</t>
  </si>
  <si>
    <t>Fig6.C(up)</t>
  </si>
  <si>
    <t>Fig6.C(down)</t>
  </si>
  <si>
    <t>Fig7.A</t>
  </si>
  <si>
    <r>
      <t xml:space="preserve"> Levels of </t>
    </r>
    <r>
      <rPr>
        <b/>
        <i/>
        <sz val="12"/>
        <color rgb="FF000000"/>
        <rFont val="Calibri"/>
        <family val="2"/>
      </rPr>
      <t>GAS5</t>
    </r>
  </si>
  <si>
    <t>Fig7.B</t>
  </si>
  <si>
    <t>Levels of vtRNAs</t>
  </si>
  <si>
    <t>Gas5 O/E</t>
  </si>
  <si>
    <t>vtR1-1</t>
  </si>
  <si>
    <t>vtR1-2</t>
  </si>
  <si>
    <t>vtR1-3</t>
  </si>
  <si>
    <t>vtR2-1</t>
  </si>
  <si>
    <t>Fig7.C</t>
  </si>
  <si>
    <r>
      <t xml:space="preserve"> Levels of </t>
    </r>
    <r>
      <rPr>
        <b/>
        <i/>
        <sz val="12"/>
        <color theme="1"/>
        <rFont val="Calibri"/>
        <family val="2"/>
      </rPr>
      <t>GAS5</t>
    </r>
  </si>
  <si>
    <t>Fig7.D</t>
  </si>
  <si>
    <t>Si Control</t>
  </si>
  <si>
    <t>Si Gas5</t>
  </si>
  <si>
    <t>Fig7.E</t>
  </si>
  <si>
    <t>Levels of mouse vtRNA</t>
  </si>
  <si>
    <t>GAS5 KD</t>
  </si>
  <si>
    <t>Fig7.F</t>
  </si>
  <si>
    <t>Luciferase activity</t>
  </si>
  <si>
    <t>pGL3</t>
  </si>
  <si>
    <t>pGL3 vtR1-P</t>
  </si>
  <si>
    <t>Fig7.G</t>
  </si>
  <si>
    <t>GAS5 O/E</t>
  </si>
  <si>
    <t>Fig8.A(up)</t>
  </si>
  <si>
    <t>sivtR1</t>
  </si>
  <si>
    <t>Fig8.A(down)</t>
  </si>
  <si>
    <t>FITC-dextran (%)</t>
  </si>
  <si>
    <t>Sup Fig1.C</t>
  </si>
  <si>
    <t>Levels of tissue GAS5</t>
  </si>
  <si>
    <t>GAS5 KD</t>
  </si>
  <si>
    <t>Kidney</t>
  </si>
  <si>
    <t>Spleen</t>
  </si>
  <si>
    <t>Stomach</t>
  </si>
  <si>
    <t>Liver</t>
  </si>
  <si>
    <t>Sup Fig2.A</t>
  </si>
  <si>
    <t>Lysoz+ cells/100 cells</t>
  </si>
  <si>
    <t>Mucin 2+ cells/100 cells</t>
  </si>
  <si>
    <t>DCLK1+ cells/100 cells</t>
  </si>
  <si>
    <t>Sup Fig2.B</t>
  </si>
  <si>
    <t>Villin intensity</t>
  </si>
  <si>
    <t>Sup Fig2.C</t>
  </si>
  <si>
    <t>Levels of proteins</t>
  </si>
  <si>
    <t>ZO-1</t>
  </si>
  <si>
    <t>ZO-2</t>
  </si>
  <si>
    <t>Claudin-1</t>
  </si>
  <si>
    <t>Claudin-2</t>
  </si>
  <si>
    <t>Occludin</t>
  </si>
  <si>
    <t>JAM-A</t>
  </si>
  <si>
    <t>E-cadherin</t>
  </si>
  <si>
    <t>Sup Fig3.A</t>
  </si>
  <si>
    <r>
      <t>BrdU</t>
    </r>
    <r>
      <rPr>
        <b/>
        <vertAlign val="superscript"/>
        <sz val="12"/>
        <color rgb="FF000000"/>
        <rFont val="Calibri"/>
        <family val="2"/>
      </rPr>
      <t>+</t>
    </r>
    <r>
      <rPr>
        <b/>
        <sz val="12"/>
        <color rgb="FF000000"/>
        <rFont val="Calibri"/>
        <family val="2"/>
      </rPr>
      <t xml:space="preserve"> cells/</t>
    </r>
    <r>
      <rPr>
        <sz val="12"/>
        <color rgb="FF000000"/>
        <rFont val="Calibri"/>
        <family val="2"/>
      </rPr>
      <t>100 cells</t>
    </r>
  </si>
  <si>
    <r>
      <t>Lysoz</t>
    </r>
    <r>
      <rPr>
        <b/>
        <vertAlign val="superscript"/>
        <sz val="12"/>
        <color rgb="FF000000"/>
        <rFont val="Calibri"/>
        <family val="2"/>
      </rPr>
      <t>+</t>
    </r>
    <r>
      <rPr>
        <b/>
        <sz val="12"/>
        <color rgb="FF000000"/>
        <rFont val="Calibri"/>
        <family val="2"/>
      </rPr>
      <t xml:space="preserve"> cells/</t>
    </r>
    <r>
      <rPr>
        <sz val="12"/>
        <color rgb="FF000000"/>
        <rFont val="Calibri"/>
        <family val="2"/>
      </rPr>
      <t>100 cells</t>
    </r>
  </si>
  <si>
    <t>Sup Fig3.B</t>
  </si>
  <si>
    <t>Claudin-7</t>
  </si>
  <si>
    <t>Sup Fig3.C</t>
  </si>
  <si>
    <t>Staining intensity</t>
  </si>
  <si>
    <t>Sup Fig4.A</t>
  </si>
  <si>
    <t>Sup Fig4.B</t>
  </si>
  <si>
    <t>Sup Fig5.A</t>
  </si>
  <si>
    <t>siGAS5</t>
  </si>
  <si>
    <t>Sup Fig5.B(up)</t>
  </si>
  <si>
    <t>Levels of ZO-1</t>
  </si>
  <si>
    <t>Levels of claudin-1</t>
  </si>
  <si>
    <t>Sup Fig5.B(down)</t>
  </si>
  <si>
    <t>Levels of ZO-2</t>
  </si>
  <si>
    <t>Levels of claudin-2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</si>
</sst>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Aptos Narrow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b/>
      <i/>
      <sz val="12"/>
      <color rgb="FF000000"/>
      <name val="Calibri"/>
      <family val="2"/>
    </font>
    <font>
      <b/>
      <vertAlign val="superscript"/>
      <sz val="12"/>
      <color rgb="FF000000"/>
      <name val="Calibri"/>
      <family val="2"/>
    </font>
    <font>
      <sz val="12"/>
      <color rgb="FF0000FF"/>
      <name val="Calibri"/>
      <family val="2"/>
    </font>
    <font>
      <b/>
      <i/>
      <sz val="12"/>
      <color theme="1"/>
      <name val="Calibri"/>
      <family val="2"/>
    </font>
    <font>
      <b/>
      <sz val="12"/>
      <name val="Calibri"/>
      <family val="2"/>
    </font>
    <font>
      <sz val="12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vertical="center" readingOrder="1"/>
    </xf>
    <xf numFmtId="0" fontId="4" fillId="0" borderId="0" xfId="0" applyFont="1" applyAlignment="1">
      <alignment horizontal="left" vertical="center" readingOrder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0" fontId="8" fillId="0" borderId="0" xfId="0" applyFont="1"/>
    <xf numFmtId="0" fontId="2" fillId="0" borderId="0" xfId="0" applyFont="1"/>
    <xf numFmtId="0" fontId="11" fillId="0" borderId="0" xfId="0" applyFont="1"/>
    <xf numFmtId="0" fontId="2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readingOrder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2A9E4D-B07D-46D3-AEB4-E4461F2CDC3B}">
  <dimension ref="A1:O61"/>
  <sheetViews>
    <sheetView topLeftCell="A43" workbookViewId="0">
      <selection activeCell="B54" sqref="B54:D55"/>
    </sheetView>
  </sheetViews>
  <sheetFormatPr defaultColWidth="9.140625" defaultRowHeight="15.75"/>
  <cols>
    <col min="1" max="2" width="15" style="1" customWidth="1"/>
    <col min="3" max="3" width="18.140625" style="1" customWidth="1"/>
    <col min="4" max="16384" width="9.140625" style="1"/>
  </cols>
  <sheetData>
    <row r="1" spans="1:15">
      <c r="A1" s="1" t="s">
        <v>0</v>
      </c>
      <c r="C1" s="2" t="s">
        <v>1</v>
      </c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C2" s="12" t="s">
        <v>2</v>
      </c>
      <c r="D2" s="12"/>
      <c r="E2" s="10"/>
      <c r="G2" s="13" t="s">
        <v>3</v>
      </c>
      <c r="H2" s="13"/>
      <c r="I2" s="11"/>
    </row>
    <row r="3" spans="1:15">
      <c r="C3" s="3" t="s">
        <v>4</v>
      </c>
      <c r="D3" s="1" t="s">
        <v>5</v>
      </c>
      <c r="G3" s="3" t="s">
        <v>4</v>
      </c>
      <c r="H3" s="1" t="s">
        <v>5</v>
      </c>
    </row>
    <row r="4" spans="1:15">
      <c r="C4" s="4">
        <v>1.014472</v>
      </c>
      <c r="D4" s="4">
        <v>1.3384849999999999</v>
      </c>
      <c r="E4" s="4"/>
      <c r="G4" s="4">
        <v>2.4707720000000002</v>
      </c>
      <c r="H4" s="4">
        <v>0.1258745</v>
      </c>
      <c r="I4" s="4"/>
    </row>
    <row r="5" spans="1:15">
      <c r="C5" s="4">
        <v>0.89489370000000001</v>
      </c>
      <c r="D5" s="4">
        <v>1.098149</v>
      </c>
      <c r="E5" s="4"/>
      <c r="G5" s="4">
        <v>4.69869</v>
      </c>
      <c r="H5" s="4">
        <v>3.7170899999999998</v>
      </c>
      <c r="I5" s="4"/>
    </row>
    <row r="6" spans="1:15">
      <c r="C6" s="4">
        <v>0.78937860000000004</v>
      </c>
      <c r="D6" s="4">
        <v>1.2440530000000001</v>
      </c>
      <c r="E6" s="4"/>
      <c r="G6" s="4">
        <v>1.709633</v>
      </c>
      <c r="H6" s="4">
        <v>1.4930730000000001</v>
      </c>
      <c r="I6" s="4"/>
    </row>
    <row r="7" spans="1:15">
      <c r="C7" s="4">
        <v>0.82649209999999995</v>
      </c>
      <c r="D7" s="4">
        <v>1.1470560000000001</v>
      </c>
      <c r="E7" s="4"/>
      <c r="G7" s="4">
        <v>0.17973610000000001</v>
      </c>
      <c r="H7" s="4">
        <v>4.1994579999999999</v>
      </c>
      <c r="I7" s="4"/>
    </row>
    <row r="8" spans="1:15">
      <c r="C8" s="4">
        <v>0.65187459999999997</v>
      </c>
      <c r="D8" s="4">
        <v>1.408099</v>
      </c>
      <c r="E8" s="4"/>
      <c r="G8" s="4">
        <v>0.1125878</v>
      </c>
      <c r="H8" s="4">
        <v>0.34086729999999998</v>
      </c>
      <c r="I8" s="4"/>
    </row>
    <row r="9" spans="1:15">
      <c r="C9" s="4">
        <v>0.77156530000000001</v>
      </c>
      <c r="D9" s="4">
        <v>1.0133369999999999</v>
      </c>
      <c r="E9" s="4"/>
      <c r="F9" s="9" t="s">
        <v>6</v>
      </c>
      <c r="G9" s="1">
        <f>AVERAGE(G4:G8)</f>
        <v>1.8342837799999998</v>
      </c>
      <c r="H9" s="1">
        <f>AVERAGE(H4:H8)</f>
        <v>1.9752725599999998</v>
      </c>
    </row>
    <row r="10" spans="1:15">
      <c r="C10" s="4">
        <v>0.66536070000000003</v>
      </c>
      <c r="D10" s="4">
        <v>1.3670949999999999</v>
      </c>
      <c r="E10" s="4"/>
      <c r="F10" s="9" t="s">
        <v>7</v>
      </c>
      <c r="G10" s="1">
        <f>_xlfn.STDEV.S(G4:G8)/SQRT(COUNT(G4:G9))</f>
        <v>0.77263734316489063</v>
      </c>
      <c r="H10" s="1">
        <f>_xlfn.STDEV.S(H4:H8)/SQRT(COUNT(H4:H9))</f>
        <v>0.77203732152089455</v>
      </c>
    </row>
    <row r="11" spans="1:15">
      <c r="C11" s="4">
        <v>0.66851720000000003</v>
      </c>
      <c r="D11" s="4">
        <v>1.0234319999999999</v>
      </c>
      <c r="E11" s="4"/>
    </row>
    <row r="12" spans="1:15">
      <c r="C12" s="4"/>
      <c r="D12" s="4">
        <v>1.205462</v>
      </c>
      <c r="E12" s="4"/>
      <c r="K12" s="4"/>
    </row>
    <row r="13" spans="1:15">
      <c r="C13" s="4"/>
      <c r="D13" s="4">
        <v>1.4672099999999999</v>
      </c>
      <c r="E13" s="4"/>
      <c r="K13" s="4"/>
      <c r="L13" s="4"/>
    </row>
    <row r="14" spans="1:15">
      <c r="C14" s="4"/>
      <c r="D14" s="4">
        <v>1.240821</v>
      </c>
      <c r="E14" s="4"/>
    </row>
    <row r="15" spans="1:15">
      <c r="C15" s="4"/>
      <c r="D15" s="4">
        <v>1.088058</v>
      </c>
      <c r="E15" s="4"/>
      <c r="K15" s="4"/>
      <c r="L15" s="4"/>
    </row>
    <row r="16" spans="1:15">
      <c r="B16" s="9" t="s">
        <v>6</v>
      </c>
      <c r="C16" s="4">
        <f>AVERAGE(C4:C15)</f>
        <v>0.78531927499999998</v>
      </c>
      <c r="D16" s="4">
        <f>AVERAGE(D4:D15)</f>
        <v>1.2201047500000002</v>
      </c>
      <c r="E16" s="4"/>
      <c r="K16" s="4"/>
      <c r="L16" s="4"/>
    </row>
    <row r="17" spans="1:12">
      <c r="B17" s="9" t="s">
        <v>7</v>
      </c>
      <c r="C17" s="4">
        <f>_xlfn.STDEV.S(C4:C11)/SQRT(COUNT(C4:C11))</f>
        <v>4.4772967605910666E-2</v>
      </c>
      <c r="D17" s="4">
        <f>_xlfn.STDEV.S(D4:D15)/SQRT(COUNT(D4:D15))</f>
        <v>4.3720764575456032E-2</v>
      </c>
      <c r="E17" s="4"/>
      <c r="K17" s="4"/>
      <c r="L17" s="4"/>
    </row>
    <row r="18" spans="1:12">
      <c r="C18" s="4"/>
      <c r="D18" s="4"/>
      <c r="E18" s="4"/>
      <c r="K18" s="4"/>
      <c r="L18" s="4"/>
    </row>
    <row r="19" spans="1:12">
      <c r="A19" s="1" t="s">
        <v>8</v>
      </c>
      <c r="C19" s="13" t="s">
        <v>2</v>
      </c>
      <c r="D19" s="13"/>
      <c r="E19" s="11"/>
      <c r="G19" s="13" t="s">
        <v>3</v>
      </c>
      <c r="H19" s="13"/>
      <c r="I19" s="11"/>
      <c r="K19" s="4"/>
      <c r="L19" s="4"/>
    </row>
    <row r="20" spans="1:12">
      <c r="C20" s="1" t="s">
        <v>9</v>
      </c>
      <c r="D20" s="1" t="s">
        <v>10</v>
      </c>
      <c r="G20" s="1" t="s">
        <v>9</v>
      </c>
      <c r="H20" s="1" t="s">
        <v>10</v>
      </c>
      <c r="K20" s="4"/>
      <c r="L20" s="4"/>
    </row>
    <row r="21" spans="1:12">
      <c r="C21" s="4">
        <v>0.78491900000000003</v>
      </c>
      <c r="D21" s="4">
        <v>1.852047</v>
      </c>
      <c r="E21" s="4"/>
      <c r="G21" s="4">
        <v>2.394409</v>
      </c>
      <c r="H21" s="4">
        <v>0.76780649999999995</v>
      </c>
      <c r="I21" s="4"/>
      <c r="K21" s="4"/>
      <c r="L21" s="4"/>
    </row>
    <row r="22" spans="1:12">
      <c r="C22" s="4">
        <v>0.85043800000000003</v>
      </c>
      <c r="D22" s="4">
        <v>3.0110519999999998</v>
      </c>
      <c r="E22" s="4"/>
      <c r="G22" s="4">
        <v>1.857369</v>
      </c>
      <c r="H22" s="4">
        <v>1.1143179999999999</v>
      </c>
      <c r="I22" s="4"/>
      <c r="K22" s="4"/>
      <c r="L22" s="4"/>
    </row>
    <row r="23" spans="1:12">
      <c r="C23" s="4">
        <v>0.96220300000000003</v>
      </c>
      <c r="D23" s="4">
        <v>4.6840929999999998</v>
      </c>
      <c r="E23" s="4"/>
      <c r="G23" s="4">
        <v>0.85180679999999998</v>
      </c>
      <c r="H23" s="4">
        <v>0.8638593</v>
      </c>
      <c r="I23" s="4"/>
      <c r="K23" s="4"/>
      <c r="L23" s="4"/>
    </row>
    <row r="24" spans="1:12">
      <c r="C24" s="4">
        <v>1.1814549999999999</v>
      </c>
      <c r="D24" s="4">
        <v>6.481071</v>
      </c>
      <c r="E24" s="4"/>
      <c r="G24" s="4">
        <v>0.43522250000000001</v>
      </c>
      <c r="H24" s="4">
        <v>1.4409890000000001</v>
      </c>
      <c r="I24" s="4"/>
      <c r="K24" s="4"/>
      <c r="L24" s="4"/>
    </row>
    <row r="25" spans="1:12">
      <c r="C25" s="4">
        <v>0.90031000000000005</v>
      </c>
      <c r="D25" s="4">
        <v>2.613</v>
      </c>
      <c r="E25" s="4"/>
      <c r="G25" s="4">
        <v>0.60652709999999999</v>
      </c>
      <c r="H25" s="4">
        <v>0.9389343</v>
      </c>
      <c r="I25" s="4"/>
      <c r="K25" s="4"/>
      <c r="L25" s="4"/>
    </row>
    <row r="26" spans="1:12">
      <c r="C26" s="4">
        <v>1.2994680000000001</v>
      </c>
      <c r="D26" s="4">
        <v>2.7519999999999998</v>
      </c>
      <c r="E26" s="4"/>
      <c r="F26" s="9" t="s">
        <v>6</v>
      </c>
      <c r="G26" s="1">
        <f>AVERAGE(G21:G25)</f>
        <v>1.22906688</v>
      </c>
      <c r="H26" s="1">
        <f>AVERAGE(H21:H25)</f>
        <v>1.0251814199999998</v>
      </c>
      <c r="K26" s="4"/>
      <c r="L26" s="4"/>
    </row>
    <row r="27" spans="1:12">
      <c r="C27" s="4">
        <v>0.79518100000000003</v>
      </c>
      <c r="D27" s="4">
        <v>5.782</v>
      </c>
      <c r="E27" s="4"/>
      <c r="F27" s="9" t="s">
        <v>7</v>
      </c>
      <c r="G27" s="1">
        <f>_xlfn.STDEV.S(G21:G25)/SQRT(COUNT(G21:G25))</f>
        <v>0.38163173714618037</v>
      </c>
      <c r="H27" s="1">
        <f>_xlfn.STDEV.S(H21:H25)/SQRT(COUNT(H21:H25))</f>
        <v>0.11843701174762679</v>
      </c>
      <c r="K27" s="4"/>
      <c r="L27" s="4"/>
    </row>
    <row r="28" spans="1:12">
      <c r="C28" s="4">
        <v>1.023963</v>
      </c>
      <c r="D28" s="4">
        <v>5.0060000000000002</v>
      </c>
      <c r="E28" s="4"/>
      <c r="K28" s="4"/>
      <c r="L28" s="4"/>
    </row>
    <row r="29" spans="1:12">
      <c r="B29" s="9" t="s">
        <v>6</v>
      </c>
      <c r="C29" s="1">
        <f>AVERAGE(C21:C28)</f>
        <v>0.97474212500000013</v>
      </c>
      <c r="D29" s="1">
        <f>AVERAGE(D21:D28)</f>
        <v>4.0226578750000002</v>
      </c>
      <c r="E29" s="4"/>
      <c r="K29" s="4"/>
      <c r="L29" s="4"/>
    </row>
    <row r="30" spans="1:12">
      <c r="B30" s="9" t="s">
        <v>7</v>
      </c>
      <c r="C30" s="1">
        <f>_xlfn.STDEV.S(C21:C28)/SQRT(COUNT(C21:C28))</f>
        <v>6.5468599874955583E-2</v>
      </c>
      <c r="D30" s="1">
        <f>_xlfn.STDEV.S(D21:D28)/SQRT(COUNT(D21:D28))</f>
        <v>0.59582090343322092</v>
      </c>
      <c r="E30" s="4"/>
      <c r="K30" s="4"/>
      <c r="L30" s="4"/>
    </row>
    <row r="31" spans="1:12">
      <c r="K31" s="4"/>
      <c r="L31" s="4"/>
    </row>
    <row r="32" spans="1:12">
      <c r="A32" s="1" t="s">
        <v>11</v>
      </c>
      <c r="C32" s="12" t="s">
        <v>12</v>
      </c>
      <c r="D32" s="12"/>
      <c r="E32" s="10"/>
      <c r="G32" s="12" t="s">
        <v>13</v>
      </c>
      <c r="H32" s="12"/>
      <c r="I32" s="10"/>
      <c r="K32" s="12" t="s">
        <v>14</v>
      </c>
      <c r="L32" s="12"/>
    </row>
    <row r="33" spans="1:12">
      <c r="C33" s="5" t="s">
        <v>4</v>
      </c>
      <c r="D33" s="5" t="s">
        <v>15</v>
      </c>
      <c r="E33" s="5"/>
      <c r="K33" s="4"/>
      <c r="L33" s="4"/>
    </row>
    <row r="34" spans="1:12">
      <c r="C34" s="4">
        <v>0.53105060000000004</v>
      </c>
      <c r="D34" s="4">
        <v>1.583094</v>
      </c>
      <c r="E34" s="4"/>
      <c r="G34" s="4">
        <v>40.194450000000003</v>
      </c>
      <c r="H34" s="4">
        <v>113.76300000000001</v>
      </c>
      <c r="I34" s="4"/>
      <c r="K34" s="4">
        <v>6.4994009999999998</v>
      </c>
      <c r="L34" s="4">
        <v>2.285698</v>
      </c>
    </row>
    <row r="35" spans="1:12">
      <c r="C35" s="4">
        <v>1.4835339999999999</v>
      </c>
      <c r="D35" s="4">
        <v>3.4800390000000001</v>
      </c>
      <c r="E35" s="4"/>
      <c r="G35" s="4">
        <v>40.761029999999998</v>
      </c>
      <c r="H35" s="4">
        <v>84.895110000000003</v>
      </c>
      <c r="I35" s="4"/>
      <c r="K35" s="4">
        <v>1.061939</v>
      </c>
      <c r="L35" s="4">
        <v>16.04242</v>
      </c>
    </row>
    <row r="36" spans="1:12">
      <c r="C36" s="4">
        <v>0.72394789999999998</v>
      </c>
      <c r="D36" s="4">
        <v>1.361415</v>
      </c>
      <c r="E36" s="4"/>
      <c r="G36" s="4">
        <v>57.029589999999999</v>
      </c>
      <c r="H36" s="4">
        <v>116.4337</v>
      </c>
      <c r="I36" s="4"/>
      <c r="K36" s="4">
        <v>4.9589639999999997E-2</v>
      </c>
      <c r="L36" s="4">
        <v>2.8807200000000002</v>
      </c>
    </row>
    <row r="37" spans="1:12">
      <c r="C37" s="4">
        <v>0.95856269999999999</v>
      </c>
      <c r="D37" s="4">
        <v>1.471365</v>
      </c>
      <c r="E37" s="4"/>
      <c r="G37" s="4">
        <v>28.540030000000002</v>
      </c>
      <c r="H37" s="4">
        <v>165.43879999999999</v>
      </c>
      <c r="I37" s="4"/>
      <c r="K37" s="4">
        <v>15.78599</v>
      </c>
      <c r="L37" s="4">
        <v>5.381742</v>
      </c>
    </row>
    <row r="38" spans="1:12">
      <c r="C38" s="4">
        <v>1.7411779999999999</v>
      </c>
      <c r="D38" s="4">
        <v>1.9777130999999999</v>
      </c>
      <c r="E38" s="4"/>
      <c r="G38" s="4">
        <v>11.276619999999999</v>
      </c>
      <c r="H38" s="4">
        <v>81.256150000000005</v>
      </c>
      <c r="I38" s="4"/>
      <c r="K38" s="4">
        <v>18.197659999999999</v>
      </c>
      <c r="L38" s="4">
        <v>23.80978</v>
      </c>
    </row>
    <row r="39" spans="1:12">
      <c r="C39" s="4">
        <v>1.375375</v>
      </c>
      <c r="D39" s="4">
        <v>1.16143</v>
      </c>
      <c r="E39" s="4"/>
      <c r="F39" s="9" t="s">
        <v>6</v>
      </c>
      <c r="G39" s="1">
        <f>AVERAGE(G34:G38)</f>
        <v>35.560344000000001</v>
      </c>
      <c r="H39" s="1">
        <f>AVERAGE(H34:H38)</f>
        <v>112.35735200000002</v>
      </c>
      <c r="K39" s="4">
        <v>1.348344</v>
      </c>
      <c r="L39" s="4">
        <v>16.15868</v>
      </c>
    </row>
    <row r="40" spans="1:12">
      <c r="C40" s="4">
        <v>1.096095</v>
      </c>
      <c r="D40" s="4">
        <v>1.9109893</v>
      </c>
      <c r="E40" s="4"/>
      <c r="F40" s="9" t="s">
        <v>7</v>
      </c>
      <c r="G40" s="1">
        <f>_xlfn.STDEV.S(G34:G38)/SQRT(COUNT(G34:G38))</f>
        <v>7.5777129038553568</v>
      </c>
      <c r="H40" s="1">
        <f>_xlfn.STDEV.S(H34:H38)/SQRT(COUNT(H34:H38))</f>
        <v>15.095847247844436</v>
      </c>
      <c r="J40" s="9" t="s">
        <v>6</v>
      </c>
      <c r="K40" s="1">
        <f>AVERAGE(K34:K39)</f>
        <v>7.1571539399999997</v>
      </c>
      <c r="L40" s="1">
        <f>AVERAGE(L34:L39)</f>
        <v>11.093173333333333</v>
      </c>
    </row>
    <row r="41" spans="1:12">
      <c r="C41" s="4">
        <v>0.90743700000000005</v>
      </c>
      <c r="D41" s="4">
        <v>3.3753869999999999</v>
      </c>
      <c r="E41" s="4"/>
      <c r="J41" s="9" t="s">
        <v>7</v>
      </c>
      <c r="K41" s="1">
        <f>_xlfn.STDEV.S(K34:K39)/SQRT(COUNT(K34:K39))</f>
        <v>3.2567550982729641</v>
      </c>
      <c r="L41" s="1">
        <f>_xlfn.STDEV.S(L34:L39)/SQRT(COUNT(L34:L39))</f>
        <v>3.603252904654819</v>
      </c>
    </row>
    <row r="42" spans="1:12">
      <c r="C42" s="4">
        <v>0.96561490000000005</v>
      </c>
      <c r="D42" s="4">
        <v>2.845532</v>
      </c>
      <c r="E42" s="4"/>
    </row>
    <row r="43" spans="1:12">
      <c r="C43" s="4">
        <v>1.2537670000000001</v>
      </c>
      <c r="K43" s="4"/>
      <c r="L43" s="4"/>
    </row>
    <row r="44" spans="1:12">
      <c r="B44" s="9" t="s">
        <v>6</v>
      </c>
      <c r="C44" s="1">
        <f>AVERAGE(C34:C43)</f>
        <v>1.10365621</v>
      </c>
      <c r="D44" s="1">
        <f>AVERAGE(D34:D43)</f>
        <v>2.1296627111111111</v>
      </c>
      <c r="K44" s="4"/>
      <c r="L44" s="4"/>
    </row>
    <row r="45" spans="1:12">
      <c r="B45" s="9" t="s">
        <v>7</v>
      </c>
      <c r="C45" s="1">
        <f>_xlfn.STDEV.S(C34:C43)/SQRT(COUNT(C34:C43))</f>
        <v>0.1153654956908902</v>
      </c>
      <c r="D45" s="1">
        <f>_xlfn.STDEV.S(D34:D42)/SQRT(COUNT(D34:D42))</f>
        <v>0.29388426175801757</v>
      </c>
      <c r="K45" s="4"/>
      <c r="L45" s="4"/>
    </row>
    <row r="47" spans="1:12">
      <c r="A47" s="1" t="s">
        <v>16</v>
      </c>
      <c r="C47" s="12" t="s">
        <v>12</v>
      </c>
      <c r="D47" s="12"/>
      <c r="E47" s="10"/>
      <c r="G47" s="12" t="s">
        <v>13</v>
      </c>
      <c r="H47" s="12"/>
      <c r="I47" s="10"/>
      <c r="K47" s="12" t="s">
        <v>14</v>
      </c>
      <c r="L47" s="12"/>
    </row>
    <row r="48" spans="1:12">
      <c r="C48" s="3" t="s">
        <v>4</v>
      </c>
      <c r="D48" s="1" t="s">
        <v>17</v>
      </c>
    </row>
    <row r="49" spans="1:12">
      <c r="C49" s="4">
        <v>0.98667499999999997</v>
      </c>
      <c r="D49" s="4">
        <v>2.3927619999999998</v>
      </c>
      <c r="E49" s="4"/>
      <c r="G49" s="4">
        <v>155.51300000000001</v>
      </c>
      <c r="H49" s="4">
        <v>282.26659999999998</v>
      </c>
      <c r="I49" s="4"/>
      <c r="K49" s="4">
        <v>30.19847</v>
      </c>
      <c r="L49" s="4">
        <v>16.115089999999999</v>
      </c>
    </row>
    <row r="50" spans="1:12">
      <c r="C50" s="4">
        <v>1.08</v>
      </c>
      <c r="D50" s="4">
        <v>2.1070000000000002</v>
      </c>
      <c r="E50" s="4"/>
      <c r="G50" s="4">
        <v>89</v>
      </c>
      <c r="H50" s="4">
        <v>240</v>
      </c>
      <c r="I50" s="4"/>
      <c r="K50" s="4">
        <v>42.81297</v>
      </c>
      <c r="L50" s="4">
        <v>21.16114</v>
      </c>
    </row>
    <row r="51" spans="1:12">
      <c r="C51" s="4">
        <v>0.64587859999999997</v>
      </c>
      <c r="D51" s="4">
        <v>1.8537699999999999</v>
      </c>
      <c r="E51" s="4"/>
      <c r="G51" s="4">
        <v>113.77070000000001</v>
      </c>
      <c r="H51" s="4">
        <v>257.73239999999998</v>
      </c>
      <c r="I51" s="4"/>
      <c r="K51" s="4">
        <v>55.586570000000002</v>
      </c>
      <c r="L51" s="4">
        <v>4.5789390000000001</v>
      </c>
    </row>
    <row r="52" spans="1:12">
      <c r="C52" s="4">
        <v>1.1343890000000001</v>
      </c>
      <c r="D52" s="4">
        <v>1.9931099999999999</v>
      </c>
      <c r="E52" s="4"/>
      <c r="G52" s="4">
        <v>61.569299999999998</v>
      </c>
      <c r="H52" s="4">
        <v>218.6617</v>
      </c>
      <c r="I52" s="4"/>
      <c r="K52" s="4">
        <v>57.481479999999998</v>
      </c>
      <c r="L52" s="4">
        <v>16.711500000000001</v>
      </c>
    </row>
    <row r="53" spans="1:12">
      <c r="C53" s="4">
        <v>1.535066</v>
      </c>
      <c r="D53" s="4">
        <v>1.620997</v>
      </c>
      <c r="E53" s="4"/>
      <c r="G53" s="4">
        <v>91.022540000000006</v>
      </c>
      <c r="H53" s="4">
        <v>296.03570000000002</v>
      </c>
      <c r="I53" s="4"/>
      <c r="K53" s="4">
        <v>37.304110000000001</v>
      </c>
      <c r="L53" s="4">
        <v>19.31682</v>
      </c>
    </row>
    <row r="54" spans="1:12">
      <c r="B54" s="9" t="s">
        <v>6</v>
      </c>
      <c r="C54" s="1">
        <f>AVERAGE(C49:C53)</f>
        <v>1.0764017200000002</v>
      </c>
      <c r="D54" s="1">
        <f>AVERAGE(D49:D53)</f>
        <v>1.9935278000000003</v>
      </c>
      <c r="F54" s="9" t="s">
        <v>6</v>
      </c>
      <c r="G54" s="1">
        <f>AVERAGE(G49:G53)</f>
        <v>102.17510799999999</v>
      </c>
      <c r="H54" s="1">
        <f>AVERAGE(H49:H53)</f>
        <v>258.93927999999994</v>
      </c>
      <c r="K54" s="4">
        <v>9.8806290000000008</v>
      </c>
    </row>
    <row r="55" spans="1:12">
      <c r="B55" s="9" t="s">
        <v>7</v>
      </c>
      <c r="C55" s="1">
        <f>_xlfn.STDEV.S(C49:C53)/SQRT(COUNT(C49:C53))</f>
        <v>0.14267961226909182</v>
      </c>
      <c r="D55" s="1">
        <f>_xlfn.STDEV.S(D49:D53)/SQRT(COUNT(D49:D53))</f>
        <v>0.12856428368500972</v>
      </c>
      <c r="F55" s="9" t="s">
        <v>7</v>
      </c>
      <c r="G55" s="1">
        <f>_xlfn.STDEV.S(G49:G53)/SQRT(COUNT(G49:G53))</f>
        <v>15.694239968812273</v>
      </c>
      <c r="H55" s="1">
        <f>_xlfn.STDEV.S(H49:H53)/SQRT(COUNT(H49:H53))</f>
        <v>13.969152751881605</v>
      </c>
      <c r="J55" s="9" t="s">
        <v>6</v>
      </c>
      <c r="K55" s="1">
        <f>AVERAGE(K49:K54)</f>
        <v>38.877371500000002</v>
      </c>
      <c r="L55" s="1">
        <f>AVERAGE(L49:L54)</f>
        <v>15.5766978</v>
      </c>
    </row>
    <row r="56" spans="1:12">
      <c r="J56" s="9" t="s">
        <v>7</v>
      </c>
      <c r="K56" s="1">
        <f>_xlfn.STDEV.S(K49:K54)/SQRT(COUNT(K49:K54))</f>
        <v>7.2097356903721259</v>
      </c>
      <c r="L56" s="1">
        <f>_xlfn.STDEV.S(L49:L53)/SQRT(COUNT(L49:L53))</f>
        <v>2.8957110488893463</v>
      </c>
    </row>
    <row r="57" spans="1:12">
      <c r="A57" s="1" t="s">
        <v>18</v>
      </c>
      <c r="C57" s="12" t="s">
        <v>19</v>
      </c>
      <c r="D57" s="12"/>
      <c r="E57" s="10"/>
    </row>
    <row r="58" spans="1:12">
      <c r="C58" s="3" t="s">
        <v>20</v>
      </c>
      <c r="D58" s="1" t="s">
        <v>21</v>
      </c>
    </row>
    <row r="59" spans="1:12">
      <c r="C59" s="4">
        <v>57</v>
      </c>
      <c r="D59" s="4">
        <v>43</v>
      </c>
      <c r="E59" s="4"/>
    </row>
    <row r="60" spans="1:12">
      <c r="C60" s="4">
        <v>2.2999999999999998</v>
      </c>
      <c r="D60" s="4">
        <v>97.7</v>
      </c>
      <c r="E60" s="4"/>
    </row>
    <row r="61" spans="1:12">
      <c r="C61" s="4">
        <v>62</v>
      </c>
      <c r="D61" s="4">
        <v>38</v>
      </c>
      <c r="E61" s="4"/>
    </row>
  </sheetData>
  <mergeCells count="11">
    <mergeCell ref="C57:D57"/>
    <mergeCell ref="C47:D47"/>
    <mergeCell ref="G47:H47"/>
    <mergeCell ref="K47:L47"/>
    <mergeCell ref="C32:D32"/>
    <mergeCell ref="G32:H32"/>
    <mergeCell ref="K32:L32"/>
    <mergeCell ref="C2:D2"/>
    <mergeCell ref="G2:H2"/>
    <mergeCell ref="C19:D19"/>
    <mergeCell ref="G19:H19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749E-E02D-4FC6-BFB3-BC55CE6416C0}">
  <dimension ref="A1:M45"/>
  <sheetViews>
    <sheetView topLeftCell="A21" workbookViewId="0">
      <selection activeCell="B36" sqref="B36:D37"/>
    </sheetView>
  </sheetViews>
  <sheetFormatPr defaultColWidth="9.140625" defaultRowHeight="15.75"/>
  <cols>
    <col min="1" max="1" width="12.5703125" style="1" customWidth="1"/>
    <col min="2" max="2" width="16.85546875" style="1" customWidth="1"/>
    <col min="3" max="3" width="12.5703125" style="1" customWidth="1"/>
    <col min="4" max="4" width="14.42578125" style="1" customWidth="1"/>
    <col min="5" max="5" width="9.140625" style="1"/>
    <col min="6" max="6" width="12.28515625" style="1" customWidth="1"/>
    <col min="7" max="7" width="12.140625" style="1" customWidth="1"/>
    <col min="8" max="8" width="9.140625" style="1"/>
    <col min="9" max="9" width="13.42578125" style="1" customWidth="1"/>
    <col min="10" max="10" width="13" style="1" customWidth="1"/>
    <col min="11" max="16384" width="9.140625" style="1"/>
  </cols>
  <sheetData>
    <row r="1" spans="1:10">
      <c r="A1" s="1" t="s">
        <v>84</v>
      </c>
      <c r="C1" s="13" t="s">
        <v>85</v>
      </c>
      <c r="D1" s="13"/>
      <c r="F1" s="13" t="s">
        <v>86</v>
      </c>
      <c r="G1" s="13"/>
      <c r="I1" s="13" t="s">
        <v>87</v>
      </c>
      <c r="J1" s="13"/>
    </row>
    <row r="2" spans="1:10">
      <c r="C2" s="1" t="s">
        <v>4</v>
      </c>
      <c r="D2" s="1" t="s">
        <v>79</v>
      </c>
      <c r="F2" s="1" t="s">
        <v>4</v>
      </c>
      <c r="G2" s="1" t="s">
        <v>79</v>
      </c>
      <c r="I2" s="1" t="s">
        <v>4</v>
      </c>
      <c r="J2" s="1" t="s">
        <v>79</v>
      </c>
    </row>
    <row r="3" spans="1:10">
      <c r="C3" s="4">
        <v>3.7037040000000001</v>
      </c>
      <c r="D3" s="4">
        <v>4.4052860000000003</v>
      </c>
      <c r="F3" s="4">
        <v>8.8000000000000007</v>
      </c>
      <c r="G3" s="4">
        <v>6.6079299999999996</v>
      </c>
      <c r="I3" s="4">
        <v>1.520913</v>
      </c>
      <c r="J3" s="4">
        <v>1.9607840000000001</v>
      </c>
    </row>
    <row r="4" spans="1:10">
      <c r="C4" s="4">
        <v>2.1390370000000001</v>
      </c>
      <c r="D4" s="4">
        <v>5.5555560000000002</v>
      </c>
      <c r="F4" s="4">
        <v>6.8807340000000003</v>
      </c>
      <c r="G4" s="4">
        <v>10.447760000000001</v>
      </c>
      <c r="I4" s="4">
        <v>1.9455249999999999</v>
      </c>
      <c r="J4" s="4">
        <v>1.477833</v>
      </c>
    </row>
    <row r="5" spans="1:10">
      <c r="C5" s="4">
        <v>1.8292679999999999</v>
      </c>
      <c r="D5" s="4">
        <v>4.2553190000000001</v>
      </c>
      <c r="F5" s="4">
        <v>11.26126</v>
      </c>
      <c r="G5" s="4">
        <v>7.8602619999999996</v>
      </c>
      <c r="I5" s="4">
        <v>1.673797</v>
      </c>
      <c r="J5" s="4">
        <v>2.2140219999999999</v>
      </c>
    </row>
    <row r="6" spans="1:10">
      <c r="C6" s="4">
        <v>2.3952100000000001</v>
      </c>
      <c r="D6" s="4">
        <v>6.010929</v>
      </c>
      <c r="F6" s="4">
        <v>7.5675679999999996</v>
      </c>
      <c r="G6" s="4">
        <v>10.89744</v>
      </c>
      <c r="I6" s="4">
        <v>1.465201</v>
      </c>
      <c r="J6" s="4">
        <v>2.0618560000000001</v>
      </c>
    </row>
    <row r="7" spans="1:10">
      <c r="C7" s="4">
        <v>2.8708130000000001</v>
      </c>
      <c r="D7" s="4">
        <v>5.8139529999999997</v>
      </c>
      <c r="F7" s="4">
        <v>7.97546</v>
      </c>
      <c r="G7" s="4">
        <v>11.822660000000001</v>
      </c>
      <c r="I7" s="4">
        <v>1.310044</v>
      </c>
      <c r="J7" s="4">
        <v>1.834862</v>
      </c>
    </row>
    <row r="8" spans="1:10">
      <c r="C8" s="4">
        <v>2.764977</v>
      </c>
      <c r="D8" s="4">
        <v>5.1886789999999996</v>
      </c>
      <c r="F8" s="4">
        <v>8.0152669999999997</v>
      </c>
      <c r="G8" s="4">
        <v>8.6757989999999996</v>
      </c>
      <c r="I8" s="4">
        <v>1.197605</v>
      </c>
      <c r="J8" s="4">
        <v>2.4691360000000002</v>
      </c>
    </row>
    <row r="9" spans="1:10">
      <c r="C9" s="4">
        <v>2.734375</v>
      </c>
      <c r="D9" s="4">
        <v>6.0606059999999999</v>
      </c>
      <c r="F9" s="4">
        <v>9.8958329999999997</v>
      </c>
      <c r="G9" s="4">
        <v>8.125</v>
      </c>
      <c r="I9" s="4">
        <v>2.0618560000000001</v>
      </c>
      <c r="J9" s="4">
        <v>1.0695190000000001</v>
      </c>
    </row>
    <row r="10" spans="1:10">
      <c r="C10" s="4">
        <v>3.9647579999999998</v>
      </c>
      <c r="D10" s="4">
        <v>4.3668120000000004</v>
      </c>
      <c r="F10" s="4"/>
      <c r="G10" s="4">
        <v>7.6142130000000003</v>
      </c>
      <c r="I10" s="4">
        <v>1.6949149999999999</v>
      </c>
      <c r="J10" s="4">
        <v>1.5306120000000001</v>
      </c>
    </row>
    <row r="11" spans="1:10">
      <c r="C11" s="4"/>
      <c r="D11" s="4">
        <v>3.7433160000000001</v>
      </c>
      <c r="I11" s="4">
        <v>1.2048190000000001</v>
      </c>
      <c r="J11" s="4">
        <v>1.2931029999999999</v>
      </c>
    </row>
    <row r="12" spans="1:10">
      <c r="C12" s="4"/>
      <c r="D12" s="4"/>
      <c r="I12" s="4"/>
      <c r="J12" s="4">
        <v>1.9900500000000001</v>
      </c>
    </row>
    <row r="13" spans="1:10">
      <c r="B13" s="9" t="s">
        <v>6</v>
      </c>
      <c r="C13" s="1">
        <f>AVERAGE(C3:C12)</f>
        <v>2.8002677500000002</v>
      </c>
      <c r="D13" s="1">
        <f>AVERAGE(D3:D12)</f>
        <v>5.0444951111111118</v>
      </c>
      <c r="E13" s="9" t="s">
        <v>6</v>
      </c>
      <c r="F13" s="1">
        <f t="shared" ref="F13:G13" si="0">AVERAGE(F3:F12)</f>
        <v>8.6280174285714288</v>
      </c>
      <c r="G13" s="1">
        <f t="shared" si="0"/>
        <v>9.0063829999999996</v>
      </c>
      <c r="H13" s="9" t="s">
        <v>6</v>
      </c>
      <c r="I13" s="1">
        <f>AVERAGE(I3:I12)</f>
        <v>1.563852777777778</v>
      </c>
      <c r="J13" s="1">
        <f>AVERAGE(J3:J12)</f>
        <v>1.7901776999999999</v>
      </c>
    </row>
    <row r="14" spans="1:10">
      <c r="B14" s="9" t="s">
        <v>7</v>
      </c>
      <c r="C14" s="1">
        <f>_xlfn.STDEV.S(C3:C12)/SQRT(COUNT(C3:C12))</f>
        <v>0.25797760575828438</v>
      </c>
      <c r="D14" s="1">
        <f>_xlfn.STDEV.S(D3:D12)/SQRT(COUNT(D3:D12))</f>
        <v>0.28925724251964191</v>
      </c>
      <c r="E14" s="9" t="s">
        <v>7</v>
      </c>
      <c r="F14" s="1">
        <f t="shared" ref="F14" si="1">_xlfn.STDEV.S(F3:F12)/SQRT(COUNT(F3:F12))</f>
        <v>0.56799034665739556</v>
      </c>
      <c r="G14" s="1">
        <f>_xlfn.STDEV.S(G3:G12)/SQRT(COUNT(G3:G12))</f>
        <v>0.64746083164215606</v>
      </c>
      <c r="H14" s="9" t="s">
        <v>7</v>
      </c>
      <c r="I14" s="1">
        <f>_xlfn.STDEV.S(I3:I12)/SQRT(COUNT(I3:I12))</f>
        <v>0.10287421623959271</v>
      </c>
      <c r="J14" s="1">
        <f>_xlfn.STDEV.S(J3:J12)/SQRT(COUNT(J3:J12))</f>
        <v>0.13811651194819005</v>
      </c>
    </row>
    <row r="17" spans="1:13">
      <c r="A17" s="1" t="s">
        <v>88</v>
      </c>
      <c r="C17" s="12" t="s">
        <v>89</v>
      </c>
      <c r="D17" s="12"/>
    </row>
    <row r="18" spans="1:13">
      <c r="C18" s="1" t="s">
        <v>4</v>
      </c>
      <c r="D18" s="1" t="s">
        <v>79</v>
      </c>
    </row>
    <row r="19" spans="1:13">
      <c r="C19" s="4">
        <v>1.246672</v>
      </c>
      <c r="D19" s="4">
        <v>1.141119</v>
      </c>
    </row>
    <row r="20" spans="1:13">
      <c r="C20" s="4">
        <v>1.108422</v>
      </c>
      <c r="D20" s="4">
        <v>1.203406</v>
      </c>
    </row>
    <row r="21" spans="1:13">
      <c r="C21" s="4">
        <v>1.0423290000000001</v>
      </c>
      <c r="D21" s="4">
        <v>0.94264599999999998</v>
      </c>
    </row>
    <row r="22" spans="1:13">
      <c r="C22" s="4">
        <v>0.96702999999999995</v>
      </c>
      <c r="D22" s="4">
        <v>0.97343500000000005</v>
      </c>
    </row>
    <row r="23" spans="1:13">
      <c r="C23" s="4">
        <v>0.86752200000000002</v>
      </c>
      <c r="D23" s="4">
        <v>0.86051800000000001</v>
      </c>
    </row>
    <row r="24" spans="1:13">
      <c r="C24" s="4">
        <v>0.93083199999999999</v>
      </c>
      <c r="D24" s="4">
        <v>0.76624999999999999</v>
      </c>
    </row>
    <row r="25" spans="1:13">
      <c r="C25" s="4">
        <v>0.80526900000000001</v>
      </c>
      <c r="D25" s="4">
        <v>0.99480900000000005</v>
      </c>
    </row>
    <row r="26" spans="1:13">
      <c r="C26" s="4">
        <v>1.031925</v>
      </c>
      <c r="D26" s="4">
        <v>1.0878840000000001</v>
      </c>
    </row>
    <row r="27" spans="1:13">
      <c r="B27" s="9" t="s">
        <v>6</v>
      </c>
      <c r="C27" s="1">
        <f>AVERAGE(C19:C26)</f>
        <v>1.0000001249999999</v>
      </c>
      <c r="D27" s="1">
        <f>AVERAGE(D19:D26)</f>
        <v>0.99625837500000003</v>
      </c>
    </row>
    <row r="28" spans="1:13">
      <c r="B28" s="9" t="s">
        <v>7</v>
      </c>
      <c r="C28" s="1">
        <f>_xlfn.STDEV.S(C19:C26)/SQRT(COUNT(C19:C26))</f>
        <v>4.9417169425007956E-2</v>
      </c>
      <c r="D28" s="1">
        <f>_xlfn.STDEV.S(D19:D26)/SQRT(COUNT(D19:D26))</f>
        <v>5.1237644893650104E-2</v>
      </c>
    </row>
    <row r="30" spans="1:13">
      <c r="A30" s="1" t="s">
        <v>90</v>
      </c>
      <c r="C30" s="12" t="s">
        <v>91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>
      <c r="C31" s="14" t="s">
        <v>92</v>
      </c>
      <c r="D31" s="14"/>
      <c r="F31" s="14" t="s">
        <v>93</v>
      </c>
      <c r="G31" s="14"/>
      <c r="I31" s="14" t="s">
        <v>94</v>
      </c>
      <c r="J31" s="14"/>
      <c r="L31" s="14" t="s">
        <v>95</v>
      </c>
      <c r="M31" s="14"/>
    </row>
    <row r="32" spans="1:13">
      <c r="C32" s="1" t="s">
        <v>4</v>
      </c>
      <c r="D32" s="1" t="s">
        <v>79</v>
      </c>
      <c r="F32" s="1" t="s">
        <v>4</v>
      </c>
      <c r="G32" s="1" t="s">
        <v>79</v>
      </c>
      <c r="I32" s="1" t="s">
        <v>4</v>
      </c>
      <c r="J32" s="1" t="s">
        <v>79</v>
      </c>
      <c r="L32" s="1" t="s">
        <v>4</v>
      </c>
      <c r="M32" s="1" t="s">
        <v>79</v>
      </c>
    </row>
    <row r="33" spans="2:13">
      <c r="C33" s="4">
        <v>0.90617400000000004</v>
      </c>
      <c r="D33" s="4">
        <v>1.9704299999999999</v>
      </c>
      <c r="F33" s="4">
        <v>1.0866100000000001</v>
      </c>
      <c r="G33" s="4">
        <v>1.8203499999999999</v>
      </c>
      <c r="I33" s="4">
        <v>1.0333699999999999</v>
      </c>
      <c r="J33" s="4">
        <v>1.4670700000000001</v>
      </c>
      <c r="L33" s="4">
        <v>0.94619600000000004</v>
      </c>
      <c r="M33" s="4">
        <v>1.3766099999999999</v>
      </c>
    </row>
    <row r="34" spans="2:13">
      <c r="C34" s="4">
        <v>1.04453</v>
      </c>
      <c r="D34" s="4">
        <v>2.0047299999999999</v>
      </c>
      <c r="F34" s="4">
        <v>0.99143300000000001</v>
      </c>
      <c r="G34" s="4">
        <v>1.8897299999999999</v>
      </c>
      <c r="I34" s="4">
        <v>1.1478299999999999</v>
      </c>
      <c r="J34" s="4">
        <v>1.3271599999999999</v>
      </c>
      <c r="L34" s="4">
        <v>0.99888699999999997</v>
      </c>
      <c r="M34" s="4">
        <v>1.6648000000000001</v>
      </c>
    </row>
    <row r="35" spans="2:13">
      <c r="C35" s="4">
        <v>1.0492900000000001</v>
      </c>
      <c r="D35" s="4">
        <v>1.7323599999999999</v>
      </c>
      <c r="F35" s="4">
        <v>0.92195800000000006</v>
      </c>
      <c r="G35" s="4">
        <v>1.72435</v>
      </c>
      <c r="I35" s="4">
        <v>0.81879800000000003</v>
      </c>
      <c r="J35" s="4">
        <v>1.2398400000000001</v>
      </c>
      <c r="L35" s="4">
        <v>1.0549200000000001</v>
      </c>
      <c r="M35" s="4">
        <v>1.6581900000000001</v>
      </c>
    </row>
    <row r="36" spans="2:13">
      <c r="B36" s="9" t="s">
        <v>6</v>
      </c>
      <c r="C36" s="1">
        <f>AVERAGE(C33:C35)</f>
        <v>0.99999800000000005</v>
      </c>
      <c r="D36" s="1">
        <f>AVERAGE(D33:D35)</f>
        <v>1.9025066666666666</v>
      </c>
      <c r="E36" s="9" t="s">
        <v>6</v>
      </c>
      <c r="F36" s="1">
        <f t="shared" ref="F36:G36" si="2">AVERAGE(F33:F35)</f>
        <v>1.0000003333333334</v>
      </c>
      <c r="G36" s="1">
        <f t="shared" si="2"/>
        <v>1.8114766666666666</v>
      </c>
      <c r="H36" s="9" t="s">
        <v>6</v>
      </c>
      <c r="I36" s="1">
        <f>AVERAGE(I33:I35)</f>
        <v>0.99999933333333324</v>
      </c>
      <c r="J36" s="1">
        <f t="shared" ref="J36" si="3">AVERAGE(J33:J35)</f>
        <v>1.3446899999999999</v>
      </c>
      <c r="K36" s="9" t="s">
        <v>6</v>
      </c>
      <c r="L36" s="1">
        <f>AVERAGE(L33:L35)</f>
        <v>1.0000009999999999</v>
      </c>
      <c r="M36" s="1">
        <f t="shared" ref="M36" si="4">AVERAGE(M33:M35)</f>
        <v>1.5665333333333333</v>
      </c>
    </row>
    <row r="37" spans="2:13">
      <c r="B37" s="9" t="s">
        <v>7</v>
      </c>
      <c r="C37" s="1">
        <f>_xlfn.STDEV.S(C33:C35)/SQRT(COUNT(C33:C35))</f>
        <v>4.6932119889616458E-2</v>
      </c>
      <c r="D37" s="1">
        <f>_xlfn.STDEV.S(D33:D35)/SQRT(COUNT(D33:D35))</f>
        <v>8.5647608710213152E-2</v>
      </c>
      <c r="E37" s="9" t="s">
        <v>7</v>
      </c>
      <c r="F37" s="1">
        <f t="shared" ref="F37:M37" si="5">_xlfn.STDEV.S(F33:F35)/SQRT(COUNT(F33:F35))</f>
        <v>4.7723577947500047E-2</v>
      </c>
      <c r="G37" s="1">
        <f t="shared" si="5"/>
        <v>4.7946804319416753E-2</v>
      </c>
      <c r="H37" s="9" t="s">
        <v>7</v>
      </c>
      <c r="I37" s="1">
        <f t="shared" ref="I37:M37" si="6">_xlfn.STDEV.S(I33:I35)/SQRT(COUNT(I33:I35))</f>
        <v>9.6437743823555785E-2</v>
      </c>
      <c r="J37" s="1">
        <f t="shared" si="6"/>
        <v>6.6178656932075433E-2</v>
      </c>
      <c r="K37" s="9" t="s">
        <v>7</v>
      </c>
      <c r="L37" s="1">
        <f t="shared" ref="L37:M37" si="7">_xlfn.STDEV.S(L33:L35)/SQRT(COUNT(L33:L35))</f>
        <v>3.1390857432273725E-2</v>
      </c>
      <c r="M37" s="1">
        <f t="shared" si="7"/>
        <v>9.4980835669330979E-2</v>
      </c>
    </row>
    <row r="38" spans="2:13">
      <c r="C38" s="4"/>
      <c r="D38" s="4"/>
    </row>
    <row r="39" spans="2:13">
      <c r="C39" s="17" t="s">
        <v>96</v>
      </c>
      <c r="D39" s="17"/>
      <c r="F39" s="17" t="s">
        <v>97</v>
      </c>
      <c r="G39" s="17"/>
      <c r="I39" s="17" t="s">
        <v>98</v>
      </c>
      <c r="J39" s="17"/>
    </row>
    <row r="40" spans="2:13">
      <c r="C40" s="1" t="s">
        <v>4</v>
      </c>
      <c r="D40" s="1" t="s">
        <v>79</v>
      </c>
      <c r="F40" s="1" t="s">
        <v>4</v>
      </c>
      <c r="G40" s="1" t="s">
        <v>79</v>
      </c>
      <c r="I40" s="1" t="s">
        <v>4</v>
      </c>
      <c r="J40" s="1" t="s">
        <v>79</v>
      </c>
    </row>
    <row r="41" spans="2:13">
      <c r="C41" s="4">
        <v>0.97012299999999996</v>
      </c>
      <c r="D41" s="4">
        <v>1.1174999999999999</v>
      </c>
      <c r="F41" s="4">
        <v>0.96314599999999995</v>
      </c>
      <c r="G41" s="4">
        <v>1.09931</v>
      </c>
      <c r="I41" s="4">
        <v>1.07267</v>
      </c>
      <c r="J41" s="4">
        <v>1.15439</v>
      </c>
    </row>
    <row r="42" spans="2:13">
      <c r="C42" s="4">
        <v>0.93652500000000005</v>
      </c>
      <c r="D42" s="4">
        <v>1.02359</v>
      </c>
      <c r="F42" s="4">
        <v>0.91915199999999997</v>
      </c>
      <c r="G42" s="4">
        <v>0.88564100000000001</v>
      </c>
      <c r="I42" s="4">
        <v>0.98100500000000002</v>
      </c>
      <c r="J42" s="4">
        <v>1.15981</v>
      </c>
    </row>
    <row r="43" spans="2:13">
      <c r="C43" s="4">
        <v>1.09335</v>
      </c>
      <c r="D43" s="4">
        <v>0.93333999999999995</v>
      </c>
      <c r="F43" s="4">
        <v>1.1176999999999999</v>
      </c>
      <c r="G43" s="4">
        <v>1.0070399999999999</v>
      </c>
      <c r="I43" s="4">
        <v>0.94632899999999998</v>
      </c>
      <c r="J43" s="4">
        <v>0.99651800000000001</v>
      </c>
    </row>
    <row r="44" spans="2:13">
      <c r="B44" s="9" t="s">
        <v>6</v>
      </c>
      <c r="C44" s="1">
        <f>AVERAGE(C41:C43)</f>
        <v>0.99999933333333335</v>
      </c>
      <c r="D44" s="1">
        <f>AVERAGE(D41:D43)</f>
        <v>1.02481</v>
      </c>
      <c r="E44" s="9" t="s">
        <v>6</v>
      </c>
      <c r="F44" s="1">
        <f>AVERAGE(F41:F43)</f>
        <v>0.99999933333333324</v>
      </c>
      <c r="G44" s="1">
        <f>AVERAGE(G41:G43)</f>
        <v>0.99733033333333332</v>
      </c>
      <c r="H44" s="9" t="s">
        <v>6</v>
      </c>
      <c r="I44" s="1">
        <f>AVERAGE(I41:I43)</f>
        <v>1.0000013333333333</v>
      </c>
      <c r="J44" s="1">
        <f>AVERAGE(J41:J43)</f>
        <v>1.1035726666666668</v>
      </c>
    </row>
    <row r="45" spans="2:13">
      <c r="B45" s="9" t="s">
        <v>7</v>
      </c>
      <c r="C45" s="1">
        <f>_xlfn.STDEV.S(C41:C43)/SQRT(COUNT(C41:C43))</f>
        <v>4.7672377139294321E-2</v>
      </c>
      <c r="D45" s="1">
        <f>_xlfn.STDEV.S(D41:D43)/SQRT(COUNT(D41:D43))</f>
        <v>5.3165912324847145E-2</v>
      </c>
      <c r="E45" s="9" t="s">
        <v>7</v>
      </c>
      <c r="F45" s="1">
        <f t="shared" ref="F45" si="8">_xlfn.STDEV.S(F41:F43)/SQRT(COUNT(F41:F43))</f>
        <v>6.0205075116453233E-2</v>
      </c>
      <c r="G45" s="1">
        <f>_xlfn.STDEV.S(G41:G43)/SQRT(COUNT(G41:G43))</f>
        <v>6.187169145452906E-2</v>
      </c>
      <c r="H45" s="9" t="s">
        <v>7</v>
      </c>
      <c r="I45" s="1">
        <f>_xlfn.STDEV.S(I41:I43)/SQRT(COUNT(I41:I43))</f>
        <v>3.7688006847153802E-2</v>
      </c>
      <c r="J45" s="1">
        <f>_xlfn.STDEV.S(J41:J43)/SQRT(COUNT(J41:J43))</f>
        <v>5.3550195584247041E-2</v>
      </c>
    </row>
  </sheetData>
  <mergeCells count="12">
    <mergeCell ref="C17:D17"/>
    <mergeCell ref="C1:D1"/>
    <mergeCell ref="F1:G1"/>
    <mergeCell ref="I1:J1"/>
    <mergeCell ref="C31:D31"/>
    <mergeCell ref="F31:G31"/>
    <mergeCell ref="I31:J31"/>
    <mergeCell ref="L31:M31"/>
    <mergeCell ref="C39:D39"/>
    <mergeCell ref="F39:G39"/>
    <mergeCell ref="I39:J39"/>
    <mergeCell ref="C30:M3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179F1-C81F-4C03-939D-92D5E54762FD}">
  <dimension ref="A2:M40"/>
  <sheetViews>
    <sheetView topLeftCell="A19" workbookViewId="0">
      <selection activeCell="B27" sqref="B27:D28"/>
    </sheetView>
  </sheetViews>
  <sheetFormatPr defaultColWidth="9.140625" defaultRowHeight="15.75"/>
  <cols>
    <col min="1" max="2" width="13.7109375" style="1" customWidth="1"/>
    <col min="3" max="3" width="12" style="1" customWidth="1"/>
    <col min="4" max="4" width="11.7109375" style="1" customWidth="1"/>
    <col min="5" max="5" width="9.140625" style="1"/>
    <col min="6" max="6" width="11.28515625" style="1" customWidth="1"/>
    <col min="7" max="7" width="12.7109375" style="1" customWidth="1"/>
    <col min="8" max="16384" width="9.140625" style="1"/>
  </cols>
  <sheetData>
    <row r="2" spans="1:13">
      <c r="A2" s="1" t="s">
        <v>99</v>
      </c>
      <c r="C2" s="12" t="s">
        <v>100</v>
      </c>
      <c r="D2" s="12"/>
      <c r="F2" s="12" t="s">
        <v>101</v>
      </c>
      <c r="G2" s="12"/>
    </row>
    <row r="3" spans="1:13">
      <c r="C3" s="5" t="s">
        <v>34</v>
      </c>
      <c r="D3" s="5" t="s">
        <v>72</v>
      </c>
      <c r="F3" s="5" t="s">
        <v>34</v>
      </c>
      <c r="G3" s="5" t="s">
        <v>72</v>
      </c>
    </row>
    <row r="4" spans="1:13">
      <c r="C4" s="4">
        <v>12.037039999999999</v>
      </c>
      <c r="D4" s="4">
        <v>7.4074070000000001</v>
      </c>
      <c r="F4" s="4">
        <v>10.34483</v>
      </c>
      <c r="G4" s="4">
        <v>5.9701490000000002</v>
      </c>
    </row>
    <row r="5" spans="1:13">
      <c r="C5" s="4">
        <v>13.265309999999999</v>
      </c>
      <c r="D5" s="4">
        <v>8.1395350000000004</v>
      </c>
      <c r="F5" s="4">
        <v>13.28125</v>
      </c>
      <c r="G5" s="4">
        <v>5.8823530000000002</v>
      </c>
    </row>
    <row r="6" spans="1:13">
      <c r="C6" s="4">
        <v>10.71429</v>
      </c>
      <c r="D6" s="4">
        <v>5.5555560000000002</v>
      </c>
      <c r="F6" s="4">
        <v>11.450379999999999</v>
      </c>
      <c r="G6" s="4">
        <v>6.0606059999999999</v>
      </c>
    </row>
    <row r="7" spans="1:13">
      <c r="C7" s="4">
        <v>8.2474229999999995</v>
      </c>
      <c r="D7" s="4">
        <v>6.7415729999999998</v>
      </c>
      <c r="F7" s="4">
        <v>14.78261</v>
      </c>
      <c r="G7" s="4">
        <v>8.6956520000000008</v>
      </c>
    </row>
    <row r="8" spans="1:13">
      <c r="C8" s="4">
        <v>14.87603</v>
      </c>
      <c r="D8" s="4">
        <v>9.5744679999999995</v>
      </c>
      <c r="F8" s="4">
        <v>11.811019999999999</v>
      </c>
      <c r="G8" s="4">
        <v>5.5555560000000002</v>
      </c>
    </row>
    <row r="9" spans="1:13">
      <c r="C9" s="4">
        <v>15.517239999999999</v>
      </c>
      <c r="D9" s="4">
        <v>4.8780489999999999</v>
      </c>
      <c r="F9" s="4">
        <v>8.2474229999999995</v>
      </c>
      <c r="G9" s="4">
        <v>7.6923079999999997</v>
      </c>
    </row>
    <row r="10" spans="1:13">
      <c r="B10" s="9" t="s">
        <v>6</v>
      </c>
      <c r="C10" s="1">
        <f>AVERAGE(C4:C9)</f>
        <v>12.442888833333333</v>
      </c>
      <c r="D10" s="1">
        <f>AVERAGE(D4:D9)</f>
        <v>7.0494313333333318</v>
      </c>
      <c r="E10" s="9" t="s">
        <v>6</v>
      </c>
      <c r="F10" s="1">
        <f>AVERAGE(F4:F9)</f>
        <v>11.652918833333333</v>
      </c>
      <c r="G10" s="1">
        <f>AVERAGE(G4:G9)</f>
        <v>6.6427706666666673</v>
      </c>
    </row>
    <row r="11" spans="1:13">
      <c r="B11" s="9" t="s">
        <v>7</v>
      </c>
      <c r="C11" s="1">
        <f>_xlfn.STDEV.S(C4:C9)/SQRT(COUNT(C4:C9))</f>
        <v>1.1075933123832196</v>
      </c>
      <c r="D11" s="1">
        <f>_xlfn.STDEV.S(D4:D9)/SQRT(COUNT(D4:D9))</f>
        <v>0.70080012015965054</v>
      </c>
      <c r="E11" s="9" t="s">
        <v>7</v>
      </c>
      <c r="F11" s="1">
        <f>_xlfn.STDEV.S(F4:F9)/SQRT(COUNT(F4:F9))</f>
        <v>0.92773820681807584</v>
      </c>
      <c r="G11" s="1">
        <f>_xlfn.STDEV.S(G4:G9)/SQRT(COUNT(G4:G9))</f>
        <v>0.51210209748927071</v>
      </c>
    </row>
    <row r="13" spans="1:13">
      <c r="A13" s="1" t="s">
        <v>102</v>
      </c>
      <c r="C13" s="12" t="s">
        <v>91</v>
      </c>
      <c r="D13" s="12"/>
      <c r="E13" s="12"/>
      <c r="F13" s="12"/>
      <c r="G13" s="12"/>
      <c r="H13" s="12"/>
      <c r="I13" s="12"/>
      <c r="J13" s="12"/>
      <c r="K13" s="12"/>
      <c r="L13" s="12"/>
      <c r="M13" s="12"/>
    </row>
    <row r="14" spans="1:13">
      <c r="C14" s="14" t="s">
        <v>92</v>
      </c>
      <c r="D14" s="14"/>
      <c r="F14" s="14" t="s">
        <v>93</v>
      </c>
      <c r="G14" s="14"/>
      <c r="I14" s="14" t="s">
        <v>94</v>
      </c>
      <c r="J14" s="14"/>
      <c r="L14" s="14" t="s">
        <v>95</v>
      </c>
      <c r="M14" s="14"/>
    </row>
    <row r="15" spans="1:13">
      <c r="C15" s="5" t="s">
        <v>34</v>
      </c>
      <c r="D15" s="5" t="s">
        <v>72</v>
      </c>
      <c r="F15" s="5" t="s">
        <v>34</v>
      </c>
      <c r="G15" s="5" t="s">
        <v>72</v>
      </c>
      <c r="I15" s="5" t="s">
        <v>34</v>
      </c>
      <c r="J15" s="5" t="s">
        <v>72</v>
      </c>
      <c r="L15" s="5" t="s">
        <v>34</v>
      </c>
      <c r="M15" s="5" t="s">
        <v>72</v>
      </c>
    </row>
    <row r="16" spans="1:13">
      <c r="C16" s="4">
        <v>1</v>
      </c>
      <c r="D16" s="4">
        <v>0.70735199999999998</v>
      </c>
      <c r="F16" s="4">
        <v>1</v>
      </c>
      <c r="G16" s="4">
        <v>0.72323899999999997</v>
      </c>
      <c r="I16" s="4">
        <v>1</v>
      </c>
      <c r="J16" s="4">
        <v>0.50020299999999995</v>
      </c>
      <c r="L16" s="4">
        <v>1</v>
      </c>
      <c r="M16" s="4">
        <v>0.750135</v>
      </c>
    </row>
    <row r="17" spans="1:13">
      <c r="C17" s="4">
        <v>1</v>
      </c>
      <c r="D17" s="4">
        <v>0.57454099999999997</v>
      </c>
      <c r="F17" s="4">
        <v>1</v>
      </c>
      <c r="G17" s="4">
        <v>0.61183600000000005</v>
      </c>
      <c r="I17" s="4">
        <v>1</v>
      </c>
      <c r="J17" s="4">
        <v>0.528034</v>
      </c>
      <c r="L17" s="4">
        <v>1</v>
      </c>
      <c r="M17" s="4">
        <v>0.64576999999999996</v>
      </c>
    </row>
    <row r="18" spans="1:13">
      <c r="C18" s="4">
        <v>1</v>
      </c>
      <c r="D18" s="4">
        <v>0.61594199999999999</v>
      </c>
      <c r="F18" s="4">
        <v>1</v>
      </c>
      <c r="G18" s="4">
        <v>0.63677499999999998</v>
      </c>
      <c r="I18" s="4">
        <v>1</v>
      </c>
      <c r="J18" s="4">
        <v>0.64181500000000002</v>
      </c>
      <c r="L18" s="4">
        <v>1</v>
      </c>
      <c r="M18" s="4">
        <v>0.76342100000000002</v>
      </c>
    </row>
    <row r="19" spans="1:13">
      <c r="B19" s="9" t="s">
        <v>6</v>
      </c>
      <c r="C19" s="1">
        <f>AVERAGE(C16:C18)</f>
        <v>1</v>
      </c>
      <c r="D19" s="1">
        <f>AVERAGE(D16:D18)</f>
        <v>0.63261166666666668</v>
      </c>
      <c r="E19" s="9" t="s">
        <v>6</v>
      </c>
      <c r="F19" s="1">
        <f t="shared" ref="F19:G19" si="0">AVERAGE(F16:F18)</f>
        <v>1</v>
      </c>
      <c r="G19" s="1">
        <f t="shared" si="0"/>
        <v>0.65728333333333333</v>
      </c>
      <c r="H19" s="9" t="s">
        <v>6</v>
      </c>
      <c r="I19" s="1">
        <f t="shared" ref="I19:J19" si="1">AVERAGE(I16:I18)</f>
        <v>1</v>
      </c>
      <c r="J19" s="1">
        <f t="shared" si="1"/>
        <v>0.55668399999999996</v>
      </c>
      <c r="K19" s="9" t="s">
        <v>6</v>
      </c>
      <c r="L19" s="1">
        <f t="shared" ref="L19:M19" si="2">AVERAGE(L16:L18)</f>
        <v>1</v>
      </c>
      <c r="M19" s="1">
        <f t="shared" si="2"/>
        <v>0.71977533333333332</v>
      </c>
    </row>
    <row r="20" spans="1:13">
      <c r="B20" s="9" t="s">
        <v>7</v>
      </c>
      <c r="C20" s="1">
        <f>_xlfn.STDEV.S(C16:C18)/SQRT(COUNT(C16:C18))</f>
        <v>0</v>
      </c>
      <c r="D20" s="1">
        <f>_xlfn.STDEV.S(D16:D18)/SQRT(COUNT(D16:D18))</f>
        <v>3.923475827347199E-2</v>
      </c>
      <c r="E20" s="9" t="s">
        <v>7</v>
      </c>
      <c r="F20" s="1">
        <f t="shared" ref="F20:M20" si="3">_xlfn.STDEV.S(F16:F18)/SQRT(COUNT(F16:F18))</f>
        <v>0</v>
      </c>
      <c r="G20" s="1">
        <f t="shared" si="3"/>
        <v>3.3754510337303222E-2</v>
      </c>
      <c r="H20" s="9" t="s">
        <v>7</v>
      </c>
      <c r="I20" s="1">
        <f t="shared" ref="I20:M20" si="4">_xlfn.STDEV.S(I16:I18)/SQRT(COUNT(I16:I18))</f>
        <v>0</v>
      </c>
      <c r="J20" s="1">
        <f t="shared" si="4"/>
        <v>4.3317073273710725E-2</v>
      </c>
      <c r="K20" s="9" t="s">
        <v>7</v>
      </c>
      <c r="L20" s="1">
        <f t="shared" ref="L20:M20" si="5">_xlfn.STDEV.S(L16:L18)/SQRT(COUNT(L16:L18))</f>
        <v>0</v>
      </c>
      <c r="M20" s="1">
        <f t="shared" si="5"/>
        <v>3.7200902633911716E-2</v>
      </c>
    </row>
    <row r="21" spans="1:13">
      <c r="F21" s="4"/>
      <c r="G21" s="4"/>
      <c r="I21" s="4"/>
      <c r="J21" s="4"/>
      <c r="L21" s="4"/>
      <c r="M21" s="4"/>
    </row>
    <row r="22" spans="1:13">
      <c r="C22" s="17" t="s">
        <v>103</v>
      </c>
      <c r="D22" s="17"/>
      <c r="F22" s="17" t="s">
        <v>96</v>
      </c>
      <c r="G22" s="17"/>
      <c r="I22" s="17" t="s">
        <v>98</v>
      </c>
      <c r="J22" s="17"/>
    </row>
    <row r="23" spans="1:13">
      <c r="C23" s="5" t="s">
        <v>34</v>
      </c>
      <c r="D23" s="5" t="s">
        <v>72</v>
      </c>
      <c r="F23" s="5" t="s">
        <v>34</v>
      </c>
      <c r="G23" s="5" t="s">
        <v>72</v>
      </c>
      <c r="I23" s="5" t="s">
        <v>34</v>
      </c>
      <c r="J23" s="5" t="s">
        <v>72</v>
      </c>
      <c r="L23" s="4"/>
      <c r="M23" s="4"/>
    </row>
    <row r="24" spans="1:13">
      <c r="C24" s="4">
        <v>1</v>
      </c>
      <c r="D24" s="4">
        <v>1.08961</v>
      </c>
      <c r="F24" s="4">
        <v>1</v>
      </c>
      <c r="G24" s="4">
        <v>0.95716000000000001</v>
      </c>
      <c r="I24" s="4">
        <v>1</v>
      </c>
      <c r="J24" s="4">
        <v>0.96421000000000001</v>
      </c>
      <c r="L24" s="4"/>
      <c r="M24" s="4"/>
    </row>
    <row r="25" spans="1:13">
      <c r="C25" s="4">
        <v>1</v>
      </c>
      <c r="D25" s="4">
        <v>0.94766600000000001</v>
      </c>
      <c r="F25" s="4">
        <v>1</v>
      </c>
      <c r="G25" s="4">
        <v>1.0517799999999999</v>
      </c>
      <c r="I25" s="4">
        <v>1</v>
      </c>
      <c r="J25" s="4">
        <v>0.992591</v>
      </c>
      <c r="L25" s="4"/>
      <c r="M25" s="4"/>
    </row>
    <row r="26" spans="1:13">
      <c r="C26" s="4">
        <v>1</v>
      </c>
      <c r="D26" s="4">
        <v>0.96053100000000002</v>
      </c>
      <c r="F26" s="4">
        <v>1</v>
      </c>
      <c r="G26" s="4">
        <v>1.0480499999999999</v>
      </c>
      <c r="I26" s="4">
        <v>1</v>
      </c>
      <c r="J26" s="4">
        <v>0.979186</v>
      </c>
    </row>
    <row r="27" spans="1:13">
      <c r="B27" s="9" t="s">
        <v>6</v>
      </c>
      <c r="C27" s="1">
        <f>AVERAGE(C24:C26)</f>
        <v>1</v>
      </c>
      <c r="D27" s="1">
        <f>AVERAGE(D24:D26)</f>
        <v>0.99926899999999996</v>
      </c>
      <c r="E27" s="9" t="s">
        <v>6</v>
      </c>
      <c r="F27" s="1">
        <f t="shared" ref="F27:G27" si="6">AVERAGE(F24:F26)</f>
        <v>1</v>
      </c>
      <c r="G27" s="1">
        <f t="shared" si="6"/>
        <v>1.0189966666666666</v>
      </c>
      <c r="H27" s="9" t="s">
        <v>6</v>
      </c>
      <c r="I27" s="1">
        <f t="shared" ref="I27:J27" si="7">AVERAGE(I24:I26)</f>
        <v>1</v>
      </c>
      <c r="J27" s="1">
        <f t="shared" si="7"/>
        <v>0.9786623333333333</v>
      </c>
    </row>
    <row r="28" spans="1:13">
      <c r="B28" s="9" t="s">
        <v>7</v>
      </c>
      <c r="C28" s="1">
        <f>_xlfn.STDEV.S(C24:C26)/SQRT(COUNT(C24:C26))</f>
        <v>0</v>
      </c>
      <c r="D28" s="1">
        <f>_xlfn.STDEV.S(D24:D26)/SQRT(COUNT(D24:D26))</f>
        <v>4.5322912774151354E-2</v>
      </c>
      <c r="E28" s="9" t="s">
        <v>7</v>
      </c>
      <c r="F28" s="1">
        <f t="shared" ref="F28:J28" si="8">_xlfn.STDEV.S(F24:F26)/SQRT(COUNT(F24:F26))</f>
        <v>0</v>
      </c>
      <c r="G28" s="1">
        <f t="shared" si="8"/>
        <v>3.0937077180051172E-2</v>
      </c>
      <c r="H28" s="9" t="s">
        <v>7</v>
      </c>
      <c r="I28" s="1">
        <f t="shared" ref="I28:J28" si="9">_xlfn.STDEV.S(I24:I26)/SQRT(COUNT(I24:I26))</f>
        <v>0</v>
      </c>
      <c r="J28" s="1">
        <f t="shared" si="9"/>
        <v>8.1970718416869894E-3</v>
      </c>
    </row>
    <row r="29" spans="1:13">
      <c r="C29" s="4"/>
      <c r="D29" s="4"/>
      <c r="F29" s="4"/>
      <c r="G29" s="4"/>
      <c r="I29" s="4"/>
      <c r="J29" s="4"/>
    </row>
    <row r="30" spans="1:13">
      <c r="A30" s="1" t="s">
        <v>104</v>
      </c>
      <c r="C30" s="12" t="s">
        <v>105</v>
      </c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>
      <c r="C31" s="14" t="s">
        <v>92</v>
      </c>
      <c r="D31" s="14"/>
      <c r="F31" s="14" t="s">
        <v>93</v>
      </c>
      <c r="G31" s="14"/>
      <c r="I31" s="14" t="s">
        <v>94</v>
      </c>
      <c r="J31" s="14"/>
      <c r="L31" s="14" t="s">
        <v>95</v>
      </c>
      <c r="M31" s="14"/>
    </row>
    <row r="32" spans="1:13">
      <c r="C32" s="5" t="s">
        <v>34</v>
      </c>
      <c r="D32" s="5" t="s">
        <v>72</v>
      </c>
      <c r="F32" s="5" t="s">
        <v>34</v>
      </c>
      <c r="G32" s="5" t="s">
        <v>72</v>
      </c>
      <c r="I32" s="5" t="s">
        <v>34</v>
      </c>
      <c r="J32" s="5" t="s">
        <v>72</v>
      </c>
      <c r="L32" s="5" t="s">
        <v>34</v>
      </c>
      <c r="M32" s="5" t="s">
        <v>72</v>
      </c>
    </row>
    <row r="33" spans="2:13">
      <c r="C33" s="4">
        <v>1.0818939999999999</v>
      </c>
      <c r="D33" s="4">
        <v>0.142096</v>
      </c>
      <c r="F33" s="4">
        <v>1.2153529999999999</v>
      </c>
      <c r="G33" s="4">
        <v>0.120117</v>
      </c>
      <c r="I33" s="4">
        <v>1.240605</v>
      </c>
      <c r="J33" s="4">
        <v>0.34491699999999997</v>
      </c>
      <c r="L33" s="4">
        <v>0.87017599999999995</v>
      </c>
      <c r="M33" s="4">
        <v>0.59929900000000003</v>
      </c>
    </row>
    <row r="34" spans="2:13">
      <c r="C34" s="4">
        <v>1.1449849999999999</v>
      </c>
      <c r="D34" s="4">
        <v>0.23625199999999999</v>
      </c>
      <c r="F34" s="4">
        <v>1.019317</v>
      </c>
      <c r="G34" s="4">
        <v>0.206098</v>
      </c>
      <c r="I34" s="4">
        <v>0.98730200000000001</v>
      </c>
      <c r="J34" s="4">
        <v>0.45999200000000001</v>
      </c>
      <c r="L34" s="4">
        <v>1.029239</v>
      </c>
      <c r="M34" s="4">
        <v>0.65590700000000002</v>
      </c>
    </row>
    <row r="35" spans="2:13">
      <c r="C35" s="4">
        <v>0.80327000000000004</v>
      </c>
      <c r="D35" s="4">
        <v>0.30682900000000002</v>
      </c>
      <c r="F35" s="4">
        <v>1.087162</v>
      </c>
      <c r="G35" s="4">
        <v>0.21554400000000001</v>
      </c>
      <c r="I35" s="4">
        <v>0.89267300000000005</v>
      </c>
      <c r="J35" s="4">
        <v>0.48807699999999998</v>
      </c>
      <c r="L35" s="4">
        <v>0.79483400000000004</v>
      </c>
      <c r="M35" s="4">
        <v>0.52446800000000005</v>
      </c>
    </row>
    <row r="36" spans="2:13">
      <c r="C36" s="4">
        <v>1.0165709999999999</v>
      </c>
      <c r="D36" s="4">
        <v>0.36936799999999997</v>
      </c>
      <c r="F36" s="4">
        <v>0.82184900000000005</v>
      </c>
      <c r="G36" s="4">
        <v>0.236321</v>
      </c>
      <c r="I36" s="4">
        <v>1.0922970000000001</v>
      </c>
      <c r="J36" s="4">
        <v>0.63106600000000002</v>
      </c>
      <c r="L36" s="4">
        <v>1.153251</v>
      </c>
      <c r="M36" s="4">
        <v>0.68457999999999997</v>
      </c>
    </row>
    <row r="37" spans="2:13">
      <c r="C37" s="4">
        <v>1.031077</v>
      </c>
      <c r="D37" s="4">
        <v>0.315224</v>
      </c>
      <c r="F37" s="4">
        <v>0.88809099999999996</v>
      </c>
      <c r="G37" s="4">
        <v>0.29920600000000003</v>
      </c>
      <c r="I37" s="4">
        <v>0.848082</v>
      </c>
      <c r="J37" s="4">
        <v>0.41879699999999997</v>
      </c>
      <c r="L37" s="4">
        <v>1.0404389999999999</v>
      </c>
      <c r="M37" s="4">
        <v>0.58693600000000001</v>
      </c>
    </row>
    <row r="38" spans="2:13">
      <c r="C38" s="4">
        <v>0.92220299999999999</v>
      </c>
      <c r="D38" s="4">
        <v>0.25260899999999997</v>
      </c>
      <c r="F38" s="4">
        <v>0.86822900000000003</v>
      </c>
      <c r="G38" s="4">
        <v>0.26553399999999999</v>
      </c>
      <c r="I38" s="4">
        <v>0.93903999999999999</v>
      </c>
      <c r="J38" s="4">
        <v>0.55652999999999997</v>
      </c>
      <c r="L38" s="4">
        <v>1.1120620000000001</v>
      </c>
      <c r="M38" s="4">
        <v>0.618811</v>
      </c>
    </row>
    <row r="39" spans="2:13">
      <c r="B39" s="9" t="s">
        <v>6</v>
      </c>
      <c r="C39" s="1">
        <f>AVERAGE(C33:C38)</f>
        <v>0.99999999999999989</v>
      </c>
      <c r="D39" s="1">
        <f>AVERAGE(D33:D38)</f>
        <v>0.27039633333333329</v>
      </c>
      <c r="E39" s="9" t="s">
        <v>6</v>
      </c>
      <c r="F39" s="1">
        <f t="shared" ref="F39:G39" si="10">AVERAGE(F33:F38)</f>
        <v>0.98333350000000008</v>
      </c>
      <c r="G39" s="1">
        <f t="shared" si="10"/>
        <v>0.22380333333333335</v>
      </c>
      <c r="H39" s="9" t="s">
        <v>6</v>
      </c>
      <c r="I39" s="1">
        <f t="shared" ref="I39:J39" si="11">AVERAGE(I33:I38)</f>
        <v>0.99999983333333342</v>
      </c>
      <c r="J39" s="1">
        <f t="shared" si="11"/>
        <v>0.48322983333333336</v>
      </c>
      <c r="K39" s="9" t="s">
        <v>6</v>
      </c>
      <c r="L39" s="1">
        <f t="shared" ref="L39:M39" si="12">AVERAGE(L33:L38)</f>
        <v>1.0000001666666667</v>
      </c>
      <c r="M39" s="1">
        <f t="shared" si="12"/>
        <v>0.61166683333333338</v>
      </c>
    </row>
    <row r="40" spans="2:13">
      <c r="B40" s="9" t="s">
        <v>7</v>
      </c>
      <c r="C40" s="1">
        <f>_xlfn.STDEV.S(C33:C38)/SQRT(COUNT(C33:C38))</f>
        <v>4.95724122000675E-2</v>
      </c>
      <c r="D40" s="1">
        <f>_xlfn.STDEV.S(D33:D38)/SQRT(COUNT(D33:D38))</f>
        <v>3.2184597745574604E-2</v>
      </c>
      <c r="E40" s="9" t="s">
        <v>7</v>
      </c>
      <c r="F40" s="1">
        <f t="shared" ref="F40:M40" si="13">_xlfn.STDEV.S(F33:F38)/SQRT(COUNT(F33:F38))</f>
        <v>6.1726720721661014E-2</v>
      </c>
      <c r="G40" s="1">
        <f t="shared" si="13"/>
        <v>2.4977492398379562E-2</v>
      </c>
      <c r="H40" s="9" t="s">
        <v>7</v>
      </c>
      <c r="I40" s="1">
        <f t="shared" ref="I40:M40" si="14">_xlfn.STDEV.S(I33:I38)/SQRT(COUNT(I33:I38))</f>
        <v>5.9128398899015028E-2</v>
      </c>
      <c r="J40" s="1">
        <f t="shared" si="14"/>
        <v>4.1260945378906386E-2</v>
      </c>
      <c r="K40" s="9" t="s">
        <v>7</v>
      </c>
      <c r="L40" s="1">
        <f t="shared" ref="L40:M40" si="15">_xlfn.STDEV.S(L33:L38)/SQRT(COUNT(L33:L38))</f>
        <v>5.7003318973206506E-2</v>
      </c>
      <c r="M40" s="1">
        <f t="shared" si="15"/>
        <v>2.2871215745876829E-2</v>
      </c>
    </row>
  </sheetData>
  <mergeCells count="15">
    <mergeCell ref="C2:D2"/>
    <mergeCell ref="F2:G2"/>
    <mergeCell ref="C14:D14"/>
    <mergeCell ref="F14:G14"/>
    <mergeCell ref="I14:J14"/>
    <mergeCell ref="C22:D22"/>
    <mergeCell ref="F22:G22"/>
    <mergeCell ref="I22:J22"/>
    <mergeCell ref="C13:M13"/>
    <mergeCell ref="C31:D31"/>
    <mergeCell ref="F31:G31"/>
    <mergeCell ref="I31:J31"/>
    <mergeCell ref="L31:M31"/>
    <mergeCell ref="C30:M30"/>
    <mergeCell ref="L14:M1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71FE10-C413-4963-9600-E497FD2CDAAB}">
  <dimension ref="A1:M17"/>
  <sheetViews>
    <sheetView workbookViewId="0">
      <selection activeCell="B7" sqref="B7:M8"/>
    </sheetView>
  </sheetViews>
  <sheetFormatPr defaultColWidth="9.140625" defaultRowHeight="15.75"/>
  <cols>
    <col min="1" max="2" width="16.140625" style="1" customWidth="1"/>
    <col min="3" max="16384" width="9.140625" style="1"/>
  </cols>
  <sheetData>
    <row r="1" spans="1:13">
      <c r="A1" s="1" t="s">
        <v>106</v>
      </c>
      <c r="C1" s="12" t="s">
        <v>91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C2" s="14" t="s">
        <v>92</v>
      </c>
      <c r="D2" s="14"/>
      <c r="F2" s="14" t="s">
        <v>93</v>
      </c>
      <c r="G2" s="14"/>
      <c r="I2" s="14" t="s">
        <v>94</v>
      </c>
      <c r="J2" s="14"/>
      <c r="L2" s="14" t="s">
        <v>95</v>
      </c>
      <c r="M2" s="14"/>
    </row>
    <row r="3" spans="1:13">
      <c r="C3" s="5" t="s">
        <v>34</v>
      </c>
      <c r="D3" s="5" t="s">
        <v>72</v>
      </c>
      <c r="F3" s="5" t="s">
        <v>34</v>
      </c>
      <c r="G3" s="5" t="s">
        <v>72</v>
      </c>
      <c r="I3" s="5" t="s">
        <v>34</v>
      </c>
      <c r="J3" s="5" t="s">
        <v>72</v>
      </c>
      <c r="L3" s="5" t="s">
        <v>34</v>
      </c>
      <c r="M3" s="5" t="s">
        <v>72</v>
      </c>
    </row>
    <row r="4" spans="1:13">
      <c r="C4" s="4">
        <v>1</v>
      </c>
      <c r="D4" s="4">
        <v>0.611097</v>
      </c>
      <c r="F4" s="4">
        <v>1</v>
      </c>
      <c r="G4" s="4">
        <v>0.63825100000000001</v>
      </c>
      <c r="I4" s="4">
        <v>1</v>
      </c>
      <c r="J4" s="4">
        <v>0.69245999999999996</v>
      </c>
      <c r="L4" s="4">
        <v>1</v>
      </c>
      <c r="M4" s="4">
        <v>0.72273100000000001</v>
      </c>
    </row>
    <row r="5" spans="1:13">
      <c r="C5" s="4">
        <v>1</v>
      </c>
      <c r="D5" s="4">
        <v>0.61661999999999995</v>
      </c>
      <c r="F5" s="4">
        <v>1</v>
      </c>
      <c r="G5" s="4">
        <v>0.65925199999999995</v>
      </c>
      <c r="I5" s="4">
        <v>1</v>
      </c>
      <c r="J5" s="4">
        <v>0.69680200000000003</v>
      </c>
      <c r="L5" s="4">
        <v>1</v>
      </c>
      <c r="M5" s="4">
        <v>0.70156799999999997</v>
      </c>
    </row>
    <row r="6" spans="1:13">
      <c r="C6" s="4">
        <v>1</v>
      </c>
      <c r="D6" s="4">
        <v>0.58658399999999999</v>
      </c>
      <c r="F6" s="4">
        <v>1</v>
      </c>
      <c r="G6" s="4">
        <v>0.65787899999999999</v>
      </c>
      <c r="I6" s="4">
        <v>1</v>
      </c>
      <c r="J6" s="4">
        <v>0.57533900000000004</v>
      </c>
      <c r="L6" s="4">
        <v>1</v>
      </c>
      <c r="M6" s="4">
        <v>0.53166500000000005</v>
      </c>
    </row>
    <row r="7" spans="1:13">
      <c r="B7" s="9" t="s">
        <v>6</v>
      </c>
      <c r="C7" s="1">
        <f>AVERAGE(C4:C6)</f>
        <v>1</v>
      </c>
      <c r="D7" s="1">
        <f>AVERAGE(D4:D6)</f>
        <v>0.60476699999999994</v>
      </c>
      <c r="E7" s="9" t="s">
        <v>6</v>
      </c>
      <c r="F7" s="1">
        <f t="shared" ref="F7:G7" si="0">AVERAGE(F4:F6)</f>
        <v>1</v>
      </c>
      <c r="G7" s="1">
        <f t="shared" si="0"/>
        <v>0.65179399999999987</v>
      </c>
      <c r="H7" s="9" t="s">
        <v>6</v>
      </c>
      <c r="I7" s="1">
        <f t="shared" ref="I7:J7" si="1">AVERAGE(I4:I6)</f>
        <v>1</v>
      </c>
      <c r="J7" s="1">
        <f t="shared" si="1"/>
        <v>0.65486699999999998</v>
      </c>
      <c r="K7" s="9" t="s">
        <v>6</v>
      </c>
      <c r="L7" s="1">
        <f t="shared" ref="L7:M7" si="2">AVERAGE(L4:L6)</f>
        <v>1</v>
      </c>
      <c r="M7" s="1">
        <f t="shared" si="2"/>
        <v>0.65198800000000001</v>
      </c>
    </row>
    <row r="8" spans="1:13">
      <c r="B8" s="9" t="s">
        <v>7</v>
      </c>
      <c r="C8" s="1">
        <f>_xlfn.STDEV.S(C4:C6)/SQRT(COUNT(C4:C6))</f>
        <v>0</v>
      </c>
      <c r="D8" s="1">
        <f>_xlfn.STDEV.S(D4:D6)/SQRT(COUNT(D4:D6))</f>
        <v>9.2302401377212188E-3</v>
      </c>
      <c r="E8" s="9" t="s">
        <v>7</v>
      </c>
      <c r="F8" s="1">
        <f t="shared" ref="F8:M8" si="3">_xlfn.STDEV.S(F4:F6)/SQRT(COUNT(F4:F6))</f>
        <v>0</v>
      </c>
      <c r="G8" s="1">
        <f t="shared" si="3"/>
        <v>6.7830897335457042E-3</v>
      </c>
      <c r="H8" s="9" t="s">
        <v>7</v>
      </c>
      <c r="I8" s="1">
        <f t="shared" ref="I8:M8" si="4">_xlfn.STDEV.S(I4:I6)/SQRT(COUNT(I4:I6))</f>
        <v>0</v>
      </c>
      <c r="J8" s="1">
        <f t="shared" si="4"/>
        <v>3.9783750154219151E-2</v>
      </c>
      <c r="K8" s="9" t="s">
        <v>7</v>
      </c>
      <c r="L8" s="1">
        <f t="shared" ref="L8:M8" si="5">_xlfn.STDEV.S(L4:L6)/SQRT(COUNT(L4:L6))</f>
        <v>0</v>
      </c>
      <c r="M8" s="1">
        <f t="shared" si="5"/>
        <v>6.0470892141040469E-2</v>
      </c>
    </row>
    <row r="10" spans="1:13">
      <c r="A10" s="1" t="s">
        <v>107</v>
      </c>
      <c r="C10" s="12" t="s">
        <v>105</v>
      </c>
      <c r="D10" s="12"/>
      <c r="E10" s="12"/>
      <c r="F10" s="12"/>
      <c r="G10" s="12"/>
      <c r="H10" s="12"/>
      <c r="I10" s="12"/>
      <c r="J10" s="12"/>
      <c r="K10" s="12"/>
      <c r="L10" s="12"/>
      <c r="M10" s="12"/>
    </row>
    <row r="11" spans="1:13">
      <c r="C11" s="14" t="s">
        <v>92</v>
      </c>
      <c r="D11" s="14"/>
      <c r="F11" s="14" t="s">
        <v>93</v>
      </c>
      <c r="G11" s="14"/>
      <c r="I11" s="14" t="s">
        <v>94</v>
      </c>
      <c r="J11" s="14"/>
      <c r="L11" s="14" t="s">
        <v>95</v>
      </c>
      <c r="M11" s="14"/>
    </row>
    <row r="12" spans="1:13">
      <c r="C12" s="5" t="s">
        <v>34</v>
      </c>
      <c r="D12" s="5" t="s">
        <v>72</v>
      </c>
      <c r="F12" s="5" t="s">
        <v>34</v>
      </c>
      <c r="G12" s="5" t="s">
        <v>72</v>
      </c>
      <c r="I12" s="5" t="s">
        <v>34</v>
      </c>
      <c r="J12" s="5" t="s">
        <v>72</v>
      </c>
      <c r="L12" s="5" t="s">
        <v>34</v>
      </c>
      <c r="M12" s="5" t="s">
        <v>72</v>
      </c>
    </row>
    <row r="13" spans="1:13">
      <c r="C13" s="4">
        <v>1.126787</v>
      </c>
      <c r="D13" s="4">
        <v>0.37378299999999998</v>
      </c>
      <c r="F13" s="4">
        <v>1.0704750000000001</v>
      </c>
      <c r="G13" s="4">
        <v>0.40487699999999999</v>
      </c>
      <c r="I13" s="4">
        <v>1.067102</v>
      </c>
      <c r="J13" s="4">
        <v>0.571766</v>
      </c>
      <c r="L13" s="4">
        <v>1.14713</v>
      </c>
      <c r="M13" s="4">
        <v>0.40410000000000001</v>
      </c>
    </row>
    <row r="14" spans="1:13">
      <c r="C14" s="4">
        <v>1.0117</v>
      </c>
      <c r="D14" s="4">
        <v>0.43620700000000001</v>
      </c>
      <c r="F14" s="4">
        <v>0.93419600000000003</v>
      </c>
      <c r="G14" s="4">
        <v>0.43069800000000003</v>
      </c>
      <c r="I14" s="4">
        <v>1.0189820000000001</v>
      </c>
      <c r="J14" s="4">
        <v>0.453069</v>
      </c>
      <c r="L14" s="4">
        <v>0.92338200000000004</v>
      </c>
      <c r="M14" s="4">
        <v>0.47164099999999998</v>
      </c>
    </row>
    <row r="15" spans="1:13">
      <c r="C15" s="4">
        <v>0.86151299999999997</v>
      </c>
      <c r="D15" s="4">
        <v>0.42632500000000001</v>
      </c>
      <c r="F15" s="4">
        <v>0.99532900000000002</v>
      </c>
      <c r="G15" s="4">
        <v>0.47839799999999999</v>
      </c>
      <c r="I15" s="4">
        <v>0.91391599999999995</v>
      </c>
      <c r="J15" s="4">
        <v>0.62451599999999996</v>
      </c>
      <c r="L15" s="4">
        <v>0.92948799999999998</v>
      </c>
      <c r="M15" s="4">
        <v>0.39389099999999999</v>
      </c>
    </row>
    <row r="16" spans="1:13">
      <c r="B16" s="9" t="s">
        <v>6</v>
      </c>
      <c r="C16" s="1">
        <f>AVERAGE(C13:C15)</f>
        <v>1</v>
      </c>
      <c r="D16" s="1">
        <f>AVERAGE(D13:D15)</f>
        <v>0.412105</v>
      </c>
      <c r="E16" s="9" t="s">
        <v>6</v>
      </c>
      <c r="F16" s="1">
        <f>AVERAGE(F13:F15)</f>
        <v>1</v>
      </c>
      <c r="G16" s="1">
        <f>AVERAGE(G13:G15)</f>
        <v>0.43799099999999996</v>
      </c>
      <c r="H16" s="9" t="s">
        <v>6</v>
      </c>
      <c r="I16" s="1">
        <f t="shared" ref="I16" si="6">AVERAGE(I13:I15)</f>
        <v>1</v>
      </c>
      <c r="J16" s="1">
        <f>AVERAGE(J13:J15)</f>
        <v>0.54978366666666656</v>
      </c>
      <c r="K16" s="9" t="s">
        <v>6</v>
      </c>
      <c r="L16" s="1">
        <f t="shared" ref="L16" si="7">AVERAGE(L13:L15)</f>
        <v>1</v>
      </c>
      <c r="M16" s="1">
        <f>AVERAGE(M13:M15)</f>
        <v>0.42321066666666668</v>
      </c>
    </row>
    <row r="17" spans="2:13">
      <c r="B17" s="9" t="s">
        <v>7</v>
      </c>
      <c r="C17" s="1">
        <f>_xlfn.STDEV.S(C13:C15)/SQRT(COUNT(C13:C15))</f>
        <v>7.6801131217797192E-2</v>
      </c>
      <c r="D17" s="1">
        <f>_xlfn.STDEV.S(D13:D15)/SQRT(COUNT(D13:D15))</f>
        <v>1.9372190067207182E-2</v>
      </c>
      <c r="E17" s="9" t="s">
        <v>7</v>
      </c>
      <c r="F17" s="1">
        <f>_xlfn.STDEV.S(F13:F15)/SQRT(COUNT(F13:F15))</f>
        <v>3.9409622940765804E-2</v>
      </c>
      <c r="G17" s="1">
        <f t="shared" ref="F17:M17" si="8">_xlfn.STDEV.S(G13:G15)/SQRT(COUNT(G13:G15))</f>
        <v>2.1534663893360395E-2</v>
      </c>
      <c r="H17" s="9" t="s">
        <v>7</v>
      </c>
      <c r="I17" s="1">
        <f t="shared" ref="I17:M17" si="9">_xlfn.STDEV.S(I13:I15)/SQRT(COUNT(I13:I15))</f>
        <v>4.5228032944181887E-2</v>
      </c>
      <c r="J17" s="1">
        <f t="shared" si="9"/>
        <v>5.0698243514390812E-2</v>
      </c>
      <c r="K17" s="9" t="s">
        <v>7</v>
      </c>
      <c r="L17" s="1">
        <f t="shared" ref="L17:M17" si="10">_xlfn.STDEV.S(L13:L15)/SQRT(COUNT(L13:L15))</f>
        <v>7.3586113916508364E-2</v>
      </c>
      <c r="M17" s="1">
        <f>_xlfn.STDEV.S(M13:M15)/SQRT(COUNT(M13:M15))</f>
        <v>2.4393843556201718E-2</v>
      </c>
    </row>
  </sheetData>
  <mergeCells count="10">
    <mergeCell ref="C11:D11"/>
    <mergeCell ref="F11:G11"/>
    <mergeCell ref="I11:J11"/>
    <mergeCell ref="L11:M11"/>
    <mergeCell ref="C1:M1"/>
    <mergeCell ref="C2:D2"/>
    <mergeCell ref="F2:G2"/>
    <mergeCell ref="I2:J2"/>
    <mergeCell ref="L2:M2"/>
    <mergeCell ref="C10:M1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049D7-196F-495A-8A32-C4055651468C}">
  <dimension ref="A1:M24"/>
  <sheetViews>
    <sheetView workbookViewId="0">
      <selection activeCell="A21" sqref="A21"/>
    </sheetView>
  </sheetViews>
  <sheetFormatPr defaultColWidth="9.140625" defaultRowHeight="15.75"/>
  <cols>
    <col min="1" max="1" width="17.5703125" style="1" customWidth="1"/>
    <col min="2" max="2" width="19.7109375" style="1" customWidth="1"/>
    <col min="3" max="16384" width="9.140625" style="1"/>
  </cols>
  <sheetData>
    <row r="1" spans="1:13">
      <c r="A1" s="1" t="s">
        <v>108</v>
      </c>
      <c r="C1" s="12" t="s">
        <v>91</v>
      </c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>
      <c r="C2" s="14" t="s">
        <v>92</v>
      </c>
      <c r="D2" s="14"/>
      <c r="F2" s="14" t="s">
        <v>93</v>
      </c>
      <c r="G2" s="14"/>
      <c r="I2" s="14" t="s">
        <v>94</v>
      </c>
      <c r="J2" s="14"/>
      <c r="L2" s="14" t="s">
        <v>95</v>
      </c>
      <c r="M2" s="14"/>
    </row>
    <row r="3" spans="1:13">
      <c r="C3" s="1" t="s">
        <v>46</v>
      </c>
      <c r="D3" s="1" t="s">
        <v>109</v>
      </c>
      <c r="F3" s="1" t="s">
        <v>46</v>
      </c>
      <c r="G3" s="1" t="s">
        <v>109</v>
      </c>
      <c r="I3" s="1" t="s">
        <v>46</v>
      </c>
      <c r="J3" s="1" t="s">
        <v>109</v>
      </c>
      <c r="L3" s="1" t="s">
        <v>46</v>
      </c>
      <c r="M3" s="1" t="s">
        <v>109</v>
      </c>
    </row>
    <row r="4" spans="1:13">
      <c r="C4" s="4">
        <v>1</v>
      </c>
      <c r="D4" s="4">
        <v>1.8420000000000001</v>
      </c>
      <c r="F4" s="4">
        <v>1</v>
      </c>
      <c r="G4" s="4">
        <v>2.093</v>
      </c>
      <c r="I4" s="4">
        <v>1</v>
      </c>
      <c r="J4" s="4">
        <v>1.2669999999999999</v>
      </c>
      <c r="L4" s="4">
        <v>1</v>
      </c>
      <c r="M4" s="4">
        <v>1.7989999999999999</v>
      </c>
    </row>
    <row r="5" spans="1:13">
      <c r="C5" s="4">
        <v>1</v>
      </c>
      <c r="D5" s="4">
        <v>1.6319999999999999</v>
      </c>
      <c r="F5" s="4">
        <v>1</v>
      </c>
      <c r="G5" s="4">
        <v>1.631</v>
      </c>
      <c r="I5" s="4">
        <v>1</v>
      </c>
      <c r="J5" s="4">
        <v>1.4390000000000001</v>
      </c>
      <c r="L5" s="4">
        <v>1</v>
      </c>
      <c r="M5" s="4">
        <v>1.643</v>
      </c>
    </row>
    <row r="6" spans="1:13">
      <c r="C6" s="4">
        <v>1</v>
      </c>
      <c r="D6" s="4">
        <v>2.0470000000000002</v>
      </c>
      <c r="F6" s="4">
        <v>1</v>
      </c>
      <c r="G6" s="4">
        <v>1.6930000000000001</v>
      </c>
      <c r="I6" s="4">
        <v>1</v>
      </c>
      <c r="J6" s="4">
        <v>1.5469999999999999</v>
      </c>
      <c r="L6" s="4">
        <v>1</v>
      </c>
      <c r="M6" s="4">
        <v>1.2310000000000001</v>
      </c>
    </row>
    <row r="7" spans="1:13">
      <c r="B7" s="9" t="s">
        <v>6</v>
      </c>
      <c r="C7" s="1">
        <f>AVERAGE(C4:C6)</f>
        <v>1</v>
      </c>
      <c r="D7" s="1">
        <f>AVERAGE(D4:D6)</f>
        <v>1.8403333333333336</v>
      </c>
      <c r="E7" s="9" t="s">
        <v>6</v>
      </c>
      <c r="F7" s="1">
        <f t="shared" ref="F7" si="0">AVERAGE(F4:F6)</f>
        <v>1</v>
      </c>
      <c r="G7" s="1">
        <f>AVERAGE(G4:G6)</f>
        <v>1.8056666666666665</v>
      </c>
      <c r="H7" s="9" t="s">
        <v>6</v>
      </c>
      <c r="I7" s="1">
        <f t="shared" ref="I7" si="1">AVERAGE(I4:I6)</f>
        <v>1</v>
      </c>
      <c r="J7" s="1">
        <f>AVERAGE(J4:J6)</f>
        <v>1.4176666666666666</v>
      </c>
      <c r="K7" s="9" t="s">
        <v>6</v>
      </c>
      <c r="L7" s="1">
        <f t="shared" ref="L7" si="2">AVERAGE(L4:L6)</f>
        <v>1</v>
      </c>
      <c r="M7" s="1">
        <f>AVERAGE(M4:M6)</f>
        <v>1.5576666666666668</v>
      </c>
    </row>
    <row r="8" spans="1:13">
      <c r="B8" s="9" t="s">
        <v>7</v>
      </c>
      <c r="C8" s="1">
        <f>_xlfn.STDEV.S(C4:C6)/SQRT(COUNT(C4:C6))</f>
        <v>0</v>
      </c>
      <c r="D8" s="1">
        <f>_xlfn.STDEV.S(D4:D6)/SQRT(COUNT(D4:D6))</f>
        <v>0.11980307916651307</v>
      </c>
      <c r="E8" s="9" t="s">
        <v>7</v>
      </c>
      <c r="F8" s="1">
        <f t="shared" ref="F8" si="3">_xlfn.STDEV.S(F4:F6)/SQRT(COUNT(F4:F6))</f>
        <v>0</v>
      </c>
      <c r="G8" s="1">
        <f>_xlfn.STDEV.S(G4:G6)/SQRT(COUNT(G4:G6))</f>
        <v>0.14477722350026176</v>
      </c>
      <c r="H8" s="9" t="s">
        <v>7</v>
      </c>
      <c r="I8" s="1">
        <f t="shared" ref="I8" si="4">_xlfn.STDEV.S(I4:I6)/SQRT(COUNT(I4:I6))</f>
        <v>0</v>
      </c>
      <c r="J8" s="1">
        <f>_xlfn.STDEV.S(J4:J6)/SQRT(COUNT(J4:J6))</f>
        <v>8.1529817313122407E-2</v>
      </c>
      <c r="K8" s="9" t="s">
        <v>7</v>
      </c>
      <c r="L8" s="1">
        <f t="shared" ref="L8" si="5">_xlfn.STDEV.S(L4:L6)/SQRT(COUNT(L4:L6))</f>
        <v>0</v>
      </c>
      <c r="M8" s="1">
        <f>_xlfn.STDEV.S(M4:M6)/SQRT(COUNT(M4:M6))</f>
        <v>0.16942779517475243</v>
      </c>
    </row>
    <row r="10" spans="1:13">
      <c r="A10" s="1" t="s">
        <v>110</v>
      </c>
      <c r="C10" s="12" t="s">
        <v>111</v>
      </c>
      <c r="D10" s="12"/>
      <c r="E10" s="12"/>
      <c r="G10" s="12" t="s">
        <v>112</v>
      </c>
      <c r="H10" s="12"/>
      <c r="I10" s="12"/>
    </row>
    <row r="11" spans="1:13">
      <c r="C11" s="1" t="s">
        <v>4</v>
      </c>
      <c r="E11" s="1" t="s">
        <v>74</v>
      </c>
      <c r="G11" s="1" t="s">
        <v>4</v>
      </c>
      <c r="I11" s="1" t="s">
        <v>74</v>
      </c>
    </row>
    <row r="12" spans="1:13">
      <c r="C12" s="4">
        <v>1</v>
      </c>
      <c r="D12" s="4">
        <v>0.34917599999999999</v>
      </c>
      <c r="E12" s="4">
        <v>0.70381099999999996</v>
      </c>
      <c r="G12" s="4">
        <v>1</v>
      </c>
      <c r="H12" s="4">
        <v>0.46700000000000003</v>
      </c>
      <c r="I12" s="4">
        <v>1.167</v>
      </c>
    </row>
    <row r="13" spans="1:13">
      <c r="C13" s="4">
        <v>1</v>
      </c>
      <c r="D13" s="4">
        <v>0.45760000000000001</v>
      </c>
      <c r="E13" s="4">
        <v>0.83460000000000001</v>
      </c>
      <c r="G13" s="4">
        <v>1</v>
      </c>
      <c r="H13" s="4">
        <v>0.69499999999999995</v>
      </c>
      <c r="I13" s="4">
        <v>1.034</v>
      </c>
    </row>
    <row r="14" spans="1:13">
      <c r="C14" s="4">
        <v>1</v>
      </c>
      <c r="D14" s="4">
        <v>0.60309999999999997</v>
      </c>
      <c r="E14" s="4">
        <v>0.85670000000000002</v>
      </c>
      <c r="G14" s="4">
        <v>1</v>
      </c>
      <c r="H14" s="4">
        <v>0.57199999999999995</v>
      </c>
      <c r="I14" s="4">
        <v>0.97599999999999998</v>
      </c>
    </row>
    <row r="15" spans="1:13">
      <c r="B15" s="9" t="s">
        <v>6</v>
      </c>
      <c r="C15" s="1">
        <f>AVERAGE(C12:C14)</f>
        <v>1</v>
      </c>
      <c r="D15" s="1">
        <f>AVERAGE(D12:D14)</f>
        <v>0.46995866666666664</v>
      </c>
      <c r="E15" s="1">
        <f>AVERAGE(E12:E14)</f>
        <v>0.79837033333333329</v>
      </c>
      <c r="F15" s="9" t="s">
        <v>6</v>
      </c>
      <c r="G15" s="1">
        <f>AVERAGE(G12:G14)</f>
        <v>1</v>
      </c>
      <c r="H15" s="1">
        <f>AVERAGE(H12:H14)</f>
        <v>0.57799999999999996</v>
      </c>
      <c r="I15" s="1">
        <f>AVERAGE(I12:I14)</f>
        <v>1.0589999999999999</v>
      </c>
    </row>
    <row r="16" spans="1:13">
      <c r="B16" s="9" t="s">
        <v>7</v>
      </c>
      <c r="C16" s="1">
        <f>_xlfn.STDEV.S(C12:C14)/SQRT(COUNT(C12:C14))</f>
        <v>0</v>
      </c>
      <c r="D16" s="1">
        <f>_xlfn.STDEV.S(D12:D14)/SQRT(COUNT(D12:D14))</f>
        <v>7.3561543225912338E-2</v>
      </c>
      <c r="E16" s="1">
        <f>_xlfn.STDEV.S(E12:E14)/SQRT(COUNT(E12:E14))</f>
        <v>4.7708151436043365E-2</v>
      </c>
      <c r="F16" s="9" t="s">
        <v>7</v>
      </c>
      <c r="G16" s="1">
        <f>_xlfn.STDEV.S(G12:G14)/SQRT(COUNT(G12:G14))</f>
        <v>0</v>
      </c>
      <c r="H16" s="1">
        <f>_xlfn.STDEV.S(H12:H14)/SQRT(COUNT(H12:H14))</f>
        <v>6.5886265640116556E-2</v>
      </c>
      <c r="I16" s="1">
        <f>_xlfn.STDEV.S(I12:I14)/SQRT(COUNT(I12:I14))</f>
        <v>5.6536124144951211E-2</v>
      </c>
    </row>
    <row r="18" spans="1:9">
      <c r="A18" s="1" t="s">
        <v>113</v>
      </c>
      <c r="C18" s="12" t="s">
        <v>114</v>
      </c>
      <c r="D18" s="12"/>
      <c r="E18" s="12"/>
      <c r="G18" s="12" t="s">
        <v>115</v>
      </c>
      <c r="H18" s="12"/>
      <c r="I18" s="12"/>
    </row>
    <row r="19" spans="1:9">
      <c r="C19" s="1" t="s">
        <v>4</v>
      </c>
      <c r="E19" s="1" t="s">
        <v>74</v>
      </c>
      <c r="G19" s="1" t="s">
        <v>4</v>
      </c>
      <c r="I19" s="1" t="s">
        <v>74</v>
      </c>
    </row>
    <row r="20" spans="1:9">
      <c r="C20" s="4">
        <v>1</v>
      </c>
      <c r="D20" s="4">
        <v>0.63700000000000001</v>
      </c>
      <c r="E20" s="4">
        <v>1.109</v>
      </c>
      <c r="G20" s="4">
        <v>1</v>
      </c>
      <c r="H20" s="4">
        <v>0.32726899999999998</v>
      </c>
      <c r="I20" s="4">
        <v>1.150277</v>
      </c>
    </row>
    <row r="21" spans="1:9">
      <c r="C21" s="4">
        <v>1</v>
      </c>
      <c r="D21" s="4">
        <v>0.51900000000000002</v>
      </c>
      <c r="E21" s="4">
        <v>1.034</v>
      </c>
      <c r="G21" s="4">
        <v>1</v>
      </c>
      <c r="H21" s="4">
        <v>0.43590000000000001</v>
      </c>
      <c r="I21" s="4">
        <v>0.98340000000000005</v>
      </c>
    </row>
    <row r="22" spans="1:9">
      <c r="C22" s="4">
        <v>1</v>
      </c>
      <c r="D22" s="4">
        <v>0.71199999999999997</v>
      </c>
      <c r="E22" s="4">
        <v>0.92100000000000004</v>
      </c>
      <c r="G22" s="4">
        <v>1</v>
      </c>
      <c r="H22" s="4">
        <v>0.57640000000000002</v>
      </c>
      <c r="I22" s="4">
        <v>0.97240000000000004</v>
      </c>
    </row>
    <row r="23" spans="1:9">
      <c r="B23" s="9" t="s">
        <v>6</v>
      </c>
      <c r="C23" s="1">
        <f>AVERAGE(C20:C22)</f>
        <v>1</v>
      </c>
      <c r="D23" s="1">
        <f>AVERAGE(D20:D22)</f>
        <v>0.6226666666666667</v>
      </c>
      <c r="E23" s="1">
        <f>AVERAGE(E20:E22)</f>
        <v>1.0213333333333334</v>
      </c>
      <c r="F23" s="9" t="s">
        <v>6</v>
      </c>
      <c r="G23" s="1">
        <f>AVERAGE(G20:G22)</f>
        <v>1</v>
      </c>
      <c r="H23" s="1">
        <f>AVERAGE(H20:H22)</f>
        <v>0.446523</v>
      </c>
      <c r="I23" s="1">
        <f>AVERAGE(I20:I22)</f>
        <v>1.0353589999999999</v>
      </c>
    </row>
    <row r="24" spans="1:9">
      <c r="B24" s="9" t="s">
        <v>7</v>
      </c>
      <c r="C24" s="1">
        <f>_xlfn.STDEV.S(C20:C22)/SQRT(COUNT(C20:C22))</f>
        <v>0</v>
      </c>
      <c r="D24" s="1">
        <f>_xlfn.STDEV.S(D20:D22)/SQRT(COUNT(D20:D22))</f>
        <v>5.617334282775429E-2</v>
      </c>
      <c r="E24" s="1">
        <f>_xlfn.STDEV.S(E20:E22)/SQRT(COUNT(E20:E22))</f>
        <v>5.4639220752536757E-2</v>
      </c>
      <c r="F24" s="9" t="s">
        <v>7</v>
      </c>
      <c r="G24" s="1">
        <f>_xlfn.STDEV.S(G20:G22)/SQRT(COUNT(G20:G22))</f>
        <v>0</v>
      </c>
      <c r="H24" s="1">
        <f>_xlfn.STDEV.S(H20:H22)/SQRT(COUNT(H20:H22))</f>
        <v>7.2113798695765077E-2</v>
      </c>
      <c r="I24" s="1">
        <f>_xlfn.STDEV.S(I20:I22)/SQRT(COUNT(I20:I22))</f>
        <v>5.7546676831363004E-2</v>
      </c>
    </row>
  </sheetData>
  <mergeCells count="9">
    <mergeCell ref="C18:E18"/>
    <mergeCell ref="G18:I18"/>
    <mergeCell ref="C1:M1"/>
    <mergeCell ref="C2:D2"/>
    <mergeCell ref="F2:G2"/>
    <mergeCell ref="I2:J2"/>
    <mergeCell ref="L2:M2"/>
    <mergeCell ref="C10:E10"/>
    <mergeCell ref="G10:I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F26E2-10D6-46A2-8C7B-1FAA4CC8EC33}">
  <dimension ref="A1:G55"/>
  <sheetViews>
    <sheetView workbookViewId="0">
      <selection activeCell="B54" sqref="B54:D55"/>
    </sheetView>
  </sheetViews>
  <sheetFormatPr defaultColWidth="9.140625" defaultRowHeight="15.75"/>
  <cols>
    <col min="1" max="2" width="17.28515625" style="1" customWidth="1"/>
    <col min="3" max="3" width="13" style="1" customWidth="1"/>
    <col min="4" max="4" width="13.42578125" style="1" customWidth="1"/>
    <col min="5" max="16384" width="9.140625" style="1"/>
  </cols>
  <sheetData>
    <row r="1" spans="1:7">
      <c r="A1" s="1" t="s">
        <v>22</v>
      </c>
      <c r="C1" s="12" t="s">
        <v>1</v>
      </c>
      <c r="D1" s="12"/>
      <c r="E1" s="12"/>
      <c r="F1" s="12"/>
      <c r="G1" s="12"/>
    </row>
    <row r="2" spans="1:7">
      <c r="C2" s="13" t="s">
        <v>2</v>
      </c>
      <c r="D2" s="13"/>
      <c r="F2" s="13" t="s">
        <v>3</v>
      </c>
      <c r="G2" s="13"/>
    </row>
    <row r="3" spans="1:7">
      <c r="C3" s="1" t="s">
        <v>4</v>
      </c>
      <c r="D3" s="1" t="s">
        <v>23</v>
      </c>
      <c r="F3" s="1" t="s">
        <v>4</v>
      </c>
      <c r="G3" s="1" t="s">
        <v>23</v>
      </c>
    </row>
    <row r="4" spans="1:7">
      <c r="C4" s="4">
        <v>1.486</v>
      </c>
      <c r="D4" s="4">
        <v>0.38400000000000001</v>
      </c>
      <c r="F4" s="4">
        <v>0.91400000000000003</v>
      </c>
      <c r="G4" s="4">
        <v>0.93400000000000005</v>
      </c>
    </row>
    <row r="5" spans="1:7">
      <c r="C5" s="4">
        <v>1.3340000000000001</v>
      </c>
      <c r="D5" s="4">
        <v>0.36699999999999999</v>
      </c>
      <c r="F5" s="4">
        <v>1.0219990000000001</v>
      </c>
      <c r="G5" s="4">
        <v>0.96099999999999997</v>
      </c>
    </row>
    <row r="6" spans="1:7">
      <c r="C6" s="4">
        <v>1.35</v>
      </c>
      <c r="D6" s="4">
        <v>0.33100000000000002</v>
      </c>
      <c r="F6" s="4">
        <v>0.995</v>
      </c>
      <c r="G6" s="4">
        <v>1.07368</v>
      </c>
    </row>
    <row r="7" spans="1:7">
      <c r="C7" s="4">
        <v>1.339</v>
      </c>
      <c r="D7" s="4">
        <v>0.32900000000000001</v>
      </c>
      <c r="F7" s="4">
        <v>1.0529999999999999</v>
      </c>
      <c r="G7" s="4">
        <v>0.97099999999999997</v>
      </c>
    </row>
    <row r="8" spans="1:7">
      <c r="C8" s="4">
        <v>1.4059999999999999</v>
      </c>
      <c r="D8" s="4">
        <v>0.33800000000000002</v>
      </c>
      <c r="F8" s="4">
        <v>0.98399999999999999</v>
      </c>
      <c r="G8" s="4">
        <v>0.97299999999999998</v>
      </c>
    </row>
    <row r="9" spans="1:7">
      <c r="C9" s="4">
        <v>1.335</v>
      </c>
      <c r="D9" s="4">
        <v>0.307</v>
      </c>
      <c r="F9" s="4">
        <v>0.96799999999999997</v>
      </c>
      <c r="G9" s="4">
        <v>0.94299999999999995</v>
      </c>
    </row>
    <row r="10" spans="1:7">
      <c r="B10" s="9" t="s">
        <v>6</v>
      </c>
      <c r="C10" s="1">
        <f>AVERAGE(C4:C9)</f>
        <v>1.375</v>
      </c>
      <c r="D10" s="1">
        <f>AVERAGE(D4:D9)</f>
        <v>0.34266666666666667</v>
      </c>
      <c r="E10" s="9" t="s">
        <v>6</v>
      </c>
      <c r="F10" s="1">
        <f>AVERAGE(F4:F9)</f>
        <v>0.98933316666666682</v>
      </c>
      <c r="G10" s="1">
        <f>AVERAGE(G4:G9)</f>
        <v>0.97594666666666663</v>
      </c>
    </row>
    <row r="11" spans="1:7">
      <c r="B11" s="9" t="s">
        <v>7</v>
      </c>
      <c r="C11" s="1">
        <f>_xlfn.STDEV.S(C4:C9)/SQRT(COUNT(C4:C9))</f>
        <v>2.4822033223193724E-2</v>
      </c>
      <c r="D11" s="1">
        <f>_xlfn.STDEV.S(D4:D9)/SQRT(COUNT(D4:D9))</f>
        <v>1.1427063392568441E-2</v>
      </c>
      <c r="E11" s="9" t="s">
        <v>7</v>
      </c>
      <c r="F11" s="1">
        <f>_xlfn.STDEV.S(F4:F9)/SQRT(COUNT(F4:F9))</f>
        <v>1.9417576231199513E-2</v>
      </c>
      <c r="G11" s="1">
        <f>_xlfn.STDEV.S(G4:G9)/SQRT(COUNT(G4:G9))</f>
        <v>2.0537255036748324E-2</v>
      </c>
    </row>
    <row r="13" spans="1:7">
      <c r="A13" s="1" t="s">
        <v>24</v>
      </c>
      <c r="C13" s="12" t="s">
        <v>25</v>
      </c>
      <c r="D13" s="12"/>
    </row>
    <row r="14" spans="1:7">
      <c r="C14" s="1" t="s">
        <v>4</v>
      </c>
      <c r="D14" s="1" t="s">
        <v>23</v>
      </c>
    </row>
    <row r="15" spans="1:7">
      <c r="C15" s="4">
        <v>2.298851</v>
      </c>
      <c r="D15" s="4">
        <v>4.4776119999999997</v>
      </c>
    </row>
    <row r="16" spans="1:7">
      <c r="C16" s="4">
        <v>2.953586</v>
      </c>
      <c r="D16" s="4">
        <v>5.1020409999999998</v>
      </c>
    </row>
    <row r="17" spans="1:4">
      <c r="C17" s="4">
        <v>3.2128510000000001</v>
      </c>
      <c r="D17" s="4">
        <v>5.9459460000000002</v>
      </c>
    </row>
    <row r="18" spans="1:4">
      <c r="C18" s="4">
        <v>2.3474179999999998</v>
      </c>
      <c r="D18" s="4">
        <v>3.7234039999999999</v>
      </c>
    </row>
    <row r="19" spans="1:4">
      <c r="C19" s="4">
        <v>3.7974679999999998</v>
      </c>
      <c r="D19" s="4">
        <v>3.1007750000000001</v>
      </c>
    </row>
    <row r="20" spans="1:4">
      <c r="C20" s="4">
        <v>3.608247</v>
      </c>
      <c r="D20" s="4">
        <v>4.4117649999999999</v>
      </c>
    </row>
    <row r="21" spans="1:4">
      <c r="C21" s="4">
        <v>2.1857920000000002</v>
      </c>
      <c r="D21" s="4">
        <v>4.9723759999999997</v>
      </c>
    </row>
    <row r="22" spans="1:4">
      <c r="C22" s="4">
        <v>3.1620550000000001</v>
      </c>
      <c r="D22" s="4">
        <v>3.7735850000000002</v>
      </c>
    </row>
    <row r="23" spans="1:4">
      <c r="C23" s="4">
        <v>2.6785709999999998</v>
      </c>
      <c r="D23" s="4">
        <v>7.179487</v>
      </c>
    </row>
    <row r="24" spans="1:4">
      <c r="C24" s="4"/>
      <c r="D24" s="4">
        <v>4.6692609999999997</v>
      </c>
    </row>
    <row r="25" spans="1:4">
      <c r="C25" s="4"/>
      <c r="D25" s="4">
        <v>7.1090049999999998</v>
      </c>
    </row>
    <row r="26" spans="1:4">
      <c r="B26" s="9" t="s">
        <v>6</v>
      </c>
      <c r="C26" s="1">
        <f>AVERAGE(C15:C25)</f>
        <v>2.916093222222222</v>
      </c>
      <c r="D26" s="1">
        <f>AVERAGE(D15:D25)</f>
        <v>4.9513869999999995</v>
      </c>
    </row>
    <row r="27" spans="1:4">
      <c r="B27" s="9" t="s">
        <v>7</v>
      </c>
      <c r="C27" s="1">
        <f>_xlfn.STDEV.S(C15:C25)/SQRT(COUNT(C15:C25))</f>
        <v>0.19364925999914381</v>
      </c>
      <c r="D27" s="1">
        <f>_xlfn.STDEV.S(D15:D25)/SQRT(COUNT(D15:D25))</f>
        <v>0.39939959623123505</v>
      </c>
    </row>
    <row r="29" spans="1:4">
      <c r="A29" s="1" t="s">
        <v>26</v>
      </c>
      <c r="C29" s="12" t="s">
        <v>27</v>
      </c>
      <c r="D29" s="12"/>
    </row>
    <row r="30" spans="1:4">
      <c r="C30" s="4">
        <v>2.5</v>
      </c>
      <c r="D30" s="4">
        <v>4.1474650000000004</v>
      </c>
    </row>
    <row r="31" spans="1:4">
      <c r="C31" s="4">
        <v>4</v>
      </c>
      <c r="D31" s="4">
        <v>3.2432430000000001</v>
      </c>
    </row>
    <row r="32" spans="1:4">
      <c r="C32" s="4">
        <v>3.5294120000000002</v>
      </c>
      <c r="D32" s="4">
        <v>6.0185190000000004</v>
      </c>
    </row>
    <row r="33" spans="1:4">
      <c r="C33" s="4">
        <v>3.065134</v>
      </c>
      <c r="D33" s="4">
        <v>4.2553190000000001</v>
      </c>
    </row>
    <row r="34" spans="1:4">
      <c r="C34" s="4">
        <v>2.7472530000000002</v>
      </c>
      <c r="D34" s="4">
        <v>4.8034929999999996</v>
      </c>
    </row>
    <row r="35" spans="1:4">
      <c r="C35" s="4">
        <v>3.3980579999999998</v>
      </c>
      <c r="D35" s="4">
        <v>5.5555560000000002</v>
      </c>
    </row>
    <row r="36" spans="1:4">
      <c r="C36" s="4">
        <v>1.9607840000000001</v>
      </c>
      <c r="D36" s="4">
        <v>4.0983609999999997</v>
      </c>
    </row>
    <row r="37" spans="1:4">
      <c r="C37" s="4">
        <v>2.5316459999999998</v>
      </c>
      <c r="D37" s="4">
        <v>5.6603770000000004</v>
      </c>
    </row>
    <row r="38" spans="1:4">
      <c r="C38" s="4">
        <v>3.0434779999999999</v>
      </c>
      <c r="D38" s="4">
        <v>4.3636359999999996</v>
      </c>
    </row>
    <row r="39" spans="1:4">
      <c r="C39" s="4"/>
      <c r="D39" s="4">
        <v>4.4354839999999998</v>
      </c>
    </row>
    <row r="40" spans="1:4">
      <c r="B40" s="9" t="s">
        <v>6</v>
      </c>
      <c r="C40" s="1">
        <f>AVERAGE(C30:C39)</f>
        <v>2.975085</v>
      </c>
      <c r="D40" s="1">
        <f>AVERAGE(D30:D39)</f>
        <v>4.6581452999999993</v>
      </c>
    </row>
    <row r="41" spans="1:4">
      <c r="B41" s="9" t="s">
        <v>7</v>
      </c>
      <c r="C41" s="1">
        <f>_xlfn.STDEV.S(C30:C39)/SQRT(COUNT(C30:C39))</f>
        <v>0.20590179720034804</v>
      </c>
      <c r="D41" s="1">
        <f>_xlfn.STDEV.S(D30:D39)/SQRT(COUNT(D30:D39))</f>
        <v>0.26990206171585374</v>
      </c>
    </row>
    <row r="43" spans="1:4">
      <c r="A43" s="1" t="s">
        <v>28</v>
      </c>
      <c r="C43" s="13" t="s">
        <v>29</v>
      </c>
      <c r="D43" s="13"/>
    </row>
    <row r="44" spans="1:4">
      <c r="C44" s="4">
        <v>165</v>
      </c>
      <c r="D44" s="4">
        <v>175</v>
      </c>
    </row>
    <row r="45" spans="1:4">
      <c r="C45" s="4">
        <v>180</v>
      </c>
      <c r="D45" s="4">
        <v>185</v>
      </c>
    </row>
    <row r="46" spans="1:4">
      <c r="C46" s="4">
        <v>167</v>
      </c>
      <c r="D46" s="4">
        <v>190</v>
      </c>
    </row>
    <row r="47" spans="1:4">
      <c r="C47" s="4">
        <v>190</v>
      </c>
      <c r="D47" s="4">
        <v>200</v>
      </c>
    </row>
    <row r="48" spans="1:4">
      <c r="C48" s="4">
        <v>178</v>
      </c>
      <c r="D48" s="4">
        <v>197</v>
      </c>
    </row>
    <row r="49" spans="2:4">
      <c r="C49" s="4">
        <v>169</v>
      </c>
      <c r="D49" s="4">
        <v>187</v>
      </c>
    </row>
    <row r="50" spans="2:4">
      <c r="C50" s="4">
        <v>173</v>
      </c>
      <c r="D50" s="4">
        <v>196</v>
      </c>
    </row>
    <row r="51" spans="2:4">
      <c r="C51" s="4">
        <v>181</v>
      </c>
      <c r="D51" s="4">
        <v>173</v>
      </c>
    </row>
    <row r="52" spans="2:4">
      <c r="C52" s="4">
        <v>179</v>
      </c>
      <c r="D52" s="4">
        <v>193</v>
      </c>
    </row>
    <row r="53" spans="2:4">
      <c r="C53" s="4">
        <v>163</v>
      </c>
      <c r="D53" s="4">
        <v>198</v>
      </c>
    </row>
    <row r="54" spans="2:4">
      <c r="B54" s="9" t="s">
        <v>6</v>
      </c>
      <c r="C54" s="1">
        <f>AVERAGE(C44:C53)</f>
        <v>174.5</v>
      </c>
      <c r="D54" s="1">
        <f>AVERAGE(D44:D53)</f>
        <v>189.4</v>
      </c>
    </row>
    <row r="55" spans="2:4">
      <c r="B55" s="9" t="s">
        <v>7</v>
      </c>
      <c r="C55" s="1">
        <f>_xlfn.STDEV.S(C44:C53)/SQRT(COUNT(C44:C53))</f>
        <v>2.7008229198606197</v>
      </c>
      <c r="D55" s="1">
        <f>_xlfn.STDEV.S(D44:D53)/SQRT(COUNT(D44:D53))</f>
        <v>2.9858927568744922</v>
      </c>
    </row>
  </sheetData>
  <mergeCells count="6">
    <mergeCell ref="C43:D43"/>
    <mergeCell ref="C1:G1"/>
    <mergeCell ref="C2:D2"/>
    <mergeCell ref="F2:G2"/>
    <mergeCell ref="C29:D29"/>
    <mergeCell ref="C13:D1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14372F-E3F4-4712-9765-10120B31E94C}">
  <dimension ref="A1:E10"/>
  <sheetViews>
    <sheetView workbookViewId="0">
      <selection activeCell="B9" sqref="B9:D10"/>
    </sheetView>
  </sheetViews>
  <sheetFormatPr defaultColWidth="9.140625" defaultRowHeight="15.75"/>
  <cols>
    <col min="1" max="2" width="9.140625" style="1"/>
    <col min="3" max="3" width="12.42578125" style="1" customWidth="1"/>
    <col min="4" max="4" width="12.85546875" style="1" customWidth="1"/>
    <col min="5" max="16384" width="9.140625" style="1"/>
  </cols>
  <sheetData>
    <row r="1" spans="1:5">
      <c r="A1" s="1" t="s">
        <v>30</v>
      </c>
      <c r="C1" s="12" t="s">
        <v>31</v>
      </c>
      <c r="D1" s="12"/>
    </row>
    <row r="2" spans="1:5">
      <c r="C2" s="1" t="s">
        <v>4</v>
      </c>
      <c r="D2" s="1" t="s">
        <v>23</v>
      </c>
    </row>
    <row r="3" spans="1:5">
      <c r="C3" s="4">
        <v>0.98</v>
      </c>
      <c r="D3" s="4">
        <v>0.91</v>
      </c>
      <c r="E3" s="4"/>
    </row>
    <row r="4" spans="1:5">
      <c r="C4" s="4">
        <v>0.95</v>
      </c>
      <c r="D4" s="4">
        <v>0.69</v>
      </c>
      <c r="E4" s="4"/>
    </row>
    <row r="5" spans="1:5">
      <c r="C5" s="4">
        <v>1.01</v>
      </c>
      <c r="D5" s="4">
        <v>0.78</v>
      </c>
      <c r="E5" s="4"/>
    </row>
    <row r="6" spans="1:5">
      <c r="C6" s="4">
        <v>1.0900000000000001</v>
      </c>
      <c r="D6" s="4">
        <v>0.71</v>
      </c>
      <c r="E6" s="4"/>
    </row>
    <row r="7" spans="1:5">
      <c r="C7" s="4">
        <v>1.03</v>
      </c>
      <c r="D7" s="4">
        <v>0.8</v>
      </c>
      <c r="E7" s="4"/>
    </row>
    <row r="8" spans="1:5">
      <c r="C8" s="4">
        <v>0.96</v>
      </c>
      <c r="D8" s="4">
        <v>0.83</v>
      </c>
      <c r="E8" s="4"/>
    </row>
    <row r="9" spans="1:5">
      <c r="B9" s="9" t="s">
        <v>6</v>
      </c>
      <c r="C9" s="1">
        <f>AVERAGE(C3:C8)</f>
        <v>1.0033333333333334</v>
      </c>
      <c r="D9" s="1">
        <f>AVERAGE(D3:D8)</f>
        <v>0.78666666666666663</v>
      </c>
    </row>
    <row r="10" spans="1:5">
      <c r="B10" s="9" t="s">
        <v>7</v>
      </c>
      <c r="C10" s="1">
        <f>_xlfn.STDEV.S(C3:C8)/SQRT(COUNT(C3:C8))</f>
        <v>2.1239376429432008E-2</v>
      </c>
      <c r="D10" s="1">
        <f>_xlfn.STDEV.S(D3:D8)/SQRT(COUNT(D3:D8))</f>
        <v>3.2930904093942601E-2</v>
      </c>
    </row>
  </sheetData>
  <mergeCells count="1">
    <mergeCell ref="C1:D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00FF8E-EE67-470E-B5DC-66D8E54EB8AB}">
  <dimension ref="A1:G19"/>
  <sheetViews>
    <sheetView workbookViewId="0">
      <selection activeCell="A10" sqref="A10"/>
    </sheetView>
  </sheetViews>
  <sheetFormatPr defaultColWidth="9.140625" defaultRowHeight="15.75"/>
  <cols>
    <col min="1" max="16384" width="9.140625" style="1"/>
  </cols>
  <sheetData>
    <row r="1" spans="1:7">
      <c r="A1" s="1" t="s">
        <v>32</v>
      </c>
      <c r="C1" s="13" t="s">
        <v>33</v>
      </c>
      <c r="D1" s="13"/>
    </row>
    <row r="2" spans="1:7">
      <c r="C2" s="1" t="s">
        <v>34</v>
      </c>
      <c r="D2" s="1" t="s">
        <v>35</v>
      </c>
    </row>
    <row r="3" spans="1:7">
      <c r="C3" s="4">
        <v>9.9465392200000002E-2</v>
      </c>
      <c r="D3" s="4">
        <v>18.592660859999999</v>
      </c>
    </row>
    <row r="4" spans="1:7">
      <c r="C4" s="4">
        <v>0.1029753199</v>
      </c>
      <c r="D4" s="4">
        <v>17.23987442</v>
      </c>
    </row>
    <row r="5" spans="1:7">
      <c r="C5" s="4">
        <v>9.7559287800000005E-2</v>
      </c>
      <c r="D5" s="4">
        <v>17.7737187</v>
      </c>
    </row>
    <row r="6" spans="1:7">
      <c r="B6" s="9" t="s">
        <v>6</v>
      </c>
      <c r="C6" s="1">
        <f>AVERAGE(C3:C5)</f>
        <v>9.9999999966666683E-2</v>
      </c>
      <c r="D6" s="1">
        <f>AVERAGE(D3:D5)</f>
        <v>17.868751326666668</v>
      </c>
    </row>
    <row r="7" spans="1:7">
      <c r="B7" s="9" t="s">
        <v>7</v>
      </c>
      <c r="C7" s="1">
        <f>_xlfn.STDEV.S(C3:C5)/SQRT(COUNT(C3:C5))</f>
        <v>1.5861594103570669E-3</v>
      </c>
      <c r="D7" s="1">
        <f>_xlfn.STDEV.S(D3:D5)/SQRT(COUNT(D3:D5))</f>
        <v>0.39339597869506426</v>
      </c>
    </row>
    <row r="9" spans="1:7">
      <c r="A9" s="1" t="s">
        <v>36</v>
      </c>
      <c r="C9" s="12" t="s">
        <v>37</v>
      </c>
      <c r="D9" s="12"/>
      <c r="E9" s="12"/>
      <c r="F9" s="12"/>
      <c r="G9" s="12"/>
    </row>
    <row r="10" spans="1:7">
      <c r="C10" s="14" t="s">
        <v>38</v>
      </c>
      <c r="D10" s="14"/>
      <c r="F10" s="14" t="s">
        <v>39</v>
      </c>
      <c r="G10" s="14"/>
    </row>
    <row r="11" spans="1:7">
      <c r="C11" s="1" t="s">
        <v>34</v>
      </c>
      <c r="D11" s="1" t="s">
        <v>35</v>
      </c>
      <c r="F11" s="1" t="s">
        <v>34</v>
      </c>
      <c r="G11" s="1" t="s">
        <v>35</v>
      </c>
    </row>
    <row r="12" spans="1:7">
      <c r="C12" s="4">
        <v>36.4</v>
      </c>
      <c r="D12" s="4">
        <v>32.07</v>
      </c>
      <c r="F12" s="4">
        <v>353.3</v>
      </c>
      <c r="G12" s="4">
        <v>205.25</v>
      </c>
    </row>
    <row r="13" spans="1:7">
      <c r="C13" s="4">
        <v>40.22</v>
      </c>
      <c r="D13" s="4">
        <v>39.46</v>
      </c>
      <c r="F13" s="4">
        <v>321.64999999999998</v>
      </c>
      <c r="G13" s="4">
        <v>223.82</v>
      </c>
    </row>
    <row r="14" spans="1:7">
      <c r="C14" s="4">
        <v>38.65</v>
      </c>
      <c r="D14" s="4">
        <v>36.520000000000003</v>
      </c>
      <c r="F14" s="4">
        <v>302.45999999999998</v>
      </c>
      <c r="G14" s="4">
        <v>194.35</v>
      </c>
    </row>
    <row r="15" spans="1:7">
      <c r="C15" s="4">
        <v>31.09</v>
      </c>
      <c r="D15" s="4">
        <v>34.61</v>
      </c>
      <c r="F15" s="4">
        <v>362.75</v>
      </c>
      <c r="G15" s="4">
        <v>245.18</v>
      </c>
    </row>
    <row r="16" spans="1:7">
      <c r="C16" s="4">
        <v>33.24</v>
      </c>
      <c r="D16" s="4">
        <v>38.14</v>
      </c>
      <c r="F16" s="4">
        <v>403.97</v>
      </c>
      <c r="G16" s="4">
        <v>261.07</v>
      </c>
    </row>
    <row r="17" spans="2:7">
      <c r="C17" s="4">
        <v>37.409999999999997</v>
      </c>
      <c r="D17" s="4">
        <v>37.32</v>
      </c>
      <c r="F17" s="4">
        <v>371.54</v>
      </c>
      <c r="G17" s="4">
        <v>183.52</v>
      </c>
    </row>
    <row r="18" spans="2:7">
      <c r="B18" s="9" t="s">
        <v>6</v>
      </c>
      <c r="C18" s="1">
        <f>AVERAGE(C12:C17)</f>
        <v>36.168333333333337</v>
      </c>
      <c r="D18" s="1">
        <f>AVERAGE(D12:D17)</f>
        <v>36.353333333333332</v>
      </c>
      <c r="E18" s="9" t="s">
        <v>6</v>
      </c>
      <c r="F18" s="1">
        <f>AVERAGE(F12:F17)</f>
        <v>352.61166666666668</v>
      </c>
      <c r="G18" s="1">
        <f>AVERAGE(G12:G17)</f>
        <v>218.86499999999998</v>
      </c>
    </row>
    <row r="19" spans="2:7">
      <c r="B19" s="9" t="s">
        <v>7</v>
      </c>
      <c r="C19" s="1">
        <f>_xlfn.STDEV.S(C12:C17)/SQRT(COUNT(C12:C17))</f>
        <v>1.3968378972204005</v>
      </c>
      <c r="D19" s="1">
        <f>_xlfn.STDEV.S(D12:D17)/SQRT(COUNT(D12:D17))</f>
        <v>1.083080996253025</v>
      </c>
      <c r="E19" s="9" t="s">
        <v>7</v>
      </c>
      <c r="F19" s="1">
        <f>_xlfn.STDEV.S(F12:F17)/SQRT(COUNT(F12:F17))</f>
        <v>14.802065490254325</v>
      </c>
      <c r="G19" s="1">
        <f>_xlfn.STDEV.S(G12:G17)/SQRT(COUNT(G12:G17))</f>
        <v>12.293515567159847</v>
      </c>
    </row>
  </sheetData>
  <mergeCells count="4">
    <mergeCell ref="C1:D1"/>
    <mergeCell ref="C10:D10"/>
    <mergeCell ref="F10:G10"/>
    <mergeCell ref="C9:G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6FD7E0-B715-49A2-81AA-F2276A144CFE}">
  <dimension ref="A1:H18"/>
  <sheetViews>
    <sheetView tabSelected="1" workbookViewId="0">
      <selection activeCell="J10" sqref="J10"/>
    </sheetView>
  </sheetViews>
  <sheetFormatPr defaultColWidth="9.140625" defaultRowHeight="15.75"/>
  <cols>
    <col min="1" max="16384" width="9.140625" style="1"/>
  </cols>
  <sheetData>
    <row r="1" spans="1:8">
      <c r="A1" s="1" t="s">
        <v>40</v>
      </c>
      <c r="C1" s="12" t="s">
        <v>41</v>
      </c>
      <c r="D1" s="12"/>
      <c r="E1" s="4"/>
      <c r="F1" s="4"/>
      <c r="G1" s="4"/>
      <c r="H1" s="4"/>
    </row>
    <row r="2" spans="1:8">
      <c r="C2" s="1" t="s">
        <v>34</v>
      </c>
      <c r="D2" s="1" t="s">
        <v>35</v>
      </c>
    </row>
    <row r="3" spans="1:8">
      <c r="C3" s="4">
        <v>1.1503699999999999</v>
      </c>
      <c r="D3" s="4">
        <v>75.020899999999997</v>
      </c>
    </row>
    <row r="4" spans="1:8">
      <c r="C4" s="4">
        <v>0.84966200000000003</v>
      </c>
      <c r="D4" s="4">
        <v>62.487299999999998</v>
      </c>
    </row>
    <row r="5" spans="1:8">
      <c r="C5" s="4">
        <v>0.98978299999999997</v>
      </c>
      <c r="D5" s="4">
        <v>65.321100000000001</v>
      </c>
    </row>
    <row r="6" spans="1:8">
      <c r="B6" s="9" t="s">
        <v>6</v>
      </c>
      <c r="C6" s="1">
        <f>AVERAGE(C3:C5)</f>
        <v>0.99660500000000007</v>
      </c>
      <c r="D6" s="1">
        <f>AVERAGE(D3:D5)</f>
        <v>67.609766666666658</v>
      </c>
    </row>
    <row r="7" spans="1:8">
      <c r="B7" s="9" t="s">
        <v>7</v>
      </c>
      <c r="C7" s="1">
        <f>_xlfn.STDEV.S(C3:C5)/SQRT(COUNT(C3:C5))</f>
        <v>8.6873912614777074E-2</v>
      </c>
      <c r="D7" s="1">
        <f>_xlfn.STDEV.S(D3:D5)/SQRT(COUNT(D3:D5))</f>
        <v>3.7947893473961249</v>
      </c>
    </row>
    <row r="8" spans="1:8">
      <c r="C8" s="4"/>
      <c r="D8" s="4"/>
      <c r="E8" s="4"/>
      <c r="F8" s="4"/>
      <c r="G8" s="4"/>
      <c r="H8" s="4"/>
    </row>
    <row r="9" spans="1:8">
      <c r="A9" s="1" t="s">
        <v>42</v>
      </c>
      <c r="C9" s="12" t="s">
        <v>43</v>
      </c>
      <c r="D9" s="12"/>
      <c r="E9" s="4"/>
      <c r="F9" s="12" t="s">
        <v>44</v>
      </c>
      <c r="G9" s="12"/>
      <c r="H9" s="4"/>
    </row>
    <row r="10" spans="1:8">
      <c r="C10" s="1" t="s">
        <v>34</v>
      </c>
      <c r="D10" s="1" t="s">
        <v>35</v>
      </c>
      <c r="F10" s="1" t="s">
        <v>34</v>
      </c>
      <c r="G10" s="1" t="s">
        <v>35</v>
      </c>
    </row>
    <row r="11" spans="1:8">
      <c r="C11" s="4">
        <v>647</v>
      </c>
      <c r="D11" s="4">
        <v>566</v>
      </c>
      <c r="F11" s="4">
        <v>3.1370399999999998</v>
      </c>
      <c r="G11" s="4">
        <v>4.9182319999999997</v>
      </c>
    </row>
    <row r="12" spans="1:8">
      <c r="C12" s="4">
        <v>648</v>
      </c>
      <c r="D12" s="4">
        <v>573</v>
      </c>
      <c r="F12" s="4">
        <v>3.0743309999999999</v>
      </c>
      <c r="G12" s="4">
        <v>4.8136159999999997</v>
      </c>
    </row>
    <row r="13" spans="1:8">
      <c r="C13" s="4">
        <v>635</v>
      </c>
      <c r="D13" s="4">
        <v>533</v>
      </c>
      <c r="E13" s="4"/>
      <c r="F13" s="4">
        <v>3.1307999999999998</v>
      </c>
      <c r="G13" s="4">
        <v>4.3537359999999996</v>
      </c>
      <c r="H13" s="4"/>
    </row>
    <row r="14" spans="1:8">
      <c r="C14" s="4">
        <v>625</v>
      </c>
      <c r="D14" s="4">
        <v>541</v>
      </c>
      <c r="F14" s="4">
        <v>2.8866149999999999</v>
      </c>
      <c r="G14" s="4">
        <v>5.1072639999999998</v>
      </c>
    </row>
    <row r="15" spans="1:8">
      <c r="C15" s="4">
        <v>637</v>
      </c>
      <c r="D15" s="4">
        <v>521</v>
      </c>
      <c r="F15" s="4">
        <v>2.8028970000000002</v>
      </c>
      <c r="G15" s="4">
        <v>4.3923959999999997</v>
      </c>
    </row>
    <row r="16" spans="1:8">
      <c r="C16" s="4">
        <v>650</v>
      </c>
      <c r="D16" s="4">
        <v>511</v>
      </c>
      <c r="F16" s="4">
        <v>2.9683139999999999</v>
      </c>
      <c r="G16" s="4">
        <v>4.5831200000000001</v>
      </c>
    </row>
    <row r="17" spans="2:7">
      <c r="B17" s="9" t="s">
        <v>6</v>
      </c>
      <c r="C17" s="1">
        <f>AVERAGE(C11:C16)</f>
        <v>640.33333333333337</v>
      </c>
      <c r="D17" s="1">
        <f>AVERAGE(D11:D16)</f>
        <v>540.83333333333337</v>
      </c>
      <c r="E17" s="9" t="s">
        <v>6</v>
      </c>
      <c r="F17" s="1">
        <f>AVERAGE(F11:F16)</f>
        <v>2.9999994999999999</v>
      </c>
      <c r="G17" s="1">
        <f>AVERAGE(G11:G16)</f>
        <v>4.6947273333333328</v>
      </c>
    </row>
    <row r="18" spans="2:7">
      <c r="B18" s="9" t="s">
        <v>7</v>
      </c>
      <c r="C18" s="1">
        <f>_xlfn.STDEV.S(C11:C16)/SQRT(COUNT(C11:C16))</f>
        <v>3.9637243989852671</v>
      </c>
      <c r="D18" s="1">
        <f>_xlfn.STDEV.S(D11:D16)/SQRT(COUNT(D11:D16))</f>
        <v>10.02136606345551</v>
      </c>
      <c r="E18" s="9" t="s">
        <v>7</v>
      </c>
      <c r="F18" s="1">
        <f>_xlfn.STDEV.S(F11:F16)/SQRT(COUNT(F11:F16))</f>
        <v>5.6012930825390626E-2</v>
      </c>
      <c r="G18" s="1">
        <f>_xlfn.STDEV.S(G11:G16)/SQRT(COUNT(G11:G16))</f>
        <v>0.12307326731197335</v>
      </c>
    </row>
  </sheetData>
  <mergeCells count="3">
    <mergeCell ref="C1:D1"/>
    <mergeCell ref="C9:D9"/>
    <mergeCell ref="F9:G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D0189B-8145-453B-B528-C4008ACE0894}">
  <dimension ref="A1:D28"/>
  <sheetViews>
    <sheetView workbookViewId="0">
      <selection activeCell="B6" sqref="B6:D7"/>
    </sheetView>
  </sheetViews>
  <sheetFormatPr defaultColWidth="9.140625" defaultRowHeight="15.75"/>
  <cols>
    <col min="1" max="1" width="14" style="1" customWidth="1"/>
    <col min="2" max="2" width="17.28515625" style="1" customWidth="1"/>
    <col min="3" max="16384" width="9.140625" style="1"/>
  </cols>
  <sheetData>
    <row r="1" spans="1:4">
      <c r="A1" s="1" t="s">
        <v>45</v>
      </c>
      <c r="C1" s="12" t="s">
        <v>41</v>
      </c>
      <c r="D1" s="12"/>
    </row>
    <row r="2" spans="1:4">
      <c r="C2" s="1" t="s">
        <v>46</v>
      </c>
      <c r="D2" s="1" t="s">
        <v>47</v>
      </c>
    </row>
    <row r="3" spans="1:4">
      <c r="C3" s="4">
        <v>0.89731799999999995</v>
      </c>
      <c r="D3" s="4">
        <v>0.19953899999999999</v>
      </c>
    </row>
    <row r="4" spans="1:4">
      <c r="C4" s="4">
        <v>1.0964309999999999</v>
      </c>
      <c r="D4" s="4">
        <v>0.180178</v>
      </c>
    </row>
    <row r="5" spans="1:4">
      <c r="C5" s="4">
        <v>1.006251</v>
      </c>
      <c r="D5" s="4">
        <v>0.201874</v>
      </c>
    </row>
    <row r="6" spans="1:4">
      <c r="B6" s="9" t="s">
        <v>6</v>
      </c>
      <c r="C6" s="1">
        <f>AVERAGE(C3:C5)</f>
        <v>1</v>
      </c>
      <c r="D6" s="1">
        <f>AVERAGE(D3:D5)</f>
        <v>0.19386366666666666</v>
      </c>
    </row>
    <row r="7" spans="1:4">
      <c r="B7" s="9" t="s">
        <v>7</v>
      </c>
      <c r="C7" s="1">
        <f>_xlfn.STDEV.S(C3:C5)/SQRT(COUNT(C3:C5))</f>
        <v>5.7563886083203245E-2</v>
      </c>
      <c r="D7" s="1">
        <f>_xlfn.STDEV.S(D3:D5)/SQRT(COUNT(D3:D5))</f>
        <v>6.875952305761805E-3</v>
      </c>
    </row>
    <row r="9" spans="1:4">
      <c r="A9" s="1" t="s">
        <v>48</v>
      </c>
      <c r="C9" s="12" t="s">
        <v>43</v>
      </c>
      <c r="D9" s="12"/>
    </row>
    <row r="10" spans="1:4">
      <c r="C10" s="1" t="s">
        <v>46</v>
      </c>
      <c r="D10" s="1" t="s">
        <v>47</v>
      </c>
    </row>
    <row r="11" spans="1:4">
      <c r="C11" s="4">
        <v>764</v>
      </c>
      <c r="D11" s="4">
        <v>850</v>
      </c>
    </row>
    <row r="12" spans="1:4">
      <c r="C12" s="4">
        <v>733</v>
      </c>
      <c r="D12" s="4">
        <v>847</v>
      </c>
    </row>
    <row r="13" spans="1:4">
      <c r="C13" s="4">
        <v>761</v>
      </c>
      <c r="D13" s="4">
        <v>803</v>
      </c>
    </row>
    <row r="14" spans="1:4">
      <c r="C14" s="4">
        <v>698</v>
      </c>
      <c r="D14" s="4">
        <v>799</v>
      </c>
    </row>
    <row r="15" spans="1:4">
      <c r="C15" s="4">
        <v>721</v>
      </c>
      <c r="D15" s="4">
        <v>832</v>
      </c>
    </row>
    <row r="16" spans="1:4">
      <c r="B16" s="9" t="s">
        <v>6</v>
      </c>
      <c r="C16" s="1">
        <f>AVERAGE(C11:C15)</f>
        <v>735.4</v>
      </c>
      <c r="D16" s="1">
        <f>AVERAGE(D11:D15)</f>
        <v>826.2</v>
      </c>
    </row>
    <row r="17" spans="1:4">
      <c r="B17" s="9" t="s">
        <v>7</v>
      </c>
      <c r="C17" s="1">
        <f>_xlfn.STDEV.S(C11:C15)/SQRT(COUNT(C11:C15))</f>
        <v>12.42014492669067</v>
      </c>
      <c r="D17" s="1">
        <f>_xlfn.STDEV.S(D11:D15)/SQRT(COUNT(D11:D15))</f>
        <v>10.74895343742822</v>
      </c>
    </row>
    <row r="19" spans="1:4">
      <c r="A19" s="1" t="s">
        <v>49</v>
      </c>
      <c r="C19" s="12" t="s">
        <v>44</v>
      </c>
      <c r="D19" s="12"/>
    </row>
    <row r="20" spans="1:4">
      <c r="C20" s="1" t="s">
        <v>46</v>
      </c>
      <c r="D20" s="1" t="s">
        <v>47</v>
      </c>
    </row>
    <row r="21" spans="1:4">
      <c r="C21" s="4">
        <v>2.9570460000000001</v>
      </c>
      <c r="D21" s="4">
        <v>2.771274</v>
      </c>
    </row>
    <row r="22" spans="1:4">
      <c r="C22" s="4">
        <v>2.8735409999999999</v>
      </c>
      <c r="D22" s="4">
        <v>2.8868670000000001</v>
      </c>
    </row>
    <row r="23" spans="1:4">
      <c r="C23" s="4">
        <v>3.1064099999999999</v>
      </c>
      <c r="D23" s="4">
        <v>2.7532830000000001</v>
      </c>
    </row>
    <row r="24" spans="1:4">
      <c r="C24" s="4">
        <v>3.2239800000000001</v>
      </c>
      <c r="D24" s="4">
        <v>2.7110880000000002</v>
      </c>
    </row>
    <row r="25" spans="1:4">
      <c r="C25" s="4">
        <v>3.0936300000000001</v>
      </c>
      <c r="D25" s="4">
        <v>2.680107</v>
      </c>
    </row>
    <row r="26" spans="1:4">
      <c r="C26" s="4">
        <v>2.7453989999999999</v>
      </c>
      <c r="D26" s="4">
        <v>2.6807729999999999</v>
      </c>
    </row>
    <row r="27" spans="1:4">
      <c r="B27" s="9" t="s">
        <v>6</v>
      </c>
      <c r="C27" s="1">
        <f>AVERAGE(C21:C26)</f>
        <v>3.0000009999999997</v>
      </c>
      <c r="D27" s="1">
        <f>AVERAGE(D21:D26)</f>
        <v>2.7472319999999999</v>
      </c>
    </row>
    <row r="28" spans="1:4">
      <c r="B28" s="9" t="s">
        <v>7</v>
      </c>
      <c r="C28" s="1">
        <f>_xlfn.STDEV.S(C21:C26)/SQRT(COUNT(C21:C26))</f>
        <v>7.1394514119783772E-2</v>
      </c>
      <c r="D28" s="1">
        <f>_xlfn.STDEV.S(D21:D26)/SQRT(COUNT(D21:D26))</f>
        <v>3.1802263353415607E-2</v>
      </c>
    </row>
  </sheetData>
  <mergeCells count="3">
    <mergeCell ref="C1:D1"/>
    <mergeCell ref="C9:D9"/>
    <mergeCell ref="C19:D19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BE152B-8251-45EE-8117-3FE9B190406C}">
  <dimension ref="A1:Q57"/>
  <sheetViews>
    <sheetView workbookViewId="0">
      <selection activeCell="B6" sqref="B6:D7"/>
    </sheetView>
  </sheetViews>
  <sheetFormatPr defaultColWidth="9.140625" defaultRowHeight="15.75"/>
  <cols>
    <col min="1" max="2" width="9.140625" style="1"/>
    <col min="3" max="3" width="13.28515625" style="1" customWidth="1"/>
    <col min="4" max="4" width="13.85546875" style="1" customWidth="1"/>
    <col min="5" max="5" width="11" style="1" customWidth="1"/>
    <col min="6" max="16384" width="9.140625" style="1"/>
  </cols>
  <sheetData>
    <row r="1" spans="1:14">
      <c r="A1" s="1" t="s">
        <v>50</v>
      </c>
      <c r="C1" s="12" t="s">
        <v>51</v>
      </c>
      <c r="D1" s="12"/>
      <c r="F1" s="12"/>
      <c r="G1" s="12"/>
      <c r="H1" s="12"/>
      <c r="I1" s="12"/>
      <c r="J1" s="12"/>
      <c r="K1" s="12"/>
      <c r="L1" s="12"/>
      <c r="M1" s="12"/>
      <c r="N1" s="12"/>
    </row>
    <row r="2" spans="1:14">
      <c r="C2" s="1" t="s">
        <v>34</v>
      </c>
      <c r="D2" s="1" t="s">
        <v>35</v>
      </c>
      <c r="I2" s="15"/>
      <c r="J2" s="15"/>
      <c r="K2" s="15"/>
      <c r="L2" s="15"/>
      <c r="M2" s="15"/>
      <c r="N2" s="15"/>
    </row>
    <row r="3" spans="1:14">
      <c r="C3" s="4">
        <v>1.1103700000000001</v>
      </c>
      <c r="D3" s="4">
        <v>72.020899999999997</v>
      </c>
      <c r="F3" s="6"/>
      <c r="G3" s="6"/>
      <c r="H3" s="6"/>
      <c r="I3" s="4"/>
      <c r="J3" s="4"/>
      <c r="K3" s="4"/>
      <c r="L3" s="4"/>
      <c r="M3" s="4"/>
      <c r="N3" s="4"/>
    </row>
    <row r="4" spans="1:14">
      <c r="C4" s="4">
        <v>0.94966200000000001</v>
      </c>
      <c r="D4" s="4">
        <v>65.487300000000005</v>
      </c>
      <c r="F4" s="6"/>
      <c r="G4" s="6"/>
      <c r="H4" s="6"/>
      <c r="I4" s="4"/>
      <c r="J4" s="4"/>
      <c r="K4" s="4"/>
      <c r="L4" s="4"/>
      <c r="M4" s="4"/>
      <c r="N4" s="4"/>
    </row>
    <row r="5" spans="1:14">
      <c r="C5" s="4">
        <v>1.889783</v>
      </c>
      <c r="D5" s="4">
        <v>67.321100000000001</v>
      </c>
      <c r="F5" s="6"/>
      <c r="G5" s="6"/>
      <c r="H5" s="6"/>
      <c r="I5" s="4"/>
      <c r="J5" s="4"/>
      <c r="K5" s="4"/>
      <c r="L5" s="4"/>
      <c r="M5" s="4"/>
      <c r="N5" s="4"/>
    </row>
    <row r="6" spans="1:14">
      <c r="B6" s="9" t="s">
        <v>6</v>
      </c>
      <c r="C6" s="1">
        <f>AVERAGE(C3:C5)</f>
        <v>1.316605</v>
      </c>
      <c r="D6" s="1">
        <f>AVERAGE(D3:D5)</f>
        <v>68.27643333333333</v>
      </c>
      <c r="F6" s="6"/>
      <c r="G6" s="6"/>
      <c r="H6" s="6"/>
      <c r="I6" s="4"/>
      <c r="J6" s="4"/>
      <c r="K6" s="4"/>
      <c r="L6" s="4"/>
      <c r="M6" s="4"/>
      <c r="N6" s="4"/>
    </row>
    <row r="7" spans="1:14">
      <c r="B7" s="9" t="s">
        <v>7</v>
      </c>
      <c r="C7" s="1">
        <f>_xlfn.STDEV.S(C3:C5)/SQRT(COUNT(C3:C5))</f>
        <v>0.29031966868666209</v>
      </c>
      <c r="D7" s="1">
        <f>_xlfn.STDEV.S(D3:D5)/SQRT(COUNT(D3:D5))</f>
        <v>1.9456343073089994</v>
      </c>
      <c r="F7" s="6"/>
      <c r="G7" s="6"/>
      <c r="H7" s="6"/>
      <c r="I7" s="4"/>
      <c r="J7" s="4"/>
      <c r="K7" s="4"/>
      <c r="L7" s="4"/>
      <c r="M7" s="4"/>
      <c r="N7" s="4"/>
    </row>
    <row r="8" spans="1:14">
      <c r="F8" s="7"/>
      <c r="G8" s="7"/>
      <c r="H8" s="7"/>
      <c r="I8" s="4"/>
      <c r="J8" s="4"/>
      <c r="K8" s="4"/>
      <c r="L8" s="4"/>
      <c r="M8" s="4"/>
      <c r="N8" s="4"/>
    </row>
    <row r="9" spans="1:14">
      <c r="A9" s="1" t="s">
        <v>52</v>
      </c>
      <c r="C9" s="12" t="s">
        <v>53</v>
      </c>
      <c r="D9" s="12"/>
      <c r="E9" s="12"/>
      <c r="F9" s="12"/>
      <c r="G9" s="12"/>
      <c r="H9" s="12"/>
      <c r="I9" s="12"/>
      <c r="J9" s="12"/>
      <c r="K9" s="12"/>
      <c r="L9" s="4"/>
      <c r="M9" s="4"/>
      <c r="N9" s="4"/>
    </row>
    <row r="10" spans="1:14">
      <c r="D10" s="15" t="s">
        <v>34</v>
      </c>
      <c r="E10" s="15"/>
      <c r="F10" s="15"/>
      <c r="G10" s="18" t="s">
        <v>6</v>
      </c>
      <c r="H10" s="18" t="s">
        <v>7</v>
      </c>
      <c r="I10" s="15" t="s">
        <v>54</v>
      </c>
      <c r="J10" s="15"/>
      <c r="K10" s="15"/>
      <c r="L10" s="18" t="s">
        <v>6</v>
      </c>
      <c r="M10" s="18" t="s">
        <v>7</v>
      </c>
      <c r="N10" s="4"/>
    </row>
    <row r="11" spans="1:14">
      <c r="C11" s="6" t="s">
        <v>55</v>
      </c>
      <c r="D11" s="4">
        <v>1.23316</v>
      </c>
      <c r="E11" s="4">
        <v>0.98259700000000005</v>
      </c>
      <c r="F11" s="4">
        <v>0.78424199999999999</v>
      </c>
      <c r="G11" s="4">
        <f>AVERAGE(D11:F11)</f>
        <v>0.99999966666666662</v>
      </c>
      <c r="H11" s="4">
        <f>_xlfn.STDEV.S(D11:F11)/SQRT(COUNT(D11:F11))</f>
        <v>0.12988325820563298</v>
      </c>
      <c r="I11" s="4">
        <v>9.4453300000000002</v>
      </c>
      <c r="J11" s="4">
        <v>9.3079499999999999</v>
      </c>
      <c r="K11" s="4">
        <v>8.1047799999999999</v>
      </c>
      <c r="L11" s="4">
        <f>AVERAGE(I11:K11)</f>
        <v>8.9526866666666667</v>
      </c>
      <c r="M11" s="4">
        <f>_xlfn.STDEV.S(I11:K11)/SQRT(COUNT(I11:K11))</f>
        <v>0.42580418137657816</v>
      </c>
      <c r="N11" s="4"/>
    </row>
    <row r="12" spans="1:14">
      <c r="C12" s="6" t="s">
        <v>56</v>
      </c>
      <c r="D12" s="4">
        <v>1.0485199999999999</v>
      </c>
      <c r="E12" s="4">
        <v>1.0352699999999999</v>
      </c>
      <c r="F12" s="4">
        <v>0.91621200000000003</v>
      </c>
      <c r="G12" s="4">
        <f t="shared" ref="G12:G15" si="0">AVERAGE(D12:F12)</f>
        <v>1.0000006666666665</v>
      </c>
      <c r="H12" s="4">
        <f t="shared" ref="H12:H14" si="1">_xlfn.STDEV.S(D12:F12)/SQRT(COUNT(D12:F12))</f>
        <v>4.206857941240439E-2</v>
      </c>
      <c r="I12" s="4">
        <v>7.4373199999999997</v>
      </c>
      <c r="J12" s="4">
        <v>8.7980099999999997</v>
      </c>
      <c r="K12" s="4">
        <v>7.3299700000000003</v>
      </c>
      <c r="L12" s="4">
        <f t="shared" ref="L12:L14" si="2">AVERAGE(I12:K12)</f>
        <v>7.8550999999999993</v>
      </c>
      <c r="M12" s="4">
        <f>_xlfn.STDEV.S(I12:K12)/SQRT(COUNT(I12:K12))</f>
        <v>0.47247238250857926</v>
      </c>
      <c r="N12" s="4"/>
    </row>
    <row r="13" spans="1:14">
      <c r="C13" s="6" t="s">
        <v>57</v>
      </c>
      <c r="D13" s="4">
        <v>1.0485199999999999</v>
      </c>
      <c r="E13" s="4">
        <v>1.0352699999999999</v>
      </c>
      <c r="F13" s="4">
        <v>0.91621200000000003</v>
      </c>
      <c r="G13" s="4">
        <f t="shared" si="0"/>
        <v>1.0000006666666665</v>
      </c>
      <c r="H13" s="4">
        <f>_xlfn.STDEV.S(D13:F13)/SQRT(COUNT(D13:F13))</f>
        <v>4.206857941240439E-2</v>
      </c>
      <c r="I13" s="4">
        <v>6.59396</v>
      </c>
      <c r="J13" s="4">
        <v>6.1629300000000002</v>
      </c>
      <c r="K13" s="4">
        <v>4.8745000000000003</v>
      </c>
      <c r="L13" s="4">
        <f t="shared" si="2"/>
        <v>5.8771300000000002</v>
      </c>
      <c r="M13" s="4">
        <f>_xlfn.STDEV.S(I13:K13)/SQRT(COUNT(I13:K13))</f>
        <v>0.51652586346991114</v>
      </c>
    </row>
    <row r="14" spans="1:14">
      <c r="C14" s="4" t="s">
        <v>58</v>
      </c>
      <c r="D14" s="4">
        <v>1.1161799999999999</v>
      </c>
      <c r="E14" s="4">
        <v>0.88865799999999995</v>
      </c>
      <c r="F14" s="4">
        <v>0.995166</v>
      </c>
      <c r="G14" s="4">
        <f t="shared" si="0"/>
        <v>1.0000013333333333</v>
      </c>
      <c r="H14" s="4">
        <f>_xlfn.STDEV.S(D14:F14)/SQRT(COUNT(D14:F14))</f>
        <v>6.5724425843398923E-2</v>
      </c>
      <c r="I14" s="4">
        <v>15.261900000000001</v>
      </c>
      <c r="J14" s="4">
        <v>15.2936</v>
      </c>
      <c r="K14" s="4">
        <v>14.5008</v>
      </c>
      <c r="L14" s="4">
        <f t="shared" si="2"/>
        <v>15.018766666666666</v>
      </c>
      <c r="M14" s="4">
        <f>_xlfn.STDEV.S(I14:K14)/SQRT(COUNT(I14:K14))</f>
        <v>0.25914495514629998</v>
      </c>
    </row>
    <row r="15" spans="1:14">
      <c r="G15" s="4"/>
    </row>
    <row r="16" spans="1:14">
      <c r="A16" s="1" t="s">
        <v>59</v>
      </c>
      <c r="C16" s="13" t="s">
        <v>60</v>
      </c>
      <c r="D16" s="13"/>
    </row>
    <row r="17" spans="1:17">
      <c r="C17" s="1" t="s">
        <v>46</v>
      </c>
      <c r="D17" s="1" t="s">
        <v>47</v>
      </c>
    </row>
    <row r="18" spans="1:17">
      <c r="C18" s="4">
        <v>0.89731799999999995</v>
      </c>
      <c r="D18" s="4">
        <v>0.16853899999999999</v>
      </c>
    </row>
    <row r="19" spans="1:17">
      <c r="C19" s="4">
        <v>1.0964309999999999</v>
      </c>
      <c r="D19" s="4">
        <v>0.1160178</v>
      </c>
    </row>
    <row r="20" spans="1:17">
      <c r="C20" s="4">
        <v>1.006251</v>
      </c>
      <c r="D20" s="4">
        <v>0.1801874</v>
      </c>
    </row>
    <row r="21" spans="1:17">
      <c r="B21" s="9" t="s">
        <v>6</v>
      </c>
      <c r="C21" s="1">
        <f>AVERAGE(C18:C20)</f>
        <v>1</v>
      </c>
      <c r="D21" s="1">
        <f>AVERAGE(D18:D20)</f>
        <v>0.15491473333333333</v>
      </c>
    </row>
    <row r="22" spans="1:17">
      <c r="B22" s="9" t="s">
        <v>7</v>
      </c>
      <c r="C22" s="1">
        <f>_xlfn.STDEV.S(C18:C20)/SQRT(COUNT(C18:C20))</f>
        <v>5.7563886083203245E-2</v>
      </c>
      <c r="D22" s="1">
        <f>_xlfn.STDEV.S(D18:D20)/SQRT(COUNT(D18:D20))</f>
        <v>1.9737019976796017E-2</v>
      </c>
    </row>
    <row r="24" spans="1:17">
      <c r="A24" s="1" t="s">
        <v>61</v>
      </c>
      <c r="C24" s="13" t="s">
        <v>53</v>
      </c>
      <c r="D24" s="13"/>
      <c r="E24" s="13"/>
      <c r="F24" s="13"/>
      <c r="G24" s="13"/>
      <c r="H24" s="13"/>
      <c r="I24" s="13"/>
      <c r="J24" s="13"/>
      <c r="K24" s="13"/>
    </row>
    <row r="25" spans="1:17">
      <c r="D25" s="15" t="s">
        <v>62</v>
      </c>
      <c r="E25" s="15"/>
      <c r="F25" s="15"/>
      <c r="G25" s="18" t="s">
        <v>6</v>
      </c>
      <c r="H25" s="18" t="s">
        <v>7</v>
      </c>
      <c r="I25" s="15" t="s">
        <v>63</v>
      </c>
      <c r="J25" s="15"/>
      <c r="K25" s="15"/>
      <c r="L25" s="18" t="s">
        <v>6</v>
      </c>
      <c r="M25" s="18" t="s">
        <v>7</v>
      </c>
      <c r="P25" s="4"/>
      <c r="Q25" s="4"/>
    </row>
    <row r="26" spans="1:17">
      <c r="C26" s="6" t="s">
        <v>55</v>
      </c>
      <c r="D26" s="4">
        <v>1.03435977</v>
      </c>
      <c r="E26" s="4">
        <v>1.05128076</v>
      </c>
      <c r="F26" s="4">
        <v>0.91435946999999995</v>
      </c>
      <c r="G26" s="4">
        <f>AVERAGE(D26:F26)</f>
        <v>1</v>
      </c>
      <c r="H26" s="4">
        <f>_xlfn.STDEV.S(D26:F26)/SQRT(COUNT(D26:F26))</f>
        <v>4.3097970793900521E-2</v>
      </c>
      <c r="I26" s="4">
        <v>0.32346390000000003</v>
      </c>
      <c r="J26" s="4">
        <v>0.29014830000000003</v>
      </c>
      <c r="K26" s="4">
        <v>0.2315825</v>
      </c>
      <c r="L26" s="4">
        <f>AVERAGE(I26:K26)</f>
        <v>0.28173156666666671</v>
      </c>
      <c r="M26" s="4">
        <f>_xlfn.STDEV.S(I26:K26)/SQRT(COUNT(I26:K26))</f>
        <v>2.6855657172455194E-2</v>
      </c>
      <c r="P26" s="4"/>
      <c r="Q26" s="4"/>
    </row>
    <row r="27" spans="1:17">
      <c r="C27" s="6" t="s">
        <v>56</v>
      </c>
      <c r="D27" s="4">
        <v>0.90069341999999997</v>
      </c>
      <c r="E27" s="4">
        <v>1.1442096399999999</v>
      </c>
      <c r="F27" s="4">
        <v>0.95509694999999994</v>
      </c>
      <c r="G27" s="4">
        <f t="shared" ref="G27:G29" si="3">AVERAGE(D27:F27)</f>
        <v>1.0000000033333334</v>
      </c>
      <c r="H27" s="4">
        <f t="shared" ref="H27:H29" si="4">_xlfn.STDEV.S(D27:F27)/SQRT(COUNT(D27:F27))</f>
        <v>7.3795326183898863E-2</v>
      </c>
      <c r="I27" s="4">
        <v>0.18333559999999999</v>
      </c>
      <c r="J27" s="4">
        <v>0.16718949999999999</v>
      </c>
      <c r="K27" s="4">
        <v>0.14815139999999999</v>
      </c>
      <c r="L27" s="4">
        <f t="shared" ref="L27:L29" si="5">AVERAGE(I27:K27)</f>
        <v>0.1662255</v>
      </c>
      <c r="M27" s="4">
        <f t="shared" ref="M27:M29" si="6">_xlfn.STDEV.S(I27:K27)/SQRT(COUNT(I27:K27))</f>
        <v>1.0168234104471303E-2</v>
      </c>
      <c r="P27" s="4"/>
      <c r="Q27" s="4"/>
    </row>
    <row r="28" spans="1:17">
      <c r="C28" s="6" t="s">
        <v>57</v>
      </c>
      <c r="D28" s="4">
        <v>0.91003789999999996</v>
      </c>
      <c r="E28" s="4">
        <v>1.1041873499999999</v>
      </c>
      <c r="F28" s="4">
        <v>0.98577475000000003</v>
      </c>
      <c r="G28" s="4">
        <f t="shared" si="3"/>
        <v>1</v>
      </c>
      <c r="H28" s="4">
        <f>_xlfn.STDEV.S(D28:F28)/SQRT(COUNT(D28:F28))</f>
        <v>5.6495635633788836E-2</v>
      </c>
      <c r="I28" s="4">
        <v>0.1020682</v>
      </c>
      <c r="J28" s="4">
        <v>9.3079200000000001E-2</v>
      </c>
      <c r="K28" s="4">
        <v>8.2480100000000001E-2</v>
      </c>
      <c r="L28" s="4">
        <f t="shared" si="5"/>
        <v>9.2542500000000014E-2</v>
      </c>
      <c r="M28" s="4">
        <f>_xlfn.STDEV.S(I28:K28)/SQRT(COUNT(I28:K28))</f>
        <v>5.6609613603462554E-3</v>
      </c>
    </row>
    <row r="29" spans="1:17">
      <c r="C29" s="4" t="s">
        <v>58</v>
      </c>
      <c r="D29" s="4">
        <v>1.1029332700000001</v>
      </c>
      <c r="E29" s="4">
        <v>1.00579917</v>
      </c>
      <c r="F29" s="4">
        <v>0.89126755999999996</v>
      </c>
      <c r="G29" s="4">
        <f t="shared" si="3"/>
        <v>1</v>
      </c>
      <c r="H29" s="4">
        <f>_xlfn.STDEV.S(D29:F29)/SQRT(COUNT(D29:F29))</f>
        <v>6.1171387584304779E-2</v>
      </c>
      <c r="I29" s="4">
        <v>0.19092870000000001</v>
      </c>
      <c r="J29" s="4">
        <v>0.1915734</v>
      </c>
      <c r="K29" s="4">
        <v>0.16733529999999999</v>
      </c>
      <c r="L29" s="4">
        <f t="shared" si="5"/>
        <v>0.18327913333333334</v>
      </c>
      <c r="M29" s="4">
        <f>_xlfn.STDEV.S(I29:K29)/SQRT(COUNT(I29:K29))</f>
        <v>7.9740887785237167E-3</v>
      </c>
    </row>
    <row r="30" spans="1:17">
      <c r="C30" s="7"/>
      <c r="D30" s="4"/>
      <c r="E30" s="4"/>
      <c r="F30" s="4"/>
      <c r="G30" s="4"/>
      <c r="H30" s="4"/>
      <c r="I30" s="4"/>
      <c r="J30" s="4"/>
      <c r="K30" s="4"/>
    </row>
    <row r="31" spans="1:17">
      <c r="A31" s="1" t="s">
        <v>64</v>
      </c>
      <c r="C31" s="12" t="s">
        <v>65</v>
      </c>
      <c r="D31" s="12"/>
      <c r="E31" s="4"/>
      <c r="F31" s="4"/>
      <c r="G31" s="4"/>
      <c r="H31" s="4"/>
      <c r="I31" s="4"/>
      <c r="J31" s="4"/>
      <c r="K31" s="4"/>
    </row>
    <row r="32" spans="1:17">
      <c r="C32" s="5" t="s">
        <v>4</v>
      </c>
      <c r="D32" s="5" t="s">
        <v>66</v>
      </c>
      <c r="E32" s="4"/>
      <c r="F32" s="4"/>
      <c r="G32" s="4"/>
      <c r="H32" s="4"/>
      <c r="I32" s="4"/>
      <c r="J32" s="4"/>
      <c r="K32" s="4"/>
    </row>
    <row r="33" spans="1:11">
      <c r="C33" s="4">
        <v>0.96071837199999999</v>
      </c>
      <c r="D33" s="4">
        <v>0.67130672999999996</v>
      </c>
      <c r="E33" s="4"/>
      <c r="F33" s="4"/>
      <c r="G33" s="4"/>
      <c r="H33" s="4"/>
      <c r="I33" s="4"/>
      <c r="J33" s="4"/>
      <c r="K33" s="4"/>
    </row>
    <row r="34" spans="1:11">
      <c r="C34" s="4">
        <v>0.98351419799999995</v>
      </c>
      <c r="D34" s="4">
        <v>0.58203030200000005</v>
      </c>
      <c r="E34" s="4"/>
      <c r="F34" s="4"/>
      <c r="G34" s="4"/>
      <c r="H34" s="4"/>
      <c r="I34" s="4"/>
      <c r="J34" s="4"/>
      <c r="K34" s="4"/>
    </row>
    <row r="35" spans="1:11">
      <c r="C35" s="4">
        <v>1.108501196</v>
      </c>
      <c r="D35" s="4">
        <v>0.77817841399999998</v>
      </c>
      <c r="E35" s="4"/>
      <c r="F35" s="4"/>
      <c r="G35" s="4"/>
      <c r="H35" s="4"/>
      <c r="I35" s="4"/>
      <c r="J35" s="4"/>
      <c r="K35" s="4"/>
    </row>
    <row r="36" spans="1:11">
      <c r="C36" s="4">
        <v>1.007523489</v>
      </c>
      <c r="D36" s="4">
        <v>0.69462261199999997</v>
      </c>
      <c r="E36" s="4"/>
      <c r="F36" s="4"/>
      <c r="G36" s="4"/>
      <c r="H36" s="4"/>
      <c r="I36" s="4"/>
      <c r="J36" s="4"/>
      <c r="K36" s="4"/>
    </row>
    <row r="37" spans="1:11">
      <c r="C37" s="4">
        <v>0.93974274499999999</v>
      </c>
      <c r="D37" s="4">
        <v>0.62935547599999997</v>
      </c>
      <c r="E37" s="4"/>
      <c r="F37" s="4"/>
      <c r="G37" s="4"/>
      <c r="H37" s="4"/>
      <c r="I37" s="4"/>
      <c r="J37" s="4"/>
      <c r="K37" s="4"/>
    </row>
    <row r="38" spans="1:11">
      <c r="B38" s="9" t="s">
        <v>6</v>
      </c>
      <c r="C38" s="1">
        <f>AVERAGE(C33:C37)</f>
        <v>1</v>
      </c>
      <c r="D38" s="1">
        <f>AVERAGE(D33:D37)</f>
        <v>0.67109870679999994</v>
      </c>
      <c r="E38" s="4"/>
      <c r="F38" s="4"/>
      <c r="G38" s="4"/>
      <c r="H38" s="4"/>
      <c r="I38" s="4"/>
      <c r="J38" s="4"/>
      <c r="K38" s="4"/>
    </row>
    <row r="39" spans="1:11">
      <c r="B39" s="9" t="s">
        <v>7</v>
      </c>
      <c r="C39" s="1">
        <f>_xlfn.STDEV.S(C33:C37)/SQRT(COUNT(C33:C37))</f>
        <v>2.9389519531809419E-2</v>
      </c>
      <c r="D39" s="1">
        <f>_xlfn.STDEV.S(D33:D37)/SQRT(COUNT(D33:D37))</f>
        <v>3.2935663903120867E-2</v>
      </c>
      <c r="E39" s="4"/>
      <c r="F39" s="4"/>
      <c r="G39" s="4"/>
      <c r="H39" s="4"/>
      <c r="I39" s="4"/>
      <c r="J39" s="4"/>
      <c r="K39" s="4"/>
    </row>
    <row r="40" spans="1:11">
      <c r="C40" s="7"/>
      <c r="D40" s="4"/>
      <c r="E40" s="4"/>
      <c r="F40" s="4"/>
      <c r="G40" s="4"/>
      <c r="H40" s="4"/>
      <c r="I40" s="4"/>
      <c r="J40" s="4"/>
      <c r="K40" s="4"/>
    </row>
    <row r="41" spans="1:11" ht="15.75" customHeight="1">
      <c r="A41" s="1" t="s">
        <v>67</v>
      </c>
      <c r="C41" s="12" t="s">
        <v>68</v>
      </c>
      <c r="D41" s="12"/>
    </row>
    <row r="42" spans="1:11">
      <c r="C42" s="1" t="s">
        <v>69</v>
      </c>
      <c r="D42" s="1" t="s">
        <v>70</v>
      </c>
    </row>
    <row r="43" spans="1:11">
      <c r="C43" s="4">
        <v>7</v>
      </c>
      <c r="D43" s="4">
        <v>466</v>
      </c>
    </row>
    <row r="44" spans="1:11">
      <c r="C44" s="4">
        <v>3</v>
      </c>
      <c r="D44" s="4">
        <v>455</v>
      </c>
    </row>
    <row r="45" spans="1:11">
      <c r="C45" s="4">
        <v>4</v>
      </c>
      <c r="D45" s="4">
        <v>500</v>
      </c>
    </row>
    <row r="46" spans="1:11">
      <c r="C46" s="4">
        <v>5</v>
      </c>
      <c r="D46" s="4">
        <v>416</v>
      </c>
    </row>
    <row r="47" spans="1:11">
      <c r="B47" s="9" t="s">
        <v>6</v>
      </c>
      <c r="C47" s="1">
        <f>AVERAGE(C43:C46)</f>
        <v>4.75</v>
      </c>
      <c r="D47" s="1">
        <f>AVERAGE(D43:D46)</f>
        <v>459.25</v>
      </c>
    </row>
    <row r="48" spans="1:11">
      <c r="B48" s="9" t="s">
        <v>7</v>
      </c>
      <c r="C48" s="1">
        <f>_xlfn.STDEV.S(C43:C46)/SQRT(COUNT(C43:C46))</f>
        <v>0.8539125638299665</v>
      </c>
      <c r="D48" s="1">
        <f>_xlfn.STDEV.S(D43:D46)/SQRT(COUNT(D43:D46))</f>
        <v>17.307873930670976</v>
      </c>
    </row>
    <row r="50" spans="1:8">
      <c r="A50" s="1" t="s">
        <v>71</v>
      </c>
      <c r="C50" s="12" t="s">
        <v>68</v>
      </c>
      <c r="D50" s="12"/>
    </row>
    <row r="51" spans="1:8">
      <c r="C51" s="5" t="s">
        <v>34</v>
      </c>
      <c r="D51" s="5" t="s">
        <v>72</v>
      </c>
      <c r="F51" s="1" t="s">
        <v>46</v>
      </c>
      <c r="G51" s="1" t="s">
        <v>47</v>
      </c>
    </row>
    <row r="52" spans="1:8">
      <c r="C52" s="4">
        <v>1</v>
      </c>
      <c r="D52" s="4">
        <v>2.2000000000000002</v>
      </c>
      <c r="F52" s="4">
        <v>1</v>
      </c>
      <c r="G52" s="4">
        <v>0.45</v>
      </c>
      <c r="H52" s="4"/>
    </row>
    <row r="53" spans="1:8">
      <c r="C53" s="4">
        <v>0.94</v>
      </c>
      <c r="D53" s="4">
        <v>2.8</v>
      </c>
      <c r="F53" s="4">
        <v>1.1499999999999999</v>
      </c>
      <c r="G53" s="4">
        <v>0.36</v>
      </c>
      <c r="H53" s="4"/>
    </row>
    <row r="54" spans="1:8">
      <c r="C54" s="4">
        <v>0.87</v>
      </c>
      <c r="D54" s="4">
        <v>2.2999999999999998</v>
      </c>
      <c r="F54" s="4">
        <v>1.06</v>
      </c>
      <c r="G54" s="4">
        <v>0.5</v>
      </c>
      <c r="H54" s="4"/>
    </row>
    <row r="55" spans="1:8">
      <c r="C55" s="4">
        <v>1.1000000000000001</v>
      </c>
      <c r="D55" s="4">
        <v>3.2</v>
      </c>
      <c r="F55" s="4">
        <v>1.0900000000000001</v>
      </c>
      <c r="G55" s="4">
        <v>0.39</v>
      </c>
      <c r="H55" s="4"/>
    </row>
    <row r="56" spans="1:8">
      <c r="B56" s="9" t="s">
        <v>6</v>
      </c>
      <c r="C56" s="1">
        <f>AVERAGE(C52:C55)</f>
        <v>0.97750000000000004</v>
      </c>
      <c r="D56" s="1">
        <f>AVERAGE(D52:D55)</f>
        <v>2.625</v>
      </c>
      <c r="E56" s="9" t="s">
        <v>6</v>
      </c>
      <c r="F56" s="1">
        <f>AVERAGE(F52:F55)</f>
        <v>1.075</v>
      </c>
      <c r="G56" s="1">
        <f>AVERAGE(G52:G55)</f>
        <v>0.42500000000000004</v>
      </c>
    </row>
    <row r="57" spans="1:8">
      <c r="B57" s="9" t="s">
        <v>7</v>
      </c>
      <c r="C57" s="1">
        <f>_xlfn.STDEV.S(C52:C55)/SQRT(COUNT(C52:C55))</f>
        <v>4.8712592485584967E-2</v>
      </c>
      <c r="D57" s="1">
        <f>_xlfn.STDEV.S(D52:D55)/SQRT(COUNT(D52:D55))</f>
        <v>0.23228933107943939</v>
      </c>
      <c r="E57" s="9" t="s">
        <v>7</v>
      </c>
      <c r="F57" s="1">
        <f>_xlfn.STDEV.S(F52:F55)/SQRT(COUNT(F52:F55))</f>
        <v>3.1224989991991976E-2</v>
      </c>
      <c r="G57" s="1">
        <f>_xlfn.STDEV.S(G52:G55)/SQRT(COUNT(G52:G55))</f>
        <v>3.1224989991991903E-2</v>
      </c>
    </row>
  </sheetData>
  <mergeCells count="14">
    <mergeCell ref="C31:D31"/>
    <mergeCell ref="C50:D50"/>
    <mergeCell ref="C41:D41"/>
    <mergeCell ref="C1:D1"/>
    <mergeCell ref="I2:K2"/>
    <mergeCell ref="L2:N2"/>
    <mergeCell ref="F1:N1"/>
    <mergeCell ref="C16:D16"/>
    <mergeCell ref="D25:F25"/>
    <mergeCell ref="I25:K25"/>
    <mergeCell ref="C24:K24"/>
    <mergeCell ref="C9:K9"/>
    <mergeCell ref="D10:F10"/>
    <mergeCell ref="I10:K10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25AA6-E03B-4E49-A852-EDEEEA1E4F1C}">
  <dimension ref="A1:E15"/>
  <sheetViews>
    <sheetView workbookViewId="0">
      <selection activeCell="G17" sqref="G17"/>
    </sheetView>
  </sheetViews>
  <sheetFormatPr defaultColWidth="9.140625" defaultRowHeight="15.75"/>
  <cols>
    <col min="1" max="1" width="13.28515625" style="1" customWidth="1"/>
    <col min="2" max="2" width="15.7109375" style="1" customWidth="1"/>
    <col min="3" max="16384" width="9.140625" style="1"/>
  </cols>
  <sheetData>
    <row r="1" spans="1:5">
      <c r="A1" s="1" t="s">
        <v>73</v>
      </c>
      <c r="C1" s="12" t="s">
        <v>43</v>
      </c>
      <c r="D1" s="12"/>
      <c r="E1" s="12"/>
    </row>
    <row r="2" spans="1:5">
      <c r="C2" s="3" t="s">
        <v>4</v>
      </c>
      <c r="D2" s="1" t="s">
        <v>46</v>
      </c>
      <c r="E2" s="1" t="s">
        <v>74</v>
      </c>
    </row>
    <row r="3" spans="1:5">
      <c r="C3" s="4">
        <v>518</v>
      </c>
      <c r="D3" s="4">
        <v>470</v>
      </c>
      <c r="E3" s="4">
        <v>517</v>
      </c>
    </row>
    <row r="4" spans="1:5">
      <c r="C4" s="4">
        <v>532</v>
      </c>
      <c r="D4" s="4">
        <v>448</v>
      </c>
      <c r="E4" s="4">
        <v>490</v>
      </c>
    </row>
    <row r="5" spans="1:5">
      <c r="C5" s="4">
        <v>538</v>
      </c>
      <c r="D5" s="4">
        <v>460</v>
      </c>
      <c r="E5" s="4">
        <v>521</v>
      </c>
    </row>
    <row r="6" spans="1:5">
      <c r="B6" s="9" t="s">
        <v>6</v>
      </c>
      <c r="C6" s="1">
        <f>AVERAGE(C3:C5)</f>
        <v>529.33333333333337</v>
      </c>
      <c r="D6" s="1">
        <f t="shared" ref="D6:E6" si="0">AVERAGE(D3:D5)</f>
        <v>459.33333333333331</v>
      </c>
      <c r="E6" s="1">
        <f>AVERAGE(E3:E5)</f>
        <v>509.33333333333331</v>
      </c>
    </row>
    <row r="7" spans="1:5">
      <c r="B7" s="9" t="s">
        <v>7</v>
      </c>
      <c r="C7" s="1">
        <f>_xlfn.STDEV.S(C3:C5)/SQRT(COUNT(C3:C5))</f>
        <v>5.9254629448770597</v>
      </c>
      <c r="D7" s="1">
        <f t="shared" ref="D7:E7" si="1">_xlfn.STDEV.S(D3:D5)/SQRT(COUNT(D3:D5))</f>
        <v>6.3595946761129705</v>
      </c>
      <c r="E7" s="1">
        <f>_xlfn.STDEV.S(E3:E5)/SQRT(COUNT(E3:E5))</f>
        <v>9.7353879110068231</v>
      </c>
    </row>
    <row r="9" spans="1:5">
      <c r="A9" s="1" t="s">
        <v>75</v>
      </c>
      <c r="C9" s="13" t="s">
        <v>76</v>
      </c>
      <c r="D9" s="13"/>
      <c r="E9" s="13"/>
    </row>
    <row r="10" spans="1:5">
      <c r="C10" s="3" t="s">
        <v>4</v>
      </c>
      <c r="D10" s="1" t="s">
        <v>46</v>
      </c>
      <c r="E10" s="1" t="s">
        <v>74</v>
      </c>
    </row>
    <row r="11" spans="1:5">
      <c r="C11" s="4">
        <v>3.12</v>
      </c>
      <c r="D11" s="4">
        <v>3.74</v>
      </c>
      <c r="E11" s="4">
        <v>2.99</v>
      </c>
    </row>
    <row r="12" spans="1:5">
      <c r="C12" s="4">
        <v>2.78</v>
      </c>
      <c r="D12" s="4">
        <v>3.52</v>
      </c>
      <c r="E12" s="4">
        <v>2.74</v>
      </c>
    </row>
    <row r="13" spans="1:5">
      <c r="C13" s="4">
        <v>2.59</v>
      </c>
      <c r="D13" s="4">
        <v>3.49</v>
      </c>
      <c r="E13" s="4">
        <v>2.69</v>
      </c>
    </row>
    <row r="14" spans="1:5">
      <c r="B14" s="9" t="s">
        <v>6</v>
      </c>
      <c r="C14" s="1">
        <f>AVERAGE(C11:C13)</f>
        <v>2.83</v>
      </c>
      <c r="D14" s="1">
        <f t="shared" ref="D14" si="2">AVERAGE(D11:D13)</f>
        <v>3.5833333333333335</v>
      </c>
      <c r="E14" s="1">
        <f>AVERAGE(E11:E13)</f>
        <v>2.8066666666666666</v>
      </c>
    </row>
    <row r="15" spans="1:5">
      <c r="B15" s="9" t="s">
        <v>7</v>
      </c>
      <c r="C15" s="1">
        <f>_xlfn.STDEV.S(C11:C13)/SQRT(COUNT(C11:C13))</f>
        <v>0.15502687938977991</v>
      </c>
      <c r="D15" s="1">
        <f>_xlfn.STDEV.S(D11:D13)/SQRT(COUNT(D11:D13))</f>
        <v>7.8810602783579292E-2</v>
      </c>
      <c r="E15" s="1">
        <f>_xlfn.STDEV.S(E11:E13)/SQRT(COUNT(E11:E13))</f>
        <v>9.2796072713833749E-2</v>
      </c>
    </row>
  </sheetData>
  <mergeCells count="2">
    <mergeCell ref="C1:E1"/>
    <mergeCell ref="C9:E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C4B5D-9274-4D3C-8C7D-55A7E8901C6E}">
  <dimension ref="A1:R6"/>
  <sheetViews>
    <sheetView workbookViewId="0">
      <selection activeCell="Q10" sqref="Q10"/>
    </sheetView>
  </sheetViews>
  <sheetFormatPr defaultColWidth="9.140625" defaultRowHeight="15.75"/>
  <cols>
    <col min="1" max="1" width="15.7109375" style="1" customWidth="1"/>
    <col min="2" max="16384" width="9.140625" style="1"/>
  </cols>
  <sheetData>
    <row r="1" spans="1:18">
      <c r="A1" s="1" t="s">
        <v>77</v>
      </c>
      <c r="B1" s="13" t="s">
        <v>78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</row>
    <row r="2" spans="1:18">
      <c r="C2" s="16" t="s">
        <v>4</v>
      </c>
      <c r="D2" s="16"/>
      <c r="E2" s="16"/>
      <c r="F2" s="16"/>
      <c r="G2" s="16"/>
      <c r="H2" s="16"/>
      <c r="I2" s="18" t="s">
        <v>6</v>
      </c>
      <c r="J2" s="18" t="s">
        <v>7</v>
      </c>
      <c r="K2" s="16" t="s">
        <v>79</v>
      </c>
      <c r="L2" s="16"/>
      <c r="M2" s="16"/>
      <c r="N2" s="16"/>
      <c r="O2" s="16"/>
      <c r="P2" s="16"/>
      <c r="Q2" s="18" t="s">
        <v>6</v>
      </c>
      <c r="R2" s="18" t="s">
        <v>7</v>
      </c>
    </row>
    <row r="3" spans="1:18">
      <c r="B3" s="8" t="s">
        <v>80</v>
      </c>
      <c r="C3" s="4">
        <v>0.93</v>
      </c>
      <c r="D3" s="4">
        <v>0.91</v>
      </c>
      <c r="E3" s="4">
        <v>1.08</v>
      </c>
      <c r="F3" s="4">
        <v>1.1000000000000001</v>
      </c>
      <c r="G3" s="4">
        <v>1.02</v>
      </c>
      <c r="H3" s="4">
        <v>0.95</v>
      </c>
      <c r="I3" s="4">
        <f>AVERAGE(C3:H3)</f>
        <v>0.99833333333333318</v>
      </c>
      <c r="J3" s="4">
        <f>_xlfn.STDEV.S(C3:H3)/SQRT(COUNT(C3:H3))</f>
        <v>3.2804132530995421E-2</v>
      </c>
      <c r="K3" s="4">
        <v>0.86</v>
      </c>
      <c r="L3" s="4">
        <v>0.87</v>
      </c>
      <c r="M3" s="4">
        <v>1</v>
      </c>
      <c r="N3" s="4">
        <v>0.93</v>
      </c>
      <c r="O3" s="4">
        <v>1.03</v>
      </c>
      <c r="P3" s="4">
        <v>0.98499999999999999</v>
      </c>
      <c r="Q3" s="4">
        <f>AVERAGE(K3:P3)</f>
        <v>0.94583333333333341</v>
      </c>
      <c r="R3" s="4">
        <f>_xlfn.STDEV.S(K3:P3)/SQRT(COUNT(K3:P3))</f>
        <v>2.8821770321138231E-2</v>
      </c>
    </row>
    <row r="4" spans="1:18">
      <c r="B4" s="8" t="s">
        <v>81</v>
      </c>
      <c r="C4" s="4">
        <v>1.08</v>
      </c>
      <c r="D4" s="4">
        <v>1.03</v>
      </c>
      <c r="E4" s="4">
        <v>0.79</v>
      </c>
      <c r="F4" s="4">
        <v>1.18</v>
      </c>
      <c r="G4" s="4">
        <v>0.97499999999999998</v>
      </c>
      <c r="H4" s="4">
        <v>1</v>
      </c>
      <c r="I4" s="4">
        <f>AVERAGE(C4:H4)</f>
        <v>1.0091666666666665</v>
      </c>
      <c r="J4" s="4">
        <f t="shared" ref="J4:J6" si="0">_xlfn.STDEV.S(C4:H4)/SQRT(COUNT(C4:H4))</f>
        <v>5.2890085187217557E-2</v>
      </c>
      <c r="K4" s="4">
        <v>0.92</v>
      </c>
      <c r="L4" s="4">
        <v>0.95</v>
      </c>
      <c r="M4" s="4">
        <v>1.0900000000000001</v>
      </c>
      <c r="N4" s="4">
        <v>0.79</v>
      </c>
      <c r="O4" s="4">
        <v>1.06</v>
      </c>
      <c r="P4" s="4">
        <v>0.95</v>
      </c>
      <c r="Q4" s="4">
        <f>AVERAGE(K4:P4)</f>
        <v>0.96000000000000008</v>
      </c>
      <c r="R4" s="4">
        <f t="shared" ref="R4:R6" si="1">_xlfn.STDEV.S(K4:P4)/SQRT(COUNT(K4:P4))</f>
        <v>4.3817804600413249E-2</v>
      </c>
    </row>
    <row r="5" spans="1:18">
      <c r="B5" s="8" t="s">
        <v>82</v>
      </c>
      <c r="C5" s="4">
        <v>0.89</v>
      </c>
      <c r="D5" s="4">
        <v>0.86</v>
      </c>
      <c r="E5" s="4">
        <v>0.98</v>
      </c>
      <c r="F5" s="4">
        <v>1.083</v>
      </c>
      <c r="G5" s="4">
        <v>1.1599999999999999</v>
      </c>
      <c r="H5" s="4">
        <v>1.1080000000000001</v>
      </c>
      <c r="I5" s="4">
        <f>AVERAGE(C5:H5)</f>
        <v>1.0134999999999998</v>
      </c>
      <c r="J5" s="4">
        <f t="shared" si="0"/>
        <v>5.0053138429740053E-2</v>
      </c>
      <c r="K5" s="4">
        <v>1.1659999999999999</v>
      </c>
      <c r="L5" s="4">
        <v>1.133</v>
      </c>
      <c r="M5" s="4">
        <v>1.33</v>
      </c>
      <c r="N5" s="4">
        <v>0.8</v>
      </c>
      <c r="O5" s="4">
        <v>1.25</v>
      </c>
      <c r="P5" s="4">
        <v>1.06</v>
      </c>
      <c r="Q5" s="4">
        <f>AVERAGE(K5:P5)</f>
        <v>1.1231666666666669</v>
      </c>
      <c r="R5" s="4">
        <f>_xlfn.STDEV.S(K5:P5)/SQRT(COUNT(K5:P5))</f>
        <v>7.5105444395048362E-2</v>
      </c>
    </row>
    <row r="6" spans="1:18">
      <c r="B6" s="8" t="s">
        <v>83</v>
      </c>
      <c r="C6" s="4">
        <v>1.107</v>
      </c>
      <c r="D6" s="4">
        <v>1.1000000000000001</v>
      </c>
      <c r="E6" s="4">
        <v>1.1399999999999999</v>
      </c>
      <c r="F6" s="4">
        <v>0.78</v>
      </c>
      <c r="G6" s="4">
        <v>0.82</v>
      </c>
      <c r="H6" s="4">
        <v>1.1399999999999999</v>
      </c>
      <c r="I6" s="4">
        <f>AVERAGE(C6:H6)</f>
        <v>1.0145</v>
      </c>
      <c r="J6" s="4">
        <f>_xlfn.STDEV.S(C6:H6)/SQRT(COUNT(C6:H6))</f>
        <v>6.8358735116052921E-2</v>
      </c>
      <c r="K6" s="4">
        <v>1.17</v>
      </c>
      <c r="L6" s="4">
        <v>1.21</v>
      </c>
      <c r="M6" s="4">
        <v>0.89</v>
      </c>
      <c r="N6" s="4">
        <v>1.1000000000000001</v>
      </c>
      <c r="O6" s="4">
        <v>1.17</v>
      </c>
      <c r="P6" s="4">
        <v>0.99136999999999997</v>
      </c>
      <c r="Q6" s="4">
        <f>AVERAGE(K6:P6)</f>
        <v>1.0885616666666666</v>
      </c>
      <c r="R6" s="4">
        <f>_xlfn.STDEV.S(K6:P6)/SQRT(COUNT(K6:P6))</f>
        <v>5.0667367566423836E-2</v>
      </c>
    </row>
  </sheetData>
  <mergeCells count="3">
    <mergeCell ref="C2:H2"/>
    <mergeCell ref="K2:P2"/>
    <mergeCell ref="B1:P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Zhao, Haonan</dc:creator>
  <cp:keywords/>
  <dc:description/>
  <cp:lastModifiedBy>Zhao, Haonan</cp:lastModifiedBy>
  <cp:revision/>
  <dcterms:created xsi:type="dcterms:W3CDTF">2025-11-06T19:56:05Z</dcterms:created>
  <dcterms:modified xsi:type="dcterms:W3CDTF">2025-11-08T23:49:07Z</dcterms:modified>
  <cp:category/>
  <cp:contentStatus/>
</cp:coreProperties>
</file>