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yrill EPU-Immu\Paper GDF-15 JCI\Resubmission\Hochladen\"/>
    </mc:Choice>
  </mc:AlternateContent>
  <bookViews>
    <workbookView xWindow="0" yWindow="765" windowWidth="28800" windowHeight="12300"/>
  </bookViews>
  <sheets>
    <sheet name="Fig. 1A" sheetId="1" r:id="rId1"/>
    <sheet name="Fig. 1B" sheetId="2" r:id="rId2"/>
    <sheet name="Fig. 1C" sheetId="7" r:id="rId3"/>
    <sheet name="Fig. 1D" sheetId="8" r:id="rId4"/>
    <sheet name="Supplemental Fig. S1A" sheetId="6" r:id="rId5"/>
    <sheet name="Supplemental Fig. S1B" sheetId="3" r:id="rId6"/>
    <sheet name="Supplemental Fig. S1C" sheetId="4" r:id="rId7"/>
    <sheet name="Supplemental tab. 1" sheetId="5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70" i="1" l="1"/>
  <c r="CH69" i="1"/>
  <c r="CG69" i="1"/>
  <c r="CD69" i="1"/>
  <c r="CC69" i="1"/>
  <c r="BZ69" i="1"/>
  <c r="BY69" i="1"/>
  <c r="CA28" i="1" s="1"/>
  <c r="BV69" i="1"/>
  <c r="BU69" i="1"/>
  <c r="BR69" i="1"/>
  <c r="BQ69" i="1"/>
  <c r="BN69" i="1"/>
  <c r="BP17" i="1" s="1"/>
  <c r="BM69" i="1"/>
  <c r="BJ69" i="1"/>
  <c r="BI69" i="1"/>
  <c r="BK45" i="1" s="1"/>
  <c r="BF69" i="1"/>
  <c r="BH17" i="1" s="1"/>
  <c r="BE69" i="1"/>
  <c r="BB69" i="1"/>
  <c r="BA69" i="1"/>
  <c r="AX69" i="1"/>
  <c r="AZ30" i="1" s="1"/>
  <c r="AW69" i="1"/>
  <c r="AY46" i="1" s="1"/>
  <c r="AT69" i="1"/>
  <c r="AS69" i="1"/>
  <c r="AU17" i="1" s="1"/>
  <c r="AP69" i="1"/>
  <c r="AR19" i="1" s="1"/>
  <c r="AO69" i="1"/>
  <c r="AL69" i="1"/>
  <c r="AM48" i="1" s="1"/>
  <c r="AK69" i="1"/>
  <c r="AH69" i="1"/>
  <c r="AI9" i="1" s="1"/>
  <c r="AG69" i="1"/>
  <c r="AD69" i="1"/>
  <c r="AC69" i="1"/>
  <c r="AE29" i="1" s="1"/>
  <c r="Z69" i="1"/>
  <c r="AA12" i="1" s="1"/>
  <c r="Y69" i="1"/>
  <c r="V69" i="1"/>
  <c r="W47" i="1" s="1"/>
  <c r="U69" i="1"/>
  <c r="R69" i="1"/>
  <c r="T31" i="1" s="1"/>
  <c r="Q69" i="1"/>
  <c r="N69" i="1"/>
  <c r="M69" i="1"/>
  <c r="O37" i="1" s="1"/>
  <c r="J69" i="1"/>
  <c r="K16" i="1" s="1"/>
  <c r="I69" i="1"/>
  <c r="F69" i="1"/>
  <c r="G47" i="1" s="1"/>
  <c r="E69" i="1"/>
  <c r="B69" i="1"/>
  <c r="A69" i="1"/>
  <c r="AM49" i="1"/>
  <c r="W49" i="1"/>
  <c r="G49" i="1"/>
  <c r="BC48" i="1"/>
  <c r="AY48" i="1"/>
  <c r="W48" i="1"/>
  <c r="G48" i="1"/>
  <c r="BC47" i="1"/>
  <c r="AY47" i="1"/>
  <c r="AM47" i="1"/>
  <c r="K47" i="1"/>
  <c r="BC46" i="1"/>
  <c r="AM46" i="1"/>
  <c r="W46" i="1"/>
  <c r="G46" i="1"/>
  <c r="BC45" i="1"/>
  <c r="AY45" i="1"/>
  <c r="AM45" i="1"/>
  <c r="W45" i="1"/>
  <c r="G45" i="1"/>
  <c r="BC44" i="1"/>
  <c r="AM44" i="1"/>
  <c r="BK43" i="1"/>
  <c r="BC43" i="1"/>
  <c r="AM43" i="1"/>
  <c r="W43" i="1"/>
  <c r="S43" i="1"/>
  <c r="G43" i="1"/>
  <c r="BC42" i="1"/>
  <c r="AM42" i="1"/>
  <c r="K42" i="1"/>
  <c r="BC41" i="1"/>
  <c r="AM41" i="1"/>
  <c r="W41" i="1"/>
  <c r="G41" i="1"/>
  <c r="BK40" i="1"/>
  <c r="BC40" i="1"/>
  <c r="AM40" i="1"/>
  <c r="W40" i="1"/>
  <c r="G40" i="1"/>
  <c r="BC39" i="1"/>
  <c r="AM39" i="1"/>
  <c r="W39" i="1"/>
  <c r="G39" i="1"/>
  <c r="BC38" i="1"/>
  <c r="AM38" i="1"/>
  <c r="W38" i="1"/>
  <c r="BC37" i="1"/>
  <c r="AM37" i="1"/>
  <c r="W37" i="1"/>
  <c r="G37" i="1"/>
  <c r="BK36" i="1"/>
  <c r="BC36" i="1"/>
  <c r="AM36" i="1"/>
  <c r="W36" i="1"/>
  <c r="G36" i="1"/>
  <c r="BK35" i="1"/>
  <c r="BC35" i="1"/>
  <c r="AN35" i="1"/>
  <c r="AM35" i="1"/>
  <c r="W35" i="1"/>
  <c r="G35" i="1"/>
  <c r="BC34" i="1"/>
  <c r="AN34" i="1"/>
  <c r="AM34" i="1"/>
  <c r="W34" i="1"/>
  <c r="G34" i="1"/>
  <c r="BC33" i="1"/>
  <c r="AN33" i="1"/>
  <c r="AM33" i="1"/>
  <c r="W33" i="1"/>
  <c r="G33" i="1"/>
  <c r="BC32" i="1"/>
  <c r="AN32" i="1"/>
  <c r="AM32" i="1"/>
  <c r="X32" i="1"/>
  <c r="W32" i="1"/>
  <c r="H32" i="1"/>
  <c r="G32" i="1"/>
  <c r="BC31" i="1"/>
  <c r="AN31" i="1"/>
  <c r="AM31" i="1"/>
  <c r="X31" i="1"/>
  <c r="W31" i="1"/>
  <c r="H31" i="1"/>
  <c r="G31" i="1"/>
  <c r="BC30" i="1"/>
  <c r="AN30" i="1"/>
  <c r="AM30" i="1"/>
  <c r="X30" i="1"/>
  <c r="W30" i="1"/>
  <c r="H30" i="1"/>
  <c r="G30" i="1"/>
  <c r="CE29" i="1"/>
  <c r="BW29" i="1"/>
  <c r="BS29" i="1"/>
  <c r="BP29" i="1"/>
  <c r="BD29" i="1"/>
  <c r="BC29" i="1"/>
  <c r="AN29" i="1"/>
  <c r="AM29" i="1"/>
  <c r="X29" i="1"/>
  <c r="W29" i="1"/>
  <c r="H29" i="1"/>
  <c r="G29" i="1"/>
  <c r="C29" i="1"/>
  <c r="CE28" i="1"/>
  <c r="BW28" i="1"/>
  <c r="BO28" i="1"/>
  <c r="BD28" i="1"/>
  <c r="BC28" i="1"/>
  <c r="AN28" i="1"/>
  <c r="AM28" i="1"/>
  <c r="AE28" i="1"/>
  <c r="X28" i="1"/>
  <c r="W28" i="1"/>
  <c r="H28" i="1"/>
  <c r="G28" i="1"/>
  <c r="CI27" i="1"/>
  <c r="CE27" i="1"/>
  <c r="BW27" i="1"/>
  <c r="BT27" i="1"/>
  <c r="BD27" i="1"/>
  <c r="BC27" i="1"/>
  <c r="AU27" i="1"/>
  <c r="AN27" i="1"/>
  <c r="AM27" i="1"/>
  <c r="X27" i="1"/>
  <c r="W27" i="1"/>
  <c r="H27" i="1"/>
  <c r="G27" i="1"/>
  <c r="CE26" i="1"/>
  <c r="BW26" i="1"/>
  <c r="BS26" i="1"/>
  <c r="BD26" i="1"/>
  <c r="BC26" i="1"/>
  <c r="AN26" i="1"/>
  <c r="AM26" i="1"/>
  <c r="X26" i="1"/>
  <c r="W26" i="1"/>
  <c r="H26" i="1"/>
  <c r="G26" i="1"/>
  <c r="CE25" i="1"/>
  <c r="CA25" i="1"/>
  <c r="BW25" i="1"/>
  <c r="BD25" i="1"/>
  <c r="BC25" i="1"/>
  <c r="AN25" i="1"/>
  <c r="AM25" i="1"/>
  <c r="X25" i="1"/>
  <c r="W25" i="1"/>
  <c r="H25" i="1"/>
  <c r="G25" i="1"/>
  <c r="CE24" i="1"/>
  <c r="BW24" i="1"/>
  <c r="BD24" i="1"/>
  <c r="BC24" i="1"/>
  <c r="AN24" i="1"/>
  <c r="AM24" i="1"/>
  <c r="X24" i="1"/>
  <c r="W24" i="1"/>
  <c r="H24" i="1"/>
  <c r="G24" i="1"/>
  <c r="C24" i="1"/>
  <c r="CE23" i="1"/>
  <c r="CA23" i="1"/>
  <c r="BW23" i="1"/>
  <c r="BD23" i="1"/>
  <c r="BC23" i="1"/>
  <c r="AU23" i="1"/>
  <c r="AN23" i="1"/>
  <c r="AM23" i="1"/>
  <c r="X23" i="1"/>
  <c r="W23" i="1"/>
  <c r="O23" i="1"/>
  <c r="H23" i="1"/>
  <c r="G23" i="1"/>
  <c r="CI22" i="1"/>
  <c r="CE22" i="1"/>
  <c r="BW22" i="1"/>
  <c r="BL22" i="1"/>
  <c r="BD22" i="1"/>
  <c r="BC22" i="1"/>
  <c r="AU22" i="1"/>
  <c r="AN22" i="1"/>
  <c r="AM22" i="1"/>
  <c r="X22" i="1"/>
  <c r="W22" i="1"/>
  <c r="H22" i="1"/>
  <c r="G22" i="1"/>
  <c r="C22" i="1"/>
  <c r="CI21" i="1"/>
  <c r="CE21" i="1"/>
  <c r="BW21" i="1"/>
  <c r="BL21" i="1"/>
  <c r="BD21" i="1"/>
  <c r="BC21" i="1"/>
  <c r="AU21" i="1"/>
  <c r="AN21" i="1"/>
  <c r="AM21" i="1"/>
  <c r="X21" i="1"/>
  <c r="W21" i="1"/>
  <c r="T21" i="1"/>
  <c r="H21" i="1"/>
  <c r="G21" i="1"/>
  <c r="C21" i="1"/>
  <c r="CI20" i="1"/>
  <c r="CE20" i="1"/>
  <c r="BW20" i="1"/>
  <c r="BL20" i="1"/>
  <c r="BD20" i="1"/>
  <c r="BC20" i="1"/>
  <c r="AU20" i="1"/>
  <c r="AN20" i="1"/>
  <c r="AM20" i="1"/>
  <c r="X20" i="1"/>
  <c r="W20" i="1"/>
  <c r="H20" i="1"/>
  <c r="G20" i="1"/>
  <c r="C20" i="1"/>
  <c r="CI19" i="1"/>
  <c r="CE19" i="1"/>
  <c r="BW19" i="1"/>
  <c r="BL19" i="1"/>
  <c r="BD19" i="1"/>
  <c r="BC19" i="1"/>
  <c r="AU19" i="1"/>
  <c r="AN19" i="1"/>
  <c r="AM19" i="1"/>
  <c r="X19" i="1"/>
  <c r="W19" i="1"/>
  <c r="H19" i="1"/>
  <c r="G19" i="1"/>
  <c r="C19" i="1"/>
  <c r="CI18" i="1"/>
  <c r="CE18" i="1"/>
  <c r="BW18" i="1"/>
  <c r="BL18" i="1"/>
  <c r="BD18" i="1"/>
  <c r="BC18" i="1"/>
  <c r="AN18" i="1"/>
  <c r="AM18" i="1"/>
  <c r="AE18" i="1"/>
  <c r="X18" i="1"/>
  <c r="W18" i="1"/>
  <c r="H18" i="1"/>
  <c r="G18" i="1"/>
  <c r="C18" i="1"/>
  <c r="CE17" i="1"/>
  <c r="CA17" i="1"/>
  <c r="BW17" i="1"/>
  <c r="BS17" i="1"/>
  <c r="BK17" i="1"/>
  <c r="BD17" i="1"/>
  <c r="BC17" i="1"/>
  <c r="AQ17" i="1"/>
  <c r="AN17" i="1"/>
  <c r="AM17" i="1"/>
  <c r="X17" i="1"/>
  <c r="W17" i="1"/>
  <c r="P17" i="1"/>
  <c r="H17" i="1"/>
  <c r="G17" i="1"/>
  <c r="C17" i="1"/>
  <c r="CI16" i="1"/>
  <c r="CE16" i="1"/>
  <c r="BW16" i="1"/>
  <c r="BT16" i="1"/>
  <c r="BS16" i="1"/>
  <c r="BL16" i="1"/>
  <c r="BK16" i="1"/>
  <c r="BD16" i="1"/>
  <c r="BC16" i="1"/>
  <c r="AU16" i="1"/>
  <c r="AN16" i="1"/>
  <c r="AM16" i="1"/>
  <c r="X16" i="1"/>
  <c r="W16" i="1"/>
  <c r="H16" i="1"/>
  <c r="G16" i="1"/>
  <c r="C16" i="1"/>
  <c r="CI15" i="1"/>
  <c r="CE15" i="1"/>
  <c r="BW15" i="1"/>
  <c r="BT15" i="1"/>
  <c r="BL15" i="1"/>
  <c r="BD15" i="1"/>
  <c r="BC15" i="1"/>
  <c r="AU15" i="1"/>
  <c r="AN15" i="1"/>
  <c r="AM15" i="1"/>
  <c r="AE15" i="1"/>
  <c r="X15" i="1"/>
  <c r="W15" i="1"/>
  <c r="O15" i="1"/>
  <c r="H15" i="1"/>
  <c r="G15" i="1"/>
  <c r="C15" i="1"/>
  <c r="CE14" i="1"/>
  <c r="CA14" i="1"/>
  <c r="BW14" i="1"/>
  <c r="BG14" i="1"/>
  <c r="BD14" i="1"/>
  <c r="BC14" i="1"/>
  <c r="AN14" i="1"/>
  <c r="AM14" i="1"/>
  <c r="AE14" i="1"/>
  <c r="X14" i="1"/>
  <c r="W14" i="1"/>
  <c r="P14" i="1"/>
  <c r="O14" i="1"/>
  <c r="H14" i="1"/>
  <c r="G14" i="1"/>
  <c r="C14" i="1"/>
  <c r="CE13" i="1"/>
  <c r="CA13" i="1"/>
  <c r="BW13" i="1"/>
  <c r="BS13" i="1"/>
  <c r="BK13" i="1"/>
  <c r="BH13" i="1"/>
  <c r="BD13" i="1"/>
  <c r="BC13" i="1"/>
  <c r="AN13" i="1"/>
  <c r="AM13" i="1"/>
  <c r="X13" i="1"/>
  <c r="W13" i="1"/>
  <c r="P13" i="1"/>
  <c r="H13" i="1"/>
  <c r="G13" i="1"/>
  <c r="C13" i="1"/>
  <c r="CI12" i="1"/>
  <c r="CE12" i="1"/>
  <c r="BW12" i="1"/>
  <c r="BT12" i="1"/>
  <c r="BS12" i="1"/>
  <c r="BL12" i="1"/>
  <c r="BK12" i="1"/>
  <c r="BD12" i="1"/>
  <c r="BC12" i="1"/>
  <c r="AU12" i="1"/>
  <c r="AR12" i="1"/>
  <c r="AN12" i="1"/>
  <c r="AM12" i="1"/>
  <c r="X12" i="1"/>
  <c r="W12" i="1"/>
  <c r="K12" i="1"/>
  <c r="H12" i="1"/>
  <c r="G12" i="1"/>
  <c r="C12" i="1"/>
  <c r="CI11" i="1"/>
  <c r="CE11" i="1"/>
  <c r="BW11" i="1"/>
  <c r="BT11" i="1"/>
  <c r="BL11" i="1"/>
  <c r="BD11" i="1"/>
  <c r="BC11" i="1"/>
  <c r="AU11" i="1"/>
  <c r="AN11" i="1"/>
  <c r="AM11" i="1"/>
  <c r="AE11" i="1"/>
  <c r="X11" i="1"/>
  <c r="W11" i="1"/>
  <c r="O11" i="1"/>
  <c r="H11" i="1"/>
  <c r="G11" i="1"/>
  <c r="C11" i="1"/>
  <c r="CF10" i="1"/>
  <c r="CE10" i="1"/>
  <c r="BX10" i="1"/>
  <c r="BW10" i="1"/>
  <c r="BO10" i="1"/>
  <c r="BD10" i="1"/>
  <c r="BC10" i="1"/>
  <c r="AN10" i="1"/>
  <c r="AM10" i="1"/>
  <c r="AI10" i="1"/>
  <c r="X10" i="1"/>
  <c r="W10" i="1"/>
  <c r="H10" i="1"/>
  <c r="G10" i="1"/>
  <c r="D10" i="1"/>
  <c r="C10" i="1"/>
  <c r="CF9" i="1"/>
  <c r="CE9" i="1"/>
  <c r="BX9" i="1"/>
  <c r="BW9" i="1"/>
  <c r="BD9" i="1"/>
  <c r="BC9" i="1"/>
  <c r="AN9" i="1"/>
  <c r="AM9" i="1"/>
  <c r="X9" i="1"/>
  <c r="W9" i="1"/>
  <c r="H9" i="1"/>
  <c r="G9" i="1"/>
  <c r="D9" i="1"/>
  <c r="C9" i="1"/>
  <c r="CF8" i="1"/>
  <c r="CE8" i="1"/>
  <c r="BX8" i="1"/>
  <c r="BW8" i="1"/>
  <c r="BO8" i="1"/>
  <c r="BD8" i="1"/>
  <c r="BC8" i="1"/>
  <c r="AN8" i="1"/>
  <c r="AM8" i="1"/>
  <c r="AJ8" i="1"/>
  <c r="X8" i="1"/>
  <c r="W8" i="1"/>
  <c r="H8" i="1"/>
  <c r="G8" i="1"/>
  <c r="D8" i="1"/>
  <c r="C8" i="1"/>
  <c r="CF7" i="1"/>
  <c r="CE7" i="1"/>
  <c r="BX7" i="1"/>
  <c r="BW7" i="1"/>
  <c r="BH7" i="1"/>
  <c r="BD7" i="1"/>
  <c r="BC7" i="1"/>
  <c r="AN7" i="1"/>
  <c r="AM7" i="1"/>
  <c r="AB7" i="1"/>
  <c r="X7" i="1"/>
  <c r="W7" i="1"/>
  <c r="H7" i="1"/>
  <c r="G7" i="1"/>
  <c r="D7" i="1"/>
  <c r="C7" i="1"/>
  <c r="CF6" i="1"/>
  <c r="CE6" i="1"/>
  <c r="BX6" i="1"/>
  <c r="BW6" i="1"/>
  <c r="BP6" i="1"/>
  <c r="BD6" i="1"/>
  <c r="BC6" i="1"/>
  <c r="AN6" i="1"/>
  <c r="AM6" i="1"/>
  <c r="AJ6" i="1"/>
  <c r="X6" i="1"/>
  <c r="W6" i="1"/>
  <c r="H6" i="1"/>
  <c r="G6" i="1"/>
  <c r="D6" i="1"/>
  <c r="C6" i="1"/>
  <c r="CF5" i="1"/>
  <c r="CE5" i="1"/>
  <c r="BX5" i="1"/>
  <c r="BW5" i="1"/>
  <c r="BH5" i="1"/>
  <c r="BD5" i="1"/>
  <c r="BC5" i="1"/>
  <c r="AN5" i="1"/>
  <c r="AM5" i="1"/>
  <c r="AB5" i="1"/>
  <c r="X5" i="1"/>
  <c r="W5" i="1"/>
  <c r="H5" i="1"/>
  <c r="G5" i="1"/>
  <c r="D5" i="1"/>
  <c r="C5" i="1"/>
  <c r="CF4" i="1"/>
  <c r="CE4" i="1"/>
  <c r="BX4" i="1"/>
  <c r="BW4" i="1"/>
  <c r="BP4" i="1"/>
  <c r="BD4" i="1"/>
  <c r="BC4" i="1"/>
  <c r="AN4" i="1"/>
  <c r="AM4" i="1"/>
  <c r="AJ4" i="1"/>
  <c r="X4" i="1"/>
  <c r="W4" i="1"/>
  <c r="H4" i="1"/>
  <c r="G4" i="1"/>
  <c r="D4" i="1"/>
  <c r="C4" i="1"/>
  <c r="L4" i="1" l="1"/>
  <c r="AZ5" i="1"/>
  <c r="L6" i="1"/>
  <c r="AZ7" i="1"/>
  <c r="L8" i="1"/>
  <c r="S10" i="1"/>
  <c r="AQ13" i="1"/>
  <c r="L15" i="1"/>
  <c r="AR16" i="1"/>
  <c r="AY18" i="1"/>
  <c r="AB22" i="1"/>
  <c r="AA35" i="1"/>
  <c r="AQ39" i="1"/>
  <c r="L11" i="1"/>
  <c r="AA16" i="1"/>
  <c r="BO27" i="1"/>
  <c r="AR4" i="1"/>
  <c r="T5" i="1"/>
  <c r="AR6" i="1"/>
  <c r="T7" i="1"/>
  <c r="AY8" i="1"/>
  <c r="AY10" i="1"/>
  <c r="K46" i="1"/>
  <c r="K48" i="1"/>
  <c r="K43" i="1"/>
  <c r="K40" i="1"/>
  <c r="K36" i="1"/>
  <c r="K34" i="1"/>
  <c r="K29" i="1"/>
  <c r="K28" i="1"/>
  <c r="L25" i="1"/>
  <c r="K24" i="1"/>
  <c r="K44" i="1"/>
  <c r="K32" i="1"/>
  <c r="L26" i="1"/>
  <c r="K25" i="1"/>
  <c r="K37" i="1"/>
  <c r="K35" i="1"/>
  <c r="K30" i="1"/>
  <c r="L28" i="1"/>
  <c r="K23" i="1"/>
  <c r="K18" i="1"/>
  <c r="K49" i="1"/>
  <c r="K45" i="1"/>
  <c r="K41" i="1"/>
  <c r="K31" i="1"/>
  <c r="K38" i="1"/>
  <c r="L29" i="1"/>
  <c r="L27" i="1"/>
  <c r="K15" i="1"/>
  <c r="L14" i="1"/>
  <c r="K11" i="1"/>
  <c r="K33" i="1"/>
  <c r="K22" i="1"/>
  <c r="K20" i="1"/>
  <c r="K17" i="1"/>
  <c r="L16" i="1"/>
  <c r="K13" i="1"/>
  <c r="L9" i="1"/>
  <c r="K27" i="1"/>
  <c r="L24" i="1"/>
  <c r="L22" i="1"/>
  <c r="L21" i="1"/>
  <c r="L20" i="1"/>
  <c r="L19" i="1"/>
  <c r="L18" i="1"/>
  <c r="L17" i="1"/>
  <c r="K14" i="1"/>
  <c r="L13" i="1"/>
  <c r="K26" i="1"/>
  <c r="K21" i="1"/>
  <c r="K19" i="1"/>
  <c r="L12" i="1"/>
  <c r="L10" i="1"/>
  <c r="AA46" i="1"/>
  <c r="AA49" i="1"/>
  <c r="AA42" i="1"/>
  <c r="AA41" i="1"/>
  <c r="AA30" i="1"/>
  <c r="AB29" i="1"/>
  <c r="AA28" i="1"/>
  <c r="AB25" i="1"/>
  <c r="AA24" i="1"/>
  <c r="AA43" i="1"/>
  <c r="AA40" i="1"/>
  <c r="AA36" i="1"/>
  <c r="AA34" i="1"/>
  <c r="AA29" i="1"/>
  <c r="AB26" i="1"/>
  <c r="AA25" i="1"/>
  <c r="AB32" i="1"/>
  <c r="AA31" i="1"/>
  <c r="AB30" i="1"/>
  <c r="AB27" i="1"/>
  <c r="AB24" i="1"/>
  <c r="AA23" i="1"/>
  <c r="AA18" i="1"/>
  <c r="AA48" i="1"/>
  <c r="AA47" i="1"/>
  <c r="AA39" i="1"/>
  <c r="AA38" i="1"/>
  <c r="AA37" i="1"/>
  <c r="AA33" i="1"/>
  <c r="AA32" i="1"/>
  <c r="AA27" i="1"/>
  <c r="AB31" i="1"/>
  <c r="AB28" i="1"/>
  <c r="AA22" i="1"/>
  <c r="AA21" i="1"/>
  <c r="AA20" i="1"/>
  <c r="AA19" i="1"/>
  <c r="AB18" i="1"/>
  <c r="AA15" i="1"/>
  <c r="AB14" i="1"/>
  <c r="AA11" i="1"/>
  <c r="AA44" i="1"/>
  <c r="AA26" i="1"/>
  <c r="AB23" i="1"/>
  <c r="AA17" i="1"/>
  <c r="AB16" i="1"/>
  <c r="AA13" i="1"/>
  <c r="AB9" i="1"/>
  <c r="AA45" i="1"/>
  <c r="AB17" i="1"/>
  <c r="AA14" i="1"/>
  <c r="AB13" i="1"/>
  <c r="AB12" i="1"/>
  <c r="AB10" i="1"/>
  <c r="AQ47" i="1"/>
  <c r="AQ48" i="1"/>
  <c r="AQ37" i="1"/>
  <c r="AR32" i="1"/>
  <c r="AR31" i="1"/>
  <c r="AR28" i="1"/>
  <c r="AQ27" i="1"/>
  <c r="AR24" i="1"/>
  <c r="AQ45" i="1"/>
  <c r="AQ42" i="1"/>
  <c r="AQ41" i="1"/>
  <c r="AQ34" i="1"/>
  <c r="AQ32" i="1"/>
  <c r="AQ31" i="1"/>
  <c r="AR30" i="1"/>
  <c r="AR29" i="1"/>
  <c r="AQ28" i="1"/>
  <c r="AR25" i="1"/>
  <c r="AQ43" i="1"/>
  <c r="AQ30" i="1"/>
  <c r="AR27" i="1"/>
  <c r="AR26" i="1"/>
  <c r="AR23" i="1"/>
  <c r="AQ22" i="1"/>
  <c r="AQ21" i="1"/>
  <c r="AQ20" i="1"/>
  <c r="AQ19" i="1"/>
  <c r="AR18" i="1"/>
  <c r="AQ49" i="1"/>
  <c r="AQ46" i="1"/>
  <c r="AQ44" i="1"/>
  <c r="AQ36" i="1"/>
  <c r="AQ33" i="1"/>
  <c r="AQ26" i="1"/>
  <c r="AQ25" i="1"/>
  <c r="AQ23" i="1"/>
  <c r="AQ18" i="1"/>
  <c r="AQ40" i="1"/>
  <c r="AQ35" i="1"/>
  <c r="AQ16" i="1"/>
  <c r="AR15" i="1"/>
  <c r="AQ12" i="1"/>
  <c r="AR11" i="1"/>
  <c r="AQ29" i="1"/>
  <c r="AR17" i="1"/>
  <c r="AR13" i="1"/>
  <c r="AR9" i="1"/>
  <c r="AQ38" i="1"/>
  <c r="AQ24" i="1"/>
  <c r="AQ15" i="1"/>
  <c r="AR14" i="1"/>
  <c r="AQ11" i="1"/>
  <c r="AQ14" i="1"/>
  <c r="AR10" i="1"/>
  <c r="AR8" i="1"/>
  <c r="BG39" i="1"/>
  <c r="BG38" i="1"/>
  <c r="BG35" i="1"/>
  <c r="BG33" i="1"/>
  <c r="BG32" i="1"/>
  <c r="BG31" i="1"/>
  <c r="BG26" i="1"/>
  <c r="BG37" i="1"/>
  <c r="BG30" i="1"/>
  <c r="BG27" i="1"/>
  <c r="BG40" i="1"/>
  <c r="BG25" i="1"/>
  <c r="BG29" i="1"/>
  <c r="BG24" i="1"/>
  <c r="BG22" i="1"/>
  <c r="BG21" i="1"/>
  <c r="BG20" i="1"/>
  <c r="BG19" i="1"/>
  <c r="BH18" i="1"/>
  <c r="BG41" i="1"/>
  <c r="BG36" i="1"/>
  <c r="BG28" i="1"/>
  <c r="BG18" i="1"/>
  <c r="BG17" i="1"/>
  <c r="BH16" i="1"/>
  <c r="BG13" i="1"/>
  <c r="BH12" i="1"/>
  <c r="BG34" i="1"/>
  <c r="BG15" i="1"/>
  <c r="BH9" i="1"/>
  <c r="BG16" i="1"/>
  <c r="BH15" i="1"/>
  <c r="BG12" i="1"/>
  <c r="BH11" i="1"/>
  <c r="BG23" i="1"/>
  <c r="BH14" i="1"/>
  <c r="BG11" i="1"/>
  <c r="BH10" i="1"/>
  <c r="BH8" i="1"/>
  <c r="S4" i="1"/>
  <c r="AY4" i="1"/>
  <c r="K5" i="1"/>
  <c r="AQ5" i="1"/>
  <c r="AA6" i="1"/>
  <c r="BG6" i="1"/>
  <c r="AQ7" i="1"/>
  <c r="AA8" i="1"/>
  <c r="AA9" i="1"/>
  <c r="BG9" i="1"/>
  <c r="AB11" i="1"/>
  <c r="S12" i="1"/>
  <c r="AI13" i="1"/>
  <c r="BO14" i="1"/>
  <c r="AB15" i="1"/>
  <c r="S16" i="1"/>
  <c r="AI17" i="1"/>
  <c r="AB19" i="1"/>
  <c r="AR20" i="1"/>
  <c r="L23" i="1"/>
  <c r="AZ26" i="1"/>
  <c r="AY28" i="1"/>
  <c r="S34" i="1"/>
  <c r="T4" i="1"/>
  <c r="AZ4" i="1"/>
  <c r="L5" i="1"/>
  <c r="AR5" i="1"/>
  <c r="BP5" i="1"/>
  <c r="T6" i="1"/>
  <c r="AB6" i="1"/>
  <c r="AZ6" i="1"/>
  <c r="BH6" i="1"/>
  <c r="L7" i="1"/>
  <c r="AJ7" i="1"/>
  <c r="AR7" i="1"/>
  <c r="BP7" i="1"/>
  <c r="T8" i="1"/>
  <c r="AB8" i="1"/>
  <c r="S9" i="1"/>
  <c r="AY9" i="1"/>
  <c r="BO9" i="1"/>
  <c r="T11" i="1"/>
  <c r="BP13" i="1"/>
  <c r="T15" i="1"/>
  <c r="T18" i="1"/>
  <c r="T19" i="1"/>
  <c r="AB20" i="1"/>
  <c r="AR21" i="1"/>
  <c r="S48" i="1"/>
  <c r="S47" i="1"/>
  <c r="S39" i="1"/>
  <c r="S38" i="1"/>
  <c r="S30" i="1"/>
  <c r="T29" i="1"/>
  <c r="S28" i="1"/>
  <c r="T25" i="1"/>
  <c r="S24" i="1"/>
  <c r="S45" i="1"/>
  <c r="S42" i="1"/>
  <c r="S37" i="1"/>
  <c r="S35" i="1"/>
  <c r="S33" i="1"/>
  <c r="S29" i="1"/>
  <c r="T26" i="1"/>
  <c r="S25" i="1"/>
  <c r="S49" i="1"/>
  <c r="S46" i="1"/>
  <c r="S44" i="1"/>
  <c r="S36" i="1"/>
  <c r="T32" i="1"/>
  <c r="S31" i="1"/>
  <c r="T27" i="1"/>
  <c r="S23" i="1"/>
  <c r="S18" i="1"/>
  <c r="S40" i="1"/>
  <c r="S32" i="1"/>
  <c r="S27" i="1"/>
  <c r="S26" i="1"/>
  <c r="T24" i="1"/>
  <c r="S22" i="1"/>
  <c r="S21" i="1"/>
  <c r="S20" i="1"/>
  <c r="S19" i="1"/>
  <c r="S15" i="1"/>
  <c r="T14" i="1"/>
  <c r="S11" i="1"/>
  <c r="T12" i="1"/>
  <c r="T10" i="1"/>
  <c r="T30" i="1"/>
  <c r="T23" i="1"/>
  <c r="T17" i="1"/>
  <c r="S14" i="1"/>
  <c r="T13" i="1"/>
  <c r="S17" i="1"/>
  <c r="T16" i="1"/>
  <c r="S13" i="1"/>
  <c r="T9" i="1"/>
  <c r="AI49" i="1"/>
  <c r="AI46" i="1"/>
  <c r="AI43" i="1"/>
  <c r="AI40" i="1"/>
  <c r="AI36" i="1"/>
  <c r="AI34" i="1"/>
  <c r="AJ32" i="1"/>
  <c r="AJ31" i="1"/>
  <c r="AJ28" i="1"/>
  <c r="AI27" i="1"/>
  <c r="AJ24" i="1"/>
  <c r="AI48" i="1"/>
  <c r="AI44" i="1"/>
  <c r="AI39" i="1"/>
  <c r="AI38" i="1"/>
  <c r="AI32" i="1"/>
  <c r="AI31" i="1"/>
  <c r="AJ30" i="1"/>
  <c r="AJ29" i="1"/>
  <c r="AI28" i="1"/>
  <c r="AJ25" i="1"/>
  <c r="AI47" i="1"/>
  <c r="AI42" i="1"/>
  <c r="AI37" i="1"/>
  <c r="AI33" i="1"/>
  <c r="AJ26" i="1"/>
  <c r="AI25" i="1"/>
  <c r="AJ23" i="1"/>
  <c r="AI22" i="1"/>
  <c r="AI21" i="1"/>
  <c r="AI20" i="1"/>
  <c r="AI19" i="1"/>
  <c r="AJ18" i="1"/>
  <c r="AI35" i="1"/>
  <c r="AI29" i="1"/>
  <c r="AI26" i="1"/>
  <c r="AI23" i="1"/>
  <c r="AI18" i="1"/>
  <c r="AI24" i="1"/>
  <c r="AI16" i="1"/>
  <c r="AJ15" i="1"/>
  <c r="AI12" i="1"/>
  <c r="AJ11" i="1"/>
  <c r="AI30" i="1"/>
  <c r="AJ21" i="1"/>
  <c r="AJ19" i="1"/>
  <c r="AI14" i="1"/>
  <c r="AJ10" i="1"/>
  <c r="AJ27" i="1"/>
  <c r="AI15" i="1"/>
  <c r="AJ14" i="1"/>
  <c r="AI11" i="1"/>
  <c r="AJ22" i="1"/>
  <c r="AJ20" i="1"/>
  <c r="AJ17" i="1"/>
  <c r="AJ13" i="1"/>
  <c r="AJ9" i="1"/>
  <c r="AY42" i="1"/>
  <c r="AY41" i="1"/>
  <c r="AY34" i="1"/>
  <c r="AY30" i="1"/>
  <c r="AZ27" i="1"/>
  <c r="AY26" i="1"/>
  <c r="AY43" i="1"/>
  <c r="AY40" i="1"/>
  <c r="AY36" i="1"/>
  <c r="AZ28" i="1"/>
  <c r="AY27" i="1"/>
  <c r="AY44" i="1"/>
  <c r="AY33" i="1"/>
  <c r="AZ32" i="1"/>
  <c r="AY31" i="1"/>
  <c r="AZ29" i="1"/>
  <c r="AY25" i="1"/>
  <c r="AZ24" i="1"/>
  <c r="AZ22" i="1"/>
  <c r="AZ21" i="1"/>
  <c r="AZ20" i="1"/>
  <c r="AZ19" i="1"/>
  <c r="AY35" i="1"/>
  <c r="AY32" i="1"/>
  <c r="AY29" i="1"/>
  <c r="AY24" i="1"/>
  <c r="AZ23" i="1"/>
  <c r="AY22" i="1"/>
  <c r="AY21" i="1"/>
  <c r="AY20" i="1"/>
  <c r="AY19" i="1"/>
  <c r="AZ18" i="1"/>
  <c r="AY38" i="1"/>
  <c r="AZ25" i="1"/>
  <c r="AY17" i="1"/>
  <c r="AZ16" i="1"/>
  <c r="AY13" i="1"/>
  <c r="AZ12" i="1"/>
  <c r="AZ14" i="1"/>
  <c r="AY11" i="1"/>
  <c r="AZ10" i="1"/>
  <c r="AZ8" i="1"/>
  <c r="AZ31" i="1"/>
  <c r="AY23" i="1"/>
  <c r="AY16" i="1"/>
  <c r="AZ15" i="1"/>
  <c r="AY12" i="1"/>
  <c r="AZ11" i="1"/>
  <c r="AY39" i="1"/>
  <c r="AY37" i="1"/>
  <c r="AY15" i="1"/>
  <c r="AZ9" i="1"/>
  <c r="BO29" i="1"/>
  <c r="BP26" i="1"/>
  <c r="BO25" i="1"/>
  <c r="BP27" i="1"/>
  <c r="BO26" i="1"/>
  <c r="BO24" i="1"/>
  <c r="BP28" i="1"/>
  <c r="BP22" i="1"/>
  <c r="BP21" i="1"/>
  <c r="BP20" i="1"/>
  <c r="BP19" i="1"/>
  <c r="BP18" i="1"/>
  <c r="BP25" i="1"/>
  <c r="BP23" i="1"/>
  <c r="BO17" i="1"/>
  <c r="BP16" i="1"/>
  <c r="BO13" i="1"/>
  <c r="BP12" i="1"/>
  <c r="BO21" i="1"/>
  <c r="BO19" i="1"/>
  <c r="BP14" i="1"/>
  <c r="BO11" i="1"/>
  <c r="BP10" i="1"/>
  <c r="BP8" i="1"/>
  <c r="BP24" i="1"/>
  <c r="BO23" i="1"/>
  <c r="BO16" i="1"/>
  <c r="BP15" i="1"/>
  <c r="BO12" i="1"/>
  <c r="BP11" i="1"/>
  <c r="BO22" i="1"/>
  <c r="BO20" i="1"/>
  <c r="BO18" i="1"/>
  <c r="BO15" i="1"/>
  <c r="BP9" i="1"/>
  <c r="AA4" i="1"/>
  <c r="BG4" i="1"/>
  <c r="AI5" i="1"/>
  <c r="BO5" i="1"/>
  <c r="S6" i="1"/>
  <c r="AY6" i="1"/>
  <c r="K7" i="1"/>
  <c r="AI7" i="1"/>
  <c r="BO7" i="1"/>
  <c r="S8" i="1"/>
  <c r="K9" i="1"/>
  <c r="AQ9" i="1"/>
  <c r="AJ12" i="1"/>
  <c r="AZ13" i="1"/>
  <c r="AY14" i="1"/>
  <c r="AJ16" i="1"/>
  <c r="AZ17" i="1"/>
  <c r="T22" i="1"/>
  <c r="AI41" i="1"/>
  <c r="AB4" i="1"/>
  <c r="BH4" i="1"/>
  <c r="AJ5" i="1"/>
  <c r="K4" i="1"/>
  <c r="AI4" i="1"/>
  <c r="AQ4" i="1"/>
  <c r="BO4" i="1"/>
  <c r="S5" i="1"/>
  <c r="AA5" i="1"/>
  <c r="AY5" i="1"/>
  <c r="BG5" i="1"/>
  <c r="K6" i="1"/>
  <c r="AI6" i="1"/>
  <c r="AQ6" i="1"/>
  <c r="BO6" i="1"/>
  <c r="S7" i="1"/>
  <c r="AA7" i="1"/>
  <c r="AY7" i="1"/>
  <c r="BG7" i="1"/>
  <c r="K8" i="1"/>
  <c r="AI8" i="1"/>
  <c r="AQ8" i="1"/>
  <c r="BG8" i="1"/>
  <c r="K10" i="1"/>
  <c r="AA10" i="1"/>
  <c r="AQ10" i="1"/>
  <c r="BG10" i="1"/>
  <c r="T20" i="1"/>
  <c r="AB21" i="1"/>
  <c r="AR22" i="1"/>
  <c r="T28" i="1"/>
  <c r="BS47" i="1"/>
  <c r="BS41" i="1"/>
  <c r="BS34" i="1"/>
  <c r="BT32" i="1"/>
  <c r="BT31" i="1"/>
  <c r="BT28" i="1"/>
  <c r="BS27" i="1"/>
  <c r="BT24" i="1"/>
  <c r="BT23" i="1"/>
  <c r="BS49" i="1"/>
  <c r="BS48" i="1"/>
  <c r="BS45" i="1"/>
  <c r="BS40" i="1"/>
  <c r="BS36" i="1"/>
  <c r="BS32" i="1"/>
  <c r="BS31" i="1"/>
  <c r="BT30" i="1"/>
  <c r="BT29" i="1"/>
  <c r="BS28" i="1"/>
  <c r="BT25" i="1"/>
  <c r="BS24" i="1"/>
  <c r="BS38" i="1"/>
  <c r="BS37" i="1"/>
  <c r="BS30" i="1"/>
  <c r="BS22" i="1"/>
  <c r="BS21" i="1"/>
  <c r="BS20" i="1"/>
  <c r="BS19" i="1"/>
  <c r="BS18" i="1"/>
  <c r="BS43" i="1"/>
  <c r="BS33" i="1"/>
  <c r="BT26" i="1"/>
  <c r="BS25" i="1"/>
  <c r="BS23" i="1"/>
  <c r="CI28" i="1"/>
  <c r="CI24" i="1"/>
  <c r="CI23" i="1"/>
  <c r="CI29" i="1"/>
  <c r="CI25" i="1"/>
  <c r="O4" i="1"/>
  <c r="AE4" i="1"/>
  <c r="AU4" i="1"/>
  <c r="BK4" i="1"/>
  <c r="BS4" i="1"/>
  <c r="CA4" i="1"/>
  <c r="CI4" i="1"/>
  <c r="O5" i="1"/>
  <c r="AE5" i="1"/>
  <c r="AU5" i="1"/>
  <c r="BK5" i="1"/>
  <c r="BS5" i="1"/>
  <c r="CA5" i="1"/>
  <c r="CI5" i="1"/>
  <c r="O6" i="1"/>
  <c r="AE6" i="1"/>
  <c r="AU6" i="1"/>
  <c r="BK6" i="1"/>
  <c r="BS6" i="1"/>
  <c r="CA6" i="1"/>
  <c r="CI6" i="1"/>
  <c r="O7" i="1"/>
  <c r="AE7" i="1"/>
  <c r="AU7" i="1"/>
  <c r="BK7" i="1"/>
  <c r="BS7" i="1"/>
  <c r="CA7" i="1"/>
  <c r="CI7" i="1"/>
  <c r="O8" i="1"/>
  <c r="AE8" i="1"/>
  <c r="AU8" i="1"/>
  <c r="BK8" i="1"/>
  <c r="BS8" i="1"/>
  <c r="CA8" i="1"/>
  <c r="CI8" i="1"/>
  <c r="O9" i="1"/>
  <c r="AE9" i="1"/>
  <c r="AU9" i="1"/>
  <c r="BK9" i="1"/>
  <c r="BS9" i="1"/>
  <c r="CA9" i="1"/>
  <c r="CI9" i="1"/>
  <c r="O10" i="1"/>
  <c r="AE10" i="1"/>
  <c r="AU10" i="1"/>
  <c r="BK10" i="1"/>
  <c r="BS10" i="1"/>
  <c r="CA10" i="1"/>
  <c r="CI10" i="1"/>
  <c r="P11" i="1"/>
  <c r="CA11" i="1"/>
  <c r="O12" i="1"/>
  <c r="AE12" i="1"/>
  <c r="AU13" i="1"/>
  <c r="BL13" i="1"/>
  <c r="BT13" i="1"/>
  <c r="CI13" i="1"/>
  <c r="BK14" i="1"/>
  <c r="BS14" i="1"/>
  <c r="P15" i="1"/>
  <c r="CA15" i="1"/>
  <c r="O16" i="1"/>
  <c r="AE16" i="1"/>
  <c r="BL17" i="1"/>
  <c r="BT17" i="1"/>
  <c r="CI17" i="1"/>
  <c r="BT18" i="1"/>
  <c r="BT19" i="1"/>
  <c r="BT20" i="1"/>
  <c r="BT21" i="1"/>
  <c r="BT22" i="1"/>
  <c r="AE23" i="1"/>
  <c r="AE24" i="1"/>
  <c r="BK25" i="1"/>
  <c r="P26" i="1"/>
  <c r="BK33" i="1"/>
  <c r="BS35" i="1"/>
  <c r="O49" i="1"/>
  <c r="O44" i="1"/>
  <c r="O32" i="1"/>
  <c r="P31" i="1"/>
  <c r="P27" i="1"/>
  <c r="O26" i="1"/>
  <c r="O47" i="1"/>
  <c r="O39" i="1"/>
  <c r="O38" i="1"/>
  <c r="O31" i="1"/>
  <c r="O30" i="1"/>
  <c r="P28" i="1"/>
  <c r="O27" i="1"/>
  <c r="O41" i="1"/>
  <c r="P25" i="1"/>
  <c r="P24" i="1"/>
  <c r="P22" i="1"/>
  <c r="P21" i="1"/>
  <c r="P20" i="1"/>
  <c r="P19" i="1"/>
  <c r="O46" i="1"/>
  <c r="O42" i="1"/>
  <c r="P29" i="1"/>
  <c r="O25" i="1"/>
  <c r="O24" i="1"/>
  <c r="P23" i="1"/>
  <c r="O22" i="1"/>
  <c r="O21" i="1"/>
  <c r="O20" i="1"/>
  <c r="O19" i="1"/>
  <c r="P18" i="1"/>
  <c r="AE26" i="1"/>
  <c r="AE27" i="1"/>
  <c r="AE25" i="1"/>
  <c r="AE22" i="1"/>
  <c r="AE21" i="1"/>
  <c r="AE20" i="1"/>
  <c r="AE19" i="1"/>
  <c r="AU29" i="1"/>
  <c r="AU25" i="1"/>
  <c r="AU26" i="1"/>
  <c r="BK49" i="1"/>
  <c r="BK46" i="1"/>
  <c r="BK44" i="1"/>
  <c r="BK37" i="1"/>
  <c r="BK30" i="1"/>
  <c r="BL28" i="1"/>
  <c r="BK27" i="1"/>
  <c r="BL24" i="1"/>
  <c r="BK41" i="1"/>
  <c r="BK34" i="1"/>
  <c r="BL29" i="1"/>
  <c r="BK28" i="1"/>
  <c r="BL25" i="1"/>
  <c r="BK24" i="1"/>
  <c r="BK47" i="1"/>
  <c r="BK39" i="1"/>
  <c r="BL31" i="1"/>
  <c r="BK29" i="1"/>
  <c r="BL27" i="1"/>
  <c r="BK26" i="1"/>
  <c r="BL23" i="1"/>
  <c r="BK22" i="1"/>
  <c r="BK21" i="1"/>
  <c r="BK20" i="1"/>
  <c r="BK19" i="1"/>
  <c r="BK18" i="1"/>
  <c r="BK42" i="1"/>
  <c r="BL32" i="1"/>
  <c r="BK31" i="1"/>
  <c r="BL30" i="1"/>
  <c r="BK23" i="1"/>
  <c r="CA26" i="1"/>
  <c r="CA27" i="1"/>
  <c r="CA29" i="1"/>
  <c r="CA24" i="1"/>
  <c r="CA22" i="1"/>
  <c r="CA21" i="1"/>
  <c r="CA20" i="1"/>
  <c r="CA19" i="1"/>
  <c r="CA18" i="1"/>
  <c r="P4" i="1"/>
  <c r="AF4" i="1"/>
  <c r="AV4" i="1"/>
  <c r="BL4" i="1"/>
  <c r="BT4" i="1"/>
  <c r="CB4" i="1"/>
  <c r="CJ4" i="1"/>
  <c r="P5" i="1"/>
  <c r="AF5" i="1"/>
  <c r="AV5" i="1"/>
  <c r="BL5" i="1"/>
  <c r="BT5" i="1"/>
  <c r="CB5" i="1"/>
  <c r="CJ5" i="1"/>
  <c r="P6" i="1"/>
  <c r="AF6" i="1"/>
  <c r="AV6" i="1"/>
  <c r="BL6" i="1"/>
  <c r="BT6" i="1"/>
  <c r="CB6" i="1"/>
  <c r="CJ6" i="1"/>
  <c r="P7" i="1"/>
  <c r="AF7" i="1"/>
  <c r="AV7" i="1"/>
  <c r="BL7" i="1"/>
  <c r="BT7" i="1"/>
  <c r="CB7" i="1"/>
  <c r="CJ7" i="1"/>
  <c r="P8" i="1"/>
  <c r="AF8" i="1"/>
  <c r="AV8" i="1"/>
  <c r="BL8" i="1"/>
  <c r="BT8" i="1"/>
  <c r="CB8" i="1"/>
  <c r="CJ8" i="1"/>
  <c r="P9" i="1"/>
  <c r="AF9" i="1"/>
  <c r="AV9" i="1"/>
  <c r="BL9" i="1"/>
  <c r="BT9" i="1"/>
  <c r="CB9" i="1"/>
  <c r="CJ9" i="1"/>
  <c r="P10" i="1"/>
  <c r="AF10" i="1"/>
  <c r="AV10" i="1"/>
  <c r="BL10" i="1"/>
  <c r="BT10" i="1"/>
  <c r="CB10" i="1"/>
  <c r="CJ10" i="1"/>
  <c r="BK11" i="1"/>
  <c r="BS11" i="1"/>
  <c r="P12" i="1"/>
  <c r="CA12" i="1"/>
  <c r="O13" i="1"/>
  <c r="AE13" i="1"/>
  <c r="AU14" i="1"/>
  <c r="BL14" i="1"/>
  <c r="BT14" i="1"/>
  <c r="CI14" i="1"/>
  <c r="BK15" i="1"/>
  <c r="BS15" i="1"/>
  <c r="P16" i="1"/>
  <c r="CA16" i="1"/>
  <c r="O17" i="1"/>
  <c r="AE17" i="1"/>
  <c r="O18" i="1"/>
  <c r="AU18" i="1"/>
  <c r="AU24" i="1"/>
  <c r="BL26" i="1"/>
  <c r="CI26" i="1"/>
  <c r="O28" i="1"/>
  <c r="AU28" i="1"/>
  <c r="BK32" i="1"/>
  <c r="BS39" i="1"/>
  <c r="BS46" i="1"/>
  <c r="O48" i="1"/>
  <c r="AY49" i="1"/>
  <c r="O29" i="1"/>
  <c r="P30" i="1"/>
  <c r="P32" i="1"/>
  <c r="O33" i="1"/>
  <c r="O34" i="1"/>
  <c r="O35" i="1"/>
  <c r="O36" i="1"/>
  <c r="G38" i="1"/>
  <c r="BK38" i="1"/>
  <c r="K39" i="1"/>
  <c r="O40" i="1"/>
  <c r="S41" i="1"/>
  <c r="G42" i="1"/>
  <c r="W42" i="1"/>
  <c r="BS42" i="1"/>
  <c r="O43" i="1"/>
  <c r="G44" i="1"/>
  <c r="W44" i="1"/>
  <c r="BS44" i="1"/>
  <c r="O45" i="1"/>
  <c r="AI45" i="1"/>
  <c r="BK48" i="1"/>
</calcChain>
</file>

<file path=xl/sharedStrings.xml><?xml version="1.0" encoding="utf-8"?>
<sst xmlns="http://schemas.openxmlformats.org/spreadsheetml/2006/main" count="838" uniqueCount="395">
  <si>
    <t>Arginase</t>
  </si>
  <si>
    <t>EGF</t>
  </si>
  <si>
    <t>GDF</t>
  </si>
  <si>
    <t>GMCSF</t>
  </si>
  <si>
    <t>Ifgamma</t>
  </si>
  <si>
    <t>Il1beta</t>
  </si>
  <si>
    <t>IL2</t>
  </si>
  <si>
    <t>IL4</t>
  </si>
  <si>
    <t>IL5</t>
  </si>
  <si>
    <t>IL6</t>
  </si>
  <si>
    <t>IL10</t>
  </si>
  <si>
    <t>ntproBNP</t>
  </si>
  <si>
    <t>Osteopontin</t>
  </si>
  <si>
    <t>TGFbeta</t>
  </si>
  <si>
    <t>TNFalpha</t>
  </si>
  <si>
    <t>VEGFA</t>
  </si>
  <si>
    <t>TARC</t>
  </si>
  <si>
    <t>Il1RA</t>
  </si>
  <si>
    <t>Il12p40</t>
  </si>
  <si>
    <t>IL23</t>
  </si>
  <si>
    <t>NER</t>
  </si>
  <si>
    <t>ER</t>
  </si>
  <si>
    <t>NER (N)</t>
  </si>
  <si>
    <t>ER (N)</t>
  </si>
  <si>
    <t>32000000 außerhalb Messbereich</t>
  </si>
  <si>
    <t>21.4</t>
  </si>
  <si>
    <t>28.4</t>
  </si>
  <si>
    <t>12.1</t>
  </si>
  <si>
    <t>ntproBNP in pg/ml</t>
  </si>
  <si>
    <t>77.9</t>
  </si>
  <si>
    <t>&gt;35000</t>
  </si>
  <si>
    <t>GDF-15</t>
  </si>
  <si>
    <t>BMI</t>
  </si>
  <si>
    <t>HBA1C in %</t>
  </si>
  <si>
    <t>GDF-15.1</t>
  </si>
  <si>
    <t>gender</t>
  </si>
  <si>
    <t>Age</t>
  </si>
  <si>
    <t>Pat. ID</t>
  </si>
  <si>
    <t xml:space="preserve"> ER</t>
  </si>
  <si>
    <t>&gt;35000 (außerhalb Messbereich)</t>
  </si>
  <si>
    <t>yellow - ER</t>
  </si>
  <si>
    <t>Ventricle frequencies</t>
  </si>
  <si>
    <t xml:space="preserve">GDF-15 </t>
  </si>
  <si>
    <t>Atrium frequency in bpm</t>
  </si>
  <si>
    <t>GDF-15 in ng/ml</t>
  </si>
  <si>
    <t>hsCRP in mg/l</t>
  </si>
  <si>
    <t>leucocyten in 10^9/l</t>
  </si>
  <si>
    <t>21,4</t>
  </si>
  <si>
    <t>28,4</t>
  </si>
  <si>
    <t>12,1</t>
  </si>
  <si>
    <t>VEGF</t>
  </si>
  <si>
    <t>941</t>
  </si>
  <si>
    <t>984</t>
  </si>
  <si>
    <t>0,8668 to 1,000</t>
  </si>
  <si>
    <t>0,001140 to 0,1157</t>
  </si>
  <si>
    <t>0,007897 to 0,1483</t>
  </si>
  <si>
    <t>0,02293 to 0,1786</t>
  </si>
  <si>
    <t>0,03511 to 0,2073</t>
  </si>
  <si>
    <t>0,04840 to 0,2350</t>
  </si>
  <si>
    <t>0,06257 to 0,2618</t>
  </si>
  <si>
    <t>0,07745 to 0,2878</t>
  </si>
  <si>
    <t>0,09294 to 0,3133</t>
  </si>
  <si>
    <t>0,1090 to 0,3382</t>
  </si>
  <si>
    <t>0,1254 to 0,3627</t>
  </si>
  <si>
    <t>0,1424 to 0,3867</t>
  </si>
  <si>
    <t>0,8046 to 0,9979</t>
  </si>
  <si>
    <t>0,1596 to 0,4104</t>
  </si>
  <si>
    <t>0,1773 to 0,4337</t>
  </si>
  <si>
    <t>0,1953 to 0,4566</t>
  </si>
  <si>
    <t>0,2136 to 0,4793</t>
  </si>
  <si>
    <t>0,2322 to 0,5016</t>
  </si>
  <si>
    <t>0,2511 to 0,5237</t>
  </si>
  <si>
    <t>0,2702 to 0,5455</t>
  </si>
  <si>
    <t>0,2897 to 0,5670</t>
  </si>
  <si>
    <t>0,7503 to 0,9858</t>
  </si>
  <si>
    <t>0,3094 to 0,5882</t>
  </si>
  <si>
    <t>0,3294 to 0,6092</t>
  </si>
  <si>
    <t>0,7004 to 0,9583</t>
  </si>
  <si>
    <t>0,6535 to 0,9360</t>
  </si>
  <si>
    <t>0,3496 to 0,6300</t>
  </si>
  <si>
    <t>0,3700 to 0,6504</t>
  </si>
  <si>
    <t>0,3908 to 0,6706</t>
  </si>
  <si>
    <t>0,4118 to 0,6906</t>
  </si>
  <si>
    <t>0,4330 to 0,7103</t>
  </si>
  <si>
    <t>0,4545 to 0,7298</t>
  </si>
  <si>
    <t>0,6087 to 0,9114</t>
  </si>
  <si>
    <t>0,5657 to 0,8850</t>
  </si>
  <si>
    <t>0,4763 to 0,7489</t>
  </si>
  <si>
    <t>0,4984 to 0,7678</t>
  </si>
  <si>
    <t>0,5207 to 0,7864</t>
  </si>
  <si>
    <t>0,5242 to 0,8572</t>
  </si>
  <si>
    <t>0,5434 to 0,8047</t>
  </si>
  <si>
    <t>0,5663 to 0,8227</t>
  </si>
  <si>
    <t>0,5896 to 0,8404</t>
  </si>
  <si>
    <t>0,6133 to 0,8576</t>
  </si>
  <si>
    <t>0,6373 to 0,8746</t>
  </si>
  <si>
    <t>0,6618 to 0,8910</t>
  </si>
  <si>
    <t>0,4841 to 0,8279</t>
  </si>
  <si>
    <t>0,4452 to 0,7975</t>
  </si>
  <si>
    <t>0,4074 to 0,7660</t>
  </si>
  <si>
    <t>0,6867 to 0,9071</t>
  </si>
  <si>
    <t>0,7122 to 0,9225</t>
  </si>
  <si>
    <t>0,3707 to 0,7333</t>
  </si>
  <si>
    <t>0,3350 to 0,6997</t>
  </si>
  <si>
    <t>0,7382 to 0,9374</t>
  </si>
  <si>
    <t>0,3003 to 0,6650</t>
  </si>
  <si>
    <t>0,7650 to 0,9516</t>
  </si>
  <si>
    <t>0,7927 to 0,9649</t>
  </si>
  <si>
    <t>0,2667 to 0,6293</t>
  </si>
  <si>
    <t>0,8214 to 0,9771</t>
  </si>
  <si>
    <t>0,2340 to 0,5926</t>
  </si>
  <si>
    <t>0,2025 to 0,5548</t>
  </si>
  <si>
    <t>0,1721 to 0,5159</t>
  </si>
  <si>
    <t>0,1428 to 0,4758</t>
  </si>
  <si>
    <t>0,8517 to 0,9921</t>
  </si>
  <si>
    <t>0,1150 to 0,4343</t>
  </si>
  <si>
    <t>0,08861 to 0,3913</t>
  </si>
  <si>
    <t>0,8843 to 0,9989</t>
  </si>
  <si>
    <t>0,06403 to 0,3465</t>
  </si>
  <si>
    <t>0,04167 to 0,2996</t>
  </si>
  <si>
    <t>0,9213 to 1,000</t>
  </si>
  <si>
    <t>0,01421 to 0,2497</t>
  </si>
  <si>
    <t>0,002052 to 0,1954</t>
  </si>
  <si>
    <t>Sensitivity</t>
  </si>
  <si>
    <t>95% CI</t>
  </si>
  <si>
    <t>Specificity</t>
  </si>
  <si>
    <t>Likelihood ratio</t>
  </si>
  <si>
    <t>&gt; 0.3550</t>
  </si>
  <si>
    <t>0,8713 to 1,000</t>
  </si>
  <si>
    <t>0,007725 to 0,1453</t>
  </si>
  <si>
    <t>&gt; 0.4418</t>
  </si>
  <si>
    <t>0,02243 to 0,1750</t>
  </si>
  <si>
    <t>&gt; 0.4968</t>
  </si>
  <si>
    <t>0,03434 to 0,2032</t>
  </si>
  <si>
    <t>&gt; 0.5164</t>
  </si>
  <si>
    <t>0,04733 to 0,2304</t>
  </si>
  <si>
    <t>&gt; 0.5314</t>
  </si>
  <si>
    <t>0,06118 to 0,2567</t>
  </si>
  <si>
    <t>&gt; 0.5700</t>
  </si>
  <si>
    <t>0,07572 to 0,2822</t>
  </si>
  <si>
    <t>&gt; 0.6043</t>
  </si>
  <si>
    <t>0,09086 to 0,3072</t>
  </si>
  <si>
    <t>&gt; 0.6093</t>
  </si>
  <si>
    <t>0,1065 to 0,3317</t>
  </si>
  <si>
    <t>&gt; 0.6330</t>
  </si>
  <si>
    <t>0,1226 to 0,3557</t>
  </si>
  <si>
    <t>&gt; 0.6580</t>
  </si>
  <si>
    <t>0,1391 to 0,3794</t>
  </si>
  <si>
    <t>&gt; 0.6800</t>
  </si>
  <si>
    <t>0,1560 to 0,4026</t>
  </si>
  <si>
    <t>&gt; 0.7100</t>
  </si>
  <si>
    <t>0,1732 to 0,4255</t>
  </si>
  <si>
    <t>&gt; 0.7255</t>
  </si>
  <si>
    <t>0,1908 to 0,4481</t>
  </si>
  <si>
    <t>&gt; 0.7498</t>
  </si>
  <si>
    <t>0,2087 to 0,4703</t>
  </si>
  <si>
    <t>&gt; 0.7693</t>
  </si>
  <si>
    <t>0,2268 to 0,4923</t>
  </si>
  <si>
    <t>&gt; 0.7750</t>
  </si>
  <si>
    <t>0,2452 to 0,5140</t>
  </si>
  <si>
    <t>&gt; 0.7942</t>
  </si>
  <si>
    <t>0,2639 to 0,5354</t>
  </si>
  <si>
    <t>&gt; 0.8142</t>
  </si>
  <si>
    <t>0,2829 to 0,5566</t>
  </si>
  <si>
    <t>&gt; 0.8300</t>
  </si>
  <si>
    <t>0,3021 to 0,5775</t>
  </si>
  <si>
    <t>&gt; 0.8450</t>
  </si>
  <si>
    <t>0,3215 to 0,5982</t>
  </si>
  <si>
    <t>&gt; 0.8800</t>
  </si>
  <si>
    <t>0,3612 to 0,6388</t>
  </si>
  <si>
    <t>&gt; 0.9150</t>
  </si>
  <si>
    <t>0,3814 to 0,6588</t>
  </si>
  <si>
    <t>&gt; 0.9600</t>
  </si>
  <si>
    <t>0,4018 to 0,6785</t>
  </si>
  <si>
    <t>&gt; 1.040</t>
  </si>
  <si>
    <t>0,4225 to 0,6979</t>
  </si>
  <si>
    <t>&gt; 1.088</t>
  </si>
  <si>
    <t>0,4434 to 0,7171</t>
  </si>
  <si>
    <t>&gt; 1.123</t>
  </si>
  <si>
    <t>0,4646 to 0,7361</t>
  </si>
  <si>
    <t>&gt; 1.170</t>
  </si>
  <si>
    <t>0,4860 to 0,7548</t>
  </si>
  <si>
    <t>&gt; 1.194</t>
  </si>
  <si>
    <t>0,5077 to 0,7732</t>
  </si>
  <si>
    <t>&gt; 1.204</t>
  </si>
  <si>
    <t>0,8111 to 0,9980</t>
  </si>
  <si>
    <t>&gt; 1.221</t>
  </si>
  <si>
    <t>0,5297 to 0,7913</t>
  </si>
  <si>
    <t>&gt; 1.241</t>
  </si>
  <si>
    <t>0,5519 to 0,8092</t>
  </si>
  <si>
    <t>&gt; 1.265</t>
  </si>
  <si>
    <t>0,5745 to 0,8268</t>
  </si>
  <si>
    <t>&gt; 1.311</t>
  </si>
  <si>
    <t>0,5974 to 0,8440</t>
  </si>
  <si>
    <t>&gt; 1.366</t>
  </si>
  <si>
    <t>0,6206 to 0,8609</t>
  </si>
  <si>
    <t>&gt; 1.396</t>
  </si>
  <si>
    <t>0,6443 to 0,8774</t>
  </si>
  <si>
    <t>&gt; 1.415</t>
  </si>
  <si>
    <t>0,6683 to 0,8935</t>
  </si>
  <si>
    <t>&gt; 1.449</t>
  </si>
  <si>
    <t>0,6928 to 0,9091</t>
  </si>
  <si>
    <t>&gt; 1.484</t>
  </si>
  <si>
    <t>0,7178 to 0,9243</t>
  </si>
  <si>
    <t>&gt; 1.506</t>
  </si>
  <si>
    <t>0,7433 to 0,9388</t>
  </si>
  <si>
    <t>&gt; 1.516</t>
  </si>
  <si>
    <t>0,7586 to 0,9863</t>
  </si>
  <si>
    <t>&gt; 1.522</t>
  </si>
  <si>
    <t>0,7696 to 0,9527</t>
  </si>
  <si>
    <t>&gt; 1.547</t>
  </si>
  <si>
    <t>0,7968 to 0,9657</t>
  </si>
  <si>
    <t>&gt; 1.575</t>
  </si>
  <si>
    <t>0,8547 to 0,9923</t>
  </si>
  <si>
    <t>&gt; 1.605</t>
  </si>
  <si>
    <t>0,8866 to 0,9989</t>
  </si>
  <si>
    <t>&gt; 1.655</t>
  </si>
  <si>
    <t>0,7102 to 0,9600</t>
  </si>
  <si>
    <t>&gt; 1.692</t>
  </si>
  <si>
    <t>0,6647 to 0,9385</t>
  </si>
  <si>
    <t>&gt; 1.706</t>
  </si>
  <si>
    <t>0,6212 to 0,9149</t>
  </si>
  <si>
    <t>&gt; 1.779</t>
  </si>
  <si>
    <t>0,9229 to 1,000</t>
  </si>
  <si>
    <t>&gt; 1.858</t>
  </si>
  <si>
    <t>0,5795 to 0,8897</t>
  </si>
  <si>
    <t>&gt; 1.933</t>
  </si>
  <si>
    <t>0,5392 to 0,8630</t>
  </si>
  <si>
    <t>&gt; 2.012</t>
  </si>
  <si>
    <t>0,5001 to 0,8350</t>
  </si>
  <si>
    <t>&gt; 2.077</t>
  </si>
  <si>
    <t>0,4622 to 0,8059</t>
  </si>
  <si>
    <t>&gt; 2.140</t>
  </si>
  <si>
    <t>0,4253 to 0,7757</t>
  </si>
  <si>
    <t>&gt; 2.156</t>
  </si>
  <si>
    <t>0,3895 to 0,7446</t>
  </si>
  <si>
    <t>&gt; 2.272</t>
  </si>
  <si>
    <t>0,3546 to 0,7124</t>
  </si>
  <si>
    <t>&gt; 2.476</t>
  </si>
  <si>
    <t>0,3206 to 0,6794</t>
  </si>
  <si>
    <t>&gt; 2.586</t>
  </si>
  <si>
    <t>0,2876 to 0,6454</t>
  </si>
  <si>
    <t>&gt; 2.665</t>
  </si>
  <si>
    <t>0,2554 to 0,6105</t>
  </si>
  <si>
    <t>&gt; 2.787</t>
  </si>
  <si>
    <t>0,2243 to 0,5747</t>
  </si>
  <si>
    <t>&gt; 2.872</t>
  </si>
  <si>
    <t>0,1941 to 0,5378</t>
  </si>
  <si>
    <t>&gt; 2.911</t>
  </si>
  <si>
    <t>0,1650 to 0,4999</t>
  </si>
  <si>
    <t>&gt; 3.023</t>
  </si>
  <si>
    <t>0,1370 to 0,4608</t>
  </si>
  <si>
    <t>&gt; 3.263</t>
  </si>
  <si>
    <t>0,1103 to 0,4205</t>
  </si>
  <si>
    <t>&gt; 3.506</t>
  </si>
  <si>
    <t>0,08507 to 0,3788</t>
  </si>
  <si>
    <t>&gt; 3.616</t>
  </si>
  <si>
    <t>0,06150 to 0,3353</t>
  </si>
  <si>
    <t>&gt; 3.648</t>
  </si>
  <si>
    <t>0,04003 to 0,2898</t>
  </si>
  <si>
    <t>&gt; 4.058</t>
  </si>
  <si>
    <t>0,01367 to 0,2414</t>
  </si>
  <si>
    <t>&gt; 4.944</t>
  </si>
  <si>
    <t>0,001973 to 0,1889</t>
  </si>
  <si>
    <t>&gt; 12.50</t>
  </si>
  <si>
    <t>&gt; 24.55</t>
  </si>
  <si>
    <t>&gt; 29.55</t>
  </si>
  <si>
    <t>&gt; 34.15</t>
  </si>
  <si>
    <t>&gt; 52.10</t>
  </si>
  <si>
    <t>&gt; 69.80</t>
  </si>
  <si>
    <t>&gt; 75.80</t>
  </si>
  <si>
    <t>&gt; 82.90</t>
  </si>
  <si>
    <t>&gt; 95.45</t>
  </si>
  <si>
    <t>&gt; 103.5</t>
  </si>
  <si>
    <t>&gt; 108.5</t>
  </si>
  <si>
    <t>&gt; 115.0</t>
  </si>
  <si>
    <t>&gt; 118.5</t>
  </si>
  <si>
    <t>&gt; 120.5</t>
  </si>
  <si>
    <t>&gt; 125.0</t>
  </si>
  <si>
    <t>&gt; 130.0</t>
  </si>
  <si>
    <t>&gt; 140.0</t>
  </si>
  <si>
    <t>&gt; 149.5</t>
  </si>
  <si>
    <t>&gt; 151.0</t>
  </si>
  <si>
    <t>&gt; 157.0</t>
  </si>
  <si>
    <t>&gt; 170.0</t>
  </si>
  <si>
    <t>&gt; 188.0</t>
  </si>
  <si>
    <t>&gt; 200.5</t>
  </si>
  <si>
    <t>&gt; 208.5</t>
  </si>
  <si>
    <t>&gt; 215.0</t>
  </si>
  <si>
    <t>&gt; 234.0</t>
  </si>
  <si>
    <t>&gt; 257.5</t>
  </si>
  <si>
    <t>&gt; 268.0</t>
  </si>
  <si>
    <t>&gt; 278.5</t>
  </si>
  <si>
    <t>&gt; 312.5</t>
  </si>
  <si>
    <t>&gt; 344.0</t>
  </si>
  <si>
    <t>&gt; 348.0</t>
  </si>
  <si>
    <t>&gt; 350.0</t>
  </si>
  <si>
    <t>&gt; 368.0</t>
  </si>
  <si>
    <t>&gt; 400.5</t>
  </si>
  <si>
    <t>&gt; 428.0</t>
  </si>
  <si>
    <t>&gt; 445.0</t>
  </si>
  <si>
    <t>&gt; 476.0</t>
  </si>
  <si>
    <t>&gt; 514.0</t>
  </si>
  <si>
    <t>&gt; 602.0</t>
  </si>
  <si>
    <t>&gt; 689.0</t>
  </si>
  <si>
    <t>&gt; 710.0</t>
  </si>
  <si>
    <t>&gt; 725.5</t>
  </si>
  <si>
    <t>&gt; 741.5</t>
  </si>
  <si>
    <t>&gt; 779.5</t>
  </si>
  <si>
    <t>&gt; 818.5</t>
  </si>
  <si>
    <t>&gt; 882.5</t>
  </si>
  <si>
    <t>&gt; 938.0</t>
  </si>
  <si>
    <t>&gt; 962.5</t>
  </si>
  <si>
    <t>&gt; 998.5</t>
  </si>
  <si>
    <t>&gt; 1076</t>
  </si>
  <si>
    <t>&gt; 1173</t>
  </si>
  <si>
    <t>&gt; 1242</t>
  </si>
  <si>
    <t>&gt; 1280</t>
  </si>
  <si>
    <t>&gt; 1293</t>
  </si>
  <si>
    <t>&gt; 1331</t>
  </si>
  <si>
    <t>&gt; 1370</t>
  </si>
  <si>
    <t>&gt; 1404</t>
  </si>
  <si>
    <t>&gt; 1443</t>
  </si>
  <si>
    <t>&gt; 1686</t>
  </si>
  <si>
    <t>&gt; 2263</t>
  </si>
  <si>
    <t>&gt; 2616</t>
  </si>
  <si>
    <t>&gt; 2694</t>
  </si>
  <si>
    <t>&gt; 2818</t>
  </si>
  <si>
    <t>&gt; 2907</t>
  </si>
  <si>
    <t>&gt; 3066</t>
  </si>
  <si>
    <t>&gt; 3441</t>
  </si>
  <si>
    <t>&gt; 3960</t>
  </si>
  <si>
    <t>&gt; 0.5718</t>
  </si>
  <si>
    <t>0,7575 to 1,000</t>
  </si>
  <si>
    <t>0,004663 to 0,3774</t>
  </si>
  <si>
    <t>&gt; 0.6900</t>
  </si>
  <si>
    <t>0,03231 to 0,4770</t>
  </si>
  <si>
    <t>&gt; 0.7500</t>
  </si>
  <si>
    <t>0,09746 to 0,5656</t>
  </si>
  <si>
    <t>&gt; 0.8150</t>
  </si>
  <si>
    <t>0,1517 to 0,6462</t>
  </si>
  <si>
    <t>&gt; 1.024</t>
  </si>
  <si>
    <t>0,2801 to 0,7873</t>
  </si>
  <si>
    <t>&gt; 1.215</t>
  </si>
  <si>
    <t>0,6461 to 0,9957</t>
  </si>
  <si>
    <t>0,3538 to 0,8483</t>
  </si>
  <si>
    <t>&gt; 1.381</t>
  </si>
  <si>
    <t>0,4344 to 0,9025</t>
  </si>
  <si>
    <t>0,5520 to 0,9704</t>
  </si>
  <si>
    <t>&gt; 1.545</t>
  </si>
  <si>
    <t>0,5230 to 0,9677</t>
  </si>
  <si>
    <t>&gt; 1.625</t>
  </si>
  <si>
    <t>0,6226 to 0,9953</t>
  </si>
  <si>
    <t>&gt; 1.694</t>
  </si>
  <si>
    <t>0,4677 to 0,9111</t>
  </si>
  <si>
    <t>&gt; 1.854</t>
  </si>
  <si>
    <t>0,7412 to 1,000</t>
  </si>
  <si>
    <t>&gt; 2.075</t>
  </si>
  <si>
    <t>0,3906 to 0,8619</t>
  </si>
  <si>
    <t>&gt; 2.440</t>
  </si>
  <si>
    <t>0,3195 to 0,8067</t>
  </si>
  <si>
    <t>&gt; 2.816</t>
  </si>
  <si>
    <t>0,2538 to 0,7462</t>
  </si>
  <si>
    <t>0,1933 to 0,6805</t>
  </si>
  <si>
    <t>0,1381 to 0,6094</t>
  </si>
  <si>
    <t>0,08894 to 0,5323</t>
  </si>
  <si>
    <t>0,02961 to 0,4480</t>
  </si>
  <si>
    <t>&gt; 3.644</t>
  </si>
  <si>
    <t>0,004274 to 0,3539</t>
  </si>
  <si>
    <t>De-novo AF GDF-15</t>
  </si>
  <si>
    <t>&gt; 17.50</t>
  </si>
  <si>
    <t>&gt; 71.50</t>
  </si>
  <si>
    <t>&gt; 116.5</t>
  </si>
  <si>
    <t>&gt; 159.0</t>
  </si>
  <si>
    <t>&gt; 206.0</t>
  </si>
  <si>
    <t>&gt; 283.5</t>
  </si>
  <si>
    <t>0,2127 to 0,7199</t>
  </si>
  <si>
    <t>&gt; 383.5</t>
  </si>
  <si>
    <t>&gt; 558.0</t>
  </si>
  <si>
    <t>&gt; 836.0</t>
  </si>
  <si>
    <t>&gt; 1096</t>
  </si>
  <si>
    <t>&gt; 1320</t>
  </si>
  <si>
    <t>&gt; 1998</t>
  </si>
  <si>
    <t>&gt; 2742</t>
  </si>
  <si>
    <t>&gt; 3544</t>
  </si>
  <si>
    <t>De-novo AF Nt-proBNP</t>
  </si>
  <si>
    <t>All Patients GDF-15</t>
  </si>
  <si>
    <t>All Patients Nt-proBNP</t>
  </si>
  <si>
    <t>CRP</t>
  </si>
  <si>
    <t>Leukozyten</t>
  </si>
  <si>
    <t>NER(N)</t>
  </si>
  <si>
    <t>ER(N)</t>
  </si>
  <si>
    <t>IL12p70</t>
  </si>
  <si>
    <t>CXCL10</t>
  </si>
  <si>
    <t>Leukos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</si>
</sst>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.0_ ;[Red]\-0.0\ "/>
    <numFmt numFmtId="165" formatCode="0.0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44" fontId="6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/>
    <xf numFmtId="2" fontId="3" fillId="3" borderId="0" xfId="0" applyNumberFormat="1" applyFont="1" applyFill="1" applyAlignment="1">
      <alignment horizontal="center"/>
    </xf>
    <xf numFmtId="0" fontId="5" fillId="0" borderId="0" xfId="0" applyFont="1"/>
    <xf numFmtId="0" fontId="0" fillId="7" borderId="0" xfId="0" applyFill="1"/>
    <xf numFmtId="0" fontId="4" fillId="4" borderId="2" xfId="0" applyFont="1" applyFill="1" applyBorder="1"/>
    <xf numFmtId="0" fontId="4" fillId="3" borderId="2" xfId="0" applyFont="1" applyFill="1" applyBorder="1"/>
    <xf numFmtId="0" fontId="3" fillId="3" borderId="2" xfId="0" applyFont="1" applyFill="1" applyBorder="1"/>
    <xf numFmtId="0" fontId="3" fillId="5" borderId="2" xfId="0" applyFont="1" applyFill="1" applyBorder="1"/>
    <xf numFmtId="2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6" borderId="2" xfId="1" applyFont="1" applyFill="1" applyBorder="1"/>
    <xf numFmtId="49" fontId="3" fillId="3" borderId="2" xfId="0" applyNumberFormat="1" applyFont="1" applyFill="1" applyBorder="1" applyAlignment="1">
      <alignment horizontal="right"/>
    </xf>
    <xf numFmtId="0" fontId="0" fillId="0" borderId="2" xfId="0" applyBorder="1"/>
    <xf numFmtId="49" fontId="0" fillId="0" borderId="2" xfId="0" applyNumberFormat="1" applyBorder="1" applyAlignment="1">
      <alignment horizontal="right"/>
    </xf>
    <xf numFmtId="0" fontId="0" fillId="7" borderId="2" xfId="0" applyFill="1" applyBorder="1"/>
    <xf numFmtId="2" fontId="0" fillId="7" borderId="2" xfId="0" applyNumberFormat="1" applyFill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0" fillId="3" borderId="2" xfId="0" applyFill="1" applyBorder="1"/>
    <xf numFmtId="2" fontId="0" fillId="3" borderId="2" xfId="0" applyNumberFormat="1" applyFill="1" applyBorder="1"/>
    <xf numFmtId="0" fontId="0" fillId="5" borderId="1" xfId="0" applyFont="1" applyFill="1" applyBorder="1"/>
    <xf numFmtId="0" fontId="0" fillId="3" borderId="1" xfId="0" applyFont="1" applyFill="1" applyBorder="1"/>
    <xf numFmtId="0" fontId="5" fillId="3" borderId="0" xfId="0" applyFont="1" applyFill="1"/>
    <xf numFmtId="2" fontId="0" fillId="3" borderId="2" xfId="3" applyNumberFormat="1" applyFont="1" applyFill="1" applyBorder="1"/>
    <xf numFmtId="2" fontId="0" fillId="7" borderId="2" xfId="3" applyNumberFormat="1" applyFont="1" applyFill="1" applyBorder="1"/>
    <xf numFmtId="166" fontId="0" fillId="5" borderId="2" xfId="3" applyNumberFormat="1" applyFont="1" applyFill="1" applyBorder="1"/>
    <xf numFmtId="166" fontId="0" fillId="7" borderId="2" xfId="3" applyNumberFormat="1" applyFont="1" applyFill="1" applyBorder="1"/>
    <xf numFmtId="166" fontId="0" fillId="8" borderId="2" xfId="3" applyNumberFormat="1" applyFont="1" applyFill="1" applyBorder="1"/>
    <xf numFmtId="166" fontId="0" fillId="3" borderId="2" xfId="3" applyNumberFormat="1" applyFont="1" applyFill="1" applyBorder="1"/>
    <xf numFmtId="0" fontId="2" fillId="0" borderId="4" xfId="0" applyFont="1" applyFill="1" applyBorder="1"/>
    <xf numFmtId="0" fontId="0" fillId="5" borderId="5" xfId="0" applyFont="1" applyFill="1" applyBorder="1"/>
    <xf numFmtId="0" fontId="0" fillId="3" borderId="5" xfId="0" applyFont="1" applyFill="1" applyBorder="1"/>
    <xf numFmtId="0" fontId="0" fillId="3" borderId="2" xfId="0" applyFont="1" applyFill="1" applyBorder="1"/>
    <xf numFmtId="0" fontId="0" fillId="5" borderId="2" xfId="0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0" fontId="0" fillId="0" borderId="0" xfId="0" applyFill="1"/>
    <xf numFmtId="2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0" fillId="0" borderId="2" xfId="0" applyFill="1" applyBorder="1"/>
    <xf numFmtId="0" fontId="0" fillId="0" borderId="2" xfId="0" applyFont="1" applyFill="1" applyBorder="1"/>
    <xf numFmtId="49" fontId="3" fillId="0" borderId="2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164" fontId="0" fillId="0" borderId="2" xfId="0" applyNumberFormat="1" applyFill="1" applyBorder="1"/>
    <xf numFmtId="0" fontId="2" fillId="0" borderId="2" xfId="0" applyFont="1" applyFill="1" applyBorder="1"/>
    <xf numFmtId="165" fontId="8" fillId="0" borderId="2" xfId="2" applyNumberFormat="1" applyFont="1" applyFill="1" applyBorder="1" applyAlignment="1">
      <alignment vertical="center"/>
    </xf>
    <xf numFmtId="165" fontId="8" fillId="0" borderId="2" xfId="2" applyNumberFormat="1" applyFont="1" applyFill="1" applyBorder="1" applyAlignment="1">
      <alignment horizontal="right" vertical="center"/>
    </xf>
    <xf numFmtId="0" fontId="7" fillId="0" borderId="2" xfId="0" applyFont="1" applyFill="1" applyBorder="1"/>
    <xf numFmtId="164" fontId="0" fillId="0" borderId="2" xfId="0" applyNumberFormat="1" applyFont="1" applyFill="1" applyBorder="1"/>
    <xf numFmtId="165" fontId="2" fillId="0" borderId="2" xfId="2" applyNumberFormat="1" applyFont="1" applyFill="1" applyBorder="1" applyAlignment="1">
      <alignment vertical="center"/>
    </xf>
    <xf numFmtId="165" fontId="2" fillId="0" borderId="2" xfId="2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/>
    <xf numFmtId="2" fontId="2" fillId="0" borderId="2" xfId="0" applyNumberFormat="1" applyFont="1" applyFill="1" applyBorder="1"/>
    <xf numFmtId="2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/>
    <xf numFmtId="0" fontId="2" fillId="0" borderId="6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Font="1" applyFill="1" applyBorder="1"/>
    <xf numFmtId="0" fontId="0" fillId="0" borderId="3" xfId="0" applyFont="1" applyFill="1" applyBorder="1"/>
    <xf numFmtId="0" fontId="2" fillId="3" borderId="2" xfId="0" applyFont="1" applyFill="1" applyBorder="1" applyAlignment="1">
      <alignment horizontal="center"/>
    </xf>
    <xf numFmtId="0" fontId="10" fillId="9" borderId="2" xfId="0" applyFont="1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4">
    <cellStyle name="Schlecht" xfId="1" builtinId="27"/>
    <cellStyle name="Standard" xfId="0" builtinId="0"/>
    <cellStyle name="Standard 3" xfId="2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S74"/>
  <sheetViews>
    <sheetView tabSelected="1" workbookViewId="0">
      <selection activeCell="CK47" sqref="CK47:CQ47"/>
    </sheetView>
  </sheetViews>
  <sheetFormatPr baseColWidth="10" defaultRowHeight="15" x14ac:dyDescent="0.25"/>
  <sheetData>
    <row r="2" spans="1:97" s="47" customFormat="1" x14ac:dyDescent="0.25">
      <c r="A2" s="68" t="s">
        <v>0</v>
      </c>
      <c r="B2" s="68"/>
      <c r="C2" s="68"/>
      <c r="D2" s="68"/>
      <c r="E2" s="68" t="s">
        <v>1</v>
      </c>
      <c r="F2" s="68"/>
      <c r="G2" s="68"/>
      <c r="H2" s="68"/>
      <c r="I2" s="67" t="s">
        <v>2</v>
      </c>
      <c r="J2" s="67"/>
      <c r="K2" s="67"/>
      <c r="L2" s="67"/>
      <c r="M2" s="67" t="s">
        <v>3</v>
      </c>
      <c r="N2" s="67"/>
      <c r="O2" s="67"/>
      <c r="P2" s="67"/>
      <c r="Q2" s="67" t="s">
        <v>4</v>
      </c>
      <c r="R2" s="67"/>
      <c r="S2" s="67"/>
      <c r="T2" s="67"/>
      <c r="U2" s="67" t="s">
        <v>5</v>
      </c>
      <c r="V2" s="67"/>
      <c r="W2" s="67"/>
      <c r="X2" s="67"/>
      <c r="Y2" s="67" t="s">
        <v>6</v>
      </c>
      <c r="Z2" s="67"/>
      <c r="AA2" s="67"/>
      <c r="AB2" s="67"/>
      <c r="AC2" s="67" t="s">
        <v>7</v>
      </c>
      <c r="AD2" s="67"/>
      <c r="AE2" s="67"/>
      <c r="AF2" s="67"/>
      <c r="AG2" s="67" t="s">
        <v>8</v>
      </c>
      <c r="AH2" s="67"/>
      <c r="AI2" s="67"/>
      <c r="AJ2" s="67"/>
      <c r="AK2" s="67" t="s">
        <v>9</v>
      </c>
      <c r="AL2" s="67"/>
      <c r="AM2" s="67"/>
      <c r="AN2" s="67"/>
      <c r="AO2" s="67" t="s">
        <v>10</v>
      </c>
      <c r="AP2" s="67"/>
      <c r="AQ2" s="67"/>
      <c r="AR2" s="67"/>
      <c r="AS2" s="67" t="s">
        <v>392</v>
      </c>
      <c r="AT2" s="67"/>
      <c r="AU2" s="67"/>
      <c r="AV2" s="67"/>
      <c r="AW2" s="67" t="s">
        <v>393</v>
      </c>
      <c r="AX2" s="67"/>
      <c r="AY2" s="67"/>
      <c r="AZ2" s="67"/>
      <c r="BA2" s="67" t="s">
        <v>11</v>
      </c>
      <c r="BB2" s="67"/>
      <c r="BC2" s="67"/>
      <c r="BD2" s="67"/>
      <c r="BE2" s="67" t="s">
        <v>12</v>
      </c>
      <c r="BF2" s="67"/>
      <c r="BG2" s="67"/>
      <c r="BH2" s="67"/>
      <c r="BI2" s="67" t="s">
        <v>13</v>
      </c>
      <c r="BJ2" s="67"/>
      <c r="BK2" s="67"/>
      <c r="BL2" s="67"/>
      <c r="BM2" s="67" t="s">
        <v>14</v>
      </c>
      <c r="BN2" s="67"/>
      <c r="BO2" s="67"/>
      <c r="BP2" s="67"/>
      <c r="BQ2" s="67" t="s">
        <v>50</v>
      </c>
      <c r="BR2" s="67"/>
      <c r="BS2" s="67"/>
      <c r="BT2" s="67"/>
      <c r="BU2" s="68" t="s">
        <v>16</v>
      </c>
      <c r="BV2" s="68"/>
      <c r="BW2" s="68"/>
      <c r="BX2" s="68"/>
      <c r="BY2" s="68" t="s">
        <v>17</v>
      </c>
      <c r="BZ2" s="68"/>
      <c r="CA2" s="68"/>
      <c r="CB2" s="68"/>
      <c r="CC2" s="68" t="s">
        <v>18</v>
      </c>
      <c r="CD2" s="68"/>
      <c r="CE2" s="68"/>
      <c r="CF2" s="68"/>
      <c r="CG2" s="68" t="s">
        <v>19</v>
      </c>
      <c r="CH2" s="68"/>
      <c r="CI2" s="68"/>
      <c r="CJ2" s="68"/>
      <c r="CK2" s="77" t="s">
        <v>388</v>
      </c>
      <c r="CL2" s="76"/>
      <c r="CM2" s="76"/>
      <c r="CN2" s="76"/>
      <c r="CO2" s="76" t="s">
        <v>389</v>
      </c>
      <c r="CP2" s="76"/>
      <c r="CQ2" s="76"/>
      <c r="CR2" s="78"/>
    </row>
    <row r="3" spans="1:97" s="47" customFormat="1" x14ac:dyDescent="0.25">
      <c r="A3" s="50" t="s">
        <v>20</v>
      </c>
      <c r="B3" s="50" t="s">
        <v>21</v>
      </c>
      <c r="C3" s="50" t="s">
        <v>22</v>
      </c>
      <c r="D3" s="50" t="s">
        <v>23</v>
      </c>
      <c r="E3" s="50" t="s">
        <v>20</v>
      </c>
      <c r="F3" s="50" t="s">
        <v>21</v>
      </c>
      <c r="G3" s="50" t="s">
        <v>22</v>
      </c>
      <c r="H3" s="50" t="s">
        <v>23</v>
      </c>
      <c r="I3" s="50" t="s">
        <v>20</v>
      </c>
      <c r="J3" s="50" t="s">
        <v>21</v>
      </c>
      <c r="K3" s="50" t="s">
        <v>22</v>
      </c>
      <c r="L3" s="50" t="s">
        <v>23</v>
      </c>
      <c r="M3" s="50" t="s">
        <v>20</v>
      </c>
      <c r="N3" s="50" t="s">
        <v>21</v>
      </c>
      <c r="O3" s="50" t="s">
        <v>22</v>
      </c>
      <c r="P3" s="50" t="s">
        <v>23</v>
      </c>
      <c r="Q3" s="50" t="s">
        <v>20</v>
      </c>
      <c r="R3" s="50" t="s">
        <v>21</v>
      </c>
      <c r="S3" s="50" t="s">
        <v>22</v>
      </c>
      <c r="T3" s="50" t="s">
        <v>23</v>
      </c>
      <c r="U3" s="50" t="s">
        <v>20</v>
      </c>
      <c r="V3" s="50" t="s">
        <v>21</v>
      </c>
      <c r="W3" s="50" t="s">
        <v>22</v>
      </c>
      <c r="X3" s="50" t="s">
        <v>23</v>
      </c>
      <c r="Y3" s="50" t="s">
        <v>20</v>
      </c>
      <c r="Z3" s="50" t="s">
        <v>21</v>
      </c>
      <c r="AA3" s="50" t="s">
        <v>22</v>
      </c>
      <c r="AB3" s="50" t="s">
        <v>23</v>
      </c>
      <c r="AC3" s="50" t="s">
        <v>20</v>
      </c>
      <c r="AD3" s="50" t="s">
        <v>21</v>
      </c>
      <c r="AE3" s="50" t="s">
        <v>22</v>
      </c>
      <c r="AF3" s="50" t="s">
        <v>23</v>
      </c>
      <c r="AG3" s="50" t="s">
        <v>20</v>
      </c>
      <c r="AH3" s="50" t="s">
        <v>21</v>
      </c>
      <c r="AI3" s="50" t="s">
        <v>22</v>
      </c>
      <c r="AJ3" s="50" t="s">
        <v>23</v>
      </c>
      <c r="AK3" s="50" t="s">
        <v>20</v>
      </c>
      <c r="AL3" s="50" t="s">
        <v>21</v>
      </c>
      <c r="AM3" s="50" t="s">
        <v>22</v>
      </c>
      <c r="AN3" s="50" t="s">
        <v>23</v>
      </c>
      <c r="AO3" s="50" t="s">
        <v>20</v>
      </c>
      <c r="AP3" s="50" t="s">
        <v>21</v>
      </c>
      <c r="AQ3" s="50" t="s">
        <v>22</v>
      </c>
      <c r="AR3" s="50" t="s">
        <v>23</v>
      </c>
      <c r="AS3" s="50" t="s">
        <v>20</v>
      </c>
      <c r="AT3" s="50" t="s">
        <v>21</v>
      </c>
      <c r="AU3" s="50" t="s">
        <v>22</v>
      </c>
      <c r="AV3" s="50" t="s">
        <v>23</v>
      </c>
      <c r="AW3" s="50" t="s">
        <v>20</v>
      </c>
      <c r="AX3" s="50" t="s">
        <v>21</v>
      </c>
      <c r="AY3" s="50" t="s">
        <v>22</v>
      </c>
      <c r="AZ3" s="50" t="s">
        <v>23</v>
      </c>
      <c r="BA3" s="50" t="s">
        <v>20</v>
      </c>
      <c r="BB3" s="50" t="s">
        <v>21</v>
      </c>
      <c r="BC3" s="50" t="s">
        <v>22</v>
      </c>
      <c r="BD3" s="50" t="s">
        <v>23</v>
      </c>
      <c r="BE3" s="50" t="s">
        <v>20</v>
      </c>
      <c r="BF3" s="50" t="s">
        <v>21</v>
      </c>
      <c r="BG3" s="50" t="s">
        <v>22</v>
      </c>
      <c r="BH3" s="50" t="s">
        <v>23</v>
      </c>
      <c r="BI3" s="50" t="s">
        <v>20</v>
      </c>
      <c r="BJ3" s="50" t="s">
        <v>21</v>
      </c>
      <c r="BK3" s="50" t="s">
        <v>22</v>
      </c>
      <c r="BL3" s="50" t="s">
        <v>23</v>
      </c>
      <c r="BM3" s="50" t="s">
        <v>20</v>
      </c>
      <c r="BN3" s="50" t="s">
        <v>21</v>
      </c>
      <c r="BO3" s="50" t="s">
        <v>22</v>
      </c>
      <c r="BP3" s="50" t="s">
        <v>23</v>
      </c>
      <c r="BQ3" s="50" t="s">
        <v>20</v>
      </c>
      <c r="BR3" s="50" t="s">
        <v>21</v>
      </c>
      <c r="BS3" s="50" t="s">
        <v>22</v>
      </c>
      <c r="BT3" s="50" t="s">
        <v>23</v>
      </c>
      <c r="BU3" s="50" t="s">
        <v>20</v>
      </c>
      <c r="BV3" s="50" t="s">
        <v>21</v>
      </c>
      <c r="BW3" s="50" t="s">
        <v>22</v>
      </c>
      <c r="BX3" s="50" t="s">
        <v>23</v>
      </c>
      <c r="BY3" s="50" t="s">
        <v>20</v>
      </c>
      <c r="BZ3" s="50" t="s">
        <v>21</v>
      </c>
      <c r="CA3" s="50" t="s">
        <v>22</v>
      </c>
      <c r="CB3" s="50" t="s">
        <v>23</v>
      </c>
      <c r="CC3" s="50" t="s">
        <v>20</v>
      </c>
      <c r="CD3" s="50" t="s">
        <v>21</v>
      </c>
      <c r="CE3" s="50" t="s">
        <v>22</v>
      </c>
      <c r="CF3" s="50" t="s">
        <v>23</v>
      </c>
      <c r="CG3" s="50" t="s">
        <v>20</v>
      </c>
      <c r="CH3" s="50" t="s">
        <v>21</v>
      </c>
      <c r="CI3" s="50" t="s">
        <v>22</v>
      </c>
      <c r="CJ3" s="63" t="s">
        <v>23</v>
      </c>
      <c r="CK3" s="81" t="s">
        <v>20</v>
      </c>
      <c r="CL3" s="81" t="s">
        <v>21</v>
      </c>
      <c r="CM3" s="81" t="s">
        <v>390</v>
      </c>
      <c r="CN3" s="81" t="s">
        <v>23</v>
      </c>
      <c r="CO3" s="81" t="s">
        <v>20</v>
      </c>
      <c r="CP3" s="81" t="s">
        <v>21</v>
      </c>
      <c r="CQ3" s="81" t="s">
        <v>390</v>
      </c>
      <c r="CR3" s="81" t="s">
        <v>391</v>
      </c>
      <c r="CS3" s="80"/>
    </row>
    <row r="4" spans="1:97" s="47" customFormat="1" x14ac:dyDescent="0.25">
      <c r="A4" s="47">
        <v>733137.4</v>
      </c>
      <c r="B4" s="47">
        <v>2089230.8</v>
      </c>
      <c r="C4" s="47">
        <f>(A4)/$A$69</f>
        <v>0.14598332565587693</v>
      </c>
      <c r="D4" s="47">
        <f>(B4)/$A$69</f>
        <v>0.41601050532504319</v>
      </c>
      <c r="E4" s="56">
        <v>12.91</v>
      </c>
      <c r="F4" s="56">
        <v>19.079999999999998</v>
      </c>
      <c r="G4" s="47">
        <f>(E4)/$F$69</f>
        <v>4.6692466273644616E-2</v>
      </c>
      <c r="H4" s="47">
        <f>(F4)/$F$69</f>
        <v>6.9007920720460039E-2</v>
      </c>
      <c r="I4" s="43">
        <v>0.66323531990103868</v>
      </c>
      <c r="J4" s="43">
        <v>3.6223530515283353</v>
      </c>
      <c r="K4" s="52">
        <f>(I4)/($J$69)</f>
        <v>0.12172755456200074</v>
      </c>
      <c r="L4" s="52">
        <f>(J4)/$J$69</f>
        <v>0.66483217267219419</v>
      </c>
      <c r="M4" s="56">
        <v>5.42</v>
      </c>
      <c r="N4" s="56">
        <v>6.98</v>
      </c>
      <c r="O4" s="52">
        <f>(M4)/$M$69</f>
        <v>0.11090648659709433</v>
      </c>
      <c r="P4" s="52">
        <f>(N4)/$M$69</f>
        <v>0.1428279107837119</v>
      </c>
      <c r="Q4" s="56">
        <v>1.01</v>
      </c>
      <c r="R4" s="56">
        <v>1.58</v>
      </c>
      <c r="S4" s="52">
        <f>(Q4)/$R$69</f>
        <v>1.8871449925261585E-2</v>
      </c>
      <c r="T4" s="52">
        <f>(R4)/$R$69</f>
        <v>2.9521674140508221E-2</v>
      </c>
      <c r="U4" s="56">
        <v>0.65</v>
      </c>
      <c r="V4" s="56">
        <v>0.69</v>
      </c>
      <c r="W4" s="52">
        <f>(U4)/$V$69</f>
        <v>1.6949152542372881E-2</v>
      </c>
      <c r="X4" s="52">
        <f>(V4)/$V$69</f>
        <v>1.7992177314211211E-2</v>
      </c>
      <c r="Y4" s="56">
        <v>0.02</v>
      </c>
      <c r="Z4" s="56">
        <v>0.02</v>
      </c>
      <c r="AA4" s="52">
        <f>(Y4)/$Z$69</f>
        <v>2.3640661938534278E-3</v>
      </c>
      <c r="AB4" s="52">
        <f>(Z4)/$Z$69</f>
        <v>2.3640661938534278E-3</v>
      </c>
      <c r="AC4" s="52">
        <v>28.198</v>
      </c>
      <c r="AD4" s="52">
        <v>82.447999999999993</v>
      </c>
      <c r="AE4" s="52">
        <f>(AC4)/$AC$69</f>
        <v>3.3301957986954629E-2</v>
      </c>
      <c r="AF4" s="52">
        <f>(AD4)/$AC$69</f>
        <v>9.7371438829294096E-2</v>
      </c>
      <c r="AG4" s="56">
        <v>0.95</v>
      </c>
      <c r="AH4" s="56">
        <v>0.45</v>
      </c>
      <c r="AI4" s="52">
        <f>(AG4)/$AH$69</f>
        <v>0.14393939393939395</v>
      </c>
      <c r="AJ4" s="52">
        <f>(AH4)/$AH$69</f>
        <v>6.8181818181818191E-2</v>
      </c>
      <c r="AK4" s="56">
        <v>0.93</v>
      </c>
      <c r="AL4" s="56">
        <v>5.07</v>
      </c>
      <c r="AM4" s="52">
        <f>(AK4)/$AL$69</f>
        <v>1.9957081545064377E-2</v>
      </c>
      <c r="AN4" s="52">
        <f>(AL4)/$AL$69</f>
        <v>0.10879828326180258</v>
      </c>
      <c r="AO4" s="56">
        <v>0.11</v>
      </c>
      <c r="AP4" s="56">
        <v>0.78</v>
      </c>
      <c r="AQ4" s="52">
        <f>(AO4)/$AP$69</f>
        <v>5.144995322731525E-3</v>
      </c>
      <c r="AR4" s="52">
        <f>(AP4)/$AP$69</f>
        <v>3.6482694106641726E-2</v>
      </c>
      <c r="AS4" s="52">
        <v>4.9580000000000002</v>
      </c>
      <c r="AT4" s="52">
        <v>24.861999999999998</v>
      </c>
      <c r="AU4" s="52">
        <f>(AS4)/$AS$69</f>
        <v>4.9658460367380461E-2</v>
      </c>
      <c r="AV4" s="52">
        <f>(AT4)/$AS$69</f>
        <v>0.24901344123715469</v>
      </c>
      <c r="AW4" s="56">
        <v>18.77</v>
      </c>
      <c r="AX4" s="56">
        <v>85.89</v>
      </c>
      <c r="AY4" s="52">
        <f>(AW4)/$AX$69</f>
        <v>0.14294417789962682</v>
      </c>
      <c r="AZ4" s="52">
        <f>(AX4)/$AX$69</f>
        <v>0.65410098240804204</v>
      </c>
      <c r="BA4" s="44">
        <v>351</v>
      </c>
      <c r="BB4" s="44">
        <v>3698</v>
      </c>
      <c r="BC4" s="52">
        <f>(BA4)/$BB$69</f>
        <v>8.3135954523922306E-2</v>
      </c>
      <c r="BD4" s="52">
        <f>(BB4)/$BB$69</f>
        <v>0.87588820464234962</v>
      </c>
      <c r="BE4" s="57">
        <v>51066.039229773887</v>
      </c>
      <c r="BF4" s="57">
        <v>50122.27698373334</v>
      </c>
      <c r="BG4" s="47">
        <f>(BE4)/$BF$69</f>
        <v>0.62537974193785817</v>
      </c>
      <c r="BH4" s="47">
        <f>(BF4)/$BF$69</f>
        <v>0.61382196697074431</v>
      </c>
      <c r="BI4" s="56">
        <v>202.77</v>
      </c>
      <c r="BJ4" s="56">
        <v>190.56</v>
      </c>
      <c r="BK4" s="52">
        <f>(BI4)/$BI$69</f>
        <v>1</v>
      </c>
      <c r="BL4" s="52">
        <f>(BJ4)/$BI$69</f>
        <v>0.93978399171475069</v>
      </c>
      <c r="BM4" s="52">
        <v>1.994</v>
      </c>
      <c r="BN4" s="56">
        <v>0.28000000000000003</v>
      </c>
      <c r="BO4" s="52">
        <f>(BM4)/$BN$69</f>
        <v>5.7555202770962627E-3</v>
      </c>
      <c r="BP4" s="52">
        <f>(BN4)/$BN$69</f>
        <v>8.0819743108673703E-4</v>
      </c>
      <c r="BQ4" s="56">
        <v>44.44</v>
      </c>
      <c r="BR4" s="56">
        <v>0.28000000000000003</v>
      </c>
      <c r="BS4" s="52">
        <f>(BQ4)/$BQ$69</f>
        <v>0.11189726803474757</v>
      </c>
      <c r="BT4" s="52">
        <f>(BR4)/$BQ$69</f>
        <v>7.0502329094800466E-4</v>
      </c>
      <c r="BU4" s="47">
        <v>626.64</v>
      </c>
      <c r="BV4" s="47">
        <v>2747.86</v>
      </c>
      <c r="BW4" s="47">
        <f>BU4/$BU$69</f>
        <v>4.1937683750084491E-2</v>
      </c>
      <c r="BX4" s="47">
        <f>BV4/$BU$69</f>
        <v>0.1838996611603268</v>
      </c>
      <c r="BY4" s="47">
        <v>1919</v>
      </c>
      <c r="BZ4" s="47">
        <v>7456.6</v>
      </c>
      <c r="CA4" s="47">
        <f>BY4/$BY$69</f>
        <v>0.11632841104725879</v>
      </c>
      <c r="CB4" s="47">
        <f>BZ4/$BY$69</f>
        <v>0.45201377270192283</v>
      </c>
      <c r="CC4" s="47">
        <v>164.22</v>
      </c>
      <c r="CD4" s="47">
        <v>878.52</v>
      </c>
      <c r="CE4" s="47">
        <f>CC4/$CC$69</f>
        <v>9.9702144245725523E-3</v>
      </c>
      <c r="CF4" s="47">
        <f>CD4/$CC$69</f>
        <v>5.3337186556299349E-2</v>
      </c>
      <c r="CG4" s="47">
        <v>15.7</v>
      </c>
      <c r="CH4" s="47">
        <v>126.64</v>
      </c>
      <c r="CI4" s="47">
        <f>CG4/$CG$69</f>
        <v>1.7033372390747731E-2</v>
      </c>
      <c r="CJ4" s="79">
        <f>CH4/$CG$69</f>
        <v>0.13739530443084669</v>
      </c>
      <c r="CK4" s="24">
        <v>0.6</v>
      </c>
      <c r="CL4" s="82">
        <v>12.6</v>
      </c>
      <c r="CM4" s="24">
        <v>4.0540540540540536E-2</v>
      </c>
      <c r="CN4" s="24">
        <v>0.85135135135135132</v>
      </c>
      <c r="CO4" s="24">
        <v>7.63</v>
      </c>
      <c r="CP4" s="82">
        <v>8.39</v>
      </c>
      <c r="CQ4" s="24">
        <v>0.52620689655172415</v>
      </c>
      <c r="CR4" s="24">
        <v>0.57862068965517244</v>
      </c>
      <c r="CS4" s="80"/>
    </row>
    <row r="5" spans="1:97" s="47" customFormat="1" x14ac:dyDescent="0.25">
      <c r="A5" s="47">
        <v>3764005.2</v>
      </c>
      <c r="B5" s="47">
        <v>1328383.8</v>
      </c>
      <c r="C5" s="47">
        <f t="shared" ref="C5:D29" si="0">(A5)/$A$69</f>
        <v>0.74949388325028055</v>
      </c>
      <c r="D5" s="47">
        <f t="shared" si="0"/>
        <v>0.26450960607301077</v>
      </c>
      <c r="E5" s="56">
        <v>26.82</v>
      </c>
      <c r="F5" s="56">
        <v>1.59</v>
      </c>
      <c r="G5" s="47">
        <f t="shared" ref="G5:H49" si="1">(E5)/$F$69</f>
        <v>9.7001699880646677E-2</v>
      </c>
      <c r="H5" s="47">
        <f t="shared" si="1"/>
        <v>5.7506600600383375E-3</v>
      </c>
      <c r="I5" s="43">
        <v>0.72352945017025738</v>
      </c>
      <c r="J5" s="43">
        <v>4.4367646215724603</v>
      </c>
      <c r="K5" s="52">
        <f t="shared" ref="K5:K49" si="2">(I5)/($J$69)</f>
        <v>0.13279369777224145</v>
      </c>
      <c r="L5" s="52">
        <f t="shared" ref="L5:L29" si="3">(J5)/$J$69</f>
        <v>0.81430601077126141</v>
      </c>
      <c r="M5" s="56">
        <v>1.17</v>
      </c>
      <c r="N5" s="56">
        <v>1.45</v>
      </c>
      <c r="O5" s="52">
        <f t="shared" ref="O5:P49" si="4">(M5)/$M$69</f>
        <v>2.3941068139963169E-2</v>
      </c>
      <c r="P5" s="52">
        <f t="shared" si="4"/>
        <v>2.9670554532432985E-2</v>
      </c>
      <c r="Q5" s="56">
        <v>0.7</v>
      </c>
      <c r="R5" s="56">
        <v>0.13</v>
      </c>
      <c r="S5" s="52">
        <f t="shared" ref="S5:T49" si="5">(Q5)/$R$69</f>
        <v>1.3079222720478324E-2</v>
      </c>
      <c r="T5" s="52">
        <f t="shared" si="5"/>
        <v>2.4289985052316889E-3</v>
      </c>
      <c r="U5" s="56">
        <v>0.42</v>
      </c>
      <c r="V5" s="56">
        <v>0.53</v>
      </c>
      <c r="W5" s="52">
        <f t="shared" ref="W5:X49" si="6">(U5)/$V$69</f>
        <v>1.0951760104302476E-2</v>
      </c>
      <c r="X5" s="52">
        <f t="shared" si="6"/>
        <v>1.3820078226857888E-2</v>
      </c>
      <c r="Y5" s="56">
        <v>0.1</v>
      </c>
      <c r="Z5" s="56">
        <v>0.02</v>
      </c>
      <c r="AA5" s="52">
        <f t="shared" ref="AA5:AB44" si="7">(Y5)/$Z$69</f>
        <v>1.1820330969267139E-2</v>
      </c>
      <c r="AB5" s="52">
        <f t="shared" si="7"/>
        <v>2.3640661938534278E-3</v>
      </c>
      <c r="AC5" s="52">
        <v>35.648000000000003</v>
      </c>
      <c r="AD5" s="52">
        <v>113.57599999999999</v>
      </c>
      <c r="AE5" s="52">
        <f t="shared" ref="AE5:AF29" si="8">(AC5)/$AC$69</f>
        <v>4.2100439687884204E-2</v>
      </c>
      <c r="AF5" s="52">
        <f t="shared" si="8"/>
        <v>0.13413373928386263</v>
      </c>
      <c r="AG5" s="56">
        <v>0.46</v>
      </c>
      <c r="AH5" s="56">
        <v>6.6</v>
      </c>
      <c r="AI5" s="52">
        <f t="shared" ref="AI5:AJ49" si="9">(AG5)/$AH$69</f>
        <v>6.9696969696969702E-2</v>
      </c>
      <c r="AJ5" s="52">
        <f t="shared" si="9"/>
        <v>1</v>
      </c>
      <c r="AK5" s="56">
        <v>1.02</v>
      </c>
      <c r="AL5" s="56">
        <v>0.67</v>
      </c>
      <c r="AM5" s="52">
        <f t="shared" ref="AM5:AN49" si="10">(AK5)/$AL$69</f>
        <v>2.1888412017167382E-2</v>
      </c>
      <c r="AN5" s="52">
        <f t="shared" si="10"/>
        <v>1.4377682403433477E-2</v>
      </c>
      <c r="AO5" s="56">
        <v>0.28999999999999998</v>
      </c>
      <c r="AP5" s="56">
        <v>0.09</v>
      </c>
      <c r="AQ5" s="52">
        <f>(AO5)/$AP$69</f>
        <v>1.3564078578110383E-2</v>
      </c>
      <c r="AR5" s="52">
        <f t="shared" ref="AR5:AR32" si="11">(AP5)/$AP$69</f>
        <v>4.2095416276894298E-3</v>
      </c>
      <c r="AS5" s="52">
        <v>5.5640000000000001</v>
      </c>
      <c r="AT5" s="52">
        <v>2.0720000000000001</v>
      </c>
      <c r="AU5" s="52">
        <f t="shared" ref="AU5:AV29" si="12">(AS5)/$AS$69</f>
        <v>5.572805031950482E-2</v>
      </c>
      <c r="AV5" s="52">
        <f t="shared" si="12"/>
        <v>2.0752789407263477E-2</v>
      </c>
      <c r="AW5" s="56">
        <v>27.16</v>
      </c>
      <c r="AX5" s="56">
        <v>20.39</v>
      </c>
      <c r="AY5" s="52">
        <f t="shared" ref="AY5:AZ44" si="13">(AW5)/$AX$69</f>
        <v>0.20683877846317875</v>
      </c>
      <c r="AZ5" s="52">
        <f t="shared" si="13"/>
        <v>0.15528139517173101</v>
      </c>
      <c r="BA5" s="44">
        <v>120</v>
      </c>
      <c r="BB5" s="44">
        <v>752</v>
      </c>
      <c r="BC5" s="52">
        <f t="shared" ref="BC5:BD48" si="14">(BA5)/$BB$69</f>
        <v>2.8422548555187114E-2</v>
      </c>
      <c r="BD5" s="52">
        <f t="shared" si="14"/>
        <v>0.17811463761250593</v>
      </c>
      <c r="BE5" s="57">
        <v>34467.346586835331</v>
      </c>
      <c r="BF5" s="57">
        <v>59174.10576061286</v>
      </c>
      <c r="BG5" s="47">
        <f t="shared" ref="BG5:BH41" si="15">(BE5)/$BF$69</f>
        <v>0.42210401744238107</v>
      </c>
      <c r="BH5" s="47">
        <f t="shared" si="15"/>
        <v>0.72467509813056341</v>
      </c>
      <c r="BI5" s="56">
        <v>44.8</v>
      </c>
      <c r="BJ5" s="56">
        <v>0</v>
      </c>
      <c r="BK5" s="52">
        <f t="shared" ref="BK5:BL49" si="16">(BI5)/$BI$69</f>
        <v>0.22093998125955513</v>
      </c>
      <c r="BL5" s="52">
        <f t="shared" si="16"/>
        <v>0</v>
      </c>
      <c r="BM5" s="52">
        <v>1.6459999999999999</v>
      </c>
      <c r="BN5" s="56">
        <v>41.58</v>
      </c>
      <c r="BO5" s="52">
        <f t="shared" ref="BO5:BP29" si="17">(BM5)/$BN$69</f>
        <v>4.7510463270313179E-3</v>
      </c>
      <c r="BP5" s="52">
        <f t="shared" si="17"/>
        <v>0.12001731851638042</v>
      </c>
      <c r="BQ5" s="56">
        <v>65.8</v>
      </c>
      <c r="BR5" s="56">
        <v>41.58</v>
      </c>
      <c r="BS5" s="52">
        <f t="shared" ref="BS5:BT49" si="18">(BQ5)/$BQ$69</f>
        <v>0.16568047337278108</v>
      </c>
      <c r="BT5" s="52">
        <f t="shared" si="18"/>
        <v>0.10469595870577868</v>
      </c>
      <c r="BU5" s="47">
        <v>2955.2</v>
      </c>
      <c r="BV5" s="47">
        <v>1459.08</v>
      </c>
      <c r="BW5" s="47">
        <f t="shared" ref="BW5:BX29" si="19">BU5/$BU$69</f>
        <v>0.19777582506423094</v>
      </c>
      <c r="BX5" s="47">
        <f t="shared" si="19"/>
        <v>9.7648467391282523E-2</v>
      </c>
      <c r="BY5" s="47">
        <v>4781.2</v>
      </c>
      <c r="BZ5" s="47">
        <v>3243.4</v>
      </c>
      <c r="CA5" s="47">
        <f t="shared" ref="CA5:CB29" si="20">BY5/$BY$69</f>
        <v>0.28983293324604154</v>
      </c>
      <c r="CB5" s="47">
        <f t="shared" si="20"/>
        <v>0.19661259426299071</v>
      </c>
      <c r="CC5" s="47">
        <v>328.14</v>
      </c>
      <c r="CD5" s="47">
        <v>617.16</v>
      </c>
      <c r="CE5" s="47">
        <f t="shared" ref="CE5:CF29" si="21">CC5/$CC$69</f>
        <v>1.992221508512506E-2</v>
      </c>
      <c r="CF5" s="47">
        <f t="shared" si="21"/>
        <v>3.746935534203627E-2</v>
      </c>
      <c r="CG5" s="47">
        <v>19.399999999999999</v>
      </c>
      <c r="CH5" s="47">
        <v>4.08</v>
      </c>
      <c r="CI5" s="47">
        <f t="shared" ref="CI5:CJ29" si="22">CG5/$CG$69</f>
        <v>2.1047606648439871E-2</v>
      </c>
      <c r="CJ5" s="79">
        <f t="shared" si="22"/>
        <v>4.4265069652389012E-3</v>
      </c>
      <c r="CK5" s="24">
        <v>0.6</v>
      </c>
      <c r="CL5" s="82">
        <v>1.8</v>
      </c>
      <c r="CM5" s="24">
        <v>4.0540540540540536E-2</v>
      </c>
      <c r="CN5" s="24">
        <v>0.12162162162162161</v>
      </c>
      <c r="CO5" s="24">
        <v>8.0299999999999994</v>
      </c>
      <c r="CP5" s="82">
        <v>11.2</v>
      </c>
      <c r="CQ5" s="24">
        <v>0.55379310344827581</v>
      </c>
      <c r="CR5" s="24">
        <v>0.77241379310344827</v>
      </c>
      <c r="CS5" s="80"/>
    </row>
    <row r="6" spans="1:97" s="47" customFormat="1" x14ac:dyDescent="0.25">
      <c r="A6" s="47">
        <v>2431377.4</v>
      </c>
      <c r="B6" s="47">
        <v>639929.59999999998</v>
      </c>
      <c r="C6" s="47">
        <f t="shared" si="0"/>
        <v>0.48413920607043015</v>
      </c>
      <c r="D6" s="47">
        <f t="shared" si="0"/>
        <v>0.12742366054935278</v>
      </c>
      <c r="E6" s="56">
        <v>0.48</v>
      </c>
      <c r="F6" s="56"/>
      <c r="G6" s="47">
        <f t="shared" si="1"/>
        <v>1.7360483200115735E-3</v>
      </c>
      <c r="H6" s="47">
        <f t="shared" si="1"/>
        <v>0</v>
      </c>
      <c r="I6" s="43">
        <v>0.3126470665852813</v>
      </c>
      <c r="J6" s="43">
        <v>2.5958823553034489</v>
      </c>
      <c r="K6" s="52">
        <f t="shared" si="2"/>
        <v>5.738199054611251E-2</v>
      </c>
      <c r="L6" s="52">
        <f t="shared" si="3"/>
        <v>0.4764378517852223</v>
      </c>
      <c r="M6" s="56">
        <v>0.91</v>
      </c>
      <c r="N6" s="56"/>
      <c r="O6" s="52">
        <f t="shared" si="4"/>
        <v>1.8620830775526911E-2</v>
      </c>
      <c r="P6" s="52">
        <f t="shared" si="4"/>
        <v>0</v>
      </c>
      <c r="Q6" s="56">
        <v>0.23</v>
      </c>
      <c r="R6" s="56"/>
      <c r="S6" s="52">
        <f t="shared" si="5"/>
        <v>4.2974588938714496E-3</v>
      </c>
      <c r="T6" s="52">
        <f t="shared" si="5"/>
        <v>0</v>
      </c>
      <c r="U6" s="56">
        <v>0</v>
      </c>
      <c r="V6" s="56"/>
      <c r="W6" s="52">
        <f t="shared" si="6"/>
        <v>0</v>
      </c>
      <c r="X6" s="52">
        <f t="shared" si="6"/>
        <v>0</v>
      </c>
      <c r="Y6" s="56">
        <v>0.01</v>
      </c>
      <c r="Z6" s="56"/>
      <c r="AA6" s="52">
        <f t="shared" si="7"/>
        <v>1.1820330969267139E-3</v>
      </c>
      <c r="AB6" s="52">
        <f t="shared" si="7"/>
        <v>0</v>
      </c>
      <c r="AC6" s="52">
        <v>2.8660000000000001</v>
      </c>
      <c r="AD6" s="52">
        <v>151.286</v>
      </c>
      <c r="AE6" s="52">
        <f t="shared" si="8"/>
        <v>3.3847581952837777E-3</v>
      </c>
      <c r="AF6" s="52">
        <f t="shared" si="8"/>
        <v>0.17866940974588333</v>
      </c>
      <c r="AG6" s="56">
        <v>0.09</v>
      </c>
      <c r="AH6" s="56"/>
      <c r="AI6" s="52">
        <f t="shared" si="9"/>
        <v>1.3636363636363637E-2</v>
      </c>
      <c r="AJ6" s="52">
        <f t="shared" si="9"/>
        <v>0</v>
      </c>
      <c r="AK6" s="56">
        <v>0.56000000000000005</v>
      </c>
      <c r="AL6" s="56"/>
      <c r="AM6" s="52">
        <f t="shared" si="10"/>
        <v>1.201716738197425E-2</v>
      </c>
      <c r="AN6" s="52">
        <f t="shared" si="10"/>
        <v>0</v>
      </c>
      <c r="AO6" s="56">
        <v>0.19</v>
      </c>
      <c r="AP6" s="56"/>
      <c r="AQ6" s="52">
        <f t="shared" ref="AQ6:AQ49" si="23">(AO6)/$AP$69</f>
        <v>8.8868101028999075E-3</v>
      </c>
      <c r="AR6" s="52">
        <f t="shared" si="11"/>
        <v>0</v>
      </c>
      <c r="AS6" s="52">
        <v>0.99</v>
      </c>
      <c r="AT6" s="52">
        <v>6.5759999999999996</v>
      </c>
      <c r="AU6" s="52">
        <f t="shared" si="12"/>
        <v>9.915666753470484E-3</v>
      </c>
      <c r="AV6" s="52">
        <f t="shared" si="12"/>
        <v>6.5864065223052423E-2</v>
      </c>
      <c r="AW6" s="56">
        <v>23.35</v>
      </c>
      <c r="AX6" s="56"/>
      <c r="AY6" s="52">
        <f t="shared" si="13"/>
        <v>0.17782347117508188</v>
      </c>
      <c r="AZ6" s="52">
        <f t="shared" si="13"/>
        <v>0</v>
      </c>
      <c r="BA6" s="44">
        <v>20</v>
      </c>
      <c r="BB6" s="44">
        <v>1425</v>
      </c>
      <c r="BC6" s="52">
        <f t="shared" si="14"/>
        <v>4.7370914258645196E-3</v>
      </c>
      <c r="BD6" s="52">
        <f t="shared" si="14"/>
        <v>0.33751776409284701</v>
      </c>
      <c r="BE6" s="57">
        <v>36525.021528880956</v>
      </c>
      <c r="BF6" s="57">
        <v>63851.913197051588</v>
      </c>
      <c r="BG6" s="47">
        <f t="shared" si="15"/>
        <v>0.44730331317115984</v>
      </c>
      <c r="BH6" s="47">
        <f t="shared" si="15"/>
        <v>0.78196182041329332</v>
      </c>
      <c r="BI6" s="56">
        <v>0</v>
      </c>
      <c r="BJ6" s="56"/>
      <c r="BK6" s="52">
        <f t="shared" si="16"/>
        <v>0</v>
      </c>
      <c r="BL6" s="52">
        <f t="shared" si="16"/>
        <v>0</v>
      </c>
      <c r="BM6" s="52">
        <v>0</v>
      </c>
      <c r="BN6" s="56"/>
      <c r="BO6" s="52">
        <f t="shared" si="17"/>
        <v>0</v>
      </c>
      <c r="BP6" s="52">
        <f t="shared" si="17"/>
        <v>0</v>
      </c>
      <c r="BQ6" s="56">
        <v>9.98</v>
      </c>
      <c r="BR6" s="56"/>
      <c r="BS6" s="52">
        <f t="shared" si="18"/>
        <v>2.5129044441646736E-2</v>
      </c>
      <c r="BT6" s="52">
        <f t="shared" si="18"/>
        <v>0</v>
      </c>
      <c r="BU6" s="47">
        <v>704.5</v>
      </c>
      <c r="BV6" s="47">
        <v>2555.7600000000002</v>
      </c>
      <c r="BW6" s="47">
        <f t="shared" si="19"/>
        <v>4.7148439617538819E-2</v>
      </c>
      <c r="BX6" s="47">
        <f t="shared" si="19"/>
        <v>0.17104342943494821</v>
      </c>
      <c r="BY6" s="47">
        <v>1132.2</v>
      </c>
      <c r="BZ6" s="47">
        <v>3133.8</v>
      </c>
      <c r="CA6" s="47">
        <f t="shared" si="20"/>
        <v>6.8633156325016362E-2</v>
      </c>
      <c r="CB6" s="47">
        <f t="shared" si="20"/>
        <v>0.18996872044809776</v>
      </c>
      <c r="CC6" s="47">
        <v>127.18</v>
      </c>
      <c r="CD6" s="47">
        <v>1064.26</v>
      </c>
      <c r="CE6" s="47">
        <f t="shared" si="21"/>
        <v>7.7214216935643483E-3</v>
      </c>
      <c r="CF6" s="47">
        <f t="shared" si="21"/>
        <v>6.4613934986576443E-2</v>
      </c>
      <c r="CG6" s="47">
        <v>0.84</v>
      </c>
      <c r="CH6" s="47">
        <v>129.28</v>
      </c>
      <c r="CI6" s="47">
        <f t="shared" si="22"/>
        <v>9.1133966931389136E-4</v>
      </c>
      <c r="CJ6" s="79">
        <f t="shared" si="22"/>
        <v>0.14025951482011892</v>
      </c>
      <c r="CK6" s="24">
        <v>0</v>
      </c>
      <c r="CL6" s="82">
        <v>5</v>
      </c>
      <c r="CM6" s="24">
        <v>0</v>
      </c>
      <c r="CN6" s="24">
        <v>0.33783783783783783</v>
      </c>
      <c r="CO6" s="24">
        <v>5.31</v>
      </c>
      <c r="CP6" s="82">
        <v>8.18</v>
      </c>
      <c r="CQ6" s="24">
        <v>0.36620689655172411</v>
      </c>
      <c r="CR6" s="24">
        <v>0.56413793103448273</v>
      </c>
      <c r="CS6" s="80"/>
    </row>
    <row r="7" spans="1:97" s="47" customFormat="1" x14ac:dyDescent="0.25">
      <c r="A7" s="47">
        <v>158930.20000000001</v>
      </c>
      <c r="B7" s="47">
        <v>1806110.2</v>
      </c>
      <c r="C7" s="47">
        <f t="shared" si="0"/>
        <v>3.1646399628710326E-2</v>
      </c>
      <c r="D7" s="47">
        <f t="shared" si="0"/>
        <v>0.35963514273995711</v>
      </c>
      <c r="E7" s="56">
        <v>1.7</v>
      </c>
      <c r="F7" s="56">
        <v>1.47</v>
      </c>
      <c r="G7" s="47">
        <f t="shared" si="1"/>
        <v>6.148504466707656E-3</v>
      </c>
      <c r="H7" s="47">
        <f t="shared" si="1"/>
        <v>5.3166479800354442E-3</v>
      </c>
      <c r="I7" s="43">
        <v>1.5185294528349358</v>
      </c>
      <c r="J7" s="43">
        <v>1.6282353076996172</v>
      </c>
      <c r="K7" s="52">
        <f t="shared" si="2"/>
        <v>0.27870481453181772</v>
      </c>
      <c r="L7" s="52">
        <f t="shared" si="3"/>
        <v>0.29883978779561199</v>
      </c>
      <c r="M7" s="56">
        <v>1.51</v>
      </c>
      <c r="N7" s="56">
        <v>2.58</v>
      </c>
      <c r="O7" s="52">
        <f t="shared" si="4"/>
        <v>3.0898301616533664E-2</v>
      </c>
      <c r="P7" s="52">
        <f t="shared" si="4"/>
        <v>5.279312461632904E-2</v>
      </c>
      <c r="Q7" s="56">
        <v>2.02</v>
      </c>
      <c r="R7" s="56">
        <v>1.63</v>
      </c>
      <c r="S7" s="52">
        <f t="shared" si="5"/>
        <v>3.7742899850523169E-2</v>
      </c>
      <c r="T7" s="52">
        <f t="shared" si="5"/>
        <v>3.0455904334828098E-2</v>
      </c>
      <c r="U7" s="56">
        <v>0.5</v>
      </c>
      <c r="V7" s="56">
        <v>0.5</v>
      </c>
      <c r="W7" s="52">
        <f t="shared" si="6"/>
        <v>1.3037809647979138E-2</v>
      </c>
      <c r="X7" s="52">
        <f t="shared" si="6"/>
        <v>1.3037809647979138E-2</v>
      </c>
      <c r="Y7" s="56">
        <v>0.36</v>
      </c>
      <c r="Z7" s="56">
        <v>1.08</v>
      </c>
      <c r="AA7" s="52">
        <f t="shared" si="7"/>
        <v>4.2553191489361694E-2</v>
      </c>
      <c r="AB7" s="52">
        <f t="shared" si="7"/>
        <v>0.1276595744680851</v>
      </c>
      <c r="AC7" s="52">
        <v>171.57400000000001</v>
      </c>
      <c r="AD7" s="52">
        <v>16.091999999999999</v>
      </c>
      <c r="AE7" s="52">
        <f t="shared" si="8"/>
        <v>0.20262962407453555</v>
      </c>
      <c r="AF7" s="52">
        <f t="shared" si="8"/>
        <v>1.9004720474007867E-2</v>
      </c>
      <c r="AG7" s="56">
        <v>0.22</v>
      </c>
      <c r="AH7" s="56">
        <v>0.13</v>
      </c>
      <c r="AI7" s="52">
        <f t="shared" si="9"/>
        <v>3.3333333333333333E-2</v>
      </c>
      <c r="AJ7" s="52">
        <f t="shared" si="9"/>
        <v>1.9696969696969699E-2</v>
      </c>
      <c r="AK7" s="56">
        <v>1.1399999999999999</v>
      </c>
      <c r="AL7" s="56">
        <v>1.03</v>
      </c>
      <c r="AM7" s="52">
        <f t="shared" si="10"/>
        <v>2.4463519313304719E-2</v>
      </c>
      <c r="AN7" s="52">
        <f t="shared" si="10"/>
        <v>2.2103004291845495E-2</v>
      </c>
      <c r="AO7" s="56">
        <v>0.64</v>
      </c>
      <c r="AP7" s="56">
        <v>0.19</v>
      </c>
      <c r="AQ7" s="52">
        <f t="shared" si="23"/>
        <v>2.9934518241347054E-2</v>
      </c>
      <c r="AR7" s="52">
        <f t="shared" si="11"/>
        <v>8.8868101028999075E-3</v>
      </c>
      <c r="AS7" s="52">
        <v>40.938000000000002</v>
      </c>
      <c r="AT7" s="52">
        <v>25.89</v>
      </c>
      <c r="AU7" s="52">
        <f t="shared" si="12"/>
        <v>0.41002784399350978</v>
      </c>
      <c r="AV7" s="52">
        <f t="shared" si="12"/>
        <v>0.25930970934075842</v>
      </c>
      <c r="AW7" s="56">
        <v>41.7</v>
      </c>
      <c r="AX7" s="56">
        <v>25.67</v>
      </c>
      <c r="AY7" s="52">
        <f t="shared" si="13"/>
        <v>0.31756911126342247</v>
      </c>
      <c r="AZ7" s="52">
        <f t="shared" si="13"/>
        <v>0.19549158479932985</v>
      </c>
      <c r="BA7" s="44">
        <v>700</v>
      </c>
      <c r="BB7" s="44">
        <v>341</v>
      </c>
      <c r="BC7" s="52">
        <f t="shared" si="14"/>
        <v>0.16579819990525818</v>
      </c>
      <c r="BD7" s="52">
        <f t="shared" si="14"/>
        <v>8.0767408810990052E-2</v>
      </c>
      <c r="BE7" s="57">
        <v>49085.091196882662</v>
      </c>
      <c r="BF7" s="57">
        <v>50655.475485373907</v>
      </c>
      <c r="BG7" s="47">
        <f t="shared" si="15"/>
        <v>0.60112008153953378</v>
      </c>
      <c r="BH7" s="47">
        <f t="shared" si="15"/>
        <v>0.62035177712220824</v>
      </c>
      <c r="BI7" s="56">
        <v>0</v>
      </c>
      <c r="BJ7" s="56">
        <v>9.44</v>
      </c>
      <c r="BK7" s="52">
        <f t="shared" si="16"/>
        <v>0</v>
      </c>
      <c r="BL7" s="52">
        <f t="shared" si="16"/>
        <v>4.6555210336834831E-2</v>
      </c>
      <c r="BM7" s="52">
        <v>108.164</v>
      </c>
      <c r="BN7" s="56">
        <v>107.6</v>
      </c>
      <c r="BO7" s="52">
        <f t="shared" si="17"/>
        <v>0.3122066676288065</v>
      </c>
      <c r="BP7" s="52">
        <f t="shared" si="17"/>
        <v>0.31057872708904605</v>
      </c>
      <c r="BQ7" s="56">
        <v>4.5</v>
      </c>
      <c r="BR7" s="56">
        <v>107.6</v>
      </c>
      <c r="BS7" s="52">
        <f t="shared" si="18"/>
        <v>1.133073146166436E-2</v>
      </c>
      <c r="BT7" s="52">
        <f t="shared" si="18"/>
        <v>0.27093037895001887</v>
      </c>
      <c r="BU7" s="47">
        <v>752.68</v>
      </c>
      <c r="BV7" s="47">
        <v>1143.32</v>
      </c>
      <c r="BW7" s="47">
        <f t="shared" si="19"/>
        <v>5.0372870874846154E-2</v>
      </c>
      <c r="BX7" s="47">
        <f t="shared" si="19"/>
        <v>7.6516329288182361E-2</v>
      </c>
      <c r="BY7" s="47">
        <v>5420.8</v>
      </c>
      <c r="BZ7" s="47">
        <v>2060.1999999999998</v>
      </c>
      <c r="CA7" s="47">
        <f t="shared" si="20"/>
        <v>0.32860502897601901</v>
      </c>
      <c r="CB7" s="47">
        <f t="shared" si="20"/>
        <v>0.12488785431973035</v>
      </c>
      <c r="CC7" s="47">
        <v>2088.8000000000002</v>
      </c>
      <c r="CD7" s="47">
        <v>144.76</v>
      </c>
      <c r="CE7" s="47">
        <f t="shared" si="21"/>
        <v>0.12681636761689896</v>
      </c>
      <c r="CF7" s="47">
        <f t="shared" si="21"/>
        <v>8.7887482651389758E-3</v>
      </c>
      <c r="CG7" s="47">
        <v>268.56</v>
      </c>
      <c r="CH7" s="47">
        <v>18.760000000000002</v>
      </c>
      <c r="CI7" s="47">
        <f t="shared" si="22"/>
        <v>0.29136831141778413</v>
      </c>
      <c r="CJ7" s="79">
        <f t="shared" si="22"/>
        <v>2.0353252614676909E-2</v>
      </c>
      <c r="CK7" s="24">
        <v>3</v>
      </c>
      <c r="CL7" s="24">
        <v>2.93</v>
      </c>
      <c r="CM7" s="24">
        <v>0.20270270270270269</v>
      </c>
      <c r="CN7" s="24">
        <v>0.19797297297297298</v>
      </c>
      <c r="CO7" s="24">
        <v>10.4</v>
      </c>
      <c r="CP7" s="24">
        <v>13.3</v>
      </c>
      <c r="CQ7" s="24">
        <v>0.71724137931034482</v>
      </c>
      <c r="CR7" s="24">
        <v>0.91724137931034488</v>
      </c>
      <c r="CS7" s="80"/>
    </row>
    <row r="8" spans="1:97" s="47" customFormat="1" x14ac:dyDescent="0.25">
      <c r="A8" s="47">
        <v>577800.80000000005</v>
      </c>
      <c r="B8" s="47">
        <v>231390.4</v>
      </c>
      <c r="C8" s="47">
        <f t="shared" si="0"/>
        <v>0.11505248859303349</v>
      </c>
      <c r="D8" s="47">
        <f t="shared" si="0"/>
        <v>4.607477413762226E-2</v>
      </c>
      <c r="E8" s="56">
        <v>4.08</v>
      </c>
      <c r="F8" s="56">
        <v>0.75</v>
      </c>
      <c r="G8" s="47">
        <f t="shared" si="1"/>
        <v>1.4756410720098376E-2</v>
      </c>
      <c r="H8" s="47">
        <f t="shared" si="1"/>
        <v>2.7125755000180839E-3</v>
      </c>
      <c r="I8" s="43">
        <v>1.4961764838897129</v>
      </c>
      <c r="J8" s="43">
        <v>2.7261765310124444</v>
      </c>
      <c r="K8" s="52">
        <f t="shared" si="2"/>
        <v>0.27460224012834911</v>
      </c>
      <c r="L8" s="52">
        <f t="shared" si="3"/>
        <v>0.5003515230069151</v>
      </c>
      <c r="M8" s="56">
        <v>1.51</v>
      </c>
      <c r="N8" s="56">
        <v>0.37</v>
      </c>
      <c r="O8" s="52">
        <f t="shared" si="4"/>
        <v>3.0898301616533664E-2</v>
      </c>
      <c r="P8" s="52">
        <f t="shared" si="4"/>
        <v>7.5711070186208311E-3</v>
      </c>
      <c r="Q8" s="56">
        <v>4.5199999999999996</v>
      </c>
      <c r="R8" s="56">
        <v>0.08</v>
      </c>
      <c r="S8" s="52">
        <f t="shared" si="5"/>
        <v>8.4454409566517175E-2</v>
      </c>
      <c r="T8" s="52">
        <f t="shared" si="5"/>
        <v>1.4947683109118087E-3</v>
      </c>
      <c r="U8" s="56">
        <v>4.38</v>
      </c>
      <c r="V8" s="56">
        <v>2.5299999999999998</v>
      </c>
      <c r="W8" s="52">
        <f t="shared" si="6"/>
        <v>0.11421121251629726</v>
      </c>
      <c r="X8" s="52">
        <f t="shared" si="6"/>
        <v>6.5971316818774439E-2</v>
      </c>
      <c r="Y8" s="56">
        <v>0.24</v>
      </c>
      <c r="Z8" s="56">
        <v>0.05</v>
      </c>
      <c r="AA8" s="52">
        <f t="shared" si="7"/>
        <v>2.8368794326241131E-2</v>
      </c>
      <c r="AB8" s="52">
        <f t="shared" si="7"/>
        <v>5.9101654846335696E-3</v>
      </c>
      <c r="AC8" s="52">
        <v>12.144</v>
      </c>
      <c r="AD8" s="52"/>
      <c r="AE8" s="52">
        <f t="shared" si="8"/>
        <v>1.4342115674642776E-2</v>
      </c>
      <c r="AF8" s="52">
        <f t="shared" si="8"/>
        <v>0</v>
      </c>
      <c r="AG8" s="56">
        <v>0.1</v>
      </c>
      <c r="AH8" s="56">
        <v>0</v>
      </c>
      <c r="AI8" s="52">
        <f t="shared" si="9"/>
        <v>1.5151515151515154E-2</v>
      </c>
      <c r="AJ8" s="52">
        <f t="shared" si="9"/>
        <v>0</v>
      </c>
      <c r="AK8" s="56">
        <v>1.55</v>
      </c>
      <c r="AL8" s="56">
        <v>0.47</v>
      </c>
      <c r="AM8" s="52">
        <f t="shared" si="10"/>
        <v>3.3261802575107295E-2</v>
      </c>
      <c r="AN8" s="52">
        <f t="shared" si="10"/>
        <v>1.0085836909871243E-2</v>
      </c>
      <c r="AO8" s="56">
        <v>0.13</v>
      </c>
      <c r="AP8" s="56">
        <v>7.0000000000000007E-2</v>
      </c>
      <c r="AQ8" s="52">
        <f t="shared" si="23"/>
        <v>6.080449017773621E-3</v>
      </c>
      <c r="AR8" s="52">
        <f t="shared" si="11"/>
        <v>3.2740879326473345E-3</v>
      </c>
      <c r="AS8" s="52">
        <v>21.73</v>
      </c>
      <c r="AT8" s="52">
        <v>0</v>
      </c>
      <c r="AU8" s="52">
        <f t="shared" si="12"/>
        <v>0.21764387732617538</v>
      </c>
      <c r="AV8" s="52">
        <f t="shared" si="12"/>
        <v>0</v>
      </c>
      <c r="AW8" s="56">
        <v>30.5</v>
      </c>
      <c r="AX8" s="56">
        <v>44.46</v>
      </c>
      <c r="AY8" s="52">
        <f t="shared" si="13"/>
        <v>0.23227476962912191</v>
      </c>
      <c r="AZ8" s="52">
        <f t="shared" si="13"/>
        <v>0.33858807402330365</v>
      </c>
      <c r="BA8" s="44">
        <v>2948</v>
      </c>
      <c r="BB8" s="44">
        <v>941</v>
      </c>
      <c r="BC8" s="52">
        <f t="shared" si="14"/>
        <v>0.6982472761724301</v>
      </c>
      <c r="BD8" s="52">
        <f t="shared" si="14"/>
        <v>0.22288015158692562</v>
      </c>
      <c r="BE8" s="57">
        <v>52128.436660550971</v>
      </c>
      <c r="BF8" s="57">
        <v>62036.226857089358</v>
      </c>
      <c r="BG8" s="47">
        <f t="shared" si="15"/>
        <v>0.63839038151586247</v>
      </c>
      <c r="BH8" s="47">
        <f t="shared" si="15"/>
        <v>0.75972603569506847</v>
      </c>
      <c r="BI8" s="56">
        <v>45.38</v>
      </c>
      <c r="BJ8" s="56">
        <v>0</v>
      </c>
      <c r="BK8" s="52">
        <f t="shared" si="16"/>
        <v>0.22380036494550476</v>
      </c>
      <c r="BL8" s="52">
        <f t="shared" si="16"/>
        <v>0</v>
      </c>
      <c r="BM8" s="52">
        <v>127.40600000000001</v>
      </c>
      <c r="BN8" s="56">
        <v>4.6500000000000004</v>
      </c>
      <c r="BO8" s="52">
        <f t="shared" si="17"/>
        <v>0.36774714966084576</v>
      </c>
      <c r="BP8" s="52">
        <f t="shared" si="17"/>
        <v>1.342185019483331E-2</v>
      </c>
      <c r="BQ8" s="56">
        <v>61.81</v>
      </c>
      <c r="BR8" s="56">
        <v>4.6500000000000004</v>
      </c>
      <c r="BS8" s="52">
        <f t="shared" si="18"/>
        <v>0.15563389147677201</v>
      </c>
      <c r="BT8" s="52">
        <f t="shared" si="18"/>
        <v>1.1708422510386505E-2</v>
      </c>
      <c r="BU8" s="47">
        <v>3756.94</v>
      </c>
      <c r="BV8" s="47">
        <v>461.94</v>
      </c>
      <c r="BW8" s="47">
        <f t="shared" si="19"/>
        <v>0.25143202091797912</v>
      </c>
      <c r="BX8" s="47">
        <f t="shared" si="19"/>
        <v>3.0915188356175842E-2</v>
      </c>
      <c r="BY8" s="47">
        <v>8020.6</v>
      </c>
      <c r="BZ8" s="47">
        <v>3375.8</v>
      </c>
      <c r="CA8" s="47">
        <f t="shared" si="20"/>
        <v>0.48620305036250333</v>
      </c>
      <c r="CB8" s="47">
        <f t="shared" si="20"/>
        <v>0.2046385878130986</v>
      </c>
      <c r="CC8" s="47">
        <v>2460.1999999999998</v>
      </c>
      <c r="CD8" s="47">
        <v>270.7</v>
      </c>
      <c r="CE8" s="47">
        <f t="shared" si="21"/>
        <v>0.14936500747371448</v>
      </c>
      <c r="CF8" s="47">
        <f t="shared" si="21"/>
        <v>1.6434886400753804E-2</v>
      </c>
      <c r="CG8" s="47">
        <v>105.28</v>
      </c>
      <c r="CH8" s="47">
        <v>0.26</v>
      </c>
      <c r="CI8" s="47">
        <f t="shared" si="22"/>
        <v>0.11422123855400772</v>
      </c>
      <c r="CJ8" s="79">
        <f t="shared" si="22"/>
        <v>2.8208132621620449E-4</v>
      </c>
      <c r="CK8" s="24">
        <v>7.8</v>
      </c>
      <c r="CL8" s="24">
        <v>0.6</v>
      </c>
      <c r="CM8" s="24">
        <v>0.52702702702702697</v>
      </c>
      <c r="CN8" s="24">
        <v>4.0540540540540536E-2</v>
      </c>
      <c r="CO8" s="24">
        <v>11.3</v>
      </c>
      <c r="CP8" s="24">
        <v>5.56</v>
      </c>
      <c r="CQ8" s="24">
        <v>0.77931034482758621</v>
      </c>
      <c r="CR8" s="24">
        <v>0.38344827586206892</v>
      </c>
      <c r="CS8" s="80"/>
    </row>
    <row r="9" spans="1:97" s="47" customFormat="1" x14ac:dyDescent="0.25">
      <c r="A9" s="47">
        <v>396067</v>
      </c>
      <c r="B9" s="47">
        <v>1347225.2</v>
      </c>
      <c r="C9" s="47">
        <f t="shared" si="0"/>
        <v>7.8865404823906415E-2</v>
      </c>
      <c r="D9" s="47">
        <f t="shared" si="0"/>
        <v>0.26826133150948778</v>
      </c>
      <c r="E9" s="56">
        <v>2.0099999999999998</v>
      </c>
      <c r="F9" s="56">
        <v>5.4</v>
      </c>
      <c r="G9" s="47">
        <f t="shared" si="1"/>
        <v>7.2697023400484636E-3</v>
      </c>
      <c r="H9" s="47">
        <f t="shared" si="1"/>
        <v>1.9530543600130203E-2</v>
      </c>
      <c r="I9" s="43">
        <v>0.85029415436965572</v>
      </c>
      <c r="J9" s="43">
        <v>1.9955882000704022</v>
      </c>
      <c r="K9" s="52">
        <f t="shared" si="2"/>
        <v>0.15605958392750616</v>
      </c>
      <c r="L9" s="52">
        <f t="shared" si="3"/>
        <v>0.36626226652645777</v>
      </c>
      <c r="M9" s="56">
        <v>2.64</v>
      </c>
      <c r="N9" s="56">
        <v>4.0599999999999996</v>
      </c>
      <c r="O9" s="52">
        <f t="shared" si="4"/>
        <v>5.4020871700429719E-2</v>
      </c>
      <c r="P9" s="52">
        <f t="shared" si="4"/>
        <v>8.3077552690812351E-2</v>
      </c>
      <c r="Q9" s="56">
        <v>1.47</v>
      </c>
      <c r="R9" s="56">
        <v>0.22</v>
      </c>
      <c r="S9" s="52">
        <f t="shared" si="5"/>
        <v>2.7466367713004484E-2</v>
      </c>
      <c r="T9" s="52">
        <f t="shared" si="5"/>
        <v>4.1106128550074733E-3</v>
      </c>
      <c r="U9" s="56">
        <v>0.97</v>
      </c>
      <c r="V9" s="56">
        <v>0.31</v>
      </c>
      <c r="W9" s="52">
        <f t="shared" si="6"/>
        <v>2.529335071707953E-2</v>
      </c>
      <c r="X9" s="52">
        <f t="shared" si="6"/>
        <v>8.0834419817470658E-3</v>
      </c>
      <c r="Y9" s="56">
        <v>0.23</v>
      </c>
      <c r="Z9" s="56">
        <v>0.02</v>
      </c>
      <c r="AA9" s="52">
        <f t="shared" si="7"/>
        <v>2.7186761229314418E-2</v>
      </c>
      <c r="AB9" s="52">
        <f t="shared" si="7"/>
        <v>2.3640661938534278E-3</v>
      </c>
      <c r="AC9" s="52">
        <v>50.606000000000002</v>
      </c>
      <c r="AD9" s="52">
        <v>17.815999999999999</v>
      </c>
      <c r="AE9" s="52">
        <f t="shared" si="8"/>
        <v>5.9765901336542519E-2</v>
      </c>
      <c r="AF9" s="52">
        <f t="shared" si="8"/>
        <v>2.104077180990083E-2</v>
      </c>
      <c r="AG9" s="56">
        <v>1.96</v>
      </c>
      <c r="AH9" s="56">
        <v>0.09</v>
      </c>
      <c r="AI9" s="52">
        <f t="shared" si="9"/>
        <v>0.29696969696969699</v>
      </c>
      <c r="AJ9" s="52">
        <f t="shared" si="9"/>
        <v>1.3636363636363637E-2</v>
      </c>
      <c r="AK9" s="56">
        <v>4.9400000000000004</v>
      </c>
      <c r="AL9" s="56">
        <v>12.04</v>
      </c>
      <c r="AM9" s="52">
        <f t="shared" si="10"/>
        <v>0.10600858369098713</v>
      </c>
      <c r="AN9" s="52">
        <f t="shared" si="10"/>
        <v>0.25836909871244634</v>
      </c>
      <c r="AO9" s="56">
        <v>0.73</v>
      </c>
      <c r="AP9" s="56">
        <v>2.33</v>
      </c>
      <c r="AQ9" s="52">
        <f t="shared" si="23"/>
        <v>3.4144059869036486E-2</v>
      </c>
      <c r="AR9" s="52">
        <f t="shared" si="11"/>
        <v>0.10898035547240413</v>
      </c>
      <c r="AS9" s="52">
        <v>8.6639999999999997</v>
      </c>
      <c r="AT9" s="52">
        <v>39.064</v>
      </c>
      <c r="AU9" s="52">
        <f t="shared" si="12"/>
        <v>8.6777107830371986E-2</v>
      </c>
      <c r="AV9" s="52">
        <f t="shared" si="12"/>
        <v>0.39125818793694039</v>
      </c>
      <c r="AW9" s="56">
        <v>88.29</v>
      </c>
      <c r="AX9" s="56">
        <v>38.22</v>
      </c>
      <c r="AY9" s="52">
        <f t="shared" si="13"/>
        <v>0.67237834132967789</v>
      </c>
      <c r="AZ9" s="52">
        <f t="shared" si="13"/>
        <v>0.29106694082705048</v>
      </c>
      <c r="BA9" s="44">
        <v>984</v>
      </c>
      <c r="BB9" s="44">
        <v>416</v>
      </c>
      <c r="BC9" s="52">
        <f t="shared" si="14"/>
        <v>0.23306489815253434</v>
      </c>
      <c r="BD9" s="52">
        <f t="shared" si="14"/>
        <v>9.8531501657981996E-2</v>
      </c>
      <c r="BE9" s="57">
        <v>67373.892557541636</v>
      </c>
      <c r="BF9" s="57">
        <v>58703.981605763023</v>
      </c>
      <c r="BG9" s="47">
        <f t="shared" si="15"/>
        <v>0.82509370565043005</v>
      </c>
      <c r="BH9" s="47">
        <f t="shared" si="15"/>
        <v>0.71891772734024517</v>
      </c>
      <c r="BI9" s="56">
        <v>24.7</v>
      </c>
      <c r="BJ9" s="56">
        <v>10.77</v>
      </c>
      <c r="BK9" s="52">
        <f t="shared" si="16"/>
        <v>0.12181289145337081</v>
      </c>
      <c r="BL9" s="52">
        <f t="shared" si="16"/>
        <v>5.3114366030477873E-2</v>
      </c>
      <c r="BM9" s="52">
        <v>3.52</v>
      </c>
      <c r="BN9" s="56">
        <v>28.27</v>
      </c>
      <c r="BO9" s="52">
        <f t="shared" si="17"/>
        <v>1.0160196276518979E-2</v>
      </c>
      <c r="BP9" s="52">
        <f t="shared" si="17"/>
        <v>8.159907634579304E-2</v>
      </c>
      <c r="BQ9" s="56">
        <v>56.19</v>
      </c>
      <c r="BR9" s="56">
        <v>28.27</v>
      </c>
      <c r="BS9" s="52">
        <f t="shared" si="18"/>
        <v>0.14148306685131562</v>
      </c>
      <c r="BT9" s="52">
        <f t="shared" si="18"/>
        <v>7.1182172982500319E-2</v>
      </c>
      <c r="BU9" s="47">
        <v>1090.26</v>
      </c>
      <c r="BV9" s="47">
        <v>887.16</v>
      </c>
      <c r="BW9" s="47">
        <f t="shared" si="19"/>
        <v>7.2965305574759221E-2</v>
      </c>
      <c r="BX9" s="47">
        <f t="shared" si="19"/>
        <v>5.9372902329447461E-2</v>
      </c>
      <c r="BY9" s="47">
        <v>1707.8</v>
      </c>
      <c r="BZ9" s="47">
        <v>1229.5999999999999</v>
      </c>
      <c r="CA9" s="47">
        <f t="shared" si="20"/>
        <v>0.10352561771053077</v>
      </c>
      <c r="CB9" s="47">
        <f t="shared" si="20"/>
        <v>7.453747484299604E-2</v>
      </c>
      <c r="CC9" s="47">
        <v>490.4</v>
      </c>
      <c r="CD9" s="47">
        <v>54.12</v>
      </c>
      <c r="CE9" s="47">
        <f t="shared" si="21"/>
        <v>2.9773432918099984E-2</v>
      </c>
      <c r="CF9" s="47">
        <f t="shared" si="21"/>
        <v>3.2857630292160915E-3</v>
      </c>
      <c r="CG9" s="47">
        <v>81.819999999999993</v>
      </c>
      <c r="CH9" s="47">
        <v>10.8</v>
      </c>
      <c r="CI9" s="47">
        <f t="shared" si="22"/>
        <v>8.8768823503884028E-2</v>
      </c>
      <c r="CJ9" s="79">
        <f t="shared" si="22"/>
        <v>1.1717224319750034E-2</v>
      </c>
      <c r="CK9" s="24">
        <v>0.6</v>
      </c>
      <c r="CL9" s="24">
        <v>14.8</v>
      </c>
      <c r="CM9" s="24">
        <v>4.0540540540540536E-2</v>
      </c>
      <c r="CN9" s="24">
        <v>1</v>
      </c>
      <c r="CO9" s="24">
        <v>6.27</v>
      </c>
      <c r="CP9" s="24">
        <v>8.5299999999999994</v>
      </c>
      <c r="CQ9" s="24">
        <v>0.43241379310344824</v>
      </c>
      <c r="CR9" s="24">
        <v>0.58827586206896543</v>
      </c>
      <c r="CS9" s="80"/>
    </row>
    <row r="10" spans="1:97" s="47" customFormat="1" x14ac:dyDescent="0.25">
      <c r="A10" s="47">
        <v>5022062.5999999996</v>
      </c>
      <c r="B10" s="47">
        <v>723470.2</v>
      </c>
      <c r="C10" s="47">
        <f t="shared" si="0"/>
        <v>1</v>
      </c>
      <c r="D10" s="47">
        <f t="shared" si="0"/>
        <v>0.14405837951920392</v>
      </c>
      <c r="E10" s="56">
        <v>2.75</v>
      </c>
      <c r="F10" s="56">
        <v>10.27</v>
      </c>
      <c r="G10" s="47">
        <f t="shared" si="1"/>
        <v>9.946110166732974E-3</v>
      </c>
      <c r="H10" s="47">
        <f t="shared" si="1"/>
        <v>3.7144200513580958E-2</v>
      </c>
      <c r="I10" s="43">
        <v>1.1914706151406556</v>
      </c>
      <c r="J10" s="43">
        <v>2.9161765040851688</v>
      </c>
      <c r="K10" s="52">
        <f t="shared" si="2"/>
        <v>0.21867774523105218</v>
      </c>
      <c r="L10" s="52">
        <f t="shared" si="3"/>
        <v>0.53522335717346647</v>
      </c>
      <c r="M10" s="56">
        <v>10.91</v>
      </c>
      <c r="N10" s="56">
        <v>4.95</v>
      </c>
      <c r="O10" s="52">
        <f t="shared" si="4"/>
        <v>0.22324534479230612</v>
      </c>
      <c r="P10" s="52">
        <f t="shared" si="4"/>
        <v>0.10128913443830571</v>
      </c>
      <c r="Q10" s="56">
        <v>0.46</v>
      </c>
      <c r="R10" s="56">
        <v>4.0999999999999996</v>
      </c>
      <c r="S10" s="52">
        <f t="shared" si="5"/>
        <v>8.5949177877428992E-3</v>
      </c>
      <c r="T10" s="52">
        <f t="shared" si="5"/>
        <v>7.6606875934230184E-2</v>
      </c>
      <c r="U10" s="56">
        <v>1.28</v>
      </c>
      <c r="V10" s="56">
        <v>2.42</v>
      </c>
      <c r="W10" s="52">
        <f t="shared" si="6"/>
        <v>3.3376792698826596E-2</v>
      </c>
      <c r="X10" s="52">
        <f t="shared" si="6"/>
        <v>6.3102998696219034E-2</v>
      </c>
      <c r="Y10" s="56">
        <v>0.08</v>
      </c>
      <c r="Z10" s="56">
        <v>0.09</v>
      </c>
      <c r="AA10" s="52">
        <f t="shared" si="7"/>
        <v>9.4562647754137114E-3</v>
      </c>
      <c r="AB10" s="52">
        <f t="shared" si="7"/>
        <v>1.0638297872340424E-2</v>
      </c>
      <c r="AC10" s="52">
        <v>177.87200000000001</v>
      </c>
      <c r="AD10" s="52">
        <v>27.507999999999999</v>
      </c>
      <c r="AE10" s="52">
        <f t="shared" si="8"/>
        <v>0.21006758887352273</v>
      </c>
      <c r="AF10" s="52">
        <f t="shared" si="8"/>
        <v>3.2487065050895381E-2</v>
      </c>
      <c r="AG10" s="56">
        <v>0.02</v>
      </c>
      <c r="AH10" s="56">
        <v>0.56999999999999995</v>
      </c>
      <c r="AI10" s="52">
        <f t="shared" si="9"/>
        <v>3.0303030303030307E-3</v>
      </c>
      <c r="AJ10" s="52">
        <f t="shared" si="9"/>
        <v>8.6363636363636365E-2</v>
      </c>
      <c r="AK10" s="56">
        <v>2.98</v>
      </c>
      <c r="AL10" s="56">
        <v>2.5</v>
      </c>
      <c r="AM10" s="52">
        <f t="shared" si="10"/>
        <v>6.3948497854077246E-2</v>
      </c>
      <c r="AN10" s="52">
        <f t="shared" si="10"/>
        <v>5.3648068669527899E-2</v>
      </c>
      <c r="AO10" s="56">
        <v>0.14000000000000001</v>
      </c>
      <c r="AP10" s="56">
        <v>0.64</v>
      </c>
      <c r="AQ10" s="52">
        <f t="shared" si="23"/>
        <v>6.5481758652946691E-3</v>
      </c>
      <c r="AR10" s="52">
        <f t="shared" si="11"/>
        <v>2.9934518241347054E-2</v>
      </c>
      <c r="AS10" s="52">
        <v>99.841999999999999</v>
      </c>
      <c r="AT10" s="52">
        <v>2.1579999999999999</v>
      </c>
      <c r="AU10" s="52">
        <f t="shared" si="12"/>
        <v>1</v>
      </c>
      <c r="AV10" s="52">
        <f t="shared" si="12"/>
        <v>2.1614150357564952E-2</v>
      </c>
      <c r="AW10" s="56">
        <v>25.61</v>
      </c>
      <c r="AX10" s="56">
        <v>69.41</v>
      </c>
      <c r="AY10" s="52">
        <f t="shared" si="13"/>
        <v>0.19503465082628893</v>
      </c>
      <c r="AZ10" s="52">
        <f t="shared" si="13"/>
        <v>0.52859645114614273</v>
      </c>
      <c r="BA10" s="44">
        <v>830</v>
      </c>
      <c r="BB10" s="44">
        <v>2866</v>
      </c>
      <c r="BC10" s="52">
        <f t="shared" si="14"/>
        <v>0.19658929417337753</v>
      </c>
      <c r="BD10" s="52">
        <f t="shared" si="14"/>
        <v>0.67882520132638557</v>
      </c>
      <c r="BE10" s="57">
        <v>26981.857795741395</v>
      </c>
      <c r="BF10" s="57">
        <v>81656.049605214343</v>
      </c>
      <c r="BG10" s="47">
        <f t="shared" si="15"/>
        <v>0.33043305335234346</v>
      </c>
      <c r="BH10" s="47">
        <f t="shared" si="15"/>
        <v>1</v>
      </c>
      <c r="BI10" s="56">
        <v>33.53</v>
      </c>
      <c r="BJ10" s="56">
        <v>11.15</v>
      </c>
      <c r="BK10" s="52">
        <f t="shared" si="16"/>
        <v>0.16535976722394832</v>
      </c>
      <c r="BL10" s="52">
        <f t="shared" si="16"/>
        <v>5.4988410514375891E-2</v>
      </c>
      <c r="BM10" s="52">
        <v>94.02</v>
      </c>
      <c r="BN10" s="56">
        <v>43.25</v>
      </c>
      <c r="BO10" s="52">
        <f t="shared" si="17"/>
        <v>0.27138115168133931</v>
      </c>
      <c r="BP10" s="52">
        <f t="shared" si="17"/>
        <v>0.12483763890893347</v>
      </c>
      <c r="BQ10" s="56">
        <v>102.86</v>
      </c>
      <c r="BR10" s="56">
        <v>43.25</v>
      </c>
      <c r="BS10" s="52">
        <f t="shared" si="18"/>
        <v>0.25899534181039913</v>
      </c>
      <c r="BT10" s="52">
        <f t="shared" si="18"/>
        <v>0.10890091904821857</v>
      </c>
      <c r="BU10" s="47">
        <v>5499</v>
      </c>
      <c r="BV10" s="47">
        <v>772.54</v>
      </c>
      <c r="BW10" s="47">
        <f t="shared" si="19"/>
        <v>0.36801883528296092</v>
      </c>
      <c r="BX10" s="47">
        <f t="shared" si="19"/>
        <v>5.1701995091743697E-2</v>
      </c>
      <c r="BY10" s="47">
        <v>5602.6</v>
      </c>
      <c r="BZ10" s="47">
        <v>3452.8</v>
      </c>
      <c r="CA10" s="47">
        <f t="shared" si="20"/>
        <v>0.3396256152857593</v>
      </c>
      <c r="CB10" s="47">
        <f t="shared" si="20"/>
        <v>0.2093062728837807</v>
      </c>
      <c r="CC10" s="47">
        <v>1579.08</v>
      </c>
      <c r="CD10" s="47">
        <v>1521.46</v>
      </c>
      <c r="CE10" s="47">
        <f t="shared" si="21"/>
        <v>9.586996829590809E-2</v>
      </c>
      <c r="CF10" s="47">
        <f t="shared" si="21"/>
        <v>9.2371711353124802E-2</v>
      </c>
      <c r="CG10" s="47">
        <v>270.18</v>
      </c>
      <c r="CH10" s="47">
        <v>33.840000000000003</v>
      </c>
      <c r="CI10" s="47">
        <f t="shared" si="22"/>
        <v>0.29312589506574666</v>
      </c>
      <c r="CJ10" s="79">
        <f t="shared" si="22"/>
        <v>3.6713969535216773E-2</v>
      </c>
      <c r="CK10" s="24">
        <v>0</v>
      </c>
      <c r="CL10" s="24">
        <v>0.7</v>
      </c>
      <c r="CM10" s="24">
        <v>0</v>
      </c>
      <c r="CN10" s="24">
        <v>4.7297297297297293E-2</v>
      </c>
      <c r="CO10" s="24">
        <v>7.84</v>
      </c>
      <c r="CP10" s="24">
        <v>6.37</v>
      </c>
      <c r="CQ10" s="24">
        <v>0.54068965517241374</v>
      </c>
      <c r="CR10" s="24">
        <v>0.43931034482758624</v>
      </c>
      <c r="CS10" s="80"/>
    </row>
    <row r="11" spans="1:97" s="47" customFormat="1" x14ac:dyDescent="0.25">
      <c r="A11" s="47">
        <v>833029.8</v>
      </c>
      <c r="C11" s="47">
        <f t="shared" si="0"/>
        <v>0.16587403749208546</v>
      </c>
      <c r="E11" s="56">
        <v>3.28</v>
      </c>
      <c r="F11" s="56">
        <v>1.54</v>
      </c>
      <c r="G11" s="47">
        <f t="shared" si="1"/>
        <v>1.186299685341242E-2</v>
      </c>
      <c r="H11" s="47">
        <f t="shared" si="1"/>
        <v>5.5698216933704652E-3</v>
      </c>
      <c r="I11" s="43">
        <v>0.84352937780320647</v>
      </c>
      <c r="J11" s="43">
        <v>3.402638885834151</v>
      </c>
      <c r="K11" s="52">
        <f t="shared" si="2"/>
        <v>0.15481800392734113</v>
      </c>
      <c r="L11" s="52">
        <f t="shared" si="3"/>
        <v>0.62450671458806506</v>
      </c>
      <c r="M11" s="56">
        <v>5.52</v>
      </c>
      <c r="N11" s="56">
        <v>2.73</v>
      </c>
      <c r="O11" s="52">
        <f t="shared" si="4"/>
        <v>0.11295273173726213</v>
      </c>
      <c r="P11" s="52">
        <f t="shared" si="4"/>
        <v>5.5862492326580727E-2</v>
      </c>
      <c r="Q11" s="56">
        <v>15.34</v>
      </c>
      <c r="R11" s="56">
        <v>4.5199999999999996</v>
      </c>
      <c r="S11" s="52">
        <f t="shared" si="5"/>
        <v>0.28662182361733929</v>
      </c>
      <c r="T11" s="52">
        <f t="shared" si="5"/>
        <v>8.4454409566517175E-2</v>
      </c>
      <c r="U11" s="56">
        <v>6.58</v>
      </c>
      <c r="V11" s="56">
        <v>1.74</v>
      </c>
      <c r="W11" s="52">
        <f t="shared" si="6"/>
        <v>0.17157757496740547</v>
      </c>
      <c r="X11" s="52">
        <f t="shared" si="6"/>
        <v>4.5371577574967403E-2</v>
      </c>
      <c r="Y11" s="56">
        <v>0.25</v>
      </c>
      <c r="Z11" s="56">
        <v>0.14000000000000001</v>
      </c>
      <c r="AA11" s="52">
        <f t="shared" si="7"/>
        <v>2.9550827423167846E-2</v>
      </c>
      <c r="AB11" s="52">
        <f t="shared" si="7"/>
        <v>1.6548463356973995E-2</v>
      </c>
      <c r="AC11" s="52">
        <v>90.018000000000001</v>
      </c>
      <c r="AD11" s="52"/>
      <c r="AE11" s="52">
        <f t="shared" si="8"/>
        <v>0.10631164104084267</v>
      </c>
      <c r="AF11" s="52"/>
      <c r="AG11" s="56">
        <v>0.32</v>
      </c>
      <c r="AH11" s="56">
        <v>0.06</v>
      </c>
      <c r="AI11" s="52">
        <f t="shared" si="9"/>
        <v>4.8484848484848492E-2</v>
      </c>
      <c r="AJ11" s="52">
        <f t="shared" si="9"/>
        <v>9.0909090909090905E-3</v>
      </c>
      <c r="AK11" s="56">
        <v>7.75</v>
      </c>
      <c r="AL11" s="56">
        <v>3.8</v>
      </c>
      <c r="AM11" s="52">
        <f t="shared" si="10"/>
        <v>0.16630901287553648</v>
      </c>
      <c r="AN11" s="52">
        <f t="shared" si="10"/>
        <v>8.15450643776824E-2</v>
      </c>
      <c r="AO11" s="56">
        <v>2.4900000000000002</v>
      </c>
      <c r="AP11" s="56">
        <v>0.9</v>
      </c>
      <c r="AQ11" s="52">
        <f t="shared" si="23"/>
        <v>0.1164639850327409</v>
      </c>
      <c r="AR11" s="52">
        <f t="shared" si="11"/>
        <v>4.2095416276894296E-2</v>
      </c>
      <c r="AS11" s="52">
        <v>64.388000000000005</v>
      </c>
      <c r="AT11" s="52"/>
      <c r="AU11" s="52">
        <f t="shared" si="12"/>
        <v>0.64489894032571471</v>
      </c>
      <c r="AV11" s="52"/>
      <c r="AW11" s="56">
        <v>41.22</v>
      </c>
      <c r="AX11" s="56">
        <v>44.69</v>
      </c>
      <c r="AY11" s="52">
        <f t="shared" si="13"/>
        <v>0.31391363947909523</v>
      </c>
      <c r="AZ11" s="52">
        <f t="shared" si="13"/>
        <v>0.34033965425329371</v>
      </c>
      <c r="BA11" s="44">
        <v>349</v>
      </c>
      <c r="BB11" s="44">
        <v>1277</v>
      </c>
      <c r="BC11" s="52">
        <f t="shared" si="14"/>
        <v>8.2662245381335861E-2</v>
      </c>
      <c r="BD11" s="52">
        <f t="shared" si="14"/>
        <v>0.30246328754144958</v>
      </c>
      <c r="BE11" s="57">
        <v>25305.37318108679</v>
      </c>
      <c r="BF11" s="57">
        <v>30365.075327623617</v>
      </c>
      <c r="BG11" s="47">
        <f t="shared" si="15"/>
        <v>0.30990200117972466</v>
      </c>
      <c r="BH11" s="47">
        <f t="shared" si="15"/>
        <v>0.37186559323443663</v>
      </c>
      <c r="BI11" s="56">
        <v>15.79</v>
      </c>
      <c r="BJ11" s="56">
        <v>3.6</v>
      </c>
      <c r="BK11" s="52">
        <f t="shared" si="16"/>
        <v>7.7871480001972665E-2</v>
      </c>
      <c r="BL11" s="52">
        <f t="shared" si="16"/>
        <v>1.775410563692854E-2</v>
      </c>
      <c r="BM11" s="52">
        <v>8.4179999999999993</v>
      </c>
      <c r="BN11" s="56">
        <v>346.45</v>
      </c>
      <c r="BO11" s="52">
        <f t="shared" si="17"/>
        <v>2.4297878481743397E-2</v>
      </c>
      <c r="BP11" s="52">
        <f t="shared" si="17"/>
        <v>1</v>
      </c>
      <c r="BQ11" s="56">
        <v>40.43</v>
      </c>
      <c r="BR11" s="56">
        <v>346.45</v>
      </c>
      <c r="BS11" s="52">
        <f t="shared" si="18"/>
        <v>0.10180032733224223</v>
      </c>
      <c r="BT11" s="52">
        <f t="shared" si="18"/>
        <v>0.87234042553191493</v>
      </c>
      <c r="BU11" s="47">
        <v>1892.84</v>
      </c>
      <c r="BW11" s="47">
        <f t="shared" si="19"/>
        <v>0.1266777181627568</v>
      </c>
      <c r="BY11" s="47">
        <v>4091.8</v>
      </c>
      <c r="CA11" s="47">
        <f t="shared" si="20"/>
        <v>0.24804199704177879</v>
      </c>
      <c r="CC11" s="47">
        <v>2223.94</v>
      </c>
      <c r="CE11" s="47">
        <f t="shared" si="21"/>
        <v>0.13502106118246185</v>
      </c>
      <c r="CG11" s="47">
        <v>421.64</v>
      </c>
      <c r="CI11" s="47">
        <f t="shared" si="22"/>
        <v>0.45744911686846329</v>
      </c>
      <c r="CJ11" s="79"/>
      <c r="CK11" s="24">
        <v>2.29</v>
      </c>
      <c r="CL11" s="24">
        <v>7.57</v>
      </c>
      <c r="CM11" s="24">
        <v>0.15472972972972973</v>
      </c>
      <c r="CN11" s="24">
        <v>0.51148648648648654</v>
      </c>
      <c r="CO11" s="24">
        <v>10</v>
      </c>
      <c r="CP11" s="24">
        <v>10.6</v>
      </c>
      <c r="CQ11" s="24">
        <v>0.68965517241379315</v>
      </c>
      <c r="CR11" s="24">
        <v>0.73103448275862071</v>
      </c>
      <c r="CS11" s="80"/>
    </row>
    <row r="12" spans="1:97" s="47" customFormat="1" x14ac:dyDescent="0.25">
      <c r="A12" s="47">
        <v>241792.6</v>
      </c>
      <c r="C12" s="47">
        <f t="shared" si="0"/>
        <v>4.8146074483420426E-2</v>
      </c>
      <c r="E12" s="56">
        <v>1.82</v>
      </c>
      <c r="F12" s="56">
        <v>4.05</v>
      </c>
      <c r="G12" s="47">
        <f t="shared" si="1"/>
        <v>6.5825165467105502E-3</v>
      </c>
      <c r="H12" s="47">
        <f t="shared" si="1"/>
        <v>1.4647907700097652E-2</v>
      </c>
      <c r="I12" s="43">
        <v>0.6138235076516867</v>
      </c>
      <c r="J12" s="43">
        <v>2.3809722265849511</v>
      </c>
      <c r="K12" s="52">
        <f t="shared" si="2"/>
        <v>0.11265870842080337</v>
      </c>
      <c r="L12" s="52">
        <f t="shared" si="3"/>
        <v>0.43699410740892619</v>
      </c>
      <c r="M12" s="56">
        <v>5.35</v>
      </c>
      <c r="N12" s="56">
        <v>14.48</v>
      </c>
      <c r="O12" s="52">
        <f t="shared" si="4"/>
        <v>0.10947411499897687</v>
      </c>
      <c r="P12" s="52">
        <f t="shared" si="4"/>
        <v>0.29629629629629634</v>
      </c>
      <c r="Q12" s="56">
        <v>3.09</v>
      </c>
      <c r="R12" s="56">
        <v>18.09</v>
      </c>
      <c r="S12" s="52">
        <f t="shared" si="5"/>
        <v>5.7735426008968603E-2</v>
      </c>
      <c r="T12" s="52">
        <f t="shared" si="5"/>
        <v>0.33800448430493274</v>
      </c>
      <c r="U12" s="56">
        <v>1.79</v>
      </c>
      <c r="V12" s="56">
        <v>9.44</v>
      </c>
      <c r="W12" s="52">
        <f t="shared" si="6"/>
        <v>4.6675358539765316E-2</v>
      </c>
      <c r="X12" s="52">
        <f t="shared" si="6"/>
        <v>0.24615384615384614</v>
      </c>
      <c r="Y12" s="56">
        <v>0.13</v>
      </c>
      <c r="Z12" s="56">
        <v>0.74</v>
      </c>
      <c r="AA12" s="52">
        <f t="shared" si="7"/>
        <v>1.5366430260047281E-2</v>
      </c>
      <c r="AB12" s="52">
        <f t="shared" si="7"/>
        <v>8.747044917257682E-2</v>
      </c>
      <c r="AC12" s="52">
        <v>30.225999999999999</v>
      </c>
      <c r="AD12" s="52"/>
      <c r="AE12" s="52">
        <f t="shared" si="8"/>
        <v>3.5697034616415727E-2</v>
      </c>
      <c r="AF12" s="52"/>
      <c r="AG12" s="56">
        <v>0.55000000000000004</v>
      </c>
      <c r="AH12" s="56">
        <v>3.07</v>
      </c>
      <c r="AI12" s="52">
        <f t="shared" si="9"/>
        <v>8.3333333333333343E-2</v>
      </c>
      <c r="AJ12" s="52">
        <f t="shared" si="9"/>
        <v>0.46515151515151515</v>
      </c>
      <c r="AK12" s="56">
        <v>0.92</v>
      </c>
      <c r="AL12" s="56">
        <v>10.29</v>
      </c>
      <c r="AM12" s="52">
        <f t="shared" si="10"/>
        <v>1.9742489270386267E-2</v>
      </c>
      <c r="AN12" s="52">
        <f t="shared" si="10"/>
        <v>0.22081545064377681</v>
      </c>
      <c r="AO12" s="56">
        <v>0.33</v>
      </c>
      <c r="AP12" s="56">
        <v>2.29</v>
      </c>
      <c r="AQ12" s="52">
        <f t="shared" si="23"/>
        <v>1.5434985968194577E-2</v>
      </c>
      <c r="AR12" s="52">
        <f t="shared" si="11"/>
        <v>0.10710944808231994</v>
      </c>
      <c r="AS12" s="52">
        <v>2.6840000000000002</v>
      </c>
      <c r="AT12" s="52"/>
      <c r="AU12" s="52">
        <f t="shared" si="12"/>
        <v>2.6882474309408867E-2</v>
      </c>
      <c r="AV12" s="52"/>
      <c r="AW12" s="56">
        <v>41.22</v>
      </c>
      <c r="AX12" s="56">
        <v>23.23</v>
      </c>
      <c r="AY12" s="52">
        <f t="shared" si="13"/>
        <v>0.31391363947909523</v>
      </c>
      <c r="AZ12" s="52">
        <f t="shared" si="13"/>
        <v>0.17690960322900007</v>
      </c>
      <c r="BA12" s="44">
        <v>103</v>
      </c>
      <c r="BB12" s="44">
        <v>1013</v>
      </c>
      <c r="BC12" s="52">
        <f t="shared" si="14"/>
        <v>2.4396020843202273E-2</v>
      </c>
      <c r="BD12" s="52">
        <f t="shared" si="14"/>
        <v>0.2399336807200379</v>
      </c>
      <c r="BE12" s="57">
        <v>31746.193298377671</v>
      </c>
      <c r="BF12" s="57">
        <v>23845.449560699446</v>
      </c>
      <c r="BG12" s="47">
        <f t="shared" si="15"/>
        <v>0.3887794407378537</v>
      </c>
      <c r="BH12" s="47">
        <f t="shared" si="15"/>
        <v>0.29202306107123677</v>
      </c>
      <c r="BI12" s="56">
        <v>15.79</v>
      </c>
      <c r="BJ12" s="56">
        <v>12.59</v>
      </c>
      <c r="BK12" s="52">
        <f t="shared" si="16"/>
        <v>7.7871480001972665E-2</v>
      </c>
      <c r="BL12" s="52">
        <f t="shared" si="16"/>
        <v>6.2090052769147308E-2</v>
      </c>
      <c r="BM12" s="52">
        <v>9.5220000000000002</v>
      </c>
      <c r="BN12" s="56">
        <v>106.4</v>
      </c>
      <c r="BO12" s="52">
        <f t="shared" si="17"/>
        <v>2.7484485495742533E-2</v>
      </c>
      <c r="BP12" s="52">
        <f t="shared" si="17"/>
        <v>0.30711502381296008</v>
      </c>
      <c r="BQ12" s="56">
        <v>117.56</v>
      </c>
      <c r="BR12" s="56">
        <v>106.4</v>
      </c>
      <c r="BS12" s="52">
        <f t="shared" si="18"/>
        <v>0.29600906458516935</v>
      </c>
      <c r="BT12" s="52">
        <f t="shared" si="18"/>
        <v>0.26790885056024177</v>
      </c>
      <c r="BU12" s="47">
        <v>2430.2199999999998</v>
      </c>
      <c r="BW12" s="47">
        <f t="shared" si="19"/>
        <v>0.16264170465200167</v>
      </c>
      <c r="BY12" s="47">
        <v>1643.8</v>
      </c>
      <c r="CA12" s="47">
        <f t="shared" si="20"/>
        <v>9.9645983366067739E-2</v>
      </c>
      <c r="CC12" s="47">
        <v>639.70000000000005</v>
      </c>
      <c r="CE12" s="47">
        <f t="shared" si="21"/>
        <v>3.8837816145408981E-2</v>
      </c>
      <c r="CG12" s="47">
        <v>19.62</v>
      </c>
      <c r="CI12" s="47">
        <f t="shared" si="22"/>
        <v>2.1286290847545894E-2</v>
      </c>
      <c r="CJ12" s="79"/>
      <c r="CK12" s="24">
        <v>12</v>
      </c>
      <c r="CL12" s="24">
        <v>1.2</v>
      </c>
      <c r="CM12" s="24">
        <v>0.81081081081081074</v>
      </c>
      <c r="CN12" s="24">
        <v>8.1081081081081072E-2</v>
      </c>
      <c r="CO12" s="24">
        <v>7.56</v>
      </c>
      <c r="CP12" s="24">
        <v>14.5</v>
      </c>
      <c r="CQ12" s="24">
        <v>0.52137931034482754</v>
      </c>
      <c r="CR12" s="24">
        <v>1</v>
      </c>
      <c r="CS12" s="80"/>
    </row>
    <row r="13" spans="1:97" s="47" customFormat="1" x14ac:dyDescent="0.25">
      <c r="A13" s="47">
        <v>644632.80000000005</v>
      </c>
      <c r="C13" s="47">
        <f t="shared" si="0"/>
        <v>0.12836016819065538</v>
      </c>
      <c r="E13" s="56">
        <v>1.31</v>
      </c>
      <c r="F13" s="56">
        <v>2.86</v>
      </c>
      <c r="G13" s="47">
        <f t="shared" si="1"/>
        <v>4.7379652066982534E-3</v>
      </c>
      <c r="H13" s="47">
        <f t="shared" si="1"/>
        <v>1.0343954573402292E-2</v>
      </c>
      <c r="I13" s="43">
        <v>1.2517647454098744</v>
      </c>
      <c r="J13" s="43">
        <v>1.683194392381443</v>
      </c>
      <c r="K13" s="52">
        <f t="shared" si="2"/>
        <v>0.2297438884412929</v>
      </c>
      <c r="L13" s="52">
        <f t="shared" si="3"/>
        <v>0.30892675810395259</v>
      </c>
      <c r="M13" s="56">
        <v>5.12</v>
      </c>
      <c r="N13" s="56">
        <v>6.06</v>
      </c>
      <c r="O13" s="52">
        <f t="shared" si="4"/>
        <v>0.10476775117659096</v>
      </c>
      <c r="P13" s="52">
        <f t="shared" si="4"/>
        <v>0.1240024554941682</v>
      </c>
      <c r="Q13" s="56">
        <v>2.04</v>
      </c>
      <c r="R13" s="56">
        <v>6.44</v>
      </c>
      <c r="S13" s="52">
        <f t="shared" si="5"/>
        <v>3.811659192825112E-2</v>
      </c>
      <c r="T13" s="52">
        <f t="shared" si="5"/>
        <v>0.1203288490284006</v>
      </c>
      <c r="U13" s="56">
        <v>0.43</v>
      </c>
      <c r="V13" s="56">
        <v>3.14</v>
      </c>
      <c r="W13" s="52">
        <f t="shared" si="6"/>
        <v>1.1212516297262059E-2</v>
      </c>
      <c r="X13" s="52">
        <f t="shared" si="6"/>
        <v>8.1877444589308998E-2</v>
      </c>
      <c r="Y13" s="56">
        <v>0.03</v>
      </c>
      <c r="Z13" s="56">
        <v>0.34</v>
      </c>
      <c r="AA13" s="52">
        <f t="shared" si="7"/>
        <v>3.5460992907801413E-3</v>
      </c>
      <c r="AB13" s="52">
        <f t="shared" si="7"/>
        <v>4.018912529550827E-2</v>
      </c>
      <c r="AC13" s="52">
        <v>12.196</v>
      </c>
      <c r="AD13" s="52"/>
      <c r="AE13" s="52">
        <f t="shared" si="8"/>
        <v>1.440352789591101E-2</v>
      </c>
      <c r="AF13" s="52"/>
      <c r="AG13" s="56">
        <v>0.13</v>
      </c>
      <c r="AH13" s="56">
        <v>0.54</v>
      </c>
      <c r="AI13" s="52">
        <f t="shared" si="9"/>
        <v>1.9696969696969699E-2</v>
      </c>
      <c r="AJ13" s="52">
        <f t="shared" si="9"/>
        <v>8.1818181818181832E-2</v>
      </c>
      <c r="AK13" s="56">
        <v>0.66</v>
      </c>
      <c r="AL13" s="56">
        <v>5.14</v>
      </c>
      <c r="AM13" s="52">
        <f t="shared" si="10"/>
        <v>1.4163090128755365E-2</v>
      </c>
      <c r="AN13" s="52">
        <f t="shared" si="10"/>
        <v>0.11030042918454934</v>
      </c>
      <c r="AO13" s="56">
        <v>0.21</v>
      </c>
      <c r="AP13" s="56">
        <v>1.04</v>
      </c>
      <c r="AQ13" s="52">
        <f t="shared" si="23"/>
        <v>9.8222637979420019E-3</v>
      </c>
      <c r="AR13" s="52">
        <f t="shared" si="11"/>
        <v>4.8643592142188968E-2</v>
      </c>
      <c r="AS13" s="52">
        <v>10.134</v>
      </c>
      <c r="AT13" s="52"/>
      <c r="AU13" s="52">
        <f t="shared" si="12"/>
        <v>0.10150037058552513</v>
      </c>
      <c r="AV13" s="52"/>
      <c r="AW13" s="56">
        <v>33.85</v>
      </c>
      <c r="AX13" s="56">
        <v>31.98</v>
      </c>
      <c r="AY13" s="52">
        <f t="shared" si="13"/>
        <v>0.25778691645723861</v>
      </c>
      <c r="AZ13" s="52">
        <f t="shared" si="13"/>
        <v>0.24354580763079736</v>
      </c>
      <c r="BA13" s="44">
        <v>5</v>
      </c>
      <c r="BB13" s="44">
        <v>731</v>
      </c>
      <c r="BC13" s="52">
        <f t="shared" si="14"/>
        <v>1.1842728564661299E-3</v>
      </c>
      <c r="BD13" s="52">
        <f t="shared" si="14"/>
        <v>0.17314069161534817</v>
      </c>
      <c r="BE13" s="57">
        <v>61043.538593122001</v>
      </c>
      <c r="BF13" s="57">
        <v>26074.117613770795</v>
      </c>
      <c r="BG13" s="47">
        <f t="shared" si="15"/>
        <v>0.74756908873563632</v>
      </c>
      <c r="BH13" s="47">
        <f t="shared" si="15"/>
        <v>0.31931642223487838</v>
      </c>
      <c r="BI13" s="56">
        <v>22.12</v>
      </c>
      <c r="BJ13" s="56">
        <v>0</v>
      </c>
      <c r="BK13" s="52">
        <f t="shared" si="16"/>
        <v>0.10908911574690536</v>
      </c>
      <c r="BL13" s="52">
        <f t="shared" si="16"/>
        <v>0</v>
      </c>
      <c r="BM13" s="52">
        <v>4.452</v>
      </c>
      <c r="BN13" s="56">
        <v>32.71</v>
      </c>
      <c r="BO13" s="52">
        <f t="shared" si="17"/>
        <v>1.2850339154279118E-2</v>
      </c>
      <c r="BP13" s="52">
        <f t="shared" si="17"/>
        <v>9.4414778467311306E-2</v>
      </c>
      <c r="BQ13" s="56">
        <v>10.26</v>
      </c>
      <c r="BR13" s="56">
        <v>32.71</v>
      </c>
      <c r="BS13" s="52">
        <f t="shared" si="18"/>
        <v>2.5834067732594737E-2</v>
      </c>
      <c r="BT13" s="52">
        <f t="shared" si="18"/>
        <v>8.2361828024675829E-2</v>
      </c>
      <c r="BU13" s="47">
        <v>1144.82</v>
      </c>
      <c r="BW13" s="47">
        <f t="shared" si="19"/>
        <v>7.6616716313627806E-2</v>
      </c>
      <c r="BY13" s="47">
        <v>2479.1999999999998</v>
      </c>
      <c r="CA13" s="47">
        <f t="shared" si="20"/>
        <v>0.15028733541863676</v>
      </c>
      <c r="CC13" s="47">
        <v>79.180000000000007</v>
      </c>
      <c r="CE13" s="47">
        <f t="shared" si="21"/>
        <v>4.8072194503571723E-3</v>
      </c>
      <c r="CG13" s="47">
        <v>9.3800000000000008</v>
      </c>
      <c r="CI13" s="47">
        <f t="shared" si="22"/>
        <v>1.0176626307338454E-2</v>
      </c>
      <c r="CJ13" s="79"/>
      <c r="CK13" s="24">
        <v>0.7</v>
      </c>
      <c r="CL13" s="24">
        <v>0</v>
      </c>
      <c r="CM13" s="24">
        <v>4.7297297297297293E-2</v>
      </c>
      <c r="CN13" s="24">
        <v>0</v>
      </c>
      <c r="CO13" s="24">
        <v>9.3800000000000008</v>
      </c>
      <c r="CP13" s="24">
        <v>8.34</v>
      </c>
      <c r="CQ13" s="24">
        <v>0.64689655172413796</v>
      </c>
      <c r="CR13" s="24">
        <v>0.57517241379310347</v>
      </c>
      <c r="CS13" s="80"/>
    </row>
    <row r="14" spans="1:97" s="47" customFormat="1" x14ac:dyDescent="0.25">
      <c r="A14" s="47">
        <v>1325305</v>
      </c>
      <c r="C14" s="47">
        <f t="shared" si="0"/>
        <v>0.26389655118994337</v>
      </c>
      <c r="E14" s="56">
        <v>1.73</v>
      </c>
      <c r="F14" s="56">
        <v>2.87</v>
      </c>
      <c r="G14" s="47">
        <f t="shared" si="1"/>
        <v>6.2570074867083795E-3</v>
      </c>
      <c r="H14" s="47">
        <f t="shared" si="1"/>
        <v>1.0380122246735868E-2</v>
      </c>
      <c r="I14" s="43">
        <v>0.92470590771559413</v>
      </c>
      <c r="J14" s="43">
        <v>1.8451388876885175</v>
      </c>
      <c r="K14" s="52">
        <f t="shared" si="2"/>
        <v>0.16971681914052739</v>
      </c>
      <c r="L14" s="52">
        <f t="shared" si="3"/>
        <v>0.33864940223492102</v>
      </c>
      <c r="M14" s="56">
        <v>6.71</v>
      </c>
      <c r="N14" s="56">
        <v>12.16</v>
      </c>
      <c r="O14" s="52">
        <f t="shared" si="4"/>
        <v>0.13730304890525885</v>
      </c>
      <c r="P14" s="52">
        <f t="shared" si="4"/>
        <v>0.24882340904440353</v>
      </c>
      <c r="Q14" s="56">
        <v>6.66</v>
      </c>
      <c r="R14" s="56">
        <v>8.7100000000000009</v>
      </c>
      <c r="S14" s="52">
        <f t="shared" si="5"/>
        <v>0.12443946188340807</v>
      </c>
      <c r="T14" s="52">
        <f t="shared" si="5"/>
        <v>0.16274289985052318</v>
      </c>
      <c r="U14" s="56">
        <v>1.36</v>
      </c>
      <c r="V14" s="56">
        <v>3.82</v>
      </c>
      <c r="W14" s="52">
        <f t="shared" si="6"/>
        <v>3.5462842242503262E-2</v>
      </c>
      <c r="X14" s="52">
        <f t="shared" si="6"/>
        <v>9.9608865710560615E-2</v>
      </c>
      <c r="Y14" s="56">
        <v>0.32</v>
      </c>
      <c r="Z14" s="56">
        <v>0.48</v>
      </c>
      <c r="AA14" s="52">
        <f t="shared" si="7"/>
        <v>3.7825059101654845E-2</v>
      </c>
      <c r="AB14" s="52">
        <f t="shared" si="7"/>
        <v>5.6737588652482261E-2</v>
      </c>
      <c r="AC14" s="52">
        <v>54.886000000000003</v>
      </c>
      <c r="AD14" s="52"/>
      <c r="AE14" s="52">
        <f t="shared" si="8"/>
        <v>6.4820599548620184E-2</v>
      </c>
      <c r="AF14" s="52"/>
      <c r="AG14" s="56">
        <v>1.89</v>
      </c>
      <c r="AH14" s="56">
        <v>2.61</v>
      </c>
      <c r="AI14" s="52">
        <f t="shared" si="9"/>
        <v>0.28636363636363638</v>
      </c>
      <c r="AJ14" s="52">
        <f t="shared" si="9"/>
        <v>0.39545454545454545</v>
      </c>
      <c r="AK14" s="56">
        <v>4.99</v>
      </c>
      <c r="AL14" s="56">
        <v>2.1</v>
      </c>
      <c r="AM14" s="52">
        <f t="shared" si="10"/>
        <v>0.10708154506437768</v>
      </c>
      <c r="AN14" s="52">
        <f t="shared" si="10"/>
        <v>4.5064377682403435E-2</v>
      </c>
      <c r="AO14" s="56">
        <v>0.63</v>
      </c>
      <c r="AP14" s="56">
        <v>0.8</v>
      </c>
      <c r="AQ14" s="52">
        <f t="shared" si="23"/>
        <v>2.9466791393826006E-2</v>
      </c>
      <c r="AR14" s="52">
        <f t="shared" si="11"/>
        <v>3.7418147801683822E-2</v>
      </c>
      <c r="AS14" s="52">
        <v>63.01</v>
      </c>
      <c r="AT14" s="52"/>
      <c r="AU14" s="52">
        <f t="shared" si="12"/>
        <v>0.63109713347088403</v>
      </c>
      <c r="AV14" s="52"/>
      <c r="AW14" s="56">
        <v>31.42</v>
      </c>
      <c r="AX14" s="56">
        <v>60.84</v>
      </c>
      <c r="AY14" s="52">
        <f t="shared" si="13"/>
        <v>0.23928109054908234</v>
      </c>
      <c r="AZ14" s="52">
        <f t="shared" si="13"/>
        <v>0.46333104866346814</v>
      </c>
      <c r="BA14" s="44">
        <v>807</v>
      </c>
      <c r="BB14" s="44">
        <v>203</v>
      </c>
      <c r="BC14" s="52">
        <f t="shared" si="14"/>
        <v>0.19114163903363335</v>
      </c>
      <c r="BD14" s="52">
        <f t="shared" si="14"/>
        <v>4.8081477972524871E-2</v>
      </c>
      <c r="BE14" s="57">
        <v>58421.71302132745</v>
      </c>
      <c r="BF14" s="57">
        <v>29651.708859784369</v>
      </c>
      <c r="BG14" s="47">
        <f t="shared" si="15"/>
        <v>0.71546092792611404</v>
      </c>
      <c r="BH14" s="47">
        <f t="shared" si="15"/>
        <v>0.36312935787541317</v>
      </c>
      <c r="BI14" s="56">
        <v>4.17</v>
      </c>
      <c r="BJ14" s="56">
        <v>9.01</v>
      </c>
      <c r="BK14" s="52">
        <f t="shared" si="16"/>
        <v>2.0565172362775556E-2</v>
      </c>
      <c r="BL14" s="52">
        <f t="shared" si="16"/>
        <v>4.4434581052423927E-2</v>
      </c>
      <c r="BM14" s="52">
        <v>21.04</v>
      </c>
      <c r="BN14" s="56">
        <v>7.7</v>
      </c>
      <c r="BO14" s="52">
        <f t="shared" si="17"/>
        <v>6.0730264107374803E-2</v>
      </c>
      <c r="BP14" s="52">
        <f t="shared" si="17"/>
        <v>2.2225429354885265E-2</v>
      </c>
      <c r="BQ14" s="56">
        <v>35.450000000000003</v>
      </c>
      <c r="BR14" s="56">
        <v>7.7</v>
      </c>
      <c r="BS14" s="52">
        <f t="shared" si="18"/>
        <v>8.9260984514667019E-2</v>
      </c>
      <c r="BT14" s="52">
        <f t="shared" si="18"/>
        <v>1.9388140501070125E-2</v>
      </c>
      <c r="BU14" s="47">
        <v>1761.8</v>
      </c>
      <c r="BW14" s="47">
        <f t="shared" si="19"/>
        <v>0.1179079076198437</v>
      </c>
      <c r="BY14" s="47">
        <v>4051.2</v>
      </c>
      <c r="CA14" s="47">
        <f t="shared" si="20"/>
        <v>0.24558085400451005</v>
      </c>
      <c r="CC14" s="47">
        <v>1120.1600000000001</v>
      </c>
      <c r="CE14" s="47">
        <f t="shared" si="21"/>
        <v>6.8007766348978149E-2</v>
      </c>
      <c r="CG14" s="47">
        <v>224.44</v>
      </c>
      <c r="CI14" s="47">
        <f t="shared" si="22"/>
        <v>0.24350128021524975</v>
      </c>
      <c r="CJ14" s="79"/>
      <c r="CK14" s="24">
        <v>5</v>
      </c>
      <c r="CL14" s="24">
        <v>0.6</v>
      </c>
      <c r="CM14" s="24">
        <v>0.33783783783783783</v>
      </c>
      <c r="CN14" s="24">
        <v>4.0540540540540536E-2</v>
      </c>
      <c r="CO14" s="24">
        <v>9.07</v>
      </c>
      <c r="CP14" s="24">
        <v>7.07</v>
      </c>
      <c r="CQ14" s="24">
        <v>0.62551724137931042</v>
      </c>
      <c r="CR14" s="24">
        <v>0.48758620689655174</v>
      </c>
      <c r="CS14" s="80"/>
    </row>
    <row r="15" spans="1:97" s="47" customFormat="1" x14ac:dyDescent="0.25">
      <c r="A15" s="47">
        <v>4278659.4000000004</v>
      </c>
      <c r="C15" s="47">
        <f t="shared" si="0"/>
        <v>0.85197253415359675</v>
      </c>
      <c r="E15" s="56">
        <v>2.2999999999999998</v>
      </c>
      <c r="F15" s="56">
        <v>1.88</v>
      </c>
      <c r="G15" s="47">
        <f t="shared" si="1"/>
        <v>8.3185648667221234E-3</v>
      </c>
      <c r="H15" s="47">
        <f t="shared" si="1"/>
        <v>6.7995225867119964E-3</v>
      </c>
      <c r="I15" s="43">
        <v>1.1455882744009003</v>
      </c>
      <c r="J15" s="44">
        <v>1.8660225000000001</v>
      </c>
      <c r="K15" s="52">
        <f t="shared" si="2"/>
        <v>0.21025668415628279</v>
      </c>
      <c r="L15" s="52">
        <f t="shared" si="3"/>
        <v>0.3424822968061525</v>
      </c>
      <c r="M15" s="56">
        <v>0.75</v>
      </c>
      <c r="N15" s="56">
        <v>7.23</v>
      </c>
      <c r="O15" s="52">
        <f t="shared" si="4"/>
        <v>1.5346838551258441E-2</v>
      </c>
      <c r="P15" s="52">
        <f t="shared" si="4"/>
        <v>0.14794352363413138</v>
      </c>
      <c r="Q15" s="56">
        <v>3.24</v>
      </c>
      <c r="R15" s="56">
        <v>6.59</v>
      </c>
      <c r="S15" s="52">
        <f t="shared" si="5"/>
        <v>6.0538116591928252E-2</v>
      </c>
      <c r="T15" s="52">
        <f t="shared" si="5"/>
        <v>0.12313153961136022</v>
      </c>
      <c r="U15" s="56">
        <v>0.69</v>
      </c>
      <c r="V15" s="56">
        <v>1.2</v>
      </c>
      <c r="W15" s="52">
        <f t="shared" si="6"/>
        <v>1.7992177314211211E-2</v>
      </c>
      <c r="X15" s="52">
        <f t="shared" si="6"/>
        <v>3.129074315514993E-2</v>
      </c>
      <c r="Y15" s="56">
        <v>0.03</v>
      </c>
      <c r="Z15" s="56">
        <v>0.08</v>
      </c>
      <c r="AA15" s="52">
        <f t="shared" si="7"/>
        <v>3.5460992907801413E-3</v>
      </c>
      <c r="AB15" s="52">
        <f t="shared" si="7"/>
        <v>9.4562647754137114E-3</v>
      </c>
      <c r="AC15" s="52">
        <v>226.57</v>
      </c>
      <c r="AD15" s="52"/>
      <c r="AE15" s="52">
        <f t="shared" si="8"/>
        <v>0.26758013409122311</v>
      </c>
      <c r="AF15" s="52"/>
      <c r="AG15" s="56">
        <v>0.33</v>
      </c>
      <c r="AH15" s="56">
        <v>0.5</v>
      </c>
      <c r="AI15" s="52">
        <f t="shared" si="9"/>
        <v>0.05</v>
      </c>
      <c r="AJ15" s="52">
        <f t="shared" si="9"/>
        <v>7.575757575757576E-2</v>
      </c>
      <c r="AK15" s="56">
        <v>3.37</v>
      </c>
      <c r="AL15" s="56">
        <v>0.9</v>
      </c>
      <c r="AM15" s="52">
        <f t="shared" si="10"/>
        <v>7.2317596566523604E-2</v>
      </c>
      <c r="AN15" s="52">
        <f t="shared" si="10"/>
        <v>1.9313304721030041E-2</v>
      </c>
      <c r="AO15" s="56">
        <v>1.34</v>
      </c>
      <c r="AP15" s="56">
        <v>0.1</v>
      </c>
      <c r="AQ15" s="52">
        <f t="shared" si="23"/>
        <v>6.2675397567820396E-2</v>
      </c>
      <c r="AR15" s="52">
        <f t="shared" si="11"/>
        <v>4.6772684752104778E-3</v>
      </c>
      <c r="AS15" s="52">
        <v>44.728000000000002</v>
      </c>
      <c r="AT15" s="52"/>
      <c r="AU15" s="52">
        <f t="shared" si="12"/>
        <v>0.44798782075679577</v>
      </c>
      <c r="AV15" s="52"/>
      <c r="AW15" s="56">
        <v>38.65</v>
      </c>
      <c r="AX15" s="56">
        <v>50.91</v>
      </c>
      <c r="AY15" s="52">
        <f t="shared" si="13"/>
        <v>0.29434163430051025</v>
      </c>
      <c r="AZ15" s="52">
        <f t="shared" si="13"/>
        <v>0.38770847612519987</v>
      </c>
      <c r="BA15" s="44">
        <v>385</v>
      </c>
      <c r="BB15" s="44">
        <v>1912</v>
      </c>
      <c r="BC15" s="52">
        <f t="shared" si="14"/>
        <v>9.1189009947891989E-2</v>
      </c>
      <c r="BD15" s="52">
        <f t="shared" si="14"/>
        <v>0.45286594031264804</v>
      </c>
      <c r="BE15" s="57">
        <v>37706.887562682183</v>
      </c>
      <c r="BF15" s="57">
        <v>39808.227027368543</v>
      </c>
      <c r="BG15" s="47">
        <f t="shared" si="15"/>
        <v>0.4617770238088314</v>
      </c>
      <c r="BH15" s="47">
        <f t="shared" si="15"/>
        <v>0.48751105668019595</v>
      </c>
      <c r="BI15" s="56">
        <v>2.61</v>
      </c>
      <c r="BJ15" s="56">
        <v>3.5</v>
      </c>
      <c r="BK15" s="52">
        <f t="shared" si="16"/>
        <v>1.2871726586773191E-2</v>
      </c>
      <c r="BL15" s="52">
        <f t="shared" si="16"/>
        <v>1.7260936035902747E-2</v>
      </c>
      <c r="BM15" s="52">
        <v>21.638000000000002</v>
      </c>
      <c r="BN15" s="56">
        <v>38.01</v>
      </c>
      <c r="BO15" s="52">
        <f t="shared" si="17"/>
        <v>6.2456342906624336E-2</v>
      </c>
      <c r="BP15" s="52">
        <f t="shared" si="17"/>
        <v>0.10971280127002453</v>
      </c>
      <c r="BQ15" s="56">
        <v>14.47</v>
      </c>
      <c r="BR15" s="56">
        <v>38.01</v>
      </c>
      <c r="BS15" s="52">
        <f t="shared" si="18"/>
        <v>3.6434596500062949E-2</v>
      </c>
      <c r="BT15" s="52">
        <f t="shared" si="18"/>
        <v>9.5706911746191614E-2</v>
      </c>
      <c r="BU15" s="47">
        <v>93.26</v>
      </c>
      <c r="BW15" s="47">
        <f t="shared" si="19"/>
        <v>6.2413959953607811E-3</v>
      </c>
      <c r="BY15" s="47">
        <v>2511.8000000000002</v>
      </c>
      <c r="CA15" s="47">
        <f t="shared" si="20"/>
        <v>0.15226352416284764</v>
      </c>
      <c r="CC15" s="47">
        <v>1275.6199999999999</v>
      </c>
      <c r="CE15" s="47">
        <f t="shared" si="21"/>
        <v>7.7446138864165376E-2</v>
      </c>
      <c r="CG15" s="47">
        <v>106.96</v>
      </c>
      <c r="CI15" s="47">
        <f t="shared" si="22"/>
        <v>0.1160439178926355</v>
      </c>
      <c r="CJ15" s="79"/>
      <c r="CK15" s="24">
        <v>0.6</v>
      </c>
      <c r="CL15" s="24">
        <v>3.89</v>
      </c>
      <c r="CM15" s="24">
        <v>4.0540540540540536E-2</v>
      </c>
      <c r="CN15" s="24">
        <v>0.26283783783783782</v>
      </c>
      <c r="CO15" s="24">
        <v>4.62</v>
      </c>
      <c r="CP15" s="24">
        <v>10</v>
      </c>
      <c r="CQ15" s="24">
        <v>0.31862068965517243</v>
      </c>
      <c r="CR15" s="24">
        <v>0.68965517241379315</v>
      </c>
      <c r="CS15" s="80"/>
    </row>
    <row r="16" spans="1:97" s="47" customFormat="1" x14ac:dyDescent="0.25">
      <c r="A16" s="47">
        <v>2988100.8</v>
      </c>
      <c r="C16" s="47">
        <f t="shared" si="0"/>
        <v>0.59499473383704937</v>
      </c>
      <c r="E16" s="56">
        <v>2.96</v>
      </c>
      <c r="F16" s="56">
        <v>2.23</v>
      </c>
      <c r="G16" s="47">
        <f t="shared" si="1"/>
        <v>1.0705631306738038E-2</v>
      </c>
      <c r="H16" s="47">
        <f t="shared" si="1"/>
        <v>8.0653911533871015E-3</v>
      </c>
      <c r="I16" s="43">
        <v>0.82176474176347258</v>
      </c>
      <c r="J16" s="44">
        <v>5.4485225000000002</v>
      </c>
      <c r="K16" s="52">
        <f t="shared" si="2"/>
        <v>0.15082340978925435</v>
      </c>
      <c r="L16" s="52">
        <f t="shared" si="3"/>
        <v>1</v>
      </c>
      <c r="M16" s="56">
        <v>15.74</v>
      </c>
      <c r="N16" s="56">
        <v>2.64</v>
      </c>
      <c r="O16" s="52">
        <f t="shared" si="4"/>
        <v>0.32207898506241051</v>
      </c>
      <c r="P16" s="52">
        <f t="shared" si="4"/>
        <v>5.4020871700429719E-2</v>
      </c>
      <c r="Q16" s="56">
        <v>8.9</v>
      </c>
      <c r="R16" s="56">
        <v>11.22</v>
      </c>
      <c r="S16" s="52">
        <f t="shared" si="5"/>
        <v>0.16629297458893871</v>
      </c>
      <c r="T16" s="52">
        <f t="shared" si="5"/>
        <v>0.20964125560538116</v>
      </c>
      <c r="U16" s="56">
        <v>8.49</v>
      </c>
      <c r="V16" s="56">
        <v>1.8</v>
      </c>
      <c r="W16" s="52">
        <f t="shared" si="6"/>
        <v>0.22138200782268577</v>
      </c>
      <c r="X16" s="52">
        <f t="shared" si="6"/>
        <v>4.6936114732724903E-2</v>
      </c>
      <c r="Y16" s="56">
        <v>0.38</v>
      </c>
      <c r="Z16" s="56">
        <v>0.32</v>
      </c>
      <c r="AA16" s="52">
        <f t="shared" si="7"/>
        <v>4.4917257683215125E-2</v>
      </c>
      <c r="AB16" s="52">
        <f t="shared" si="7"/>
        <v>3.7825059101654845E-2</v>
      </c>
      <c r="AC16" s="52">
        <v>431.61599999999999</v>
      </c>
      <c r="AD16" s="52"/>
      <c r="AE16" s="52">
        <f t="shared" si="8"/>
        <v>0.50974033259441831</v>
      </c>
      <c r="AF16" s="52"/>
      <c r="AG16" s="56">
        <v>2.19</v>
      </c>
      <c r="AH16" s="56">
        <v>0.43</v>
      </c>
      <c r="AI16" s="52">
        <f t="shared" si="9"/>
        <v>0.33181818181818185</v>
      </c>
      <c r="AJ16" s="52">
        <f t="shared" si="9"/>
        <v>6.5151515151515155E-2</v>
      </c>
      <c r="AK16" s="56">
        <v>2.56</v>
      </c>
      <c r="AL16" s="56">
        <v>5.82</v>
      </c>
      <c r="AM16" s="52">
        <f t="shared" si="10"/>
        <v>5.4935622317596564E-2</v>
      </c>
      <c r="AN16" s="52">
        <f t="shared" si="10"/>
        <v>0.12489270386266095</v>
      </c>
      <c r="AO16" s="56">
        <v>1.73</v>
      </c>
      <c r="AP16" s="56">
        <v>0.5</v>
      </c>
      <c r="AQ16" s="52">
        <f t="shared" si="23"/>
        <v>8.0916744621141262E-2</v>
      </c>
      <c r="AR16" s="52">
        <f t="shared" si="11"/>
        <v>2.3386342376052388E-2</v>
      </c>
      <c r="AS16" s="52">
        <v>14.038</v>
      </c>
      <c r="AT16" s="52"/>
      <c r="AU16" s="52">
        <f t="shared" si="12"/>
        <v>0.14060215139921076</v>
      </c>
      <c r="AV16" s="52"/>
      <c r="AW16" s="56">
        <v>24.08</v>
      </c>
      <c r="AX16" s="56">
        <v>131.31</v>
      </c>
      <c r="AY16" s="52">
        <f t="shared" si="13"/>
        <v>0.18338283451374607</v>
      </c>
      <c r="AZ16" s="52">
        <f t="shared" si="13"/>
        <v>1</v>
      </c>
      <c r="BA16" s="44">
        <v>38.299999999999997</v>
      </c>
      <c r="BB16" s="45"/>
      <c r="BC16" s="52">
        <f t="shared" si="14"/>
        <v>9.071530080530554E-3</v>
      </c>
      <c r="BD16" s="52">
        <f t="shared" si="14"/>
        <v>0</v>
      </c>
      <c r="BE16" s="57">
        <v>36902.911396173135</v>
      </c>
      <c r="BF16" s="57">
        <v>32958.897982554437</v>
      </c>
      <c r="BG16" s="47">
        <f t="shared" si="15"/>
        <v>0.45193113767551901</v>
      </c>
      <c r="BH16" s="47">
        <f t="shared" si="15"/>
        <v>0.40363081660087763</v>
      </c>
      <c r="BI16" s="56">
        <v>0</v>
      </c>
      <c r="BJ16" s="56">
        <v>1.92</v>
      </c>
      <c r="BK16" s="52">
        <f t="shared" si="16"/>
        <v>0</v>
      </c>
      <c r="BL16" s="52">
        <f t="shared" si="16"/>
        <v>9.4688563396952211E-3</v>
      </c>
      <c r="BM16" s="52">
        <v>71.438000000000002</v>
      </c>
      <c r="BN16" s="56">
        <v>8.57</v>
      </c>
      <c r="BO16" s="52">
        <f t="shared" si="17"/>
        <v>0.20620002886419397</v>
      </c>
      <c r="BP16" s="52">
        <f t="shared" si="17"/>
        <v>2.4736614230047627E-2</v>
      </c>
      <c r="BQ16" s="56">
        <v>25.62</v>
      </c>
      <c r="BR16" s="56">
        <v>8.57</v>
      </c>
      <c r="BS16" s="52">
        <f t="shared" si="18"/>
        <v>6.450963112174242E-2</v>
      </c>
      <c r="BT16" s="52">
        <f t="shared" si="18"/>
        <v>2.1578748583658568E-2</v>
      </c>
      <c r="BU16" s="47">
        <v>511.88</v>
      </c>
      <c r="BW16" s="47">
        <f t="shared" si="19"/>
        <v>3.425740705667249E-2</v>
      </c>
      <c r="BY16" s="47">
        <v>3922</v>
      </c>
      <c r="CA16" s="47">
        <f t="shared" si="20"/>
        <v>0.23774884217162531</v>
      </c>
      <c r="CC16" s="47">
        <v>1665.56</v>
      </c>
      <c r="CE16" s="47">
        <f t="shared" si="21"/>
        <v>0.10112038933741968</v>
      </c>
      <c r="CG16" s="47">
        <v>56.92</v>
      </c>
      <c r="CI16" s="47">
        <f t="shared" si="22"/>
        <v>6.1754111877793692E-2</v>
      </c>
      <c r="CJ16" s="79"/>
      <c r="CK16" s="24">
        <v>2</v>
      </c>
      <c r="CL16" s="24">
        <v>3.53</v>
      </c>
      <c r="CM16" s="24">
        <v>0.13513513513513511</v>
      </c>
      <c r="CN16" s="24">
        <v>0.23851351351351349</v>
      </c>
      <c r="CO16" s="24">
        <v>9.17</v>
      </c>
      <c r="CP16" s="24">
        <v>8.9600000000000009</v>
      </c>
      <c r="CQ16" s="24">
        <v>0.63241379310344825</v>
      </c>
      <c r="CR16" s="24">
        <v>0.61793103448275866</v>
      </c>
      <c r="CS16" s="80"/>
    </row>
    <row r="17" spans="1:97" s="47" customFormat="1" x14ac:dyDescent="0.25">
      <c r="A17" s="47">
        <v>670476.6</v>
      </c>
      <c r="C17" s="47">
        <f t="shared" si="0"/>
        <v>0.13350622112914323</v>
      </c>
      <c r="E17" s="56">
        <v>4.5999999999999996</v>
      </c>
      <c r="F17" s="56">
        <v>2.0299999999999998</v>
      </c>
      <c r="G17" s="47">
        <f t="shared" si="1"/>
        <v>1.6637129733444247E-2</v>
      </c>
      <c r="H17" s="47">
        <f t="shared" si="1"/>
        <v>7.3420376867156124E-3</v>
      </c>
      <c r="I17" s="43">
        <v>0.99852941580993282</v>
      </c>
      <c r="J17" s="44">
        <v>2.1310224999999998</v>
      </c>
      <c r="K17" s="52">
        <f t="shared" si="2"/>
        <v>0.18326609017581055</v>
      </c>
      <c r="L17" s="52">
        <f t="shared" si="3"/>
        <v>0.39111933556298972</v>
      </c>
      <c r="M17" s="56">
        <v>1.9</v>
      </c>
      <c r="N17" s="56">
        <v>3.27</v>
      </c>
      <c r="O17" s="52">
        <f t="shared" si="4"/>
        <v>3.887865766318805E-2</v>
      </c>
      <c r="P17" s="52">
        <f t="shared" si="4"/>
        <v>6.6912216083486811E-2</v>
      </c>
      <c r="Q17" s="56">
        <v>3.32</v>
      </c>
      <c r="R17" s="56">
        <v>3.34</v>
      </c>
      <c r="S17" s="52">
        <f t="shared" si="5"/>
        <v>6.2032884902840056E-2</v>
      </c>
      <c r="T17" s="52">
        <f t="shared" si="5"/>
        <v>6.2406576980568007E-2</v>
      </c>
      <c r="U17" s="56">
        <v>0.31</v>
      </c>
      <c r="V17" s="56">
        <v>1.1100000000000001</v>
      </c>
      <c r="W17" s="52">
        <f t="shared" si="6"/>
        <v>8.0834419817470658E-3</v>
      </c>
      <c r="X17" s="52">
        <f t="shared" si="6"/>
        <v>2.8943937418513692E-2</v>
      </c>
      <c r="Y17" s="56">
        <v>0.26</v>
      </c>
      <c r="Z17" s="56">
        <v>0.04</v>
      </c>
      <c r="AA17" s="52">
        <f t="shared" si="7"/>
        <v>3.0732860520094562E-2</v>
      </c>
      <c r="AB17" s="52">
        <f t="shared" si="7"/>
        <v>4.7281323877068557E-3</v>
      </c>
      <c r="AC17" s="52">
        <v>36.247999999999998</v>
      </c>
      <c r="AD17" s="52"/>
      <c r="AE17" s="52">
        <f t="shared" si="8"/>
        <v>4.2809042240979193E-2</v>
      </c>
      <c r="AF17" s="52"/>
      <c r="AG17" s="56">
        <v>0.7</v>
      </c>
      <c r="AH17" s="56">
        <v>0.65</v>
      </c>
      <c r="AI17" s="52">
        <f t="shared" si="9"/>
        <v>0.10606060606060606</v>
      </c>
      <c r="AJ17" s="52">
        <f t="shared" si="9"/>
        <v>9.8484848484848495E-2</v>
      </c>
      <c r="AK17" s="56">
        <v>1.4</v>
      </c>
      <c r="AL17" s="56">
        <v>1.59</v>
      </c>
      <c r="AM17" s="52">
        <f t="shared" si="10"/>
        <v>3.0042918454935619E-2</v>
      </c>
      <c r="AN17" s="52">
        <f t="shared" si="10"/>
        <v>3.4120171673819741E-2</v>
      </c>
      <c r="AO17" s="56">
        <v>0.6</v>
      </c>
      <c r="AP17" s="56">
        <v>0.62</v>
      </c>
      <c r="AQ17" s="52">
        <f t="shared" si="23"/>
        <v>2.8063610851262862E-2</v>
      </c>
      <c r="AR17" s="52">
        <f t="shared" si="11"/>
        <v>2.8999064546304958E-2</v>
      </c>
      <c r="AS17" s="52">
        <v>5.5460000000000003</v>
      </c>
      <c r="AT17" s="52"/>
      <c r="AU17" s="52">
        <f t="shared" si="12"/>
        <v>5.5547765469441721E-2</v>
      </c>
      <c r="AV17" s="52"/>
      <c r="AW17" s="56">
        <v>13.35</v>
      </c>
      <c r="AX17" s="56">
        <v>38.69</v>
      </c>
      <c r="AY17" s="52">
        <f t="shared" si="13"/>
        <v>0.10166780900159926</v>
      </c>
      <c r="AZ17" s="52">
        <f t="shared" si="13"/>
        <v>0.29464625694920415</v>
      </c>
      <c r="BA17" s="44">
        <v>129</v>
      </c>
      <c r="BB17" s="44">
        <v>935</v>
      </c>
      <c r="BC17" s="52">
        <f t="shared" si="14"/>
        <v>3.0554239696826149E-2</v>
      </c>
      <c r="BD17" s="52">
        <f t="shared" si="14"/>
        <v>0.22145902415916627</v>
      </c>
      <c r="BE17" s="57">
        <v>30077.523734960869</v>
      </c>
      <c r="BF17" s="57">
        <v>44952.019808079305</v>
      </c>
      <c r="BG17" s="47">
        <f t="shared" si="15"/>
        <v>0.36834409551255337</v>
      </c>
      <c r="BH17" s="47">
        <f t="shared" si="15"/>
        <v>0.55050446385063412</v>
      </c>
      <c r="BI17" s="56">
        <v>0</v>
      </c>
      <c r="BJ17" s="56">
        <v>2.84</v>
      </c>
      <c r="BK17" s="52">
        <f t="shared" si="16"/>
        <v>0</v>
      </c>
      <c r="BL17" s="52">
        <f t="shared" si="16"/>
        <v>1.4006016669132513E-2</v>
      </c>
      <c r="BM17" s="52">
        <v>5.2279999999999998</v>
      </c>
      <c r="BN17" s="56">
        <v>18.93</v>
      </c>
      <c r="BO17" s="52">
        <f t="shared" si="17"/>
        <v>1.5090200606148073E-2</v>
      </c>
      <c r="BP17" s="52">
        <f t="shared" si="17"/>
        <v>5.4639919180256895E-2</v>
      </c>
      <c r="BQ17" s="56">
        <v>40.47</v>
      </c>
      <c r="BR17" s="56">
        <v>18.93</v>
      </c>
      <c r="BS17" s="52">
        <f t="shared" si="18"/>
        <v>0.1019010449452348</v>
      </c>
      <c r="BT17" s="52">
        <f t="shared" si="18"/>
        <v>4.7664610348734739E-2</v>
      </c>
      <c r="BU17" s="47">
        <v>248.14</v>
      </c>
      <c r="BW17" s="47">
        <f t="shared" si="19"/>
        <v>1.6606690996019989E-2</v>
      </c>
      <c r="BY17" s="47">
        <v>1673.2</v>
      </c>
      <c r="CA17" s="47">
        <f t="shared" si="20"/>
        <v>0.10142819039305545</v>
      </c>
      <c r="CC17" s="47">
        <v>317.72000000000003</v>
      </c>
      <c r="CE17" s="47">
        <f t="shared" si="21"/>
        <v>1.9289590348162172E-2</v>
      </c>
      <c r="CG17" s="47">
        <v>22.14</v>
      </c>
      <c r="CI17" s="47">
        <f t="shared" si="22"/>
        <v>2.4020309855487566E-2</v>
      </c>
      <c r="CJ17" s="79"/>
      <c r="CK17" s="24">
        <v>0.6</v>
      </c>
      <c r="CL17" s="24">
        <v>0</v>
      </c>
      <c r="CM17" s="24">
        <v>4.0540540540540536E-2</v>
      </c>
      <c r="CN17" s="24">
        <v>0</v>
      </c>
      <c r="CO17" s="25">
        <v>6.4</v>
      </c>
      <c r="CP17" s="24">
        <v>5.68</v>
      </c>
      <c r="CQ17" s="24">
        <v>0.44137931034482764</v>
      </c>
      <c r="CR17" s="24">
        <v>0.39172413793103444</v>
      </c>
      <c r="CS17" s="80"/>
    </row>
    <row r="18" spans="1:97" s="47" customFormat="1" x14ac:dyDescent="0.25">
      <c r="A18" s="47">
        <v>277739.2</v>
      </c>
      <c r="C18" s="47">
        <f t="shared" si="0"/>
        <v>5.5303810828642407E-2</v>
      </c>
      <c r="E18" s="56">
        <v>1.52</v>
      </c>
      <c r="F18" s="56">
        <v>0.5</v>
      </c>
      <c r="G18" s="47">
        <f t="shared" si="1"/>
        <v>5.4974863467033164E-3</v>
      </c>
      <c r="H18" s="47">
        <f t="shared" si="1"/>
        <v>1.8083836666787224E-3</v>
      </c>
      <c r="I18" s="43">
        <v>1.2135294176331337</v>
      </c>
      <c r="J18" s="44">
        <v>2.0235224999999999</v>
      </c>
      <c r="K18" s="52">
        <f t="shared" si="2"/>
        <v>0.22272632950182983</v>
      </c>
      <c r="L18" s="52">
        <f t="shared" si="3"/>
        <v>0.37138921606729158</v>
      </c>
      <c r="M18" s="56">
        <v>9.74</v>
      </c>
      <c r="N18" s="56">
        <v>2.1</v>
      </c>
      <c r="O18" s="52">
        <f t="shared" si="4"/>
        <v>0.19930427665234296</v>
      </c>
      <c r="P18" s="52">
        <f t="shared" si="4"/>
        <v>4.2971147943523635E-2</v>
      </c>
      <c r="Q18" s="56">
        <v>5.82</v>
      </c>
      <c r="R18" s="56">
        <v>0.5</v>
      </c>
      <c r="S18" s="52">
        <f t="shared" si="5"/>
        <v>0.10874439461883408</v>
      </c>
      <c r="T18" s="52">
        <f t="shared" si="5"/>
        <v>9.3423019431988028E-3</v>
      </c>
      <c r="U18" s="56">
        <v>0.51</v>
      </c>
      <c r="V18" s="56">
        <v>0.13</v>
      </c>
      <c r="W18" s="52">
        <f t="shared" si="6"/>
        <v>1.3298565840938721E-2</v>
      </c>
      <c r="X18" s="52">
        <f t="shared" si="6"/>
        <v>3.3898305084745762E-3</v>
      </c>
      <c r="Y18" s="56">
        <v>0.2</v>
      </c>
      <c r="Z18" s="56">
        <v>0</v>
      </c>
      <c r="AA18" s="52">
        <f t="shared" si="7"/>
        <v>2.3640661938534278E-2</v>
      </c>
      <c r="AB18" s="52">
        <f t="shared" si="7"/>
        <v>0</v>
      </c>
      <c r="AC18" s="52">
        <v>15.598000000000001</v>
      </c>
      <c r="AD18" s="52"/>
      <c r="AE18" s="52">
        <f t="shared" si="8"/>
        <v>1.8421304371959654E-2</v>
      </c>
      <c r="AF18" s="52"/>
      <c r="AG18" s="56">
        <v>0.61</v>
      </c>
      <c r="AH18" s="56">
        <v>0.05</v>
      </c>
      <c r="AI18" s="52">
        <f t="shared" si="9"/>
        <v>9.2424242424242423E-2</v>
      </c>
      <c r="AJ18" s="52">
        <f t="shared" si="9"/>
        <v>7.5757575757575768E-3</v>
      </c>
      <c r="AK18" s="56">
        <v>3.22</v>
      </c>
      <c r="AL18" s="56">
        <v>1.0900000000000001</v>
      </c>
      <c r="AM18" s="52">
        <f t="shared" si="10"/>
        <v>6.9098712446351934E-2</v>
      </c>
      <c r="AN18" s="52">
        <f t="shared" si="10"/>
        <v>2.3390557939914163E-2</v>
      </c>
      <c r="AO18" s="56">
        <v>0.32</v>
      </c>
      <c r="AP18" s="56">
        <v>0.18</v>
      </c>
      <c r="AQ18" s="52">
        <f t="shared" si="23"/>
        <v>1.4967259120673527E-2</v>
      </c>
      <c r="AR18" s="52">
        <f t="shared" si="11"/>
        <v>8.4190832553788595E-3</v>
      </c>
      <c r="AS18" s="52">
        <v>0.60599999999999998</v>
      </c>
      <c r="AT18" s="52"/>
      <c r="AU18" s="52">
        <f t="shared" si="12"/>
        <v>6.0695899521243562E-3</v>
      </c>
      <c r="AV18" s="52"/>
      <c r="AW18" s="56">
        <v>44.8</v>
      </c>
      <c r="AX18" s="56">
        <v>110.52</v>
      </c>
      <c r="AY18" s="52">
        <f t="shared" si="13"/>
        <v>0.34117736653720199</v>
      </c>
      <c r="AZ18" s="52">
        <f t="shared" si="13"/>
        <v>0.84167237834132969</v>
      </c>
      <c r="BA18" s="44">
        <v>440</v>
      </c>
      <c r="BB18" s="44">
        <v>2769</v>
      </c>
      <c r="BC18" s="52">
        <f t="shared" si="14"/>
        <v>0.10421601136901942</v>
      </c>
      <c r="BD18" s="52">
        <f t="shared" si="14"/>
        <v>0.65585030791094268</v>
      </c>
      <c r="BE18" s="57">
        <v>43477.594980975482</v>
      </c>
      <c r="BF18" s="57">
        <v>11595.810095067873</v>
      </c>
      <c r="BG18" s="47">
        <f t="shared" si="15"/>
        <v>0.53244793485820452</v>
      </c>
      <c r="BH18" s="47">
        <f t="shared" si="15"/>
        <v>0.14200797309116206</v>
      </c>
      <c r="BI18" s="56">
        <v>0</v>
      </c>
      <c r="BJ18" s="56">
        <v>0</v>
      </c>
      <c r="BK18" s="52">
        <f t="shared" si="16"/>
        <v>0</v>
      </c>
      <c r="BL18" s="52">
        <f t="shared" si="16"/>
        <v>0</v>
      </c>
      <c r="BM18" s="52">
        <v>19.565999999999999</v>
      </c>
      <c r="BN18" s="56">
        <v>11.25</v>
      </c>
      <c r="BO18" s="52">
        <f t="shared" si="17"/>
        <v>5.6475681916582476E-2</v>
      </c>
      <c r="BP18" s="52">
        <f t="shared" si="17"/>
        <v>3.2472218213306397E-2</v>
      </c>
      <c r="BQ18" s="56">
        <v>13.62</v>
      </c>
      <c r="BR18" s="56">
        <v>11.25</v>
      </c>
      <c r="BS18" s="52">
        <f t="shared" si="18"/>
        <v>3.4294347223970789E-2</v>
      </c>
      <c r="BT18" s="52">
        <f t="shared" si="18"/>
        <v>2.8326828654160897E-2</v>
      </c>
      <c r="BU18" s="47">
        <v>233.32</v>
      </c>
      <c r="BW18" s="47">
        <f t="shared" si="19"/>
        <v>1.5614867184619101E-2</v>
      </c>
      <c r="BY18" s="47">
        <v>1369.8</v>
      </c>
      <c r="CA18" s="47">
        <f t="shared" si="20"/>
        <v>8.303629882883537E-2</v>
      </c>
      <c r="CC18" s="47">
        <v>327.06</v>
      </c>
      <c r="CE18" s="47">
        <f t="shared" si="21"/>
        <v>1.9856645534652898E-2</v>
      </c>
      <c r="CG18" s="47">
        <v>17.14</v>
      </c>
      <c r="CI18" s="47">
        <f t="shared" si="22"/>
        <v>1.8595668966714402E-2</v>
      </c>
      <c r="CJ18" s="79"/>
      <c r="CK18" s="24">
        <v>0.6</v>
      </c>
      <c r="CL18" s="24">
        <v>2.73</v>
      </c>
      <c r="CM18" s="24">
        <v>4.0540540540540536E-2</v>
      </c>
      <c r="CN18" s="24">
        <v>0.18445945945945946</v>
      </c>
      <c r="CO18" s="24">
        <v>3.49</v>
      </c>
      <c r="CP18" s="24">
        <v>10.8</v>
      </c>
      <c r="CQ18" s="24">
        <v>0.24068965517241381</v>
      </c>
      <c r="CR18" s="24">
        <v>0.7448275862068966</v>
      </c>
      <c r="CS18" s="80"/>
    </row>
    <row r="19" spans="1:97" s="47" customFormat="1" x14ac:dyDescent="0.25">
      <c r="A19" s="47">
        <v>364222.8</v>
      </c>
      <c r="C19" s="47">
        <f t="shared" si="0"/>
        <v>7.2524543999113039E-2</v>
      </c>
      <c r="E19" s="56">
        <v>3.43</v>
      </c>
      <c r="F19" s="56">
        <v>3.87</v>
      </c>
      <c r="G19" s="47">
        <f t="shared" si="1"/>
        <v>1.2405511953416036E-2</v>
      </c>
      <c r="H19" s="47">
        <f t="shared" si="1"/>
        <v>1.3996889580093312E-2</v>
      </c>
      <c r="I19" s="43">
        <v>0.8467646828600589</v>
      </c>
      <c r="J19" s="44">
        <v>1.5110224999999999</v>
      </c>
      <c r="K19" s="52">
        <f t="shared" si="2"/>
        <v>0.1554117988610782</v>
      </c>
      <c r="L19" s="52">
        <f t="shared" si="3"/>
        <v>0.27732701847152141</v>
      </c>
      <c r="M19" s="56">
        <v>27.65</v>
      </c>
      <c r="N19" s="56">
        <v>0.84</v>
      </c>
      <c r="O19" s="52">
        <f t="shared" si="4"/>
        <v>0.56578678125639448</v>
      </c>
      <c r="P19" s="52">
        <f t="shared" si="4"/>
        <v>1.7188459177409455E-2</v>
      </c>
      <c r="Q19" s="56">
        <v>21.43</v>
      </c>
      <c r="R19" s="56">
        <v>3.57</v>
      </c>
      <c r="S19" s="52">
        <f t="shared" si="5"/>
        <v>0.40041106128550069</v>
      </c>
      <c r="T19" s="52">
        <f t="shared" si="5"/>
        <v>6.670403587443946E-2</v>
      </c>
      <c r="U19" s="56">
        <v>10.51</v>
      </c>
      <c r="V19" s="56">
        <v>0.26</v>
      </c>
      <c r="W19" s="52">
        <f t="shared" si="6"/>
        <v>0.27405475880052149</v>
      </c>
      <c r="X19" s="52">
        <f t="shared" si="6"/>
        <v>6.7796610169491523E-3</v>
      </c>
      <c r="Y19" s="56">
        <v>1.18</v>
      </c>
      <c r="Z19" s="56">
        <v>0.02</v>
      </c>
      <c r="AA19" s="52">
        <f t="shared" si="7"/>
        <v>0.13947990543735223</v>
      </c>
      <c r="AB19" s="52">
        <f t="shared" si="7"/>
        <v>2.3640661938534278E-3</v>
      </c>
      <c r="AC19" s="52">
        <v>147.77600000000001</v>
      </c>
      <c r="AD19" s="52"/>
      <c r="AE19" s="52">
        <f t="shared" si="8"/>
        <v>0.17452408481027759</v>
      </c>
      <c r="AF19" s="52"/>
      <c r="AG19" s="56">
        <v>2.5099999999999998</v>
      </c>
      <c r="AH19" s="56">
        <v>0.02</v>
      </c>
      <c r="AI19" s="52">
        <f t="shared" si="9"/>
        <v>0.38030303030303031</v>
      </c>
      <c r="AJ19" s="52">
        <f t="shared" si="9"/>
        <v>3.0303030303030307E-3</v>
      </c>
      <c r="AK19" s="56">
        <v>4.9000000000000004</v>
      </c>
      <c r="AL19" s="56">
        <v>3.45</v>
      </c>
      <c r="AM19" s="52">
        <f t="shared" si="10"/>
        <v>0.10515021459227468</v>
      </c>
      <c r="AN19" s="52">
        <f t="shared" si="10"/>
        <v>7.4034334763948495E-2</v>
      </c>
      <c r="AO19" s="56">
        <v>2.31</v>
      </c>
      <c r="AP19" s="56">
        <v>1.25</v>
      </c>
      <c r="AQ19" s="52">
        <f t="shared" si="23"/>
        <v>0.10804490177736203</v>
      </c>
      <c r="AR19" s="52">
        <f t="shared" si="11"/>
        <v>5.8465855940130963E-2</v>
      </c>
      <c r="AS19" s="52">
        <v>40.281999999999996</v>
      </c>
      <c r="AT19" s="52"/>
      <c r="AU19" s="52">
        <f t="shared" si="12"/>
        <v>0.40345746279121009</v>
      </c>
      <c r="AV19" s="52"/>
      <c r="AW19" s="56">
        <v>27.83</v>
      </c>
      <c r="AX19" s="56">
        <v>77.16</v>
      </c>
      <c r="AY19" s="52">
        <f t="shared" si="13"/>
        <v>0.21194120782880205</v>
      </c>
      <c r="AZ19" s="52">
        <f t="shared" si="13"/>
        <v>0.58761708933059165</v>
      </c>
      <c r="BA19" s="44">
        <v>1207</v>
      </c>
      <c r="BB19" s="44">
        <v>1357</v>
      </c>
      <c r="BC19" s="52">
        <f t="shared" si="14"/>
        <v>0.28588346755092375</v>
      </c>
      <c r="BD19" s="52">
        <f t="shared" si="14"/>
        <v>0.32141165324490761</v>
      </c>
      <c r="BE19" s="57">
        <v>34893.174474451647</v>
      </c>
      <c r="BF19" s="52"/>
      <c r="BG19" s="47">
        <f t="shared" si="15"/>
        <v>0.42731891443623621</v>
      </c>
      <c r="BI19" s="56">
        <v>17.18</v>
      </c>
      <c r="BJ19" s="56">
        <v>14.59</v>
      </c>
      <c r="BK19" s="52">
        <f t="shared" si="16"/>
        <v>8.4726537456231196E-2</v>
      </c>
      <c r="BL19" s="52">
        <f t="shared" si="16"/>
        <v>7.195344478966316E-2</v>
      </c>
      <c r="BM19" s="52">
        <v>60.904000000000003</v>
      </c>
      <c r="BN19" s="56">
        <v>49.42</v>
      </c>
      <c r="BO19" s="52">
        <f t="shared" si="17"/>
        <v>0.17579448693895225</v>
      </c>
      <c r="BP19" s="52">
        <f t="shared" si="17"/>
        <v>0.14264684658680907</v>
      </c>
      <c r="BQ19" s="56">
        <v>44.79</v>
      </c>
      <c r="BR19" s="56">
        <v>49.42</v>
      </c>
      <c r="BS19" s="52">
        <f t="shared" si="18"/>
        <v>0.11277854714843259</v>
      </c>
      <c r="BT19" s="52">
        <f t="shared" si="18"/>
        <v>0.12443661085232281</v>
      </c>
      <c r="BU19" s="47">
        <v>625.66</v>
      </c>
      <c r="BW19" s="47">
        <f t="shared" si="19"/>
        <v>4.187209756012681E-2</v>
      </c>
      <c r="BY19" s="47">
        <v>4327.6000000000004</v>
      </c>
      <c r="CA19" s="47">
        <f t="shared" si="20"/>
        <v>0.26233602482965979</v>
      </c>
      <c r="CC19" s="47">
        <v>2096.5</v>
      </c>
      <c r="CE19" s="47">
        <f t="shared" si="21"/>
        <v>0.12728385422674679</v>
      </c>
      <c r="CG19" s="47">
        <v>223.06</v>
      </c>
      <c r="CI19" s="47">
        <f t="shared" si="22"/>
        <v>0.24200407932994836</v>
      </c>
      <c r="CJ19" s="79"/>
      <c r="CK19" s="24">
        <v>3.23</v>
      </c>
      <c r="CL19" s="24">
        <v>2.31</v>
      </c>
      <c r="CM19" s="24">
        <v>0.21824324324324323</v>
      </c>
      <c r="CN19" s="24">
        <v>0.15608108108108107</v>
      </c>
      <c r="CO19" s="24">
        <v>6.72</v>
      </c>
      <c r="CP19" s="24">
        <v>9.42</v>
      </c>
      <c r="CQ19" s="24">
        <v>0.46344827586206894</v>
      </c>
      <c r="CR19" s="24">
        <v>0.64965517241379311</v>
      </c>
      <c r="CS19" s="80"/>
    </row>
    <row r="20" spans="1:97" s="47" customFormat="1" x14ac:dyDescent="0.25">
      <c r="A20" s="47">
        <v>446589.4</v>
      </c>
      <c r="C20" s="47">
        <f t="shared" si="0"/>
        <v>8.8925494477109873E-2</v>
      </c>
      <c r="E20" s="56">
        <v>0.78</v>
      </c>
      <c r="F20" s="56">
        <v>8.9</v>
      </c>
      <c r="G20" s="47">
        <f t="shared" si="1"/>
        <v>2.8210785200188074E-3</v>
      </c>
      <c r="H20" s="47">
        <f t="shared" si="1"/>
        <v>3.218922926688126E-2</v>
      </c>
      <c r="I20" s="43">
        <v>1.5749999451418133</v>
      </c>
      <c r="J20" s="44">
        <v>2.9010224999999998</v>
      </c>
      <c r="K20" s="52">
        <f t="shared" si="2"/>
        <v>0.28906918254293951</v>
      </c>
      <c r="L20" s="52">
        <f t="shared" si="3"/>
        <v>0.53244205195078109</v>
      </c>
      <c r="M20" s="56">
        <v>5.42</v>
      </c>
      <c r="N20" s="56">
        <v>41.91</v>
      </c>
      <c r="O20" s="52">
        <f t="shared" si="4"/>
        <v>0.11090648659709433</v>
      </c>
      <c r="P20" s="52">
        <f t="shared" si="4"/>
        <v>0.8575813382443217</v>
      </c>
      <c r="Q20" s="56">
        <v>5.18</v>
      </c>
      <c r="R20" s="56">
        <v>53.52</v>
      </c>
      <c r="S20" s="52">
        <f t="shared" si="5"/>
        <v>9.6786248131539604E-2</v>
      </c>
      <c r="T20" s="52">
        <f t="shared" si="5"/>
        <v>1</v>
      </c>
      <c r="U20" s="56">
        <v>0.91</v>
      </c>
      <c r="V20" s="56">
        <v>38.35</v>
      </c>
      <c r="W20" s="52">
        <f t="shared" si="6"/>
        <v>2.3728813559322035E-2</v>
      </c>
      <c r="X20" s="52">
        <f t="shared" si="6"/>
        <v>1</v>
      </c>
      <c r="Y20" s="56">
        <v>0.28000000000000003</v>
      </c>
      <c r="Z20" s="56">
        <v>8.4600000000000009</v>
      </c>
      <c r="AA20" s="52">
        <f t="shared" si="7"/>
        <v>3.309692671394799E-2</v>
      </c>
      <c r="AB20" s="52">
        <f t="shared" si="7"/>
        <v>1</v>
      </c>
      <c r="AC20" s="52">
        <v>12.3</v>
      </c>
      <c r="AD20" s="52"/>
      <c r="AE20" s="52">
        <f t="shared" si="8"/>
        <v>1.4526352338447478E-2</v>
      </c>
      <c r="AF20" s="52"/>
      <c r="AG20" s="56">
        <v>0.6</v>
      </c>
      <c r="AH20" s="56">
        <v>2.37</v>
      </c>
      <c r="AI20" s="52">
        <f t="shared" si="9"/>
        <v>9.0909090909090912E-2</v>
      </c>
      <c r="AJ20" s="52">
        <f t="shared" si="9"/>
        <v>0.35909090909090913</v>
      </c>
      <c r="AK20" s="56">
        <v>4.2</v>
      </c>
      <c r="AL20" s="56">
        <v>46.6</v>
      </c>
      <c r="AM20" s="52">
        <f t="shared" si="10"/>
        <v>9.012875536480687E-2</v>
      </c>
      <c r="AN20" s="52">
        <f t="shared" si="10"/>
        <v>1</v>
      </c>
      <c r="AO20" s="56">
        <v>0.82</v>
      </c>
      <c r="AP20" s="56">
        <v>21.38</v>
      </c>
      <c r="AQ20" s="52">
        <f t="shared" si="23"/>
        <v>3.8353601496725911E-2</v>
      </c>
      <c r="AR20" s="52">
        <f t="shared" si="11"/>
        <v>1</v>
      </c>
      <c r="AS20" s="52">
        <v>21.515999999999998</v>
      </c>
      <c r="AT20" s="52"/>
      <c r="AU20" s="52">
        <f t="shared" si="12"/>
        <v>0.21550049077542516</v>
      </c>
      <c r="AV20" s="52"/>
      <c r="AW20" s="56">
        <v>59.46</v>
      </c>
      <c r="AX20" s="56">
        <v>56.62</v>
      </c>
      <c r="AY20" s="52">
        <f t="shared" si="13"/>
        <v>0.45282156728352752</v>
      </c>
      <c r="AZ20" s="52">
        <f t="shared" si="13"/>
        <v>0.43119335922625845</v>
      </c>
      <c r="BA20" s="44">
        <v>2618</v>
      </c>
      <c r="BB20" s="44">
        <v>113</v>
      </c>
      <c r="BC20" s="52">
        <f t="shared" si="14"/>
        <v>0.62008526764566552</v>
      </c>
      <c r="BD20" s="52">
        <f t="shared" si="14"/>
        <v>2.6764566556134534E-2</v>
      </c>
      <c r="BE20" s="57">
        <v>59248.561653602745</v>
      </c>
      <c r="BF20" s="52"/>
      <c r="BG20" s="47">
        <f t="shared" si="15"/>
        <v>0.72558692148412829</v>
      </c>
      <c r="BI20" s="56">
        <v>0</v>
      </c>
      <c r="BJ20" s="56">
        <v>16.21</v>
      </c>
      <c r="BK20" s="52">
        <f t="shared" si="16"/>
        <v>0</v>
      </c>
      <c r="BL20" s="52">
        <f t="shared" si="16"/>
        <v>7.9942792326281015E-2</v>
      </c>
      <c r="BM20" s="52">
        <v>18.167999999999999</v>
      </c>
      <c r="BN20" s="56">
        <v>44.39</v>
      </c>
      <c r="BO20" s="52">
        <f t="shared" si="17"/>
        <v>5.2440467599942274E-2</v>
      </c>
      <c r="BP20" s="52">
        <f t="shared" si="17"/>
        <v>0.12812815702121519</v>
      </c>
      <c r="BQ20" s="56">
        <v>11.56</v>
      </c>
      <c r="BR20" s="56">
        <v>44.39</v>
      </c>
      <c r="BS20" s="52">
        <f t="shared" si="18"/>
        <v>2.9107390154853332E-2</v>
      </c>
      <c r="BT20" s="52">
        <f t="shared" si="18"/>
        <v>0.11177137101850687</v>
      </c>
      <c r="BU20" s="47">
        <v>468.58</v>
      </c>
      <c r="BW20" s="47">
        <f t="shared" si="19"/>
        <v>3.135956825548096E-2</v>
      </c>
      <c r="BY20" s="47">
        <v>1898.8</v>
      </c>
      <c r="CA20" s="47">
        <f t="shared" si="20"/>
        <v>0.11510390145728763</v>
      </c>
      <c r="CC20" s="47">
        <v>476.96</v>
      </c>
      <c r="CE20" s="47">
        <f t="shared" si="21"/>
        <v>2.8957456290001977E-2</v>
      </c>
      <c r="CG20" s="47">
        <v>18.78</v>
      </c>
      <c r="CI20" s="47">
        <f t="shared" si="22"/>
        <v>2.0374951178232001E-2</v>
      </c>
      <c r="CJ20" s="79"/>
      <c r="CK20" s="24">
        <v>3</v>
      </c>
      <c r="CL20" s="24">
        <v>2</v>
      </c>
      <c r="CM20" s="24">
        <v>0.20270270270270269</v>
      </c>
      <c r="CN20" s="24">
        <v>0.13513513513513511</v>
      </c>
      <c r="CO20" s="24">
        <v>8.2200000000000006</v>
      </c>
      <c r="CP20" s="24">
        <v>11.7</v>
      </c>
      <c r="CQ20" s="24">
        <v>0.566896551724138</v>
      </c>
      <c r="CR20" s="24">
        <v>0.80689655172413788</v>
      </c>
      <c r="CS20" s="80"/>
    </row>
    <row r="21" spans="1:97" s="47" customFormat="1" x14ac:dyDescent="0.25">
      <c r="A21" s="47">
        <v>2805913.2</v>
      </c>
      <c r="C21" s="47">
        <f t="shared" si="0"/>
        <v>0.55871728878887339</v>
      </c>
      <c r="E21" s="56">
        <v>1.96</v>
      </c>
      <c r="F21" s="47">
        <v>149.53</v>
      </c>
      <c r="G21" s="47">
        <f t="shared" si="1"/>
        <v>7.0888639733805922E-3</v>
      </c>
      <c r="H21" s="47">
        <f t="shared" si="1"/>
        <v>0.54081521935693877</v>
      </c>
      <c r="I21" s="43">
        <v>0.50970589502331087</v>
      </c>
      <c r="J21" s="44">
        <v>2.1635225</v>
      </c>
      <c r="K21" s="52">
        <f t="shared" si="2"/>
        <v>9.3549378757876264E-2</v>
      </c>
      <c r="L21" s="52">
        <f t="shared" si="3"/>
        <v>0.39708425541052644</v>
      </c>
      <c r="M21" s="56">
        <v>2.91</v>
      </c>
      <c r="N21" s="47">
        <v>6.89</v>
      </c>
      <c r="O21" s="52">
        <f t="shared" si="4"/>
        <v>5.9545733578882758E-2</v>
      </c>
      <c r="P21" s="52">
        <f t="shared" si="4"/>
        <v>0.14098629015756087</v>
      </c>
      <c r="Q21" s="56">
        <v>2.4500000000000002</v>
      </c>
      <c r="R21" s="47">
        <v>9.23</v>
      </c>
      <c r="S21" s="52">
        <f t="shared" si="5"/>
        <v>4.5777279521674138E-2</v>
      </c>
      <c r="T21" s="52">
        <f t="shared" si="5"/>
        <v>0.17245889387144991</v>
      </c>
      <c r="U21" s="56">
        <v>0.69</v>
      </c>
      <c r="V21" s="47">
        <v>2.9</v>
      </c>
      <c r="W21" s="52">
        <f t="shared" si="6"/>
        <v>1.7992177314211211E-2</v>
      </c>
      <c r="X21" s="52">
        <f t="shared" si="6"/>
        <v>7.5619295958279001E-2</v>
      </c>
      <c r="Y21" s="56">
        <v>0.23</v>
      </c>
      <c r="Z21" s="47">
        <v>1.21</v>
      </c>
      <c r="AA21" s="52">
        <f t="shared" si="7"/>
        <v>2.7186761229314418E-2</v>
      </c>
      <c r="AB21" s="52">
        <f t="shared" si="7"/>
        <v>0.14302600472813237</v>
      </c>
      <c r="AC21" s="52">
        <v>0</v>
      </c>
      <c r="AD21" s="52"/>
      <c r="AE21" s="52">
        <f t="shared" si="8"/>
        <v>0</v>
      </c>
      <c r="AF21" s="52"/>
      <c r="AG21" s="56">
        <v>0.79</v>
      </c>
      <c r="AH21" s="47">
        <v>2.2799999999999998</v>
      </c>
      <c r="AI21" s="52">
        <f t="shared" si="9"/>
        <v>0.1196969696969697</v>
      </c>
      <c r="AJ21" s="52">
        <f t="shared" si="9"/>
        <v>0.34545454545454546</v>
      </c>
      <c r="AK21" s="56">
        <v>0.38</v>
      </c>
      <c r="AL21" s="47">
        <v>3.72</v>
      </c>
      <c r="AM21" s="52">
        <f t="shared" si="10"/>
        <v>8.1545064377682407E-3</v>
      </c>
      <c r="AN21" s="52">
        <f t="shared" si="10"/>
        <v>7.9828326180257508E-2</v>
      </c>
      <c r="AO21" s="56">
        <v>0.77</v>
      </c>
      <c r="AP21" s="47">
        <v>2.35</v>
      </c>
      <c r="AQ21" s="52">
        <f t="shared" si="23"/>
        <v>3.6014967259120678E-2</v>
      </c>
      <c r="AR21" s="52">
        <f t="shared" si="11"/>
        <v>0.10991580916744623</v>
      </c>
      <c r="AS21" s="52">
        <v>3.343</v>
      </c>
      <c r="AT21" s="52"/>
      <c r="AU21" s="52">
        <f t="shared" si="12"/>
        <v>3.3482902986719014E-2</v>
      </c>
      <c r="AV21" s="52"/>
      <c r="AW21" s="56">
        <v>72.94</v>
      </c>
      <c r="AX21" s="47">
        <v>34.61</v>
      </c>
      <c r="AY21" s="52">
        <f t="shared" si="13"/>
        <v>0.55547939989338202</v>
      </c>
      <c r="AZ21" s="52">
        <f t="shared" si="13"/>
        <v>0.26357474678242326</v>
      </c>
      <c r="BA21" s="44">
        <v>502</v>
      </c>
      <c r="BB21" s="44">
        <v>162</v>
      </c>
      <c r="BC21" s="52">
        <f t="shared" si="14"/>
        <v>0.11890099478919944</v>
      </c>
      <c r="BD21" s="52">
        <f t="shared" si="14"/>
        <v>3.8370440549502609E-2</v>
      </c>
      <c r="BE21" s="57">
        <v>40523.095630093507</v>
      </c>
      <c r="BF21" s="52"/>
      <c r="BG21" s="47">
        <f t="shared" si="15"/>
        <v>0.49626568791916925</v>
      </c>
      <c r="BI21" s="56">
        <v>0</v>
      </c>
      <c r="BJ21" s="47">
        <v>56.77</v>
      </c>
      <c r="BK21" s="52">
        <f t="shared" si="16"/>
        <v>0</v>
      </c>
      <c r="BL21" s="52">
        <f t="shared" si="16"/>
        <v>0.27997238250234258</v>
      </c>
      <c r="BM21" s="52">
        <v>5.3970000000000002</v>
      </c>
      <c r="BN21" s="56"/>
      <c r="BO21" s="52">
        <f t="shared" si="17"/>
        <v>1.5578005484196855E-2</v>
      </c>
      <c r="BP21" s="52">
        <f t="shared" si="17"/>
        <v>0</v>
      </c>
      <c r="BQ21" s="56">
        <v>23.46</v>
      </c>
      <c r="BR21" s="47">
        <v>308.57</v>
      </c>
      <c r="BS21" s="52">
        <f t="shared" si="18"/>
        <v>5.9070880020143525E-2</v>
      </c>
      <c r="BT21" s="52">
        <f t="shared" si="18"/>
        <v>0.77696084602794913</v>
      </c>
      <c r="BU21" s="47">
        <v>0</v>
      </c>
      <c r="BW21" s="47">
        <f t="shared" si="19"/>
        <v>0</v>
      </c>
      <c r="BY21" s="47">
        <v>67.8</v>
      </c>
      <c r="CA21" s="47">
        <f t="shared" si="20"/>
        <v>4.1099876336655261E-3</v>
      </c>
      <c r="CC21" s="47">
        <v>207.31</v>
      </c>
      <c r="CE21" s="47">
        <f t="shared" si="21"/>
        <v>1.2586318063318329E-2</v>
      </c>
      <c r="CG21" s="47">
        <v>0.16</v>
      </c>
      <c r="CI21" s="47">
        <f t="shared" si="22"/>
        <v>1.7358850844074122E-4</v>
      </c>
      <c r="CJ21" s="79"/>
      <c r="CK21" s="24">
        <v>0.66</v>
      </c>
      <c r="CL21" s="24">
        <v>0.6</v>
      </c>
      <c r="CM21" s="24">
        <v>4.4594594594594597E-2</v>
      </c>
      <c r="CN21" s="24">
        <v>4.0540540540540536E-2</v>
      </c>
      <c r="CO21" s="24">
        <v>6.93</v>
      </c>
      <c r="CP21" s="24">
        <v>6.7</v>
      </c>
      <c r="CQ21" s="24">
        <v>0.47793103448275859</v>
      </c>
      <c r="CR21" s="24">
        <v>0.46206896551724141</v>
      </c>
      <c r="CS21" s="80"/>
    </row>
    <row r="22" spans="1:97" s="47" customFormat="1" x14ac:dyDescent="0.25">
      <c r="A22" s="47">
        <v>258778</v>
      </c>
      <c r="C22" s="47">
        <f t="shared" si="0"/>
        <v>5.1528230651684832E-2</v>
      </c>
      <c r="E22" s="56">
        <v>2.1800000000000002</v>
      </c>
      <c r="F22" s="47">
        <v>232.19</v>
      </c>
      <c r="G22" s="47">
        <f t="shared" si="1"/>
        <v>7.884552786719231E-3</v>
      </c>
      <c r="H22" s="47">
        <f t="shared" si="1"/>
        <v>0.83977720713226511</v>
      </c>
      <c r="I22" s="43">
        <v>1.570588149581762</v>
      </c>
      <c r="J22" s="44">
        <v>1.1985224999999999</v>
      </c>
      <c r="K22" s="52">
        <f t="shared" si="2"/>
        <v>0.28825945925372648</v>
      </c>
      <c r="L22" s="52">
        <f t="shared" si="3"/>
        <v>0.21997201993751514</v>
      </c>
      <c r="M22" s="56">
        <v>11.94</v>
      </c>
      <c r="N22" s="47">
        <v>0.83</v>
      </c>
      <c r="O22" s="52">
        <f t="shared" si="4"/>
        <v>0.24432166973603439</v>
      </c>
      <c r="P22" s="52">
        <f t="shared" si="4"/>
        <v>1.6983834663392674E-2</v>
      </c>
      <c r="Q22" s="56">
        <v>8.35</v>
      </c>
      <c r="R22" s="47">
        <v>3.8</v>
      </c>
      <c r="S22" s="52">
        <f t="shared" si="5"/>
        <v>0.15601644245142002</v>
      </c>
      <c r="T22" s="52">
        <f t="shared" si="5"/>
        <v>7.1001494768310899E-2</v>
      </c>
      <c r="U22" s="56">
        <v>4.12</v>
      </c>
      <c r="V22" s="47">
        <v>1.78</v>
      </c>
      <c r="W22" s="52">
        <f t="shared" si="6"/>
        <v>0.1074315514993481</v>
      </c>
      <c r="X22" s="52">
        <f t="shared" si="6"/>
        <v>4.6414602346805736E-2</v>
      </c>
      <c r="Y22" s="56">
        <v>0.27</v>
      </c>
      <c r="Z22" s="47">
        <v>0.73</v>
      </c>
      <c r="AA22" s="52">
        <f t="shared" si="7"/>
        <v>3.1914893617021274E-2</v>
      </c>
      <c r="AB22" s="52">
        <f t="shared" si="7"/>
        <v>8.6288416075650104E-2</v>
      </c>
      <c r="AC22" s="52">
        <v>70.212999999999994</v>
      </c>
      <c r="AD22" s="52"/>
      <c r="AE22" s="52">
        <f t="shared" si="8"/>
        <v>8.2921851767431914E-2</v>
      </c>
      <c r="AF22" s="52"/>
      <c r="AG22" s="56">
        <v>2.92</v>
      </c>
      <c r="AH22" s="47">
        <v>1.68</v>
      </c>
      <c r="AI22" s="52">
        <f t="shared" si="9"/>
        <v>0.44242424242424244</v>
      </c>
      <c r="AJ22" s="52">
        <f t="shared" si="9"/>
        <v>0.25454545454545457</v>
      </c>
      <c r="AK22" s="56">
        <v>2.27</v>
      </c>
      <c r="AL22" s="47">
        <v>5.92</v>
      </c>
      <c r="AM22" s="52">
        <f t="shared" si="10"/>
        <v>4.8712446351931331E-2</v>
      </c>
      <c r="AN22" s="52">
        <f t="shared" si="10"/>
        <v>0.12703862660944207</v>
      </c>
      <c r="AO22" s="56">
        <v>0.56999999999999995</v>
      </c>
      <c r="AP22" s="47">
        <v>1.0900000000000001</v>
      </c>
      <c r="AQ22" s="52">
        <f t="shared" si="23"/>
        <v>2.6660430308699717E-2</v>
      </c>
      <c r="AR22" s="52">
        <f t="shared" si="11"/>
        <v>5.0982226379794209E-2</v>
      </c>
      <c r="AS22" s="52">
        <v>8.5370000000000008</v>
      </c>
      <c r="AT22" s="52"/>
      <c r="AU22" s="52">
        <f t="shared" si="12"/>
        <v>8.5505098054926787E-2</v>
      </c>
      <c r="AV22" s="52"/>
      <c r="AW22" s="56">
        <v>31.43</v>
      </c>
      <c r="AX22" s="47">
        <v>62.64</v>
      </c>
      <c r="AY22" s="52">
        <f t="shared" si="13"/>
        <v>0.23935724621125581</v>
      </c>
      <c r="AZ22" s="52">
        <f t="shared" si="13"/>
        <v>0.47703906785469502</v>
      </c>
      <c r="BA22" s="44">
        <v>149</v>
      </c>
      <c r="BB22" s="44">
        <v>214</v>
      </c>
      <c r="BC22" s="52">
        <f t="shared" si="14"/>
        <v>3.5291331122690665E-2</v>
      </c>
      <c r="BD22" s="52">
        <f t="shared" si="14"/>
        <v>5.0686878256750355E-2</v>
      </c>
      <c r="BE22" s="57">
        <v>27767.716563087197</v>
      </c>
      <c r="BF22" s="52"/>
      <c r="BG22" s="47">
        <f t="shared" si="15"/>
        <v>0.34005706493685217</v>
      </c>
      <c r="BI22" s="56">
        <v>4.8</v>
      </c>
      <c r="BJ22" s="47">
        <v>36.979999999999997</v>
      </c>
      <c r="BK22" s="52">
        <f t="shared" si="16"/>
        <v>2.3672140849238049E-2</v>
      </c>
      <c r="BL22" s="52">
        <f t="shared" si="16"/>
        <v>0.18237411845933815</v>
      </c>
      <c r="BM22" s="52">
        <v>27.664999999999999</v>
      </c>
      <c r="BN22" s="56"/>
      <c r="BO22" s="52">
        <f t="shared" si="17"/>
        <v>7.9852792610766346E-2</v>
      </c>
      <c r="BP22" s="52">
        <f t="shared" si="17"/>
        <v>0</v>
      </c>
      <c r="BQ22" s="56">
        <v>9.11</v>
      </c>
      <c r="BR22" s="47">
        <v>346.41</v>
      </c>
      <c r="BS22" s="52">
        <f t="shared" si="18"/>
        <v>2.293843635905829E-2</v>
      </c>
      <c r="BT22" s="52">
        <f t="shared" si="18"/>
        <v>0.87223970791892247</v>
      </c>
      <c r="BU22" s="47">
        <v>1083.05</v>
      </c>
      <c r="BW22" s="47">
        <f t="shared" si="19"/>
        <v>7.2482778605784837E-2</v>
      </c>
      <c r="BY22" s="47">
        <v>2826.5</v>
      </c>
      <c r="CA22" s="47">
        <f t="shared" si="20"/>
        <v>0.17134041366601196</v>
      </c>
      <c r="CC22" s="47">
        <v>2464.19</v>
      </c>
      <c r="CE22" s="47">
        <f t="shared" si="21"/>
        <v>0.14960725053518109</v>
      </c>
      <c r="CG22" s="47">
        <v>113.72</v>
      </c>
      <c r="CI22" s="47">
        <f t="shared" si="22"/>
        <v>0.12337803237425682</v>
      </c>
      <c r="CJ22" s="79"/>
      <c r="CK22" s="24">
        <v>0.6</v>
      </c>
      <c r="CL22" s="24">
        <v>6</v>
      </c>
      <c r="CM22" s="24">
        <v>4.0540540540540536E-2</v>
      </c>
      <c r="CN22" s="24">
        <v>0.40540540540540537</v>
      </c>
      <c r="CO22" s="24">
        <v>5.35</v>
      </c>
      <c r="CP22" s="24">
        <v>9</v>
      </c>
      <c r="CQ22" s="24">
        <v>0.36896551724137927</v>
      </c>
      <c r="CR22" s="24">
        <v>0.62068965517241381</v>
      </c>
      <c r="CS22" s="80"/>
    </row>
    <row r="23" spans="1:97" s="47" customFormat="1" x14ac:dyDescent="0.25">
      <c r="A23" s="47" t="s">
        <v>24</v>
      </c>
      <c r="E23" s="56">
        <v>3.04</v>
      </c>
      <c r="F23" s="47">
        <v>172.46</v>
      </c>
      <c r="G23" s="47">
        <f t="shared" si="1"/>
        <v>1.0994972693406633E-2</v>
      </c>
      <c r="H23" s="47">
        <f t="shared" si="1"/>
        <v>0.623747694310825</v>
      </c>
      <c r="I23" s="43">
        <v>0.30911763890262911</v>
      </c>
      <c r="J23" s="44">
        <v>2.8435225000000011</v>
      </c>
      <c r="K23" s="52">
        <f t="shared" si="2"/>
        <v>5.6734213523506438E-2</v>
      </c>
      <c r="L23" s="52">
        <f t="shared" si="3"/>
        <v>0.52188873222052423</v>
      </c>
      <c r="M23" s="56">
        <v>9.51</v>
      </c>
      <c r="N23" s="47">
        <v>10.54</v>
      </c>
      <c r="O23" s="52">
        <f t="shared" si="4"/>
        <v>0.19459791282995703</v>
      </c>
      <c r="P23" s="52">
        <f t="shared" si="4"/>
        <v>0.21567423777368527</v>
      </c>
      <c r="Q23" s="56">
        <v>4.9000000000000004</v>
      </c>
      <c r="R23" s="47">
        <v>15.7</v>
      </c>
      <c r="S23" s="52">
        <f t="shared" si="5"/>
        <v>9.1554559043348277E-2</v>
      </c>
      <c r="T23" s="52">
        <f t="shared" si="5"/>
        <v>0.29334828101644245</v>
      </c>
      <c r="U23" s="56">
        <v>3.43</v>
      </c>
      <c r="V23" s="47">
        <v>11.58</v>
      </c>
      <c r="W23" s="52">
        <f t="shared" si="6"/>
        <v>8.9439374185136894E-2</v>
      </c>
      <c r="X23" s="52">
        <f t="shared" si="6"/>
        <v>0.30195567144719687</v>
      </c>
      <c r="Y23" s="56">
        <v>0.46</v>
      </c>
      <c r="Z23" s="47">
        <v>1.1599999999999999</v>
      </c>
      <c r="AA23" s="52">
        <f t="shared" si="7"/>
        <v>5.4373522458628837E-2</v>
      </c>
      <c r="AB23" s="52">
        <f t="shared" si="7"/>
        <v>0.13711583924349879</v>
      </c>
      <c r="AC23" s="52">
        <v>2.21</v>
      </c>
      <c r="AD23" s="52"/>
      <c r="AE23" s="52">
        <f t="shared" si="8"/>
        <v>2.6100194038999125E-3</v>
      </c>
      <c r="AF23" s="52"/>
      <c r="AG23" s="56">
        <v>1.02</v>
      </c>
      <c r="AH23" s="47">
        <v>2.17</v>
      </c>
      <c r="AI23" s="52">
        <f t="shared" si="9"/>
        <v>0.15454545454545457</v>
      </c>
      <c r="AJ23" s="52">
        <f t="shared" si="9"/>
        <v>0.3287878787878788</v>
      </c>
      <c r="AK23" s="56">
        <v>3.86</v>
      </c>
      <c r="AL23" s="47">
        <v>5.49</v>
      </c>
      <c r="AM23" s="52">
        <f t="shared" si="10"/>
        <v>8.2832618025751065E-2</v>
      </c>
      <c r="AN23" s="52">
        <f t="shared" si="10"/>
        <v>0.11781115879828326</v>
      </c>
      <c r="AO23" s="56">
        <v>1.21</v>
      </c>
      <c r="AP23" s="47">
        <v>2.2200000000000002</v>
      </c>
      <c r="AQ23" s="52">
        <f t="shared" si="23"/>
        <v>5.6594948550046771E-2</v>
      </c>
      <c r="AR23" s="52">
        <f t="shared" si="11"/>
        <v>0.10383536014967261</v>
      </c>
      <c r="AS23" s="52">
        <v>2.5150000000000001</v>
      </c>
      <c r="AT23" s="52"/>
      <c r="AU23" s="52">
        <f t="shared" si="12"/>
        <v>2.5189799883816432E-2</v>
      </c>
      <c r="AV23" s="52"/>
      <c r="AW23" s="56">
        <v>17.32</v>
      </c>
      <c r="AX23" s="47">
        <v>61.08</v>
      </c>
      <c r="AY23" s="52">
        <f t="shared" si="13"/>
        <v>0.13190160688447186</v>
      </c>
      <c r="AZ23" s="52">
        <f t="shared" si="13"/>
        <v>0.4651587845556317</v>
      </c>
      <c r="BA23" s="44">
        <v>77.900000000000006</v>
      </c>
      <c r="BB23" s="44">
        <v>1304</v>
      </c>
      <c r="BC23" s="52">
        <f t="shared" si="14"/>
        <v>1.8450971103742303E-2</v>
      </c>
      <c r="BD23" s="52">
        <f t="shared" si="14"/>
        <v>0.30885836096636665</v>
      </c>
      <c r="BE23" s="58">
        <v>34054.277695430894</v>
      </c>
      <c r="BF23" s="52"/>
      <c r="BG23" s="47">
        <f t="shared" si="15"/>
        <v>0.41704537336883701</v>
      </c>
      <c r="BI23" s="56">
        <v>35.159999999999997</v>
      </c>
      <c r="BJ23" s="47">
        <v>37.369999999999997</v>
      </c>
      <c r="BK23" s="52">
        <f t="shared" si="16"/>
        <v>0.17339843172066871</v>
      </c>
      <c r="BL23" s="52">
        <f t="shared" si="16"/>
        <v>0.18429747990333872</v>
      </c>
      <c r="BM23" s="52">
        <v>24.952999999999999</v>
      </c>
      <c r="BN23" s="56"/>
      <c r="BO23" s="52">
        <f t="shared" si="17"/>
        <v>7.2024823206811944E-2</v>
      </c>
      <c r="BP23" s="52">
        <f t="shared" si="17"/>
        <v>0</v>
      </c>
      <c r="BQ23" s="56">
        <v>34.56</v>
      </c>
      <c r="BR23" s="47">
        <v>212.08</v>
      </c>
      <c r="BS23" s="52">
        <f t="shared" si="18"/>
        <v>8.7020017625582285E-2</v>
      </c>
      <c r="BT23" s="52">
        <f t="shared" si="18"/>
        <v>0.53400478408661722</v>
      </c>
      <c r="BU23" s="47">
        <v>983.18</v>
      </c>
      <c r="BW23" s="47">
        <f t="shared" si="19"/>
        <v>6.5799010451627837E-2</v>
      </c>
      <c r="BY23" s="47">
        <v>1402.3</v>
      </c>
      <c r="CA23" s="47">
        <f t="shared" si="20"/>
        <v>8.5006425644383002E-2</v>
      </c>
      <c r="CC23" s="47">
        <v>1044.51</v>
      </c>
      <c r="CE23" s="47">
        <f t="shared" si="21"/>
        <v>6.341486218859016E-2</v>
      </c>
      <c r="CG23" s="47">
        <v>4.22</v>
      </c>
      <c r="CI23" s="47">
        <f t="shared" si="22"/>
        <v>4.5783969101245497E-3</v>
      </c>
      <c r="CJ23" s="79"/>
      <c r="CK23" s="24">
        <v>0.69199999999999995</v>
      </c>
      <c r="CL23" s="24">
        <v>0.6</v>
      </c>
      <c r="CM23" s="24">
        <v>4.6756756756756751E-2</v>
      </c>
      <c r="CN23" s="24">
        <v>4.0540540540540536E-2</v>
      </c>
      <c r="CO23" s="24">
        <v>6.71</v>
      </c>
      <c r="CP23" s="24">
        <v>7.36</v>
      </c>
      <c r="CQ23" s="24">
        <v>0.46275862068965518</v>
      </c>
      <c r="CR23" s="24">
        <v>0.50758620689655176</v>
      </c>
      <c r="CS23" s="80"/>
    </row>
    <row r="24" spans="1:97" s="47" customFormat="1" x14ac:dyDescent="0.25">
      <c r="A24" s="47">
        <v>102070.8</v>
      </c>
      <c r="C24" s="47">
        <f t="shared" si="0"/>
        <v>2.0324477835063227E-2</v>
      </c>
      <c r="E24" s="56">
        <v>0.99</v>
      </c>
      <c r="F24" s="47">
        <v>276.49</v>
      </c>
      <c r="G24" s="47">
        <f t="shared" si="1"/>
        <v>3.5805996600238705E-3</v>
      </c>
      <c r="H24" s="47">
        <f t="shared" si="1"/>
        <v>1</v>
      </c>
      <c r="I24" s="43">
        <v>0.39970587370588501</v>
      </c>
      <c r="J24" s="47">
        <v>2.5715789473684216</v>
      </c>
      <c r="K24" s="52">
        <f t="shared" si="2"/>
        <v>7.3360415361391096E-2</v>
      </c>
      <c r="L24" s="52">
        <f t="shared" si="3"/>
        <v>0.4719773016204708</v>
      </c>
      <c r="M24" s="56">
        <v>4.5599999999999996</v>
      </c>
      <c r="N24" s="47">
        <v>15.08</v>
      </c>
      <c r="O24" s="52">
        <f t="shared" si="4"/>
        <v>9.3308778391651317E-2</v>
      </c>
      <c r="P24" s="52">
        <f t="shared" si="4"/>
        <v>0.30857376713730306</v>
      </c>
      <c r="Q24" s="56">
        <v>4.8</v>
      </c>
      <c r="R24" s="47">
        <v>2.25</v>
      </c>
      <c r="S24" s="52">
        <f t="shared" si="5"/>
        <v>8.9686098654708515E-2</v>
      </c>
      <c r="T24" s="52">
        <f t="shared" si="5"/>
        <v>4.2040358744394615E-2</v>
      </c>
      <c r="U24" s="56">
        <v>2.08</v>
      </c>
      <c r="V24" s="47">
        <v>3.42</v>
      </c>
      <c r="W24" s="52">
        <f t="shared" si="6"/>
        <v>5.4237288135593219E-2</v>
      </c>
      <c r="X24" s="52">
        <f t="shared" si="6"/>
        <v>8.9178617992177314E-2</v>
      </c>
      <c r="Y24" s="56">
        <v>0.19</v>
      </c>
      <c r="Z24" s="47">
        <v>0.5</v>
      </c>
      <c r="AA24" s="52">
        <f t="shared" si="7"/>
        <v>2.2458628841607563E-2</v>
      </c>
      <c r="AB24" s="52">
        <f t="shared" si="7"/>
        <v>5.9101654846335692E-2</v>
      </c>
      <c r="AC24" s="52">
        <v>15.005000000000001</v>
      </c>
      <c r="AD24" s="52"/>
      <c r="AE24" s="52">
        <f t="shared" si="8"/>
        <v>1.7720968848650764E-2</v>
      </c>
      <c r="AF24" s="52"/>
      <c r="AG24" s="56">
        <v>1.72</v>
      </c>
      <c r="AH24" s="47">
        <v>3.29</v>
      </c>
      <c r="AI24" s="52">
        <f t="shared" si="9"/>
        <v>0.26060606060606062</v>
      </c>
      <c r="AJ24" s="52">
        <f t="shared" si="9"/>
        <v>0.49848484848484853</v>
      </c>
      <c r="AK24" s="56">
        <v>3.76</v>
      </c>
      <c r="AL24" s="47">
        <v>4.8099999999999996</v>
      </c>
      <c r="AM24" s="52">
        <f t="shared" si="10"/>
        <v>8.0686695278969947E-2</v>
      </c>
      <c r="AN24" s="52">
        <f t="shared" si="10"/>
        <v>0.10321888412017166</v>
      </c>
      <c r="AO24" s="56">
        <v>0.66</v>
      </c>
      <c r="AP24" s="47">
        <v>4.8099999999999996</v>
      </c>
      <c r="AQ24" s="52">
        <f t="shared" si="23"/>
        <v>3.0869971936389153E-2</v>
      </c>
      <c r="AR24" s="52">
        <f t="shared" si="11"/>
        <v>0.22497661365762395</v>
      </c>
      <c r="AS24" s="52">
        <v>4.7779999999999996</v>
      </c>
      <c r="AT24" s="52"/>
      <c r="AU24" s="52">
        <f t="shared" si="12"/>
        <v>4.7855611866749463E-2</v>
      </c>
      <c r="AV24" s="52"/>
      <c r="AW24" s="56">
        <v>22.12</v>
      </c>
      <c r="AX24" s="47">
        <v>43.58</v>
      </c>
      <c r="AY24" s="52">
        <f t="shared" si="13"/>
        <v>0.16845632472774352</v>
      </c>
      <c r="AZ24" s="52">
        <f t="shared" si="13"/>
        <v>0.33188637575203717</v>
      </c>
      <c r="BA24" s="44">
        <v>178</v>
      </c>
      <c r="BB24" s="47">
        <v>347</v>
      </c>
      <c r="BC24" s="52">
        <f t="shared" si="14"/>
        <v>4.216011369019422E-2</v>
      </c>
      <c r="BD24" s="52">
        <f t="shared" si="14"/>
        <v>8.2188536238749402E-2</v>
      </c>
      <c r="BE24" s="57">
        <v>26939.505702877388</v>
      </c>
      <c r="BF24" s="52"/>
      <c r="BG24" s="47">
        <f t="shared" si="15"/>
        <v>0.32991438886797558</v>
      </c>
      <c r="BI24" s="56">
        <v>8.24</v>
      </c>
      <c r="BJ24" s="47">
        <v>99.92</v>
      </c>
      <c r="BK24" s="52">
        <f t="shared" si="16"/>
        <v>4.0637175124525325E-2</v>
      </c>
      <c r="BL24" s="52">
        <f t="shared" si="16"/>
        <v>0.49277506534497212</v>
      </c>
      <c r="BM24" s="52">
        <v>1.881</v>
      </c>
      <c r="BO24" s="52">
        <f t="shared" si="17"/>
        <v>5.4293548852648293E-3</v>
      </c>
      <c r="BP24" s="52">
        <f t="shared" si="17"/>
        <v>0</v>
      </c>
      <c r="BQ24" s="56">
        <v>19.84</v>
      </c>
      <c r="BR24" s="47">
        <v>125.07</v>
      </c>
      <c r="BS24" s="52">
        <f t="shared" si="18"/>
        <v>4.9955936044315752E-2</v>
      </c>
      <c r="BT24" s="52">
        <f t="shared" si="18"/>
        <v>0.31491879642452475</v>
      </c>
      <c r="BU24" s="47">
        <v>422.26</v>
      </c>
      <c r="BW24" s="47">
        <f t="shared" si="19"/>
        <v>2.8259616909725963E-2</v>
      </c>
      <c r="BY24" s="47">
        <v>990</v>
      </c>
      <c r="CA24" s="47">
        <f t="shared" si="20"/>
        <v>6.0013093765912559E-2</v>
      </c>
      <c r="CC24" s="47">
        <v>1128.81</v>
      </c>
      <c r="CE24" s="47">
        <f t="shared" si="21"/>
        <v>6.8532929878222765E-2</v>
      </c>
      <c r="CG24" s="47">
        <v>62.91</v>
      </c>
      <c r="CI24" s="47">
        <f t="shared" si="22"/>
        <v>6.8252831662543936E-2</v>
      </c>
      <c r="CJ24" s="79"/>
      <c r="CK24" s="24">
        <v>1.19</v>
      </c>
      <c r="CL24" s="24">
        <v>0</v>
      </c>
      <c r="CM24" s="24">
        <v>8.0405405405405403E-2</v>
      </c>
      <c r="CN24" s="24">
        <v>0</v>
      </c>
      <c r="CO24" s="24">
        <v>4.6500000000000004</v>
      </c>
      <c r="CP24" s="24">
        <v>5.6</v>
      </c>
      <c r="CQ24" s="24">
        <v>0.32068965517241382</v>
      </c>
      <c r="CR24" s="24">
        <v>0.38620689655172413</v>
      </c>
      <c r="CS24" s="80"/>
    </row>
    <row r="25" spans="1:97" s="47" customFormat="1" x14ac:dyDescent="0.25">
      <c r="A25" s="47" t="s">
        <v>24</v>
      </c>
      <c r="E25" s="56">
        <v>1.65</v>
      </c>
      <c r="F25" s="47">
        <v>62.66</v>
      </c>
      <c r="G25" s="47">
        <f t="shared" si="1"/>
        <v>5.9676661000397837E-3</v>
      </c>
      <c r="H25" s="47">
        <f t="shared" si="1"/>
        <v>0.22662664110817748</v>
      </c>
      <c r="I25" s="43">
        <v>0.54470587391625436</v>
      </c>
      <c r="J25" s="47">
        <v>2.1492105263157892</v>
      </c>
      <c r="K25" s="52">
        <f t="shared" si="2"/>
        <v>9.9973134719780338E-2</v>
      </c>
      <c r="L25" s="52">
        <f t="shared" si="3"/>
        <v>0.39445749307556116</v>
      </c>
      <c r="M25" s="56">
        <v>2.77</v>
      </c>
      <c r="N25" s="47">
        <v>3.32</v>
      </c>
      <c r="O25" s="52">
        <f t="shared" si="4"/>
        <v>5.6680990382647845E-2</v>
      </c>
      <c r="P25" s="52">
        <f t="shared" si="4"/>
        <v>6.7935338653570695E-2</v>
      </c>
      <c r="Q25" s="56">
        <v>2.54</v>
      </c>
      <c r="R25" s="47">
        <v>4.58</v>
      </c>
      <c r="S25" s="52">
        <f t="shared" si="5"/>
        <v>4.7458893871449921E-2</v>
      </c>
      <c r="T25" s="52">
        <f t="shared" si="5"/>
        <v>8.5575485799701048E-2</v>
      </c>
      <c r="U25" s="56">
        <v>0.54</v>
      </c>
      <c r="V25" s="47">
        <v>1.63</v>
      </c>
      <c r="W25" s="52">
        <f t="shared" si="6"/>
        <v>1.4080834419817471E-2</v>
      </c>
      <c r="X25" s="52">
        <f t="shared" si="6"/>
        <v>4.2503259452411991E-2</v>
      </c>
      <c r="Y25" s="56">
        <v>0.18</v>
      </c>
      <c r="Z25" s="47">
        <v>0.92</v>
      </c>
      <c r="AA25" s="52">
        <f t="shared" si="7"/>
        <v>2.1276595744680847E-2</v>
      </c>
      <c r="AB25" s="52">
        <f t="shared" si="7"/>
        <v>0.10874704491725767</v>
      </c>
      <c r="AC25" s="52">
        <v>7.2080000000000002</v>
      </c>
      <c r="AD25" s="52"/>
      <c r="AE25" s="52">
        <f t="shared" si="8"/>
        <v>8.5126786711812522E-3</v>
      </c>
      <c r="AF25" s="52"/>
      <c r="AG25" s="56">
        <v>0.9</v>
      </c>
      <c r="AH25" s="47">
        <v>1.79</v>
      </c>
      <c r="AI25" s="52">
        <f t="shared" si="9"/>
        <v>0.13636363636363638</v>
      </c>
      <c r="AJ25" s="52">
        <f t="shared" si="9"/>
        <v>0.27121212121212124</v>
      </c>
      <c r="AK25" s="56">
        <v>3.37</v>
      </c>
      <c r="AL25" s="47">
        <v>1.27</v>
      </c>
      <c r="AM25" s="52">
        <f t="shared" si="10"/>
        <v>7.2317596566523604E-2</v>
      </c>
      <c r="AN25" s="52">
        <f t="shared" si="10"/>
        <v>2.7253218884120172E-2</v>
      </c>
      <c r="AO25" s="56">
        <v>0.75</v>
      </c>
      <c r="AP25" s="47">
        <v>1.03</v>
      </c>
      <c r="AQ25" s="52">
        <f t="shared" si="23"/>
        <v>3.5079513564078582E-2</v>
      </c>
      <c r="AR25" s="52">
        <f t="shared" si="11"/>
        <v>4.817586529466792E-2</v>
      </c>
      <c r="AS25" s="52">
        <v>8.9410000000000007</v>
      </c>
      <c r="AT25" s="52"/>
      <c r="AU25" s="52">
        <f t="shared" si="12"/>
        <v>8.9551491356343035E-2</v>
      </c>
      <c r="AV25" s="52"/>
      <c r="AW25" s="56">
        <v>77.67</v>
      </c>
      <c r="AX25" s="47">
        <v>94.04</v>
      </c>
      <c r="AY25" s="52">
        <f t="shared" si="13"/>
        <v>0.59150102810143934</v>
      </c>
      <c r="AZ25" s="52">
        <f t="shared" si="13"/>
        <v>0.71616784707943038</v>
      </c>
      <c r="BA25" s="44">
        <v>29.1</v>
      </c>
      <c r="BB25" s="47">
        <v>4222</v>
      </c>
      <c r="BC25" s="52">
        <f t="shared" si="14"/>
        <v>6.8924680246328762E-3</v>
      </c>
      <c r="BD25" s="52">
        <f t="shared" si="14"/>
        <v>1</v>
      </c>
      <c r="BE25" s="57">
        <v>27961.12123314185</v>
      </c>
      <c r="BF25" s="52"/>
      <c r="BG25" s="47">
        <f t="shared" si="15"/>
        <v>0.3424255933066388</v>
      </c>
      <c r="BI25" s="56">
        <v>0</v>
      </c>
      <c r="BJ25" s="47">
        <v>10.84</v>
      </c>
      <c r="BK25" s="52">
        <f t="shared" si="16"/>
        <v>0</v>
      </c>
      <c r="BL25" s="52">
        <f t="shared" si="16"/>
        <v>5.3459584751195936E-2</v>
      </c>
      <c r="BM25" s="52">
        <v>8.1340000000000003</v>
      </c>
      <c r="BO25" s="52">
        <f t="shared" si="17"/>
        <v>2.3478135373069708E-2</v>
      </c>
      <c r="BP25" s="52">
        <f t="shared" si="17"/>
        <v>0</v>
      </c>
      <c r="BQ25" s="56">
        <v>23.22</v>
      </c>
      <c r="BR25" s="47">
        <v>208.85</v>
      </c>
      <c r="BS25" s="52">
        <f t="shared" si="18"/>
        <v>5.8466574342188091E-2</v>
      </c>
      <c r="BT25" s="52">
        <f t="shared" si="18"/>
        <v>0.52587183683746697</v>
      </c>
      <c r="BU25" s="47">
        <v>0</v>
      </c>
      <c r="BW25" s="47">
        <f t="shared" si="19"/>
        <v>0</v>
      </c>
      <c r="BY25" s="47">
        <v>338.3</v>
      </c>
      <c r="CA25" s="47">
        <f t="shared" si="20"/>
        <v>2.050750466768507E-2</v>
      </c>
      <c r="CC25" s="47">
        <v>893.68</v>
      </c>
      <c r="CE25" s="47">
        <f t="shared" si="21"/>
        <v>5.4257588764778944E-2</v>
      </c>
      <c r="CG25" s="47">
        <v>0.89</v>
      </c>
      <c r="CI25" s="47">
        <f t="shared" si="22"/>
        <v>9.6558607820162307E-4</v>
      </c>
      <c r="CJ25" s="79"/>
      <c r="CK25" s="24">
        <v>0.61</v>
      </c>
      <c r="CL25" s="24">
        <v>0.6</v>
      </c>
      <c r="CM25" s="24">
        <v>4.1216216216216212E-2</v>
      </c>
      <c r="CN25" s="24">
        <v>4.0540540540540536E-2</v>
      </c>
      <c r="CO25" s="24">
        <v>6.11</v>
      </c>
      <c r="CP25" s="24">
        <v>7.21</v>
      </c>
      <c r="CQ25" s="24">
        <v>0.42137931034482762</v>
      </c>
      <c r="CR25" s="24">
        <v>0.49724137931034484</v>
      </c>
      <c r="CS25" s="80"/>
    </row>
    <row r="26" spans="1:97" s="47" customFormat="1" x14ac:dyDescent="0.25">
      <c r="A26" s="47" t="s">
        <v>24</v>
      </c>
      <c r="E26" s="56">
        <v>4.83</v>
      </c>
      <c r="F26" s="47">
        <v>150.44</v>
      </c>
      <c r="G26" s="47">
        <f t="shared" si="1"/>
        <v>1.7468986220116459E-2</v>
      </c>
      <c r="H26" s="47">
        <f t="shared" si="1"/>
        <v>0.54410647763029407</v>
      </c>
      <c r="I26" s="43">
        <v>0.77294117476572011</v>
      </c>
      <c r="J26" s="47">
        <v>3.1268421052631585</v>
      </c>
      <c r="K26" s="52">
        <f t="shared" si="2"/>
        <v>0.141862527825795</v>
      </c>
      <c r="L26" s="52">
        <f t="shared" si="3"/>
        <v>0.57388807796299979</v>
      </c>
      <c r="M26" s="56">
        <v>48.87</v>
      </c>
      <c r="N26" s="47">
        <v>0.49</v>
      </c>
      <c r="O26" s="52">
        <f t="shared" si="4"/>
        <v>1</v>
      </c>
      <c r="P26" s="52">
        <f t="shared" si="4"/>
        <v>1.0026601186822182E-2</v>
      </c>
      <c r="Q26" s="56">
        <v>33.700000000000003</v>
      </c>
      <c r="R26" s="47">
        <v>2.62</v>
      </c>
      <c r="S26" s="52">
        <f t="shared" si="5"/>
        <v>0.62967115097159942</v>
      </c>
      <c r="T26" s="52">
        <f t="shared" si="5"/>
        <v>4.8953662182361732E-2</v>
      </c>
      <c r="U26" s="56">
        <v>31.76</v>
      </c>
      <c r="V26" s="47">
        <v>0.77</v>
      </c>
      <c r="W26" s="52">
        <f t="shared" si="6"/>
        <v>0.82816166883963493</v>
      </c>
      <c r="X26" s="52">
        <f t="shared" si="6"/>
        <v>2.0078226857887873E-2</v>
      </c>
      <c r="Y26" s="56">
        <v>0.12</v>
      </c>
      <c r="Z26" s="47">
        <v>1.28</v>
      </c>
      <c r="AA26" s="52">
        <f t="shared" si="7"/>
        <v>1.4184397163120565E-2</v>
      </c>
      <c r="AB26" s="52">
        <f t="shared" si="7"/>
        <v>0.15130023640661938</v>
      </c>
      <c r="AC26" s="52">
        <v>846.73699999999997</v>
      </c>
      <c r="AD26" s="52"/>
      <c r="AE26" s="52">
        <f t="shared" si="8"/>
        <v>1</v>
      </c>
      <c r="AF26" s="52"/>
      <c r="AG26" s="56">
        <v>1.27</v>
      </c>
      <c r="AH26" s="47">
        <v>1.1299999999999999</v>
      </c>
      <c r="AI26" s="52">
        <f t="shared" si="9"/>
        <v>0.19242424242424244</v>
      </c>
      <c r="AJ26" s="52">
        <f t="shared" si="9"/>
        <v>0.1712121212121212</v>
      </c>
      <c r="AK26" s="56">
        <v>21.19</v>
      </c>
      <c r="AL26" s="47">
        <v>4.09</v>
      </c>
      <c r="AM26" s="52">
        <f t="shared" si="10"/>
        <v>0.45472103004291847</v>
      </c>
      <c r="AN26" s="52">
        <f t="shared" si="10"/>
        <v>8.7768240343347639E-2</v>
      </c>
      <c r="AO26" s="56">
        <v>7.64</v>
      </c>
      <c r="AP26" s="47">
        <v>1.3</v>
      </c>
      <c r="AQ26" s="52">
        <f t="shared" si="23"/>
        <v>0.35734331150608045</v>
      </c>
      <c r="AR26" s="52">
        <f t="shared" si="11"/>
        <v>6.080449017773621E-2</v>
      </c>
      <c r="AS26" s="52">
        <v>37.816000000000003</v>
      </c>
      <c r="AT26" s="52"/>
      <c r="AU26" s="52">
        <f t="shared" si="12"/>
        <v>0.37875843833256551</v>
      </c>
      <c r="AV26" s="52"/>
      <c r="AW26" s="56">
        <v>9.83</v>
      </c>
      <c r="AX26" s="47">
        <v>14.58</v>
      </c>
      <c r="AY26" s="52">
        <f t="shared" si="13"/>
        <v>7.4861015916533394E-2</v>
      </c>
      <c r="AZ26" s="52">
        <f t="shared" si="13"/>
        <v>0.11103495544893763</v>
      </c>
      <c r="BA26" s="44">
        <v>65.900000000000006</v>
      </c>
      <c r="BB26" s="47">
        <v>2613</v>
      </c>
      <c r="BC26" s="52">
        <f>(BA26)/$BB$69</f>
        <v>1.5608716248223593E-2</v>
      </c>
      <c r="BD26" s="52">
        <f t="shared" si="14"/>
        <v>0.61890099478919947</v>
      </c>
      <c r="BE26" s="57">
        <v>19920.984150360506</v>
      </c>
      <c r="BF26" s="52"/>
      <c r="BG26" s="47">
        <f t="shared" si="15"/>
        <v>0.24396213442449466</v>
      </c>
      <c r="BI26" s="56">
        <v>7.5</v>
      </c>
      <c r="BJ26" s="47">
        <v>21.27</v>
      </c>
      <c r="BK26" s="52">
        <f t="shared" si="16"/>
        <v>3.6987720076934454E-2</v>
      </c>
      <c r="BL26" s="52">
        <f t="shared" si="16"/>
        <v>0.10489717413818611</v>
      </c>
      <c r="BM26" s="52">
        <v>35.216999999999999</v>
      </c>
      <c r="BO26" s="52">
        <f t="shared" si="17"/>
        <v>0.10165103189493434</v>
      </c>
      <c r="BP26" s="52">
        <f t="shared" si="17"/>
        <v>0</v>
      </c>
      <c r="BQ26" s="56">
        <v>41.73</v>
      </c>
      <c r="BR26" s="47">
        <v>2.85</v>
      </c>
      <c r="BS26" s="52">
        <f t="shared" si="18"/>
        <v>0.10507364975450081</v>
      </c>
      <c r="BT26" s="52">
        <f t="shared" si="18"/>
        <v>7.1761299257207612E-3</v>
      </c>
      <c r="BU26" s="47">
        <v>284.12</v>
      </c>
      <c r="BW26" s="47">
        <f t="shared" si="19"/>
        <v>1.90146411130378E-2</v>
      </c>
      <c r="BY26" s="47">
        <v>16496.400000000001</v>
      </c>
      <c r="CA26" s="47">
        <f t="shared" si="20"/>
        <v>1</v>
      </c>
      <c r="CC26" s="47">
        <v>16471.060000000001</v>
      </c>
      <c r="CE26" s="47">
        <f t="shared" si="21"/>
        <v>1</v>
      </c>
      <c r="CG26" s="47">
        <v>921.72</v>
      </c>
      <c r="CI26" s="47">
        <f t="shared" si="22"/>
        <v>1</v>
      </c>
      <c r="CJ26" s="79"/>
      <c r="CK26" s="24">
        <v>1.1000000000000001</v>
      </c>
      <c r="CL26" s="24">
        <v>8</v>
      </c>
      <c r="CM26" s="24">
        <v>7.4324324324324328E-2</v>
      </c>
      <c r="CN26" s="24">
        <v>0.54054054054054046</v>
      </c>
      <c r="CO26" s="24">
        <v>9.86</v>
      </c>
      <c r="CP26" s="24">
        <v>13.1</v>
      </c>
      <c r="CQ26" s="24">
        <v>0.67999999999999994</v>
      </c>
      <c r="CR26" s="24">
        <v>0.90344827586206899</v>
      </c>
      <c r="CS26" s="80"/>
    </row>
    <row r="27" spans="1:97" s="47" customFormat="1" x14ac:dyDescent="0.25">
      <c r="A27" s="47" t="s">
        <v>24</v>
      </c>
      <c r="E27" s="56">
        <v>6.35</v>
      </c>
      <c r="F27" s="47">
        <v>135.19999999999999</v>
      </c>
      <c r="G27" s="47">
        <f t="shared" si="1"/>
        <v>2.2966472566819773E-2</v>
      </c>
      <c r="H27" s="47">
        <f t="shared" si="1"/>
        <v>0.48898694346992655</v>
      </c>
      <c r="I27" s="43">
        <v>0.69680556998484677</v>
      </c>
      <c r="J27" s="47">
        <v>1.7044736842105268</v>
      </c>
      <c r="K27" s="52">
        <f t="shared" si="2"/>
        <v>0.12788890382389845</v>
      </c>
      <c r="L27" s="52">
        <f t="shared" si="3"/>
        <v>0.31283227410927034</v>
      </c>
      <c r="M27" s="56">
        <v>0.19</v>
      </c>
      <c r="N27" s="47">
        <v>3.47</v>
      </c>
      <c r="O27" s="52">
        <f t="shared" si="4"/>
        <v>3.8878657663188052E-3</v>
      </c>
      <c r="P27" s="52">
        <f t="shared" si="4"/>
        <v>7.100470636382239E-2</v>
      </c>
      <c r="Q27" s="56">
        <v>0</v>
      </c>
      <c r="R27" s="47">
        <v>1.1200000000000001</v>
      </c>
      <c r="S27" s="52">
        <f t="shared" si="5"/>
        <v>0</v>
      </c>
      <c r="T27" s="52">
        <f t="shared" si="5"/>
        <v>2.0926756352765322E-2</v>
      </c>
      <c r="U27" s="56">
        <v>0.14000000000000001</v>
      </c>
      <c r="V27" s="47">
        <v>1.68</v>
      </c>
      <c r="W27" s="52">
        <f t="shared" si="6"/>
        <v>3.6505867014341594E-3</v>
      </c>
      <c r="X27" s="52">
        <f t="shared" si="6"/>
        <v>4.3807040417209904E-2</v>
      </c>
      <c r="Y27" s="56">
        <v>7.0000000000000007E-2</v>
      </c>
      <c r="Z27" s="47">
        <v>1.2</v>
      </c>
      <c r="AA27" s="52">
        <f t="shared" si="7"/>
        <v>8.2742316784869974E-3</v>
      </c>
      <c r="AB27" s="52">
        <f t="shared" si="7"/>
        <v>0.14184397163120566</v>
      </c>
      <c r="AC27" s="52"/>
      <c r="AD27" s="52"/>
      <c r="AE27" s="52">
        <f t="shared" si="8"/>
        <v>0</v>
      </c>
      <c r="AF27" s="52"/>
      <c r="AG27" s="56">
        <v>0</v>
      </c>
      <c r="AH27" s="47">
        <v>1.75</v>
      </c>
      <c r="AI27" s="52">
        <f t="shared" si="9"/>
        <v>0</v>
      </c>
      <c r="AJ27" s="52">
        <f t="shared" si="9"/>
        <v>0.26515151515151514</v>
      </c>
      <c r="AK27" s="56">
        <v>0.28000000000000003</v>
      </c>
      <c r="AL27" s="47">
        <v>5.74</v>
      </c>
      <c r="AM27" s="52">
        <f t="shared" si="10"/>
        <v>6.0085836909871248E-3</v>
      </c>
      <c r="AN27" s="52">
        <f t="shared" si="10"/>
        <v>0.12317596566523606</v>
      </c>
      <c r="AO27" s="56">
        <v>7.0000000000000007E-2</v>
      </c>
      <c r="AP27" s="47">
        <v>2.5099999999999998</v>
      </c>
      <c r="AQ27" s="52">
        <f t="shared" si="23"/>
        <v>3.2740879326473345E-3</v>
      </c>
      <c r="AR27" s="52">
        <f t="shared" si="11"/>
        <v>0.11739943872778297</v>
      </c>
      <c r="AS27" s="52">
        <v>0</v>
      </c>
      <c r="AT27" s="52"/>
      <c r="AU27" s="52">
        <f t="shared" si="12"/>
        <v>0</v>
      </c>
      <c r="AV27" s="52"/>
      <c r="AW27" s="56">
        <v>24.18</v>
      </c>
      <c r="AX27" s="47">
        <v>41.01</v>
      </c>
      <c r="AY27" s="52">
        <f t="shared" si="13"/>
        <v>0.18414439113548092</v>
      </c>
      <c r="AZ27" s="52">
        <f t="shared" si="13"/>
        <v>0.31231437057345213</v>
      </c>
      <c r="BA27" s="48" t="s">
        <v>47</v>
      </c>
      <c r="BB27" s="47">
        <v>3183</v>
      </c>
      <c r="BC27" s="52">
        <f t="shared" si="14"/>
        <v>5.068687825675035E-3</v>
      </c>
      <c r="BD27" s="52">
        <f t="shared" si="14"/>
        <v>0.75390810042633827</v>
      </c>
      <c r="BE27" s="57">
        <v>16667.3246304282</v>
      </c>
      <c r="BF27" s="52"/>
      <c r="BG27" s="47">
        <f t="shared" si="15"/>
        <v>0.20411622544821062</v>
      </c>
      <c r="BI27" s="56">
        <v>22.63</v>
      </c>
      <c r="BJ27" s="47">
        <v>30.9</v>
      </c>
      <c r="BK27" s="52">
        <f t="shared" si="16"/>
        <v>0.11160428071213689</v>
      </c>
      <c r="BL27" s="52">
        <f t="shared" si="16"/>
        <v>0.15238940671696996</v>
      </c>
      <c r="BM27" s="52">
        <v>0</v>
      </c>
      <c r="BO27" s="52">
        <f t="shared" si="17"/>
        <v>0</v>
      </c>
      <c r="BP27" s="52">
        <f t="shared" si="17"/>
        <v>0</v>
      </c>
      <c r="BQ27" s="56">
        <v>39.28</v>
      </c>
      <c r="BR27" s="47">
        <v>179.41</v>
      </c>
      <c r="BS27" s="52">
        <f t="shared" si="18"/>
        <v>9.8904695958705782E-2</v>
      </c>
      <c r="BT27" s="52">
        <f t="shared" si="18"/>
        <v>0.4517436736749339</v>
      </c>
      <c r="BU27" s="47">
        <v>758.51</v>
      </c>
      <c r="BW27" s="47">
        <f t="shared" si="19"/>
        <v>5.0763041780410745E-2</v>
      </c>
      <c r="BY27" s="47">
        <v>47.1</v>
      </c>
      <c r="CA27" s="47">
        <f t="shared" si="20"/>
        <v>2.8551684003782643E-3</v>
      </c>
      <c r="CC27" s="47">
        <v>0</v>
      </c>
      <c r="CE27" s="47">
        <f t="shared" si="21"/>
        <v>0</v>
      </c>
      <c r="CG27" s="47">
        <v>0</v>
      </c>
      <c r="CI27" s="47">
        <f t="shared" si="22"/>
        <v>0</v>
      </c>
      <c r="CJ27" s="79"/>
      <c r="CK27" s="24">
        <v>0</v>
      </c>
      <c r="CL27" s="24">
        <v>2.91</v>
      </c>
      <c r="CM27" s="24">
        <v>0</v>
      </c>
      <c r="CN27" s="24">
        <v>0.19662162162162161</v>
      </c>
      <c r="CO27" s="24">
        <v>5.79</v>
      </c>
      <c r="CP27" s="24">
        <v>7.99</v>
      </c>
      <c r="CQ27" s="24">
        <v>0.39931034482758621</v>
      </c>
      <c r="CR27" s="24">
        <v>0.55103448275862066</v>
      </c>
      <c r="CS27" s="80"/>
    </row>
    <row r="28" spans="1:97" s="47" customFormat="1" x14ac:dyDescent="0.25">
      <c r="A28" s="47" t="s">
        <v>24</v>
      </c>
      <c r="E28" s="56">
        <v>3.08</v>
      </c>
      <c r="G28" s="47">
        <f t="shared" si="1"/>
        <v>1.113964338674093E-2</v>
      </c>
      <c r="H28" s="47">
        <f t="shared" si="1"/>
        <v>0</v>
      </c>
      <c r="I28" s="43">
        <v>1.2831944096005627</v>
      </c>
      <c r="J28" s="47">
        <v>3.6123684210526319</v>
      </c>
      <c r="K28" s="52">
        <f t="shared" si="2"/>
        <v>0.23551236314075288</v>
      </c>
      <c r="L28" s="52">
        <f t="shared" si="3"/>
        <v>0.66299963358004521</v>
      </c>
      <c r="M28" s="56">
        <v>3.63</v>
      </c>
      <c r="O28" s="52">
        <f t="shared" si="4"/>
        <v>7.4278698588090858E-2</v>
      </c>
      <c r="P28" s="52">
        <f t="shared" si="4"/>
        <v>0</v>
      </c>
      <c r="Q28" s="56">
        <v>1.53</v>
      </c>
      <c r="S28" s="52">
        <f t="shared" si="5"/>
        <v>2.858744394618834E-2</v>
      </c>
      <c r="T28" s="52">
        <f t="shared" si="5"/>
        <v>0</v>
      </c>
      <c r="U28" s="56">
        <v>0.45</v>
      </c>
      <c r="W28" s="52">
        <f t="shared" si="6"/>
        <v>1.1734028683181226E-2</v>
      </c>
      <c r="X28" s="52">
        <f t="shared" si="6"/>
        <v>0</v>
      </c>
      <c r="Y28" s="56">
        <v>0.03</v>
      </c>
      <c r="AA28" s="52">
        <f t="shared" si="7"/>
        <v>3.5460992907801413E-3</v>
      </c>
      <c r="AB28" s="52">
        <f t="shared" si="7"/>
        <v>0</v>
      </c>
      <c r="AC28" s="52">
        <v>75.795000000000002</v>
      </c>
      <c r="AD28" s="52"/>
      <c r="AE28" s="52">
        <f t="shared" si="8"/>
        <v>8.9514217519725728E-2</v>
      </c>
      <c r="AF28" s="52"/>
      <c r="AG28" s="56">
        <v>0.15</v>
      </c>
      <c r="AI28" s="52">
        <f t="shared" si="9"/>
        <v>2.2727272727272728E-2</v>
      </c>
      <c r="AJ28" s="52">
        <f t="shared" si="9"/>
        <v>0</v>
      </c>
      <c r="AK28" s="56">
        <v>1.44</v>
      </c>
      <c r="AM28" s="52">
        <f t="shared" si="10"/>
        <v>3.0901287553648068E-2</v>
      </c>
      <c r="AN28" s="52">
        <f>(AL28)/$AL$69</f>
        <v>0</v>
      </c>
      <c r="AO28" s="56">
        <v>0.23</v>
      </c>
      <c r="AQ28" s="52">
        <f t="shared" si="23"/>
        <v>1.0757717492984098E-2</v>
      </c>
      <c r="AR28" s="52">
        <f t="shared" si="11"/>
        <v>0</v>
      </c>
      <c r="AS28" s="52">
        <v>6.0510000000000002</v>
      </c>
      <c r="AT28" s="52"/>
      <c r="AU28" s="52">
        <f t="shared" si="12"/>
        <v>6.0605757096212021E-2</v>
      </c>
      <c r="AV28" s="52"/>
      <c r="AW28" s="56">
        <v>22.57</v>
      </c>
      <c r="AY28" s="52">
        <f t="shared" si="13"/>
        <v>0.17188332952555022</v>
      </c>
      <c r="AZ28" s="52">
        <f t="shared" si="13"/>
        <v>0</v>
      </c>
      <c r="BA28" s="48" t="s">
        <v>48</v>
      </c>
      <c r="BB28" s="47">
        <v>1382</v>
      </c>
      <c r="BC28" s="52">
        <f>(BA28)/$BB$69</f>
        <v>6.7266698247276172E-3</v>
      </c>
      <c r="BD28" s="52">
        <f t="shared" si="14"/>
        <v>0.32733301752723826</v>
      </c>
      <c r="BE28" s="57">
        <v>13345.920535471054</v>
      </c>
      <c r="BF28" s="52"/>
      <c r="BG28" s="47">
        <f t="shared" si="15"/>
        <v>0.16344068320712418</v>
      </c>
      <c r="BI28" s="56">
        <v>27.92</v>
      </c>
      <c r="BK28" s="52">
        <f t="shared" si="16"/>
        <v>0.13769295260640135</v>
      </c>
      <c r="BL28" s="52">
        <f t="shared" si="16"/>
        <v>0</v>
      </c>
      <c r="BM28" s="52">
        <v>3.1440000000000001</v>
      </c>
      <c r="BN28" s="56">
        <v>118.71</v>
      </c>
      <c r="BO28" s="52">
        <f t="shared" si="17"/>
        <v>9.0749025833453609E-3</v>
      </c>
      <c r="BP28" s="52">
        <f t="shared" si="17"/>
        <v>0.34264684658680905</v>
      </c>
      <c r="BQ28" s="56">
        <v>57.03</v>
      </c>
      <c r="BS28" s="52">
        <f t="shared" si="18"/>
        <v>0.14359813672415964</v>
      </c>
      <c r="BT28" s="52">
        <f t="shared" si="18"/>
        <v>0</v>
      </c>
      <c r="BU28" s="47">
        <v>14942.17</v>
      </c>
      <c r="BW28" s="47">
        <f t="shared" si="19"/>
        <v>1</v>
      </c>
      <c r="BY28" s="47">
        <v>2045.9</v>
      </c>
      <c r="CA28" s="47">
        <f t="shared" si="20"/>
        <v>0.12402099852088939</v>
      </c>
      <c r="CC28" s="47">
        <v>2094.1799999999998</v>
      </c>
      <c r="CE28" s="47">
        <f t="shared" si="21"/>
        <v>0.12714300111832508</v>
      </c>
      <c r="CG28" s="47">
        <v>32.36</v>
      </c>
      <c r="CI28" s="47">
        <f t="shared" si="22"/>
        <v>3.5108275832139914E-2</v>
      </c>
      <c r="CJ28" s="79"/>
      <c r="CK28" s="24">
        <v>0.78</v>
      </c>
      <c r="CL28" s="24">
        <v>0.78</v>
      </c>
      <c r="CM28" s="24">
        <v>5.2702702702702699E-2</v>
      </c>
      <c r="CN28" s="24">
        <v>5.2702702702702699E-2</v>
      </c>
      <c r="CO28" s="24">
        <v>7.85</v>
      </c>
      <c r="CP28" s="24">
        <v>12.4</v>
      </c>
      <c r="CQ28" s="24">
        <v>0.54137931034482756</v>
      </c>
      <c r="CR28" s="24">
        <v>0.85517241379310349</v>
      </c>
      <c r="CS28" s="80"/>
    </row>
    <row r="29" spans="1:97" s="47" customFormat="1" x14ac:dyDescent="0.25">
      <c r="A29" s="47">
        <v>390652.8</v>
      </c>
      <c r="C29" s="47">
        <f t="shared" si="0"/>
        <v>7.77873218864297E-2</v>
      </c>
      <c r="E29" s="56">
        <v>1.36</v>
      </c>
      <c r="G29" s="47">
        <f t="shared" si="1"/>
        <v>4.9188035733661256E-3</v>
      </c>
      <c r="H29" s="47">
        <f t="shared" si="1"/>
        <v>0</v>
      </c>
      <c r="I29" s="43">
        <v>0.60208335862391515</v>
      </c>
      <c r="J29" s="47">
        <v>3.6755263157894742</v>
      </c>
      <c r="K29" s="52">
        <f t="shared" si="2"/>
        <v>0.11050396848391746</v>
      </c>
      <c r="L29" s="52">
        <f t="shared" si="3"/>
        <v>0.67459138065218127</v>
      </c>
      <c r="M29" s="56">
        <v>4.53</v>
      </c>
      <c r="O29" s="52">
        <f t="shared" si="4"/>
        <v>9.2694904849600995E-2</v>
      </c>
      <c r="P29" s="52">
        <f t="shared" si="4"/>
        <v>0</v>
      </c>
      <c r="Q29" s="56">
        <v>7.12</v>
      </c>
      <c r="S29" s="52">
        <f t="shared" si="5"/>
        <v>0.13303437967115098</v>
      </c>
      <c r="T29" s="52">
        <f t="shared" si="5"/>
        <v>0</v>
      </c>
      <c r="U29" s="56">
        <v>3.79</v>
      </c>
      <c r="W29" s="52">
        <f t="shared" si="6"/>
        <v>9.8826597131681876E-2</v>
      </c>
      <c r="X29" s="52">
        <f t="shared" si="6"/>
        <v>0</v>
      </c>
      <c r="Y29" s="56">
        <v>0.59</v>
      </c>
      <c r="AA29" s="52">
        <f t="shared" si="7"/>
        <v>6.9739952718676113E-2</v>
      </c>
      <c r="AB29" s="52">
        <f t="shared" si="7"/>
        <v>0</v>
      </c>
      <c r="AC29" s="52">
        <v>37.073999999999998</v>
      </c>
      <c r="AD29" s="52"/>
      <c r="AE29" s="52">
        <f t="shared" si="8"/>
        <v>4.3784551755739975E-2</v>
      </c>
      <c r="AF29" s="52"/>
      <c r="AG29" s="56">
        <v>0.83</v>
      </c>
      <c r="AI29" s="52">
        <f t="shared" si="9"/>
        <v>0.12575757575757576</v>
      </c>
      <c r="AJ29" s="52">
        <f t="shared" si="9"/>
        <v>0</v>
      </c>
      <c r="AK29" s="56">
        <v>3.45</v>
      </c>
      <c r="AM29" s="52">
        <f t="shared" si="10"/>
        <v>7.4034334763948495E-2</v>
      </c>
      <c r="AN29" s="52">
        <f t="shared" si="10"/>
        <v>0</v>
      </c>
      <c r="AO29" s="56">
        <v>1.23</v>
      </c>
      <c r="AQ29" s="52">
        <f t="shared" si="23"/>
        <v>5.7530402245088867E-2</v>
      </c>
      <c r="AR29" s="52">
        <f t="shared" si="11"/>
        <v>0</v>
      </c>
      <c r="AS29" s="52">
        <v>15.93</v>
      </c>
      <c r="AT29" s="52"/>
      <c r="AU29" s="52">
        <f t="shared" si="12"/>
        <v>0.15955209230584322</v>
      </c>
      <c r="AV29" s="52"/>
      <c r="AW29" s="56">
        <v>38.590000000000003</v>
      </c>
      <c r="AY29" s="52">
        <f t="shared" si="13"/>
        <v>0.29388470032746938</v>
      </c>
      <c r="AZ29" s="52">
        <f t="shared" si="13"/>
        <v>0</v>
      </c>
      <c r="BA29" s="48" t="s">
        <v>49</v>
      </c>
      <c r="BB29" s="47">
        <v>720</v>
      </c>
      <c r="BC29" s="52">
        <f t="shared" si="14"/>
        <v>2.8659403126480342E-3</v>
      </c>
      <c r="BD29" s="52">
        <f t="shared" si="14"/>
        <v>0.17053529133112269</v>
      </c>
      <c r="BF29" s="52"/>
      <c r="BG29" s="47">
        <f t="shared" si="15"/>
        <v>0</v>
      </c>
      <c r="BI29" s="56">
        <v>0.77</v>
      </c>
      <c r="BK29" s="52">
        <f t="shared" si="16"/>
        <v>3.7974059278986041E-3</v>
      </c>
      <c r="BL29" s="52">
        <f t="shared" si="16"/>
        <v>0</v>
      </c>
      <c r="BM29" s="52">
        <v>11.06</v>
      </c>
      <c r="BN29" s="56">
        <v>49.57</v>
      </c>
      <c r="BO29" s="52">
        <f t="shared" si="17"/>
        <v>3.1923798527926109E-2</v>
      </c>
      <c r="BP29" s="52">
        <f t="shared" si="17"/>
        <v>0.14307980949631982</v>
      </c>
      <c r="BQ29" s="56">
        <v>42.52</v>
      </c>
      <c r="BS29" s="52">
        <f t="shared" si="18"/>
        <v>0.10706282261110413</v>
      </c>
      <c r="BT29" s="52">
        <f t="shared" si="18"/>
        <v>0</v>
      </c>
      <c r="BU29" s="47">
        <v>104.07</v>
      </c>
      <c r="BW29" s="47">
        <f t="shared" si="19"/>
        <v>6.9648518254042079E-3</v>
      </c>
      <c r="BY29" s="47">
        <v>1623</v>
      </c>
      <c r="CA29" s="47">
        <f t="shared" si="20"/>
        <v>9.8385102204117253E-2</v>
      </c>
      <c r="CC29" s="47">
        <v>2763.46</v>
      </c>
      <c r="CE29" s="47">
        <f t="shared" si="21"/>
        <v>0.16777669439611051</v>
      </c>
      <c r="CG29" s="47">
        <v>39.35</v>
      </c>
      <c r="CI29" s="47">
        <f t="shared" si="22"/>
        <v>4.2691923794644794E-2</v>
      </c>
      <c r="CJ29" s="79"/>
      <c r="CK29" s="24">
        <v>0.6</v>
      </c>
      <c r="CL29" s="24">
        <v>0.72199999999999998</v>
      </c>
      <c r="CM29" s="24">
        <v>4.0540540540540536E-2</v>
      </c>
      <c r="CN29" s="24">
        <v>4.8783783783783778E-2</v>
      </c>
      <c r="CO29" s="24">
        <v>4.78</v>
      </c>
      <c r="CP29" s="24">
        <v>7.6</v>
      </c>
      <c r="CQ29" s="24">
        <v>0.32965517241379311</v>
      </c>
      <c r="CR29" s="24">
        <v>0.5241379310344827</v>
      </c>
      <c r="CS29" s="80"/>
    </row>
    <row r="30" spans="1:97" s="47" customFormat="1" x14ac:dyDescent="0.25">
      <c r="E30" s="56">
        <v>37.04</v>
      </c>
      <c r="G30" s="47">
        <f t="shared" si="1"/>
        <v>0.13396506202755976</v>
      </c>
      <c r="H30" s="47">
        <f t="shared" si="1"/>
        <v>0</v>
      </c>
      <c r="I30" s="43">
        <v>0.90847225996355219</v>
      </c>
      <c r="J30" s="52"/>
      <c r="K30" s="52">
        <f t="shared" si="2"/>
        <v>0.16673736044286358</v>
      </c>
      <c r="L30" s="52"/>
      <c r="M30" s="56">
        <v>4.3499999999999996</v>
      </c>
      <c r="O30" s="52">
        <f t="shared" si="4"/>
        <v>8.9011663597298951E-2</v>
      </c>
      <c r="P30" s="52">
        <f t="shared" si="4"/>
        <v>0</v>
      </c>
      <c r="Q30" s="56">
        <v>5.13</v>
      </c>
      <c r="S30" s="52">
        <f t="shared" si="5"/>
        <v>9.585201793721973E-2</v>
      </c>
      <c r="T30" s="52">
        <f t="shared" si="5"/>
        <v>0</v>
      </c>
      <c r="U30" s="56">
        <v>0.76</v>
      </c>
      <c r="W30" s="52">
        <f t="shared" si="6"/>
        <v>1.9817470664928293E-2</v>
      </c>
      <c r="X30" s="52">
        <f t="shared" si="6"/>
        <v>0</v>
      </c>
      <c r="Y30" s="56">
        <v>0.24</v>
      </c>
      <c r="AA30" s="52">
        <f t="shared" si="7"/>
        <v>2.8368794326241131E-2</v>
      </c>
      <c r="AB30" s="52">
        <f t="shared" si="7"/>
        <v>0</v>
      </c>
      <c r="AC30" s="52"/>
      <c r="AD30" s="52"/>
      <c r="AE30" s="52"/>
      <c r="AF30" s="52"/>
      <c r="AG30" s="56">
        <v>2.36</v>
      </c>
      <c r="AI30" s="52">
        <f t="shared" si="9"/>
        <v>0.3575757575757576</v>
      </c>
      <c r="AJ30" s="52">
        <f t="shared" si="9"/>
        <v>0</v>
      </c>
      <c r="AK30" s="56">
        <v>0.44</v>
      </c>
      <c r="AM30" s="52">
        <f t="shared" si="10"/>
        <v>9.4420600858369091E-3</v>
      </c>
      <c r="AN30" s="52">
        <f t="shared" si="10"/>
        <v>0</v>
      </c>
      <c r="AO30" s="56">
        <v>0.52</v>
      </c>
      <c r="AQ30" s="52">
        <f t="shared" si="23"/>
        <v>2.4321796071094484E-2</v>
      </c>
      <c r="AR30" s="52">
        <f t="shared" si="11"/>
        <v>0</v>
      </c>
      <c r="AS30" s="52"/>
      <c r="AT30" s="52"/>
      <c r="AU30" s="52"/>
      <c r="AV30" s="52"/>
      <c r="AW30" s="56">
        <v>22.14</v>
      </c>
      <c r="AY30" s="52">
        <f t="shared" si="13"/>
        <v>0.16860863605209048</v>
      </c>
      <c r="AZ30" s="52">
        <f t="shared" si="13"/>
        <v>0</v>
      </c>
      <c r="BA30" s="44">
        <v>152</v>
      </c>
      <c r="BB30" s="52"/>
      <c r="BC30" s="52">
        <f t="shared" si="14"/>
        <v>3.6001894836570347E-2</v>
      </c>
      <c r="BD30" s="52"/>
      <c r="BE30" s="57">
        <v>20080.751635543289</v>
      </c>
      <c r="BF30" s="52"/>
      <c r="BG30" s="47">
        <f t="shared" si="15"/>
        <v>0.24591872534403114</v>
      </c>
      <c r="BI30" s="56">
        <v>19.89</v>
      </c>
      <c r="BK30" s="52">
        <f t="shared" si="16"/>
        <v>9.8091433644030182E-2</v>
      </c>
      <c r="BL30" s="52">
        <f t="shared" si="16"/>
        <v>0</v>
      </c>
      <c r="BM30" s="52"/>
      <c r="BN30" s="52"/>
      <c r="BQ30" s="56">
        <v>23.78</v>
      </c>
      <c r="BS30" s="52">
        <f t="shared" si="18"/>
        <v>5.9876620924084106E-2</v>
      </c>
      <c r="BT30" s="52">
        <f t="shared" si="18"/>
        <v>0</v>
      </c>
      <c r="CJ30" s="79"/>
      <c r="CK30" s="24">
        <v>0.89</v>
      </c>
      <c r="CL30" s="24"/>
      <c r="CM30" s="24">
        <v>6.0135135135135132E-2</v>
      </c>
      <c r="CN30" s="24"/>
      <c r="CO30" s="24">
        <v>8.2799999999999994</v>
      </c>
      <c r="CP30" s="24"/>
      <c r="CQ30" s="24">
        <v>0.57103448275862068</v>
      </c>
      <c r="CR30" s="24"/>
      <c r="CS30" s="80"/>
    </row>
    <row r="31" spans="1:97" s="47" customFormat="1" x14ac:dyDescent="0.25">
      <c r="E31" s="56">
        <v>1.42</v>
      </c>
      <c r="F31" s="56">
        <v>4.7300000000000004</v>
      </c>
      <c r="G31" s="47">
        <f t="shared" si="1"/>
        <v>5.1358096133675719E-3</v>
      </c>
      <c r="H31" s="47">
        <f t="shared" si="1"/>
        <v>1.7107309486780718E-2</v>
      </c>
      <c r="I31" s="43">
        <v>1.4023611480577125</v>
      </c>
      <c r="J31" s="52"/>
      <c r="K31" s="52">
        <f t="shared" si="2"/>
        <v>0.25738374909119166</v>
      </c>
      <c r="L31" s="52"/>
      <c r="M31" s="56">
        <v>0</v>
      </c>
      <c r="N31" s="56">
        <v>1.31</v>
      </c>
      <c r="O31" s="52">
        <f t="shared" si="4"/>
        <v>0</v>
      </c>
      <c r="P31" s="52">
        <f t="shared" si="4"/>
        <v>2.6805811336198079E-2</v>
      </c>
      <c r="Q31" s="56">
        <v>0</v>
      </c>
      <c r="R31" s="56">
        <v>4.4800000000000004</v>
      </c>
      <c r="S31" s="52">
        <f t="shared" si="5"/>
        <v>0</v>
      </c>
      <c r="T31" s="52">
        <f t="shared" si="5"/>
        <v>8.3707025411061287E-2</v>
      </c>
      <c r="U31" s="56">
        <v>0</v>
      </c>
      <c r="V31" s="56">
        <v>3.59</v>
      </c>
      <c r="W31" s="52">
        <f t="shared" si="6"/>
        <v>0</v>
      </c>
      <c r="X31" s="52">
        <f t="shared" si="6"/>
        <v>9.3611473272490212E-2</v>
      </c>
      <c r="Y31" s="56">
        <v>0</v>
      </c>
      <c r="Z31" s="56">
        <v>0.13</v>
      </c>
      <c r="AA31" s="52">
        <f t="shared" si="7"/>
        <v>0</v>
      </c>
      <c r="AB31" s="52">
        <f t="shared" si="7"/>
        <v>1.5366430260047281E-2</v>
      </c>
      <c r="AC31" s="52"/>
      <c r="AD31" s="52"/>
      <c r="AE31" s="52"/>
      <c r="AF31" s="52"/>
      <c r="AG31" s="56">
        <v>0</v>
      </c>
      <c r="AH31" s="56">
        <v>2.08</v>
      </c>
      <c r="AI31" s="52">
        <f t="shared" si="9"/>
        <v>0</v>
      </c>
      <c r="AJ31" s="52">
        <f t="shared" si="9"/>
        <v>0.31515151515151518</v>
      </c>
      <c r="AK31" s="56">
        <v>0.19</v>
      </c>
      <c r="AL31" s="56">
        <v>3.92</v>
      </c>
      <c r="AM31" s="52">
        <f t="shared" si="10"/>
        <v>4.0772532188841203E-3</v>
      </c>
      <c r="AN31" s="52">
        <f t="shared" si="10"/>
        <v>8.4120171673819744E-2</v>
      </c>
      <c r="AO31" s="56">
        <v>0.04</v>
      </c>
      <c r="AP31" s="56">
        <v>0.28999999999999998</v>
      </c>
      <c r="AQ31" s="52">
        <f t="shared" si="23"/>
        <v>1.8709073900841909E-3</v>
      </c>
      <c r="AR31" s="52">
        <f t="shared" si="11"/>
        <v>1.3564078578110383E-2</v>
      </c>
      <c r="AS31" s="52"/>
      <c r="AT31" s="52"/>
      <c r="AU31" s="52"/>
      <c r="AV31" s="52"/>
      <c r="AW31" s="56">
        <v>19.809999999999999</v>
      </c>
      <c r="AX31" s="56">
        <v>46.63</v>
      </c>
      <c r="AY31" s="52">
        <f t="shared" si="13"/>
        <v>0.15086436676566903</v>
      </c>
      <c r="AZ31" s="52">
        <f t="shared" si="13"/>
        <v>0.35511385271494939</v>
      </c>
      <c r="BA31" s="44">
        <v>1460</v>
      </c>
      <c r="BB31" s="52"/>
      <c r="BC31" s="52">
        <f t="shared" si="14"/>
        <v>0.34580767408810992</v>
      </c>
      <c r="BD31" s="52"/>
      <c r="BE31" s="57">
        <v>33795.497601622672</v>
      </c>
      <c r="BF31" s="52"/>
      <c r="BG31" s="47">
        <f t="shared" si="15"/>
        <v>0.41387622552174724</v>
      </c>
      <c r="BI31" s="56">
        <v>3.22</v>
      </c>
      <c r="BJ31" s="56">
        <v>14.39</v>
      </c>
      <c r="BK31" s="52">
        <f t="shared" si="16"/>
        <v>1.5880061153030527E-2</v>
      </c>
      <c r="BL31" s="52">
        <f t="shared" si="16"/>
        <v>7.0967105587611573E-2</v>
      </c>
      <c r="BM31" s="52"/>
      <c r="BN31" s="52"/>
      <c r="BQ31" s="56">
        <v>3.68</v>
      </c>
      <c r="BR31" s="56">
        <v>118.71</v>
      </c>
      <c r="BS31" s="52">
        <f t="shared" si="18"/>
        <v>9.2660203953166317E-3</v>
      </c>
      <c r="BT31" s="52">
        <f t="shared" si="18"/>
        <v>0.29890469595870578</v>
      </c>
      <c r="CJ31" s="79"/>
      <c r="CK31" s="24">
        <v>0.6</v>
      </c>
      <c r="CL31" s="24"/>
      <c r="CM31" s="24">
        <v>4.0540540540540536E-2</v>
      </c>
      <c r="CN31" s="24"/>
      <c r="CO31" s="24">
        <v>7.92</v>
      </c>
      <c r="CP31" s="24"/>
      <c r="CQ31" s="24">
        <v>0.54620689655172416</v>
      </c>
      <c r="CR31" s="24"/>
      <c r="CS31" s="80"/>
    </row>
    <row r="32" spans="1:97" s="47" customFormat="1" x14ac:dyDescent="0.25">
      <c r="E32" s="56">
        <v>3.34</v>
      </c>
      <c r="F32" s="56">
        <v>1.03</v>
      </c>
      <c r="G32" s="47">
        <f t="shared" si="1"/>
        <v>1.2080002893413867E-2</v>
      </c>
      <c r="H32" s="47">
        <f t="shared" si="1"/>
        <v>3.7252703533581684E-3</v>
      </c>
      <c r="I32" s="43">
        <v>1.5812499193267693</v>
      </c>
      <c r="J32" s="52"/>
      <c r="K32" s="52">
        <f t="shared" si="2"/>
        <v>0.29021627777562986</v>
      </c>
      <c r="L32" s="52"/>
      <c r="M32" s="56">
        <v>9.07</v>
      </c>
      <c r="N32" s="56">
        <v>6.38</v>
      </c>
      <c r="O32" s="52">
        <f t="shared" si="4"/>
        <v>0.18559443421321875</v>
      </c>
      <c r="P32" s="52">
        <f t="shared" si="4"/>
        <v>0.13055043994270515</v>
      </c>
      <c r="Q32" s="56">
        <v>9.35</v>
      </c>
      <c r="R32" s="56">
        <v>6.27</v>
      </c>
      <c r="S32" s="52">
        <f t="shared" si="5"/>
        <v>0.17470104633781763</v>
      </c>
      <c r="T32" s="52">
        <f t="shared" si="5"/>
        <v>0.117152466367713</v>
      </c>
      <c r="U32" s="56">
        <v>4.9000000000000004</v>
      </c>
      <c r="V32" s="56">
        <v>1.01</v>
      </c>
      <c r="W32" s="52">
        <f t="shared" si="6"/>
        <v>0.12777053455019557</v>
      </c>
      <c r="X32" s="52">
        <f t="shared" si="6"/>
        <v>2.633637548891786E-2</v>
      </c>
      <c r="Y32" s="56">
        <v>0.25</v>
      </c>
      <c r="Z32" s="56">
        <v>0.43</v>
      </c>
      <c r="AA32" s="52">
        <f t="shared" si="7"/>
        <v>2.9550827423167846E-2</v>
      </c>
      <c r="AB32" s="52">
        <f t="shared" si="7"/>
        <v>5.0827423167848697E-2</v>
      </c>
      <c r="AC32" s="52"/>
      <c r="AD32" s="52"/>
      <c r="AE32" s="52"/>
      <c r="AF32" s="52"/>
      <c r="AG32" s="56">
        <v>1.29</v>
      </c>
      <c r="AH32" s="56">
        <v>0.93</v>
      </c>
      <c r="AI32" s="52">
        <f t="shared" si="9"/>
        <v>0.19545454545454546</v>
      </c>
      <c r="AJ32" s="52">
        <f t="shared" si="9"/>
        <v>0.14090909090909093</v>
      </c>
      <c r="AK32" s="56">
        <v>1.4</v>
      </c>
      <c r="AL32" s="56">
        <v>2.8</v>
      </c>
      <c r="AM32" s="52">
        <f t="shared" si="10"/>
        <v>3.0042918454935619E-2</v>
      </c>
      <c r="AN32" s="52">
        <f t="shared" si="10"/>
        <v>6.0085836909871237E-2</v>
      </c>
      <c r="AO32" s="56">
        <v>7.0000000000000007E-2</v>
      </c>
      <c r="AP32" s="56">
        <v>0.68</v>
      </c>
      <c r="AQ32" s="52">
        <f t="shared" si="23"/>
        <v>3.2740879326473345E-3</v>
      </c>
      <c r="AR32" s="52">
        <f t="shared" si="11"/>
        <v>3.1805425631431246E-2</v>
      </c>
      <c r="AS32" s="52"/>
      <c r="AT32" s="52"/>
      <c r="AU32" s="52"/>
      <c r="AV32" s="52"/>
      <c r="AW32" s="56">
        <v>37.6</v>
      </c>
      <c r="AX32" s="56">
        <v>100.34</v>
      </c>
      <c r="AY32" s="52">
        <f t="shared" si="13"/>
        <v>0.28634528977229456</v>
      </c>
      <c r="AZ32" s="52">
        <f t="shared" si="13"/>
        <v>0.76414591424872436</v>
      </c>
      <c r="BA32" s="44">
        <v>150</v>
      </c>
      <c r="BB32" s="52"/>
      <c r="BC32" s="52">
        <f t="shared" si="14"/>
        <v>3.5528185693983895E-2</v>
      </c>
      <c r="BD32" s="52"/>
      <c r="BE32" s="57">
        <v>16930.691372028468</v>
      </c>
      <c r="BF32" s="52"/>
      <c r="BG32" s="47">
        <f t="shared" si="15"/>
        <v>0.20734154363190402</v>
      </c>
      <c r="BI32" s="56">
        <v>6.56</v>
      </c>
      <c r="BJ32" s="56">
        <v>0</v>
      </c>
      <c r="BK32" s="52">
        <f t="shared" si="16"/>
        <v>3.2351925827292002E-2</v>
      </c>
      <c r="BL32" s="52">
        <f t="shared" si="16"/>
        <v>0</v>
      </c>
      <c r="BM32" s="52"/>
      <c r="BN32" s="52"/>
      <c r="BQ32" s="56">
        <v>23.78</v>
      </c>
      <c r="BR32" s="56">
        <v>49.57</v>
      </c>
      <c r="BS32" s="52">
        <f t="shared" si="18"/>
        <v>5.9876620924084106E-2</v>
      </c>
      <c r="BT32" s="52">
        <f t="shared" si="18"/>
        <v>0.12481430190104495</v>
      </c>
      <c r="CJ32" s="79"/>
      <c r="CK32" s="24">
        <v>0</v>
      </c>
      <c r="CL32" s="24"/>
      <c r="CM32" s="24">
        <v>0</v>
      </c>
      <c r="CN32" s="24"/>
      <c r="CO32" s="24">
        <v>6.33</v>
      </c>
      <c r="CP32" s="24"/>
      <c r="CQ32" s="24">
        <v>0.43655172413793103</v>
      </c>
      <c r="CR32" s="24"/>
      <c r="CS32" s="80"/>
    </row>
    <row r="33" spans="5:97" s="47" customFormat="1" x14ac:dyDescent="0.25">
      <c r="E33" s="56">
        <v>2.21</v>
      </c>
      <c r="G33" s="47">
        <f t="shared" si="1"/>
        <v>7.9930558067199536E-3</v>
      </c>
      <c r="I33" s="43">
        <v>1.43</v>
      </c>
      <c r="J33" s="52"/>
      <c r="K33" s="52">
        <f t="shared" si="2"/>
        <v>0.26245647329161254</v>
      </c>
      <c r="L33" s="52"/>
      <c r="M33" s="56">
        <v>0.75</v>
      </c>
      <c r="N33" s="52"/>
      <c r="O33" s="52">
        <f t="shared" si="4"/>
        <v>1.5346838551258441E-2</v>
      </c>
      <c r="P33" s="52"/>
      <c r="Q33" s="56">
        <v>3.58</v>
      </c>
      <c r="R33" s="52"/>
      <c r="S33" s="52">
        <f t="shared" si="5"/>
        <v>6.6890881913303432E-2</v>
      </c>
      <c r="T33" s="52"/>
      <c r="U33" s="56">
        <v>1.1599999999999999</v>
      </c>
      <c r="V33" s="52"/>
      <c r="W33" s="52">
        <f t="shared" si="6"/>
        <v>3.0247718383311601E-2</v>
      </c>
      <c r="X33" s="52"/>
      <c r="Y33" s="56">
        <v>0</v>
      </c>
      <c r="Z33" s="52"/>
      <c r="AA33" s="52">
        <f t="shared" si="7"/>
        <v>0</v>
      </c>
      <c r="AB33" s="52"/>
      <c r="AC33" s="52"/>
      <c r="AD33" s="52"/>
      <c r="AE33" s="52"/>
      <c r="AF33" s="52"/>
      <c r="AG33" s="56">
        <v>0.05</v>
      </c>
      <c r="AH33" s="52"/>
      <c r="AI33" s="52">
        <f t="shared" si="9"/>
        <v>7.5757575757575768E-3</v>
      </c>
      <c r="AJ33" s="52"/>
      <c r="AK33" s="56">
        <v>0.74</v>
      </c>
      <c r="AL33" s="52"/>
      <c r="AM33" s="52">
        <f t="shared" si="10"/>
        <v>1.5879828326180258E-2</v>
      </c>
      <c r="AN33" s="52">
        <f t="shared" si="10"/>
        <v>0</v>
      </c>
      <c r="AO33" s="56">
        <v>0.08</v>
      </c>
      <c r="AP33" s="52"/>
      <c r="AQ33" s="52">
        <f t="shared" si="23"/>
        <v>3.7418147801683817E-3</v>
      </c>
      <c r="AR33" s="52"/>
      <c r="AS33" s="52"/>
      <c r="AT33" s="52"/>
      <c r="AU33" s="52"/>
      <c r="AV33" s="52"/>
      <c r="AW33" s="56">
        <v>11.85</v>
      </c>
      <c r="AX33" s="52"/>
      <c r="AY33" s="52">
        <f t="shared" si="13"/>
        <v>9.0244459675576871E-2</v>
      </c>
      <c r="AZ33" s="52"/>
      <c r="BA33" s="44">
        <v>104</v>
      </c>
      <c r="BB33" s="52"/>
      <c r="BC33" s="52">
        <f t="shared" si="14"/>
        <v>2.4632875414495499E-2</v>
      </c>
      <c r="BD33" s="52"/>
      <c r="BE33" s="57">
        <v>8839.7623178648937</v>
      </c>
      <c r="BF33" s="52"/>
      <c r="BG33" s="47">
        <f t="shared" si="15"/>
        <v>0.1082560613769933</v>
      </c>
      <c r="BI33" s="56">
        <v>0</v>
      </c>
      <c r="BJ33" s="52"/>
      <c r="BK33" s="52">
        <f t="shared" si="16"/>
        <v>0</v>
      </c>
      <c r="BL33" s="52"/>
      <c r="BM33" s="52"/>
      <c r="BN33" s="52"/>
      <c r="BQ33" s="56">
        <v>0.56000000000000005</v>
      </c>
      <c r="BS33" s="52">
        <f t="shared" si="18"/>
        <v>1.4100465818960093E-3</v>
      </c>
      <c r="CJ33" s="79"/>
      <c r="CK33" s="24">
        <v>0.9</v>
      </c>
      <c r="CL33" s="24"/>
      <c r="CM33" s="24">
        <v>6.0810810810810807E-2</v>
      </c>
      <c r="CN33" s="24"/>
      <c r="CO33" s="24">
        <v>8.16</v>
      </c>
      <c r="CP33" s="24"/>
      <c r="CQ33" s="24">
        <v>0.56275862068965521</v>
      </c>
      <c r="CR33" s="24"/>
      <c r="CS33" s="80"/>
    </row>
    <row r="34" spans="5:97" s="47" customFormat="1" x14ac:dyDescent="0.25">
      <c r="E34" s="56">
        <v>0.79</v>
      </c>
      <c r="G34" s="47">
        <f t="shared" si="1"/>
        <v>2.8572461933523818E-3</v>
      </c>
      <c r="I34" s="43">
        <v>1.078472240227792</v>
      </c>
      <c r="J34" s="52"/>
      <c r="K34" s="52">
        <f t="shared" si="2"/>
        <v>0.19793847602314057</v>
      </c>
      <c r="L34" s="52"/>
      <c r="M34" s="56">
        <v>0.23</v>
      </c>
      <c r="N34" s="52"/>
      <c r="O34" s="52">
        <f t="shared" si="4"/>
        <v>4.7063638223859222E-3</v>
      </c>
      <c r="P34" s="52"/>
      <c r="Q34" s="56">
        <v>0.19</v>
      </c>
      <c r="R34" s="52"/>
      <c r="S34" s="52">
        <f t="shared" si="5"/>
        <v>3.5500747384155456E-3</v>
      </c>
      <c r="T34" s="52"/>
      <c r="U34" s="56">
        <v>0</v>
      </c>
      <c r="V34" s="52"/>
      <c r="W34" s="52">
        <f t="shared" si="6"/>
        <v>0</v>
      </c>
      <c r="X34" s="52"/>
      <c r="Y34" s="56">
        <v>0.02</v>
      </c>
      <c r="Z34" s="52"/>
      <c r="AA34" s="52">
        <f t="shared" si="7"/>
        <v>2.3640661938534278E-3</v>
      </c>
      <c r="AB34" s="52"/>
      <c r="AC34" s="52"/>
      <c r="AD34" s="52"/>
      <c r="AE34" s="52"/>
      <c r="AF34" s="52"/>
      <c r="AG34" s="56">
        <v>0.01</v>
      </c>
      <c r="AH34" s="52"/>
      <c r="AI34" s="52">
        <f t="shared" si="9"/>
        <v>1.5151515151515154E-3</v>
      </c>
      <c r="AJ34" s="52"/>
      <c r="AK34" s="56">
        <v>0.41</v>
      </c>
      <c r="AL34" s="52"/>
      <c r="AM34" s="52">
        <f t="shared" si="10"/>
        <v>8.7982832618025749E-3</v>
      </c>
      <c r="AN34" s="52">
        <f t="shared" si="10"/>
        <v>0</v>
      </c>
      <c r="AO34" s="56">
        <v>0.04</v>
      </c>
      <c r="AP34" s="52"/>
      <c r="AQ34" s="52">
        <f t="shared" si="23"/>
        <v>1.8709073900841909E-3</v>
      </c>
      <c r="AR34" s="52"/>
      <c r="AS34" s="52"/>
      <c r="AT34" s="52"/>
      <c r="AU34" s="52"/>
      <c r="AV34" s="52"/>
      <c r="AW34" s="56">
        <v>42.93</v>
      </c>
      <c r="AX34" s="52"/>
      <c r="AY34" s="52">
        <f t="shared" si="13"/>
        <v>0.32693625771076079</v>
      </c>
      <c r="AZ34" s="52"/>
      <c r="BA34" s="44">
        <v>678</v>
      </c>
      <c r="BB34" s="52"/>
      <c r="BC34" s="52">
        <f t="shared" si="14"/>
        <v>0.16058739933680721</v>
      </c>
      <c r="BD34" s="52"/>
      <c r="BE34" s="58">
        <v>23201.866613765626</v>
      </c>
      <c r="BF34" s="52"/>
      <c r="BG34" s="47">
        <f t="shared" si="15"/>
        <v>0.28414142890747945</v>
      </c>
      <c r="BI34" s="56">
        <v>7.27</v>
      </c>
      <c r="BJ34" s="52"/>
      <c r="BK34" s="52">
        <f t="shared" si="16"/>
        <v>3.585342999457513E-2</v>
      </c>
      <c r="BL34" s="52"/>
      <c r="BM34" s="52"/>
      <c r="BN34" s="52"/>
      <c r="BQ34" s="56">
        <v>36.200000000000003</v>
      </c>
      <c r="BS34" s="52">
        <f t="shared" si="18"/>
        <v>9.1149439758277745E-2</v>
      </c>
      <c r="CJ34" s="79"/>
      <c r="CK34" s="24">
        <v>0.6</v>
      </c>
      <c r="CL34" s="24"/>
      <c r="CM34" s="24">
        <v>4.0540540540540536E-2</v>
      </c>
      <c r="CN34" s="24"/>
      <c r="CO34" s="24">
        <v>9.65</v>
      </c>
      <c r="CP34" s="24"/>
      <c r="CQ34" s="24">
        <v>0.66551724137931034</v>
      </c>
      <c r="CR34" s="24"/>
      <c r="CS34" s="80"/>
    </row>
    <row r="35" spans="5:97" s="47" customFormat="1" x14ac:dyDescent="0.25">
      <c r="E35" s="56">
        <v>7.69</v>
      </c>
      <c r="G35" s="47">
        <f t="shared" si="1"/>
        <v>2.7812940793518752E-2</v>
      </c>
      <c r="I35" s="43">
        <v>0.77680551687048549</v>
      </c>
      <c r="J35" s="52"/>
      <c r="K35" s="52">
        <f t="shared" si="2"/>
        <v>0.14257177370020688</v>
      </c>
      <c r="L35" s="52"/>
      <c r="M35" s="56">
        <v>1.2</v>
      </c>
      <c r="N35" s="52"/>
      <c r="O35" s="52">
        <f t="shared" si="4"/>
        <v>2.4554941682013505E-2</v>
      </c>
      <c r="P35" s="52"/>
      <c r="Q35" s="56">
        <v>1.75</v>
      </c>
      <c r="R35" s="52"/>
      <c r="S35" s="52">
        <f t="shared" si="5"/>
        <v>3.2698056801195814E-2</v>
      </c>
      <c r="T35" s="52"/>
      <c r="U35" s="56">
        <v>1.01</v>
      </c>
      <c r="V35" s="52"/>
      <c r="W35" s="52">
        <f t="shared" si="6"/>
        <v>2.633637548891786E-2</v>
      </c>
      <c r="X35" s="52"/>
      <c r="Y35" s="56">
        <v>0.02</v>
      </c>
      <c r="Z35" s="52"/>
      <c r="AA35" s="52">
        <f t="shared" si="7"/>
        <v>2.3640661938534278E-3</v>
      </c>
      <c r="AB35" s="52"/>
      <c r="AC35" s="52"/>
      <c r="AD35" s="52"/>
      <c r="AE35" s="52"/>
      <c r="AF35" s="52"/>
      <c r="AG35" s="56">
        <v>0.18</v>
      </c>
      <c r="AH35" s="52"/>
      <c r="AI35" s="52">
        <f t="shared" si="9"/>
        <v>2.7272727272727275E-2</v>
      </c>
      <c r="AJ35" s="52"/>
      <c r="AK35" s="56">
        <v>4.55</v>
      </c>
      <c r="AL35" s="52"/>
      <c r="AM35" s="52">
        <f t="shared" si="10"/>
        <v>9.7639484978540761E-2</v>
      </c>
      <c r="AN35" s="52">
        <f t="shared" si="10"/>
        <v>0</v>
      </c>
      <c r="AO35" s="56">
        <v>0.56000000000000005</v>
      </c>
      <c r="AP35" s="52"/>
      <c r="AQ35" s="52">
        <f t="shared" si="23"/>
        <v>2.6192703461178676E-2</v>
      </c>
      <c r="AR35" s="52"/>
      <c r="AS35" s="52"/>
      <c r="AT35" s="52"/>
      <c r="AU35" s="52"/>
      <c r="AV35" s="52"/>
      <c r="AW35" s="56">
        <v>11.49</v>
      </c>
      <c r="AX35" s="52"/>
      <c r="AY35" s="52">
        <f t="shared" si="13"/>
        <v>8.75028558373315E-2</v>
      </c>
      <c r="AZ35" s="52"/>
      <c r="BA35" s="44">
        <v>198</v>
      </c>
      <c r="BB35" s="52"/>
      <c r="BC35" s="52">
        <f t="shared" si="14"/>
        <v>4.6897205116058743E-2</v>
      </c>
      <c r="BD35" s="52"/>
      <c r="BE35" s="57">
        <v>31838.69618663457</v>
      </c>
      <c r="BF35" s="52"/>
      <c r="BG35" s="47">
        <f t="shared" si="15"/>
        <v>0.38991227643960669</v>
      </c>
      <c r="BI35" s="56">
        <v>3.93</v>
      </c>
      <c r="BJ35" s="52"/>
      <c r="BK35" s="52">
        <f t="shared" si="16"/>
        <v>1.9381565320313654E-2</v>
      </c>
      <c r="BL35" s="52"/>
      <c r="BM35" s="52"/>
      <c r="BN35" s="52"/>
      <c r="BQ35" s="56">
        <v>36.69</v>
      </c>
      <c r="BS35" s="52">
        <f t="shared" si="18"/>
        <v>9.2383230517436743E-2</v>
      </c>
      <c r="CJ35" s="79"/>
      <c r="CK35" s="24">
        <v>0.6</v>
      </c>
      <c r="CL35" s="24"/>
      <c r="CM35" s="24">
        <v>4.0540540540540536E-2</v>
      </c>
      <c r="CN35" s="24"/>
      <c r="CO35" s="24">
        <v>7.17</v>
      </c>
      <c r="CP35" s="24"/>
      <c r="CQ35" s="24">
        <v>0.49448275862068963</v>
      </c>
      <c r="CR35" s="24"/>
      <c r="CS35" s="80"/>
    </row>
    <row r="36" spans="5:97" s="47" customFormat="1" x14ac:dyDescent="0.25">
      <c r="E36" s="56">
        <v>1.26</v>
      </c>
      <c r="G36" s="47">
        <f t="shared" si="1"/>
        <v>4.5571268400303811E-3</v>
      </c>
      <c r="I36" s="44">
        <v>0.48352249999999997</v>
      </c>
      <c r="J36" s="52"/>
      <c r="K36" s="52">
        <f t="shared" si="2"/>
        <v>8.8743783291708886E-2</v>
      </c>
      <c r="L36" s="52"/>
      <c r="M36" s="56">
        <v>0.89</v>
      </c>
      <c r="N36" s="52"/>
      <c r="O36" s="52">
        <f t="shared" si="4"/>
        <v>1.8211581747493349E-2</v>
      </c>
      <c r="P36" s="52"/>
      <c r="Q36" s="56">
        <v>0.3</v>
      </c>
      <c r="R36" s="52"/>
      <c r="S36" s="52">
        <f t="shared" si="5"/>
        <v>5.6053811659192822E-3</v>
      </c>
      <c r="T36" s="52"/>
      <c r="U36" s="56">
        <v>5.52</v>
      </c>
      <c r="V36" s="52"/>
      <c r="W36" s="52">
        <f t="shared" si="6"/>
        <v>0.14393741851368969</v>
      </c>
      <c r="X36" s="52"/>
      <c r="Y36" s="56">
        <v>0.24</v>
      </c>
      <c r="Z36" s="52"/>
      <c r="AA36" s="52">
        <f t="shared" si="7"/>
        <v>2.8368794326241131E-2</v>
      </c>
      <c r="AB36" s="52"/>
      <c r="AC36" s="52"/>
      <c r="AD36" s="52"/>
      <c r="AE36" s="52"/>
      <c r="AF36" s="52"/>
      <c r="AG36" s="56">
        <v>0.19</v>
      </c>
      <c r="AH36" s="52"/>
      <c r="AI36" s="52">
        <f t="shared" si="9"/>
        <v>2.8787878787878789E-2</v>
      </c>
      <c r="AJ36" s="52"/>
      <c r="AK36" s="56">
        <v>2.93</v>
      </c>
      <c r="AL36" s="52"/>
      <c r="AM36" s="52">
        <f t="shared" si="10"/>
        <v>6.2875536480686695E-2</v>
      </c>
      <c r="AN36" s="52"/>
      <c r="AO36" s="56">
        <v>0.6</v>
      </c>
      <c r="AP36" s="52"/>
      <c r="AQ36" s="52">
        <f t="shared" si="23"/>
        <v>2.8063610851262862E-2</v>
      </c>
      <c r="AR36" s="52"/>
      <c r="AS36" s="52"/>
      <c r="AT36" s="52"/>
      <c r="AU36" s="52"/>
      <c r="AV36" s="52"/>
      <c r="AW36" s="56">
        <v>24.14</v>
      </c>
      <c r="AX36" s="52"/>
      <c r="AY36" s="52">
        <f t="shared" si="13"/>
        <v>0.18383976848678699</v>
      </c>
      <c r="AZ36" s="52"/>
      <c r="BA36" s="44">
        <v>216</v>
      </c>
      <c r="BB36" s="52"/>
      <c r="BC36" s="52">
        <f t="shared" si="14"/>
        <v>5.1160587399336807E-2</v>
      </c>
      <c r="BD36" s="52"/>
      <c r="BE36" s="57">
        <v>15388.024694488422</v>
      </c>
      <c r="BF36" s="52"/>
      <c r="BG36" s="47">
        <f t="shared" si="15"/>
        <v>0.18844929149628839</v>
      </c>
      <c r="BH36" s="52"/>
      <c r="BI36" s="56">
        <v>0</v>
      </c>
      <c r="BJ36" s="52"/>
      <c r="BK36" s="52">
        <f t="shared" si="16"/>
        <v>0</v>
      </c>
      <c r="BL36" s="52"/>
      <c r="BM36" s="52"/>
      <c r="BN36" s="52"/>
      <c r="BQ36" s="56">
        <v>2</v>
      </c>
      <c r="BS36" s="52">
        <f t="shared" si="18"/>
        <v>5.0358806496286039E-3</v>
      </c>
      <c r="CJ36" s="79"/>
      <c r="CK36" s="24">
        <v>1.84</v>
      </c>
      <c r="CL36" s="24"/>
      <c r="CM36" s="24">
        <v>0.12432432432432432</v>
      </c>
      <c r="CN36" s="24"/>
      <c r="CO36" s="24">
        <v>10.5</v>
      </c>
      <c r="CP36" s="24"/>
      <c r="CQ36" s="24">
        <v>0.72413793103448276</v>
      </c>
      <c r="CR36" s="24"/>
      <c r="CS36" s="80"/>
    </row>
    <row r="37" spans="5:97" s="47" customFormat="1" x14ac:dyDescent="0.25">
      <c r="E37" s="56">
        <v>7.18</v>
      </c>
      <c r="G37" s="47">
        <f t="shared" si="1"/>
        <v>2.5968389453506453E-2</v>
      </c>
      <c r="I37" s="44">
        <v>1.0960225000000001</v>
      </c>
      <c r="J37" s="52"/>
      <c r="K37" s="52">
        <f t="shared" si="2"/>
        <v>0.20115958041836113</v>
      </c>
      <c r="L37" s="52"/>
      <c r="M37" s="56">
        <v>2.21</v>
      </c>
      <c r="N37" s="52"/>
      <c r="O37" s="52">
        <f t="shared" si="4"/>
        <v>4.5222017597708206E-2</v>
      </c>
      <c r="P37" s="52"/>
      <c r="Q37" s="56">
        <v>2.2400000000000002</v>
      </c>
      <c r="R37" s="52"/>
      <c r="S37" s="52">
        <f t="shared" si="5"/>
        <v>4.1853512705530643E-2</v>
      </c>
      <c r="T37" s="52"/>
      <c r="U37" s="56">
        <v>1.63</v>
      </c>
      <c r="V37" s="52"/>
      <c r="W37" s="52">
        <f t="shared" si="6"/>
        <v>4.2503259452411991E-2</v>
      </c>
      <c r="X37" s="52"/>
      <c r="Y37" s="56">
        <v>0.38</v>
      </c>
      <c r="Z37" s="52"/>
      <c r="AA37" s="52">
        <f t="shared" si="7"/>
        <v>4.4917257683215125E-2</v>
      </c>
      <c r="AB37" s="52"/>
      <c r="AC37" s="52"/>
      <c r="AD37" s="52"/>
      <c r="AE37" s="52"/>
      <c r="AF37" s="52"/>
      <c r="AG37" s="56">
        <v>0.06</v>
      </c>
      <c r="AH37" s="52"/>
      <c r="AI37" s="52">
        <f t="shared" si="9"/>
        <v>9.0909090909090905E-3</v>
      </c>
      <c r="AJ37" s="52"/>
      <c r="AK37" s="56">
        <v>2.35</v>
      </c>
      <c r="AL37" s="52"/>
      <c r="AM37" s="52">
        <f t="shared" si="10"/>
        <v>5.0429184549356222E-2</v>
      </c>
      <c r="AN37" s="52"/>
      <c r="AO37" s="56">
        <v>0.48</v>
      </c>
      <c r="AP37" s="52"/>
      <c r="AQ37" s="52">
        <f t="shared" si="23"/>
        <v>2.2450888681010289E-2</v>
      </c>
      <c r="AR37" s="52"/>
      <c r="AS37" s="52"/>
      <c r="AT37" s="52"/>
      <c r="AU37" s="52"/>
      <c r="AV37" s="52"/>
      <c r="AW37" s="56">
        <v>45.04</v>
      </c>
      <c r="AX37" s="52"/>
      <c r="AY37" s="52">
        <f t="shared" si="13"/>
        <v>0.3430051024293656</v>
      </c>
      <c r="AZ37" s="52"/>
      <c r="BA37" s="44">
        <v>1138</v>
      </c>
      <c r="BB37" s="52"/>
      <c r="BC37" s="52">
        <f t="shared" si="14"/>
        <v>0.26954050213169112</v>
      </c>
      <c r="BD37" s="52"/>
      <c r="BF37" s="52"/>
      <c r="BG37" s="47">
        <f t="shared" si="15"/>
        <v>0</v>
      </c>
      <c r="BH37" s="52"/>
      <c r="BI37" s="56">
        <v>1.98</v>
      </c>
      <c r="BJ37" s="52"/>
      <c r="BK37" s="52">
        <f t="shared" si="16"/>
        <v>9.7647581003106956E-3</v>
      </c>
      <c r="BL37" s="52"/>
      <c r="BM37" s="52"/>
      <c r="BN37" s="52"/>
      <c r="BQ37" s="56">
        <v>4.74</v>
      </c>
      <c r="BS37" s="52">
        <f t="shared" si="18"/>
        <v>1.1935037139619792E-2</v>
      </c>
      <c r="CJ37" s="79"/>
      <c r="CK37" s="24">
        <v>0</v>
      </c>
      <c r="CL37" s="24"/>
      <c r="CM37" s="24">
        <v>0</v>
      </c>
      <c r="CN37" s="24"/>
      <c r="CO37" s="24">
        <v>7.63</v>
      </c>
      <c r="CP37" s="24"/>
      <c r="CQ37" s="24">
        <v>0.52620689655172415</v>
      </c>
      <c r="CR37" s="24"/>
      <c r="CS37" s="80"/>
    </row>
    <row r="38" spans="5:97" s="47" customFormat="1" x14ac:dyDescent="0.25">
      <c r="E38" s="56">
        <v>1.85</v>
      </c>
      <c r="G38" s="47">
        <f t="shared" si="1"/>
        <v>6.6910195667112737E-3</v>
      </c>
      <c r="I38" s="44">
        <v>0.65602250000000006</v>
      </c>
      <c r="J38" s="52"/>
      <c r="K38" s="52">
        <f t="shared" si="2"/>
        <v>0.12040374248248036</v>
      </c>
      <c r="L38" s="52"/>
      <c r="M38" s="56">
        <v>4.13</v>
      </c>
      <c r="N38" s="52"/>
      <c r="O38" s="52">
        <f t="shared" si="4"/>
        <v>8.4509924288929811E-2</v>
      </c>
      <c r="P38" s="52"/>
      <c r="Q38" s="56">
        <v>3.24</v>
      </c>
      <c r="R38" s="52"/>
      <c r="S38" s="52">
        <f t="shared" si="5"/>
        <v>6.0538116591928252E-2</v>
      </c>
      <c r="T38" s="52"/>
      <c r="U38" s="56">
        <v>0.69</v>
      </c>
      <c r="V38" s="52"/>
      <c r="W38" s="52">
        <f t="shared" si="6"/>
        <v>1.7992177314211211E-2</v>
      </c>
      <c r="X38" s="52"/>
      <c r="Y38" s="56">
        <v>0.31</v>
      </c>
      <c r="Z38" s="52"/>
      <c r="AA38" s="52">
        <f t="shared" si="7"/>
        <v>3.664302600472813E-2</v>
      </c>
      <c r="AB38" s="52"/>
      <c r="AC38" s="52"/>
      <c r="AD38" s="52"/>
      <c r="AE38" s="52"/>
      <c r="AF38" s="52"/>
      <c r="AG38" s="56">
        <v>1.81</v>
      </c>
      <c r="AH38" s="52"/>
      <c r="AI38" s="52">
        <f t="shared" si="9"/>
        <v>0.27424242424242429</v>
      </c>
      <c r="AJ38" s="52"/>
      <c r="AK38" s="56">
        <v>1.54</v>
      </c>
      <c r="AL38" s="52"/>
      <c r="AM38" s="52">
        <f t="shared" si="10"/>
        <v>3.3047210300429182E-2</v>
      </c>
      <c r="AN38" s="52"/>
      <c r="AO38" s="56">
        <v>1.29</v>
      </c>
      <c r="AP38" s="52"/>
      <c r="AQ38" s="52">
        <f t="shared" si="23"/>
        <v>6.0336763330215155E-2</v>
      </c>
      <c r="AR38" s="52"/>
      <c r="AS38" s="52"/>
      <c r="AT38" s="52"/>
      <c r="AU38" s="52"/>
      <c r="AV38" s="52"/>
      <c r="AW38" s="56">
        <v>16.38</v>
      </c>
      <c r="AX38" s="52"/>
      <c r="AY38" s="52">
        <f t="shared" si="13"/>
        <v>0.12474297464016448</v>
      </c>
      <c r="AZ38" s="52"/>
      <c r="BA38" s="44">
        <v>252</v>
      </c>
      <c r="BB38" s="52"/>
      <c r="BC38" s="52">
        <f t="shared" si="14"/>
        <v>5.9687351965892942E-2</v>
      </c>
      <c r="BD38" s="52"/>
      <c r="BE38" s="57">
        <v>37153.880387764046</v>
      </c>
      <c r="BF38" s="52"/>
      <c r="BG38" s="47">
        <f t="shared" si="15"/>
        <v>0.45500462693693056</v>
      </c>
      <c r="BH38" s="52"/>
      <c r="BI38" s="56">
        <v>0</v>
      </c>
      <c r="BJ38" s="52"/>
      <c r="BK38" s="52">
        <f t="shared" si="16"/>
        <v>0</v>
      </c>
      <c r="BL38" s="52"/>
      <c r="BM38" s="52"/>
      <c r="BN38" s="52"/>
      <c r="BQ38" s="56">
        <v>39.520000000000003</v>
      </c>
      <c r="BS38" s="52">
        <f t="shared" si="18"/>
        <v>9.9509001636661223E-2</v>
      </c>
      <c r="CJ38" s="79"/>
      <c r="CK38" s="24">
        <v>0</v>
      </c>
      <c r="CL38" s="24"/>
      <c r="CM38" s="24">
        <v>0</v>
      </c>
      <c r="CN38" s="24"/>
      <c r="CO38" s="24">
        <v>4.55</v>
      </c>
      <c r="CP38" s="24"/>
      <c r="CQ38" s="24">
        <v>0.31379310344827582</v>
      </c>
      <c r="CR38" s="24"/>
      <c r="CS38" s="80"/>
    </row>
    <row r="39" spans="5:97" s="47" customFormat="1" x14ac:dyDescent="0.25">
      <c r="E39" s="56">
        <v>1.29</v>
      </c>
      <c r="G39" s="47">
        <f t="shared" si="1"/>
        <v>4.6656298600311038E-3</v>
      </c>
      <c r="I39" s="44">
        <v>0.7685225</v>
      </c>
      <c r="J39" s="52"/>
      <c r="K39" s="52">
        <f t="shared" si="2"/>
        <v>0.14105154195472258</v>
      </c>
      <c r="L39" s="52"/>
      <c r="M39" s="56">
        <v>17.190000000000001</v>
      </c>
      <c r="N39" s="52"/>
      <c r="O39" s="52">
        <f t="shared" si="4"/>
        <v>0.35174953959484351</v>
      </c>
      <c r="P39" s="52"/>
      <c r="Q39" s="56">
        <v>3.14</v>
      </c>
      <c r="R39" s="52"/>
      <c r="S39" s="52">
        <f t="shared" si="5"/>
        <v>5.8669656203288491E-2</v>
      </c>
      <c r="T39" s="52"/>
      <c r="U39" s="56">
        <v>6.43</v>
      </c>
      <c r="V39" s="52"/>
      <c r="W39" s="52">
        <f t="shared" si="6"/>
        <v>0.16766623207301173</v>
      </c>
      <c r="X39" s="52"/>
      <c r="Y39" s="56">
        <v>0.17</v>
      </c>
      <c r="Z39" s="52"/>
      <c r="AA39" s="52">
        <f t="shared" si="7"/>
        <v>2.0094562647754135E-2</v>
      </c>
      <c r="AB39" s="52"/>
      <c r="AC39" s="52"/>
      <c r="AD39" s="52"/>
      <c r="AE39" s="52"/>
      <c r="AF39" s="52"/>
      <c r="AG39" s="56">
        <v>0.83</v>
      </c>
      <c r="AH39" s="52"/>
      <c r="AI39" s="52">
        <f t="shared" si="9"/>
        <v>0.12575757575757576</v>
      </c>
      <c r="AJ39" s="52"/>
      <c r="AK39" s="56">
        <v>7</v>
      </c>
      <c r="AL39" s="52"/>
      <c r="AM39" s="52">
        <f t="shared" si="10"/>
        <v>0.15021459227467809</v>
      </c>
      <c r="AN39" s="52"/>
      <c r="AO39" s="56">
        <v>2.41</v>
      </c>
      <c r="AP39" s="52"/>
      <c r="AQ39" s="52">
        <f t="shared" si="23"/>
        <v>0.11272217025257251</v>
      </c>
      <c r="AR39" s="52"/>
      <c r="AS39" s="52"/>
      <c r="AT39" s="52"/>
      <c r="AU39" s="52"/>
      <c r="AV39" s="52"/>
      <c r="AW39" s="56">
        <v>47.49</v>
      </c>
      <c r="AX39" s="52"/>
      <c r="AY39" s="52">
        <f t="shared" si="13"/>
        <v>0.36166323966186886</v>
      </c>
      <c r="AZ39" s="52"/>
      <c r="BA39" s="44">
        <v>450</v>
      </c>
      <c r="BB39" s="52"/>
      <c r="BC39" s="52">
        <f t="shared" si="14"/>
        <v>0.10658455708195168</v>
      </c>
      <c r="BD39" s="52"/>
      <c r="BE39" s="57">
        <v>31864.042207203944</v>
      </c>
      <c r="BF39" s="52"/>
      <c r="BG39" s="47">
        <f t="shared" si="15"/>
        <v>0.39022267622862311</v>
      </c>
      <c r="BH39" s="52"/>
      <c r="BI39" s="56">
        <v>7.23</v>
      </c>
      <c r="BJ39" s="52"/>
      <c r="BK39" s="52">
        <f t="shared" si="16"/>
        <v>3.5656162154164818E-2</v>
      </c>
      <c r="BL39" s="52"/>
      <c r="BM39" s="52"/>
      <c r="BN39" s="52"/>
      <c r="BQ39" s="56">
        <v>397.15</v>
      </c>
      <c r="BS39" s="52">
        <f t="shared" si="18"/>
        <v>1</v>
      </c>
      <c r="CJ39" s="79"/>
      <c r="CK39" s="24">
        <v>0.1</v>
      </c>
      <c r="CL39" s="24"/>
      <c r="CM39" s="24">
        <v>6.7567567567567571E-3</v>
      </c>
      <c r="CN39" s="24"/>
      <c r="CO39" s="24">
        <v>10.1</v>
      </c>
      <c r="CP39" s="24"/>
      <c r="CQ39" s="24">
        <v>0.69655172413793098</v>
      </c>
      <c r="CR39" s="24"/>
      <c r="CS39" s="80"/>
    </row>
    <row r="40" spans="5:97" s="47" customFormat="1" x14ac:dyDescent="0.25">
      <c r="E40" s="56">
        <v>8.8000000000000007</v>
      </c>
      <c r="G40" s="47">
        <f t="shared" si="1"/>
        <v>3.1827552533545515E-2</v>
      </c>
      <c r="I40" s="44">
        <v>0.73102250000000002</v>
      </c>
      <c r="J40" s="52"/>
      <c r="K40" s="52">
        <f t="shared" si="2"/>
        <v>0.13416894213064184</v>
      </c>
      <c r="L40" s="52"/>
      <c r="M40" s="56">
        <v>21.79</v>
      </c>
      <c r="N40" s="52"/>
      <c r="O40" s="52">
        <f t="shared" si="4"/>
        <v>0.44587681604256191</v>
      </c>
      <c r="P40" s="52"/>
      <c r="Q40" s="56">
        <v>14.58</v>
      </c>
      <c r="R40" s="52"/>
      <c r="S40" s="52">
        <f t="shared" si="5"/>
        <v>0.27242152466367714</v>
      </c>
      <c r="T40" s="52"/>
      <c r="U40" s="56">
        <v>10.210000000000001</v>
      </c>
      <c r="V40" s="52"/>
      <c r="W40" s="52">
        <f t="shared" si="6"/>
        <v>0.26623207301173402</v>
      </c>
      <c r="X40" s="52"/>
      <c r="Y40" s="56">
        <v>0.64</v>
      </c>
      <c r="Z40" s="52"/>
      <c r="AA40" s="52">
        <f t="shared" si="7"/>
        <v>7.5650118203309691E-2</v>
      </c>
      <c r="AB40" s="52"/>
      <c r="AC40" s="52"/>
      <c r="AD40" s="52"/>
      <c r="AE40" s="52"/>
      <c r="AF40" s="52"/>
      <c r="AG40" s="56">
        <v>2.44</v>
      </c>
      <c r="AH40" s="52"/>
      <c r="AI40" s="52">
        <f t="shared" si="9"/>
        <v>0.36969696969696969</v>
      </c>
      <c r="AJ40" s="52"/>
      <c r="AK40" s="56">
        <v>8.9600000000000009</v>
      </c>
      <c r="AL40" s="52"/>
      <c r="AM40" s="52">
        <f t="shared" si="10"/>
        <v>0.19227467811158799</v>
      </c>
      <c r="AN40" s="52"/>
      <c r="AO40" s="56">
        <v>3.76</v>
      </c>
      <c r="AP40" s="52"/>
      <c r="AQ40" s="52">
        <f t="shared" si="23"/>
        <v>0.17586529466791392</v>
      </c>
      <c r="AR40" s="52"/>
      <c r="AS40" s="52"/>
      <c r="AT40" s="52"/>
      <c r="AU40" s="52"/>
      <c r="AV40" s="52"/>
      <c r="AW40" s="56">
        <v>57.62</v>
      </c>
      <c r="AX40" s="52"/>
      <c r="AY40" s="52">
        <f t="shared" si="13"/>
        <v>0.43880892544360672</v>
      </c>
      <c r="AZ40" s="52"/>
      <c r="BA40" s="44">
        <v>526</v>
      </c>
      <c r="BB40" s="52"/>
      <c r="BC40" s="52">
        <f t="shared" si="14"/>
        <v>0.12458550450023685</v>
      </c>
      <c r="BD40" s="52"/>
      <c r="BE40" s="57">
        <v>20410.036429074738</v>
      </c>
      <c r="BF40" s="52"/>
      <c r="BG40" s="47">
        <f t="shared" si="15"/>
        <v>0.24995130829561227</v>
      </c>
      <c r="BH40" s="52"/>
      <c r="BI40" s="56">
        <v>58.54</v>
      </c>
      <c r="BJ40" s="52"/>
      <c r="BK40" s="52">
        <f t="shared" si="16"/>
        <v>0.28870148444049909</v>
      </c>
      <c r="BL40" s="52"/>
      <c r="BM40" s="52"/>
      <c r="BN40" s="52"/>
      <c r="BQ40" s="56">
        <v>76.73</v>
      </c>
      <c r="BS40" s="52">
        <f t="shared" si="18"/>
        <v>0.19320156112300141</v>
      </c>
      <c r="CJ40" s="79"/>
      <c r="CK40" s="24">
        <v>5.86</v>
      </c>
      <c r="CL40" s="24"/>
      <c r="CM40" s="24">
        <v>0.39594594594594595</v>
      </c>
      <c r="CN40" s="24"/>
      <c r="CO40" s="24">
        <v>9.86</v>
      </c>
      <c r="CP40" s="24"/>
      <c r="CQ40" s="24">
        <v>0.67999999999999994</v>
      </c>
      <c r="CR40" s="24"/>
      <c r="CS40" s="80"/>
    </row>
    <row r="41" spans="5:97" s="47" customFormat="1" x14ac:dyDescent="0.25">
      <c r="E41" s="56">
        <v>1.55</v>
      </c>
      <c r="G41" s="47">
        <f t="shared" si="1"/>
        <v>5.60598936670404E-3</v>
      </c>
      <c r="I41" s="44">
        <v>1.3410225</v>
      </c>
      <c r="J41" s="52"/>
      <c r="K41" s="52">
        <f t="shared" si="2"/>
        <v>0.24612589926902201</v>
      </c>
      <c r="L41" s="52"/>
      <c r="M41" s="56">
        <v>4.0599999999999996</v>
      </c>
      <c r="N41" s="52"/>
      <c r="O41" s="52">
        <f t="shared" si="4"/>
        <v>8.3077552690812351E-2</v>
      </c>
      <c r="P41" s="52"/>
      <c r="Q41" s="56">
        <v>0.69</v>
      </c>
      <c r="R41" s="52"/>
      <c r="S41" s="52">
        <f t="shared" si="5"/>
        <v>1.2892376681614349E-2</v>
      </c>
      <c r="T41" s="52"/>
      <c r="U41" s="56">
        <v>2.0699999999999998</v>
      </c>
      <c r="V41" s="52"/>
      <c r="W41" s="52">
        <f t="shared" si="6"/>
        <v>5.3976531942633632E-2</v>
      </c>
      <c r="X41" s="52"/>
      <c r="Y41" s="56">
        <v>0.14000000000000001</v>
      </c>
      <c r="Z41" s="52"/>
      <c r="AA41" s="52">
        <f t="shared" si="7"/>
        <v>1.6548463356973995E-2</v>
      </c>
      <c r="AB41" s="52"/>
      <c r="AC41" s="52"/>
      <c r="AD41" s="52"/>
      <c r="AE41" s="52"/>
      <c r="AF41" s="52"/>
      <c r="AG41" s="56">
        <v>0</v>
      </c>
      <c r="AH41" s="52"/>
      <c r="AI41" s="52">
        <f t="shared" si="9"/>
        <v>0</v>
      </c>
      <c r="AJ41" s="52"/>
      <c r="AK41" s="56">
        <v>0.97</v>
      </c>
      <c r="AL41" s="52"/>
      <c r="AM41" s="52">
        <f t="shared" si="10"/>
        <v>2.0815450643776823E-2</v>
      </c>
      <c r="AN41" s="52"/>
      <c r="AO41" s="56">
        <v>0.26</v>
      </c>
      <c r="AP41" s="52"/>
      <c r="AQ41" s="52">
        <f t="shared" si="23"/>
        <v>1.2160898035547242E-2</v>
      </c>
      <c r="AR41" s="52"/>
      <c r="AS41" s="52"/>
      <c r="AT41" s="52"/>
      <c r="AU41" s="52"/>
      <c r="AV41" s="52"/>
      <c r="AW41" s="56">
        <v>56.74</v>
      </c>
      <c r="AX41" s="52"/>
      <c r="AY41" s="52">
        <f t="shared" si="13"/>
        <v>0.43210722717234029</v>
      </c>
      <c r="AZ41" s="52"/>
      <c r="BA41" s="44">
        <v>263</v>
      </c>
      <c r="BB41" s="52"/>
      <c r="BC41" s="52">
        <f t="shared" si="14"/>
        <v>6.2292752250118426E-2</v>
      </c>
      <c r="BD41" s="52"/>
      <c r="BE41" s="57">
        <v>33383.981359354424</v>
      </c>
      <c r="BF41" s="52"/>
      <c r="BG41" s="47">
        <f t="shared" si="15"/>
        <v>0.40883659595041943</v>
      </c>
      <c r="BH41" s="52"/>
      <c r="BI41" s="56">
        <v>0</v>
      </c>
      <c r="BJ41" s="52"/>
      <c r="BK41" s="52">
        <f t="shared" si="16"/>
        <v>0</v>
      </c>
      <c r="BL41" s="52"/>
      <c r="BM41" s="52"/>
      <c r="BN41" s="52"/>
      <c r="BQ41" s="56">
        <v>118.11</v>
      </c>
      <c r="BS41" s="52">
        <f t="shared" si="18"/>
        <v>0.29739393176381723</v>
      </c>
      <c r="CJ41" s="79"/>
      <c r="CK41" s="24">
        <v>0.6</v>
      </c>
      <c r="CL41" s="24"/>
      <c r="CM41" s="24">
        <v>4.0540540540540536E-2</v>
      </c>
      <c r="CN41" s="24"/>
      <c r="CO41" s="24">
        <v>8.1300000000000008</v>
      </c>
      <c r="CP41" s="24"/>
      <c r="CQ41" s="24">
        <v>0.56068965517241387</v>
      </c>
      <c r="CR41" s="24"/>
      <c r="CS41" s="80"/>
    </row>
    <row r="42" spans="5:97" s="47" customFormat="1" x14ac:dyDescent="0.25">
      <c r="E42" s="56">
        <v>0.56999999999999995</v>
      </c>
      <c r="G42" s="47">
        <f t="shared" si="1"/>
        <v>2.0615573800137434E-3</v>
      </c>
      <c r="I42" s="44">
        <v>1.3910225000000001</v>
      </c>
      <c r="J42" s="52"/>
      <c r="K42" s="52">
        <f t="shared" si="2"/>
        <v>0.25530269903446301</v>
      </c>
      <c r="L42" s="52"/>
      <c r="M42" s="56">
        <v>0.87</v>
      </c>
      <c r="N42" s="52"/>
      <c r="O42" s="52">
        <f t="shared" si="4"/>
        <v>1.7802332719459791E-2</v>
      </c>
      <c r="P42" s="52"/>
      <c r="Q42" s="56">
        <v>2.09</v>
      </c>
      <c r="R42" s="52"/>
      <c r="S42" s="52">
        <f t="shared" si="5"/>
        <v>3.9050822122570994E-2</v>
      </c>
      <c r="T42" s="52"/>
      <c r="U42" s="56">
        <v>0.47</v>
      </c>
      <c r="V42" s="52"/>
      <c r="W42" s="52">
        <f t="shared" si="6"/>
        <v>1.225554106910039E-2</v>
      </c>
      <c r="X42" s="52"/>
      <c r="Y42" s="56">
        <v>0.01</v>
      </c>
      <c r="Z42" s="52"/>
      <c r="AA42" s="52">
        <f t="shared" si="7"/>
        <v>1.1820330969267139E-3</v>
      </c>
      <c r="AB42" s="52"/>
      <c r="AC42" s="52"/>
      <c r="AD42" s="52"/>
      <c r="AE42" s="52"/>
      <c r="AF42" s="52"/>
      <c r="AG42" s="56">
        <v>0.89</v>
      </c>
      <c r="AH42" s="52"/>
      <c r="AI42" s="52">
        <f t="shared" si="9"/>
        <v>0.13484848484848486</v>
      </c>
      <c r="AJ42" s="52"/>
      <c r="AK42" s="56">
        <v>1.1499999999999999</v>
      </c>
      <c r="AL42" s="52"/>
      <c r="AM42" s="52">
        <f t="shared" si="10"/>
        <v>2.4678111587982832E-2</v>
      </c>
      <c r="AN42" s="52"/>
      <c r="AO42" s="56">
        <v>0.05</v>
      </c>
      <c r="AP42" s="52"/>
      <c r="AQ42" s="52">
        <f t="shared" si="23"/>
        <v>2.3386342376052389E-3</v>
      </c>
      <c r="AR42" s="52"/>
      <c r="AS42" s="52"/>
      <c r="AT42" s="52"/>
      <c r="AU42" s="52"/>
      <c r="AV42" s="52"/>
      <c r="AW42" s="56">
        <v>92.87</v>
      </c>
      <c r="AX42" s="52"/>
      <c r="AY42" s="52">
        <f t="shared" si="13"/>
        <v>0.70725763460513291</v>
      </c>
      <c r="AZ42" s="52"/>
      <c r="BA42" s="44">
        <v>73.7</v>
      </c>
      <c r="BB42" s="52"/>
      <c r="BC42" s="52">
        <f t="shared" si="14"/>
        <v>1.7456181904310752E-2</v>
      </c>
      <c r="BD42" s="52"/>
      <c r="BE42" s="52"/>
      <c r="BF42" s="52"/>
      <c r="BG42" s="52"/>
      <c r="BH42" s="52"/>
      <c r="BI42" s="56">
        <v>8.82</v>
      </c>
      <c r="BJ42" s="52"/>
      <c r="BK42" s="52">
        <f t="shared" si="16"/>
        <v>4.3497558810474922E-2</v>
      </c>
      <c r="BL42" s="52"/>
      <c r="BM42" s="52"/>
      <c r="BN42" s="52"/>
      <c r="BQ42" s="56">
        <v>7.85</v>
      </c>
      <c r="BS42" s="52">
        <f t="shared" si="18"/>
        <v>1.9765831549792272E-2</v>
      </c>
      <c r="CJ42" s="79"/>
      <c r="CK42" s="24">
        <v>0.6</v>
      </c>
      <c r="CL42" s="24"/>
      <c r="CM42" s="24">
        <v>4.0540540540540536E-2</v>
      </c>
      <c r="CN42" s="24"/>
      <c r="CO42" s="24">
        <v>4.55</v>
      </c>
      <c r="CP42" s="24"/>
      <c r="CQ42" s="24">
        <v>0.31379310344827582</v>
      </c>
      <c r="CR42" s="24"/>
      <c r="CS42" s="80"/>
    </row>
    <row r="43" spans="5:97" s="47" customFormat="1" x14ac:dyDescent="0.25">
      <c r="E43" s="56">
        <v>8.9</v>
      </c>
      <c r="G43" s="47">
        <f t="shared" si="1"/>
        <v>3.218922926688126E-2</v>
      </c>
      <c r="I43" s="44">
        <v>1.4685225</v>
      </c>
      <c r="J43" s="52"/>
      <c r="K43" s="52">
        <f t="shared" si="2"/>
        <v>0.26952673867089655</v>
      </c>
      <c r="L43" s="52"/>
      <c r="M43" s="56">
        <v>34.07</v>
      </c>
      <c r="N43" s="52"/>
      <c r="O43" s="52">
        <f t="shared" si="4"/>
        <v>0.69715571925516684</v>
      </c>
      <c r="P43" s="52"/>
      <c r="Q43" s="56">
        <v>48.93</v>
      </c>
      <c r="R43" s="52"/>
      <c r="S43" s="52">
        <f t="shared" si="5"/>
        <v>0.91423766816143492</v>
      </c>
      <c r="T43" s="52"/>
      <c r="U43" s="56">
        <v>33.880000000000003</v>
      </c>
      <c r="V43" s="52"/>
      <c r="W43" s="52">
        <f t="shared" si="6"/>
        <v>0.88344198174706656</v>
      </c>
      <c r="X43" s="52"/>
      <c r="Y43" s="56">
        <v>1.7</v>
      </c>
      <c r="Z43" s="52"/>
      <c r="AA43" s="52">
        <f t="shared" si="7"/>
        <v>0.20094562647754136</v>
      </c>
      <c r="AB43" s="52"/>
      <c r="AC43" s="52"/>
      <c r="AD43" s="52"/>
      <c r="AE43" s="52"/>
      <c r="AF43" s="52"/>
      <c r="AG43" s="56">
        <v>5.97</v>
      </c>
      <c r="AH43" s="52"/>
      <c r="AI43" s="52">
        <f t="shared" si="9"/>
        <v>0.90454545454545454</v>
      </c>
      <c r="AJ43" s="52"/>
      <c r="AK43" s="56">
        <v>29.67</v>
      </c>
      <c r="AL43" s="52"/>
      <c r="AM43" s="52">
        <f t="shared" si="10"/>
        <v>0.63669527896995715</v>
      </c>
      <c r="AN43" s="52"/>
      <c r="AO43" s="56">
        <v>9.7100000000000009</v>
      </c>
      <c r="AP43" s="52"/>
      <c r="AQ43" s="52">
        <f t="shared" si="23"/>
        <v>0.45416276894293739</v>
      </c>
      <c r="AR43" s="52"/>
      <c r="AS43" s="52"/>
      <c r="AT43" s="52"/>
      <c r="AU43" s="52"/>
      <c r="AV43" s="52"/>
      <c r="AW43" s="56">
        <v>50.12</v>
      </c>
      <c r="AX43" s="52"/>
      <c r="AY43" s="52">
        <f t="shared" si="13"/>
        <v>0.38169217881349476</v>
      </c>
      <c r="AZ43" s="52"/>
      <c r="BA43" s="44">
        <v>273</v>
      </c>
      <c r="BB43" s="52"/>
      <c r="BC43" s="52">
        <f t="shared" si="14"/>
        <v>6.4661297963050687E-2</v>
      </c>
      <c r="BD43" s="52"/>
      <c r="BE43" s="52"/>
      <c r="BF43" s="52"/>
      <c r="BG43" s="52"/>
      <c r="BH43" s="52"/>
      <c r="BI43" s="56">
        <v>18.690000000000001</v>
      </c>
      <c r="BJ43" s="52"/>
      <c r="BK43" s="52">
        <f t="shared" si="16"/>
        <v>9.2173398431720677E-2</v>
      </c>
      <c r="BL43" s="52"/>
      <c r="BM43" s="52"/>
      <c r="BN43" s="52"/>
      <c r="BQ43" s="56">
        <v>199.53</v>
      </c>
      <c r="BS43" s="52">
        <f t="shared" si="18"/>
        <v>0.50240463301019767</v>
      </c>
      <c r="CJ43" s="79"/>
      <c r="CK43" s="24">
        <v>0.6</v>
      </c>
      <c r="CL43" s="24"/>
      <c r="CM43" s="24">
        <v>4.0540540540540536E-2</v>
      </c>
      <c r="CN43" s="24"/>
      <c r="CO43" s="24">
        <v>4.53</v>
      </c>
      <c r="CP43" s="24"/>
      <c r="CQ43" s="24">
        <v>0.3124137931034483</v>
      </c>
      <c r="CR43" s="24"/>
      <c r="CS43" s="80"/>
    </row>
    <row r="44" spans="5:97" s="47" customFormat="1" x14ac:dyDescent="0.25">
      <c r="E44" s="56">
        <v>125.99</v>
      </c>
      <c r="G44" s="47">
        <f t="shared" si="1"/>
        <v>0.45567651632970446</v>
      </c>
      <c r="I44" s="44">
        <v>0.60852250000000008</v>
      </c>
      <c r="J44" s="52"/>
      <c r="K44" s="52">
        <f t="shared" si="2"/>
        <v>0.1116857827053114</v>
      </c>
      <c r="L44" s="52"/>
      <c r="M44" s="56">
        <v>3.92</v>
      </c>
      <c r="N44" s="52"/>
      <c r="O44" s="52">
        <f t="shared" si="4"/>
        <v>8.0212809494577458E-2</v>
      </c>
      <c r="P44" s="52"/>
      <c r="Q44" s="56">
        <v>4.84</v>
      </c>
      <c r="R44" s="52"/>
      <c r="S44" s="52">
        <f t="shared" si="5"/>
        <v>9.0433482810164417E-2</v>
      </c>
      <c r="T44" s="52"/>
      <c r="U44" s="56">
        <v>1.1399999999999999</v>
      </c>
      <c r="V44" s="52"/>
      <c r="W44" s="52">
        <f t="shared" si="6"/>
        <v>2.9726205997392435E-2</v>
      </c>
      <c r="X44" s="52"/>
      <c r="Y44" s="56">
        <v>0.14000000000000001</v>
      </c>
      <c r="Z44" s="52"/>
      <c r="AA44" s="52">
        <f t="shared" si="7"/>
        <v>1.6548463356973995E-2</v>
      </c>
      <c r="AB44" s="52"/>
      <c r="AC44" s="52"/>
      <c r="AD44" s="52"/>
      <c r="AE44" s="52"/>
      <c r="AF44" s="52"/>
      <c r="AG44" s="56">
        <v>0.95</v>
      </c>
      <c r="AH44" s="52"/>
      <c r="AI44" s="52">
        <f t="shared" si="9"/>
        <v>0.14393939393939395</v>
      </c>
      <c r="AJ44" s="52"/>
      <c r="AK44" s="56">
        <v>6.15</v>
      </c>
      <c r="AL44" s="52"/>
      <c r="AM44" s="52">
        <f t="shared" si="10"/>
        <v>0.13197424892703863</v>
      </c>
      <c r="AN44" s="52"/>
      <c r="AO44" s="56">
        <v>0.62</v>
      </c>
      <c r="AP44" s="52"/>
      <c r="AQ44" s="52">
        <f t="shared" si="23"/>
        <v>2.8999064546304958E-2</v>
      </c>
      <c r="AR44" s="52"/>
      <c r="AS44" s="52"/>
      <c r="AT44" s="52"/>
      <c r="AU44" s="52"/>
      <c r="AV44" s="52"/>
      <c r="AW44" s="56">
        <v>38.6</v>
      </c>
      <c r="AX44" s="52"/>
      <c r="AY44" s="52">
        <f t="shared" si="13"/>
        <v>0.29396085598964283</v>
      </c>
      <c r="AZ44" s="52"/>
      <c r="BA44" s="44">
        <v>131</v>
      </c>
      <c r="BB44" s="52"/>
      <c r="BC44" s="52">
        <f t="shared" si="14"/>
        <v>3.1027948839412602E-2</v>
      </c>
      <c r="BD44" s="52"/>
      <c r="BE44" s="52"/>
      <c r="BF44" s="52"/>
      <c r="BG44" s="52"/>
      <c r="BH44" s="52"/>
      <c r="BI44" s="56">
        <v>9.4499999999999993</v>
      </c>
      <c r="BJ44" s="52"/>
      <c r="BK44" s="52">
        <f t="shared" si="16"/>
        <v>4.6604527296937412E-2</v>
      </c>
      <c r="BL44" s="52"/>
      <c r="BM44" s="52"/>
      <c r="BN44" s="52"/>
      <c r="BQ44" s="56">
        <v>118.53</v>
      </c>
      <c r="BS44" s="52">
        <f t="shared" si="18"/>
        <v>0.2984514667002392</v>
      </c>
      <c r="CJ44" s="79"/>
      <c r="CK44" s="24">
        <v>0.6</v>
      </c>
      <c r="CL44" s="24"/>
      <c r="CM44" s="24">
        <v>4.0540540540540536E-2</v>
      </c>
      <c r="CN44" s="24"/>
      <c r="CO44" s="24">
        <v>6.09</v>
      </c>
      <c r="CP44" s="24"/>
      <c r="CQ44" s="24">
        <v>0.42</v>
      </c>
      <c r="CR44" s="24"/>
      <c r="CS44" s="80"/>
    </row>
    <row r="45" spans="5:97" s="47" customFormat="1" x14ac:dyDescent="0.25">
      <c r="E45" s="47">
        <v>178.74</v>
      </c>
      <c r="G45" s="47">
        <f t="shared" si="1"/>
        <v>0.64646099316430972</v>
      </c>
      <c r="I45" s="44">
        <v>1.5235225000000001</v>
      </c>
      <c r="J45" s="52"/>
      <c r="K45" s="52">
        <f t="shared" si="2"/>
        <v>0.27962121841288168</v>
      </c>
      <c r="L45" s="52"/>
      <c r="M45" s="47">
        <v>0.68</v>
      </c>
      <c r="N45" s="52"/>
      <c r="O45" s="52">
        <f t="shared" si="4"/>
        <v>1.3914466953140988E-2</v>
      </c>
      <c r="P45" s="52"/>
      <c r="Q45" s="47">
        <v>1.64</v>
      </c>
      <c r="R45" s="52"/>
      <c r="S45" s="52">
        <f t="shared" si="5"/>
        <v>3.0642750373692074E-2</v>
      </c>
      <c r="T45" s="52"/>
      <c r="U45" s="47">
        <v>0.87</v>
      </c>
      <c r="V45" s="52"/>
      <c r="W45" s="52">
        <f t="shared" si="6"/>
        <v>2.2685788787483702E-2</v>
      </c>
      <c r="X45" s="52"/>
      <c r="Y45" s="47">
        <v>0.79</v>
      </c>
      <c r="Z45" s="52"/>
      <c r="AA45" s="52">
        <f>(Y45)/$Z$69</f>
        <v>9.3380614657210398E-2</v>
      </c>
      <c r="AB45" s="52"/>
      <c r="AC45" s="52"/>
      <c r="AD45" s="52"/>
      <c r="AE45" s="52"/>
      <c r="AF45" s="52"/>
      <c r="AG45" s="47">
        <v>1.84</v>
      </c>
      <c r="AH45" s="52"/>
      <c r="AI45" s="52">
        <f t="shared" si="9"/>
        <v>0.27878787878787881</v>
      </c>
      <c r="AJ45" s="52"/>
      <c r="AK45" s="47">
        <v>1.48</v>
      </c>
      <c r="AL45" s="52"/>
      <c r="AM45" s="52">
        <f t="shared" si="10"/>
        <v>3.1759656652360517E-2</v>
      </c>
      <c r="AN45" s="52"/>
      <c r="AO45" s="47">
        <v>1.33</v>
      </c>
      <c r="AP45" s="52"/>
      <c r="AQ45" s="52">
        <f t="shared" si="23"/>
        <v>6.2207670720299355E-2</v>
      </c>
      <c r="AR45" s="52"/>
      <c r="AS45" s="52"/>
      <c r="AT45" s="52"/>
      <c r="AU45" s="52"/>
      <c r="AV45" s="52"/>
      <c r="AW45" s="47">
        <v>20.82</v>
      </c>
      <c r="AX45" s="52"/>
      <c r="AY45" s="52">
        <f t="shared" ref="AY45:AY49" si="24">(AW45)/$AW$69</f>
        <v>0.22418434370625606</v>
      </c>
      <c r="AZ45" s="52"/>
      <c r="BA45" s="44">
        <v>87.9</v>
      </c>
      <c r="BB45" s="52"/>
      <c r="BC45" s="52">
        <f t="shared" si="14"/>
        <v>2.0819516816674564E-2</v>
      </c>
      <c r="BD45" s="52"/>
      <c r="BE45" s="52"/>
      <c r="BF45" s="52"/>
      <c r="BG45" s="52"/>
      <c r="BH45" s="52"/>
      <c r="BI45" s="47">
        <v>59.23</v>
      </c>
      <c r="BJ45" s="52"/>
      <c r="BK45" s="52">
        <f t="shared" si="16"/>
        <v>0.29210435468757701</v>
      </c>
      <c r="BL45" s="52"/>
      <c r="BM45" s="52"/>
      <c r="BN45" s="52"/>
      <c r="BQ45" s="47">
        <v>280.22000000000003</v>
      </c>
      <c r="BS45" s="52">
        <f t="shared" si="18"/>
        <v>0.7055772378194638</v>
      </c>
      <c r="CJ45" s="79"/>
      <c r="CK45" s="24">
        <v>0.6</v>
      </c>
      <c r="CL45" s="24"/>
      <c r="CM45" s="24">
        <v>4.0540540540540536E-2</v>
      </c>
      <c r="CN45" s="24"/>
      <c r="CO45" s="24">
        <v>10.6</v>
      </c>
      <c r="CP45" s="24"/>
      <c r="CQ45" s="24">
        <v>0.73103448275862071</v>
      </c>
      <c r="CR45" s="24"/>
      <c r="CS45" s="80"/>
    </row>
    <row r="46" spans="5:97" s="47" customFormat="1" x14ac:dyDescent="0.25">
      <c r="E46" s="47">
        <v>62.03</v>
      </c>
      <c r="G46" s="47">
        <f t="shared" si="1"/>
        <v>0.22434807768816231</v>
      </c>
      <c r="I46" s="44">
        <v>1.7085224999999999</v>
      </c>
      <c r="J46" s="52"/>
      <c r="K46" s="52">
        <f t="shared" si="2"/>
        <v>0.31357537754501336</v>
      </c>
      <c r="L46" s="52"/>
      <c r="M46" s="47">
        <v>27.17</v>
      </c>
      <c r="N46" s="52"/>
      <c r="O46" s="52">
        <f t="shared" si="4"/>
        <v>0.55596480458358921</v>
      </c>
      <c r="P46" s="52"/>
      <c r="Q46" s="47">
        <v>19.399999999999999</v>
      </c>
      <c r="R46" s="52"/>
      <c r="S46" s="52">
        <f t="shared" si="5"/>
        <v>0.36248131539611356</v>
      </c>
      <c r="T46" s="52"/>
      <c r="U46" s="47">
        <v>12.84</v>
      </c>
      <c r="V46" s="52"/>
      <c r="W46" s="52">
        <f t="shared" si="6"/>
        <v>0.33481095176010428</v>
      </c>
      <c r="X46" s="52"/>
      <c r="Y46" s="47">
        <v>1.58</v>
      </c>
      <c r="Z46" s="52"/>
      <c r="AA46" s="52">
        <f t="shared" ref="AA46:AA49" si="25">(Y46)/$Z$69</f>
        <v>0.1867612293144208</v>
      </c>
      <c r="AB46" s="52"/>
      <c r="AC46" s="52"/>
      <c r="AD46" s="52"/>
      <c r="AE46" s="52"/>
      <c r="AF46" s="52"/>
      <c r="AG46" s="47">
        <v>5.59</v>
      </c>
      <c r="AH46" s="52"/>
      <c r="AI46" s="52">
        <f t="shared" si="9"/>
        <v>0.84696969696969704</v>
      </c>
      <c r="AJ46" s="52"/>
      <c r="AK46" s="47">
        <v>12.04</v>
      </c>
      <c r="AL46" s="52"/>
      <c r="AM46" s="52">
        <f t="shared" si="10"/>
        <v>0.25836909871244634</v>
      </c>
      <c r="AN46" s="52"/>
      <c r="AO46" s="47">
        <v>4.78</v>
      </c>
      <c r="AP46" s="52"/>
      <c r="AQ46" s="52">
        <f t="shared" si="23"/>
        <v>0.22357343311506084</v>
      </c>
      <c r="AR46" s="52"/>
      <c r="AS46" s="52"/>
      <c r="AT46" s="52"/>
      <c r="AU46" s="52"/>
      <c r="AV46" s="52"/>
      <c r="AW46" s="47">
        <v>53.68</v>
      </c>
      <c r="AX46" s="52"/>
      <c r="AY46" s="52">
        <f t="shared" si="24"/>
        <v>0.57801227522343057</v>
      </c>
      <c r="AZ46" s="52"/>
      <c r="BA46" s="44">
        <v>30</v>
      </c>
      <c r="BB46" s="52"/>
      <c r="BC46" s="52">
        <f t="shared" si="14"/>
        <v>7.1056371387967785E-3</v>
      </c>
      <c r="BD46" s="52"/>
      <c r="BE46" s="52"/>
      <c r="BF46" s="52"/>
      <c r="BG46" s="52"/>
      <c r="BH46" s="52"/>
      <c r="BI46" s="47">
        <v>9.33</v>
      </c>
      <c r="BJ46" s="52"/>
      <c r="BK46" s="52">
        <f t="shared" si="16"/>
        <v>4.6012723775706463E-2</v>
      </c>
      <c r="BL46" s="52"/>
      <c r="BM46" s="52"/>
      <c r="BN46" s="52"/>
      <c r="BQ46" s="47">
        <v>93.61</v>
      </c>
      <c r="BS46" s="52">
        <f t="shared" si="18"/>
        <v>0.2357043938058668</v>
      </c>
      <c r="CJ46" s="79"/>
      <c r="CK46" s="24">
        <v>0.6</v>
      </c>
      <c r="CL46" s="24"/>
      <c r="CM46" s="24">
        <v>4.0540540540540536E-2</v>
      </c>
      <c r="CN46" s="24"/>
      <c r="CO46" s="24">
        <v>8.0299999999999994</v>
      </c>
      <c r="CP46" s="24"/>
      <c r="CQ46" s="24">
        <v>0.55379310344827581</v>
      </c>
      <c r="CR46" s="24"/>
      <c r="CS46" s="80"/>
    </row>
    <row r="47" spans="5:97" s="47" customFormat="1" x14ac:dyDescent="0.25">
      <c r="E47" s="47">
        <v>151.44999999999999</v>
      </c>
      <c r="G47" s="47">
        <f t="shared" si="1"/>
        <v>0.54775941263698502</v>
      </c>
      <c r="I47" s="47">
        <v>0.80842105263157893</v>
      </c>
      <c r="J47" s="52"/>
      <c r="K47" s="52">
        <f t="shared" si="2"/>
        <v>0.14837436252334077</v>
      </c>
      <c r="L47" s="52"/>
      <c r="M47" s="47">
        <v>3.18</v>
      </c>
      <c r="N47" s="52"/>
      <c r="O47" s="52">
        <f t="shared" si="4"/>
        <v>6.5070595457335789E-2</v>
      </c>
      <c r="P47" s="52"/>
      <c r="Q47" s="47">
        <v>5.15</v>
      </c>
      <c r="R47" s="52"/>
      <c r="S47" s="52">
        <f t="shared" si="5"/>
        <v>9.6225710014947688E-2</v>
      </c>
      <c r="T47" s="52"/>
      <c r="U47" s="47">
        <v>1.66</v>
      </c>
      <c r="V47" s="52"/>
      <c r="W47" s="52">
        <f t="shared" si="6"/>
        <v>4.3285528031290738E-2</v>
      </c>
      <c r="X47" s="52"/>
      <c r="Y47" s="47">
        <v>0.77</v>
      </c>
      <c r="Z47" s="52"/>
      <c r="AA47" s="52">
        <f t="shared" si="25"/>
        <v>9.1016548463356967E-2</v>
      </c>
      <c r="AB47" s="52"/>
      <c r="AC47" s="52"/>
      <c r="AD47" s="52"/>
      <c r="AE47" s="52"/>
      <c r="AF47" s="52"/>
      <c r="AG47" s="47">
        <v>1.4</v>
      </c>
      <c r="AH47" s="52"/>
      <c r="AI47" s="52">
        <f t="shared" si="9"/>
        <v>0.21212121212121213</v>
      </c>
      <c r="AJ47" s="52"/>
      <c r="AK47" s="47">
        <v>4.6399999999999997</v>
      </c>
      <c r="AL47" s="52"/>
      <c r="AM47" s="52">
        <f t="shared" si="10"/>
        <v>9.9570815450643765E-2</v>
      </c>
      <c r="AN47" s="52"/>
      <c r="AO47" s="47">
        <v>2.25</v>
      </c>
      <c r="AP47" s="52"/>
      <c r="AQ47" s="52">
        <f t="shared" si="23"/>
        <v>0.10523854069223573</v>
      </c>
      <c r="AR47" s="52"/>
      <c r="AS47" s="52"/>
      <c r="AT47" s="52"/>
      <c r="AU47" s="52"/>
      <c r="AV47" s="52"/>
      <c r="AW47" s="47">
        <v>16.45</v>
      </c>
      <c r="AX47" s="52"/>
      <c r="AY47" s="52">
        <f t="shared" si="24"/>
        <v>0.17712932055561537</v>
      </c>
      <c r="AZ47" s="52"/>
      <c r="BA47" s="47">
        <v>117</v>
      </c>
      <c r="BB47" s="52"/>
      <c r="BC47" s="52">
        <f t="shared" si="14"/>
        <v>2.7711984841307439E-2</v>
      </c>
      <c r="BD47" s="52"/>
      <c r="BE47" s="52"/>
      <c r="BF47" s="52"/>
      <c r="BG47" s="52"/>
      <c r="BH47" s="52"/>
      <c r="BI47" s="47">
        <v>25.37</v>
      </c>
      <c r="BJ47" s="52"/>
      <c r="BK47" s="52">
        <f t="shared" si="16"/>
        <v>0.12511712778024361</v>
      </c>
      <c r="BL47" s="52"/>
      <c r="BM47" s="52"/>
      <c r="BN47" s="52"/>
      <c r="BQ47" s="47">
        <v>218.83</v>
      </c>
      <c r="BS47" s="52">
        <f t="shared" si="18"/>
        <v>0.55100088127911373</v>
      </c>
      <c r="CJ47" s="79"/>
      <c r="CK47" s="24">
        <v>0.6</v>
      </c>
      <c r="CL47" s="24"/>
      <c r="CM47" s="24">
        <v>4.0540540540540536E-2</v>
      </c>
      <c r="CN47" s="24"/>
      <c r="CO47" s="24">
        <v>9.68</v>
      </c>
      <c r="CP47" s="24"/>
      <c r="CQ47" s="24">
        <v>0.66758620689655168</v>
      </c>
      <c r="CR47" s="24"/>
      <c r="CS47" s="80"/>
    </row>
    <row r="48" spans="5:97" s="47" customFormat="1" x14ac:dyDescent="0.25">
      <c r="E48" s="47">
        <v>196.3</v>
      </c>
      <c r="G48" s="47">
        <f t="shared" si="1"/>
        <v>0.70997142753806652</v>
      </c>
      <c r="I48" s="47">
        <v>1.2321052631578944</v>
      </c>
      <c r="J48" s="52"/>
      <c r="K48" s="52">
        <f t="shared" si="2"/>
        <v>0.22613566579891967</v>
      </c>
      <c r="L48" s="52"/>
      <c r="M48" s="47">
        <v>11.35</v>
      </c>
      <c r="N48" s="52"/>
      <c r="O48" s="52">
        <f t="shared" si="4"/>
        <v>0.2322488234090444</v>
      </c>
      <c r="P48" s="52"/>
      <c r="Q48" s="47">
        <v>13.3</v>
      </c>
      <c r="R48" s="52"/>
      <c r="S48" s="52">
        <f t="shared" si="5"/>
        <v>0.2485052316890882</v>
      </c>
      <c r="T48" s="52"/>
      <c r="U48" s="47">
        <v>4.83</v>
      </c>
      <c r="V48" s="52"/>
      <c r="W48" s="52">
        <f t="shared" si="6"/>
        <v>0.12594524119947847</v>
      </c>
      <c r="X48" s="52"/>
      <c r="Y48" s="47">
        <v>1.53</v>
      </c>
      <c r="Z48" s="52"/>
      <c r="AA48" s="52">
        <f t="shared" si="25"/>
        <v>0.18085106382978722</v>
      </c>
      <c r="AB48" s="52"/>
      <c r="AC48" s="52"/>
      <c r="AD48" s="52"/>
      <c r="AE48" s="52"/>
      <c r="AF48" s="52"/>
      <c r="AG48" s="47">
        <v>3.18</v>
      </c>
      <c r="AH48" s="52"/>
      <c r="AI48" s="52">
        <f t="shared" si="9"/>
        <v>0.48181818181818187</v>
      </c>
      <c r="AJ48" s="52"/>
      <c r="AK48" s="47">
        <v>3.32</v>
      </c>
      <c r="AL48" s="52"/>
      <c r="AM48" s="52">
        <f t="shared" si="10"/>
        <v>7.1244635193133038E-2</v>
      </c>
      <c r="AN48" s="52"/>
      <c r="AO48" s="47">
        <v>2.48</v>
      </c>
      <c r="AP48" s="52"/>
      <c r="AQ48" s="52">
        <f t="shared" si="23"/>
        <v>0.11599625818521983</v>
      </c>
      <c r="AR48" s="52"/>
      <c r="AS48" s="52"/>
      <c r="AT48" s="52"/>
      <c r="AU48" s="52"/>
      <c r="AV48" s="52"/>
      <c r="AW48" s="47">
        <v>46.04</v>
      </c>
      <c r="AX48" s="52"/>
      <c r="AY48" s="52">
        <f t="shared" si="24"/>
        <v>0.4957467427586949</v>
      </c>
      <c r="AZ48" s="52"/>
      <c r="BA48" s="47">
        <v>1282</v>
      </c>
      <c r="BB48" s="52"/>
      <c r="BC48" s="52">
        <f t="shared" si="14"/>
        <v>0.30364756039791568</v>
      </c>
      <c r="BD48" s="52"/>
      <c r="BE48" s="52"/>
      <c r="BF48" s="52"/>
      <c r="BG48" s="52"/>
      <c r="BH48" s="52"/>
      <c r="BI48" s="47">
        <v>29.01</v>
      </c>
      <c r="BJ48" s="52"/>
      <c r="BK48" s="52">
        <f t="shared" si="16"/>
        <v>0.14306850125758247</v>
      </c>
      <c r="BL48" s="52"/>
      <c r="BM48" s="52"/>
      <c r="BN48" s="52"/>
      <c r="BQ48" s="47">
        <v>233.22</v>
      </c>
      <c r="BS48" s="52">
        <f t="shared" si="18"/>
        <v>0.58723404255319156</v>
      </c>
      <c r="CJ48" s="79"/>
      <c r="CK48" s="24">
        <v>0.6</v>
      </c>
      <c r="CL48" s="24"/>
      <c r="CM48" s="24">
        <v>4.0540540540540536E-2</v>
      </c>
      <c r="CN48" s="24"/>
      <c r="CO48" s="24">
        <v>7.98</v>
      </c>
      <c r="CP48" s="24"/>
      <c r="CQ48" s="24">
        <v>0.55034482758620695</v>
      </c>
      <c r="CR48" s="24"/>
      <c r="CS48" s="80"/>
    </row>
    <row r="49" spans="5:97" s="47" customFormat="1" x14ac:dyDescent="0.25">
      <c r="E49" s="47">
        <v>132.55000000000001</v>
      </c>
      <c r="G49" s="47">
        <f t="shared" si="1"/>
        <v>0.47940251003652939</v>
      </c>
      <c r="I49" s="47">
        <v>0.5228947368421053</v>
      </c>
      <c r="J49" s="52"/>
      <c r="K49" s="52">
        <f t="shared" si="2"/>
        <v>9.5970005968059283E-2</v>
      </c>
      <c r="L49" s="52"/>
      <c r="M49" s="47">
        <v>6.31</v>
      </c>
      <c r="N49" s="52"/>
      <c r="O49" s="52">
        <f t="shared" si="4"/>
        <v>0.12911806834458769</v>
      </c>
      <c r="P49" s="52"/>
      <c r="Q49" s="47">
        <v>9.11</v>
      </c>
      <c r="R49" s="52"/>
      <c r="S49" s="52">
        <f t="shared" si="5"/>
        <v>0.17021674140508219</v>
      </c>
      <c r="T49" s="52"/>
      <c r="U49" s="47">
        <v>3.6</v>
      </c>
      <c r="V49" s="52"/>
      <c r="W49" s="52">
        <f t="shared" si="6"/>
        <v>9.3872229465449805E-2</v>
      </c>
      <c r="X49" s="52"/>
      <c r="Y49" s="47">
        <v>1.4</v>
      </c>
      <c r="Z49" s="52"/>
      <c r="AA49" s="52">
        <f t="shared" si="25"/>
        <v>0.16548463356973991</v>
      </c>
      <c r="AB49" s="52"/>
      <c r="AC49" s="52"/>
      <c r="AD49" s="52"/>
      <c r="AE49" s="52"/>
      <c r="AF49" s="52"/>
      <c r="AG49" s="47">
        <v>2.5299999999999998</v>
      </c>
      <c r="AH49" s="52"/>
      <c r="AI49" s="52">
        <f t="shared" si="9"/>
        <v>0.3833333333333333</v>
      </c>
      <c r="AJ49" s="52"/>
      <c r="AK49" s="47">
        <v>2.67</v>
      </c>
      <c r="AL49" s="52"/>
      <c r="AM49" s="52">
        <f t="shared" si="10"/>
        <v>5.7296137339055787E-2</v>
      </c>
      <c r="AN49" s="52"/>
      <c r="AO49" s="47">
        <v>2.11</v>
      </c>
      <c r="AP49" s="52"/>
      <c r="AQ49" s="52">
        <f t="shared" si="23"/>
        <v>9.869036482694106E-2</v>
      </c>
      <c r="AR49" s="52"/>
      <c r="AS49" s="52"/>
      <c r="AT49" s="52"/>
      <c r="AU49" s="52"/>
      <c r="AV49" s="52"/>
      <c r="AW49" s="47">
        <v>33.32</v>
      </c>
      <c r="AX49" s="52"/>
      <c r="AY49" s="52">
        <f t="shared" si="24"/>
        <v>0.3587810918488209</v>
      </c>
      <c r="AZ49" s="52"/>
      <c r="BB49" s="52"/>
      <c r="BC49" s="52"/>
      <c r="BD49" s="52"/>
      <c r="BE49" s="52"/>
      <c r="BF49" s="52"/>
      <c r="BG49" s="52"/>
      <c r="BH49" s="52"/>
      <c r="BI49" s="47">
        <v>11.22</v>
      </c>
      <c r="BJ49" s="52"/>
      <c r="BK49" s="52">
        <f t="shared" si="16"/>
        <v>5.5333629235093947E-2</v>
      </c>
      <c r="BL49" s="52"/>
      <c r="BM49" s="52"/>
      <c r="BN49" s="52"/>
      <c r="BQ49" s="47">
        <v>112.84</v>
      </c>
      <c r="BS49" s="52">
        <f t="shared" si="18"/>
        <v>0.28412438625204584</v>
      </c>
      <c r="CJ49" s="79"/>
      <c r="CK49" s="24">
        <v>1.33</v>
      </c>
      <c r="CL49" s="24"/>
      <c r="CM49" s="24">
        <v>8.9864864864864863E-2</v>
      </c>
      <c r="CN49" s="24"/>
      <c r="CO49" s="24">
        <v>6.01</v>
      </c>
      <c r="CP49" s="24"/>
      <c r="CQ49" s="24">
        <v>0.41448275862068962</v>
      </c>
      <c r="CR49" s="24"/>
      <c r="CS49" s="80"/>
    </row>
    <row r="50" spans="5:97" s="42" customFormat="1" x14ac:dyDescent="0.25"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CR50" s="24"/>
    </row>
    <row r="51" spans="5:97" s="42" customFormat="1" x14ac:dyDescent="0.25"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</row>
    <row r="52" spans="5:97" s="42" customFormat="1" x14ac:dyDescent="0.25"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</row>
    <row r="53" spans="5:97" s="42" customFormat="1" x14ac:dyDescent="0.25"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5:97" s="42" customFormat="1" x14ac:dyDescent="0.25"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5:97" s="42" customFormat="1" x14ac:dyDescent="0.25"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</row>
    <row r="56" spans="5:97" s="42" customFormat="1" x14ac:dyDescent="0.25"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</row>
    <row r="57" spans="5:97" s="42" customFormat="1" x14ac:dyDescent="0.25"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</row>
    <row r="58" spans="5:97" s="42" customFormat="1" x14ac:dyDescent="0.25"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</row>
    <row r="59" spans="5:97" s="42" customFormat="1" x14ac:dyDescent="0.25"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</row>
    <row r="60" spans="5:97" s="42" customFormat="1" x14ac:dyDescent="0.25"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</row>
    <row r="61" spans="5:97" s="42" customFormat="1" x14ac:dyDescent="0.25"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</row>
    <row r="62" spans="5:97" s="42" customFormat="1" x14ac:dyDescent="0.25"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</row>
    <row r="63" spans="5:97" s="42" customFormat="1" x14ac:dyDescent="0.25"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</row>
    <row r="64" spans="5:97" s="42" customFormat="1" x14ac:dyDescent="0.25"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</row>
    <row r="65" spans="1:95" s="42" customFormat="1" x14ac:dyDescent="0.25"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</row>
    <row r="66" spans="1:95" s="42" customFormat="1" x14ac:dyDescent="0.25"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</row>
    <row r="67" spans="1:95" s="42" customFormat="1" x14ac:dyDescent="0.25"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</row>
    <row r="68" spans="1:95" s="42" customForma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9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K68" s="46"/>
      <c r="CL68" s="46"/>
      <c r="CM68" s="46"/>
      <c r="CN68" s="46"/>
      <c r="CO68" s="46"/>
      <c r="CP68" s="46"/>
      <c r="CQ68" s="46"/>
    </row>
    <row r="69" spans="1:95" s="46" customFormat="1" x14ac:dyDescent="0.25">
      <c r="A69" s="52">
        <f>MAX(A4:A46)</f>
        <v>5022062.5999999996</v>
      </c>
      <c r="B69" s="52">
        <f t="shared" ref="B69:BF69" si="26">MAX(B4:B46)</f>
        <v>2089230.8</v>
      </c>
      <c r="C69" s="52"/>
      <c r="D69" s="52"/>
      <c r="E69" s="59">
        <f>MAX(E4:E49)</f>
        <v>196.3</v>
      </c>
      <c r="F69" s="59">
        <f>MAX(F4:F46)</f>
        <v>276.49</v>
      </c>
      <c r="G69" s="52"/>
      <c r="H69" s="52"/>
      <c r="I69" s="60">
        <f>MAX(I4:I49)</f>
        <v>1.7085224999999999</v>
      </c>
      <c r="J69" s="52">
        <f t="shared" si="26"/>
        <v>5.4485225000000002</v>
      </c>
      <c r="K69" s="52"/>
      <c r="L69" s="52"/>
      <c r="M69" s="59">
        <f>MAX(M4:M49)</f>
        <v>48.87</v>
      </c>
      <c r="N69" s="59">
        <f>MAX(N4:N46)</f>
        <v>41.91</v>
      </c>
      <c r="O69" s="52"/>
      <c r="P69" s="52"/>
      <c r="Q69" s="59">
        <f>MAX(Q4:Q49)</f>
        <v>48.93</v>
      </c>
      <c r="R69" s="52">
        <f t="shared" si="26"/>
        <v>53.52</v>
      </c>
      <c r="S69" s="52"/>
      <c r="T69" s="52"/>
      <c r="U69" s="52">
        <f t="shared" si="26"/>
        <v>33.880000000000003</v>
      </c>
      <c r="V69" s="52">
        <f t="shared" si="26"/>
        <v>38.35</v>
      </c>
      <c r="W69" s="52"/>
      <c r="X69" s="52"/>
      <c r="Y69" s="59">
        <f>MAX(Y4:Y49)</f>
        <v>1.7</v>
      </c>
      <c r="Z69" s="52">
        <f t="shared" si="26"/>
        <v>8.4600000000000009</v>
      </c>
      <c r="AA69" s="52"/>
      <c r="AB69" s="52"/>
      <c r="AC69" s="52">
        <f>MAX(AC4:AC46)</f>
        <v>846.73699999999997</v>
      </c>
      <c r="AD69" s="52">
        <f t="shared" si="26"/>
        <v>151.286</v>
      </c>
      <c r="AE69" s="52"/>
      <c r="AF69" s="52"/>
      <c r="AG69" s="59">
        <f>MAX(AG4:AG50)</f>
        <v>5.97</v>
      </c>
      <c r="AH69" s="52">
        <f t="shared" si="26"/>
        <v>6.6</v>
      </c>
      <c r="AI69" s="52"/>
      <c r="AJ69" s="52"/>
      <c r="AK69" s="52">
        <f t="shared" si="26"/>
        <v>29.67</v>
      </c>
      <c r="AL69" s="52">
        <f t="shared" si="26"/>
        <v>46.6</v>
      </c>
      <c r="AM69" s="52"/>
      <c r="AN69" s="52"/>
      <c r="AO69" s="59">
        <f>MAX(AO4:AO49)</f>
        <v>9.7100000000000009</v>
      </c>
      <c r="AP69" s="52">
        <f t="shared" si="26"/>
        <v>21.38</v>
      </c>
      <c r="AQ69" s="52"/>
      <c r="AR69" s="52"/>
      <c r="AS69" s="52">
        <f t="shared" si="26"/>
        <v>99.841999999999999</v>
      </c>
      <c r="AT69" s="52">
        <f t="shared" si="26"/>
        <v>39.064</v>
      </c>
      <c r="AU69" s="52"/>
      <c r="AV69" s="52"/>
      <c r="AW69" s="59">
        <f>MAX(AW4:AW49)</f>
        <v>92.87</v>
      </c>
      <c r="AX69" s="59">
        <f>MAX(AX4:AX46)</f>
        <v>131.31</v>
      </c>
      <c r="AY69" s="52"/>
      <c r="AZ69" s="52"/>
      <c r="BA69" s="52">
        <f t="shared" si="26"/>
        <v>2948</v>
      </c>
      <c r="BB69" s="52">
        <f t="shared" si="26"/>
        <v>4222</v>
      </c>
      <c r="BC69" s="52"/>
      <c r="BD69" s="52"/>
      <c r="BE69" s="52">
        <f t="shared" si="26"/>
        <v>67373.892557541636</v>
      </c>
      <c r="BF69" s="52">
        <f t="shared" si="26"/>
        <v>81656.049605214343</v>
      </c>
      <c r="BG69" s="52"/>
      <c r="BH69" s="52"/>
      <c r="BI69" s="59">
        <f>MAX(BI4:BI49)</f>
        <v>202.77</v>
      </c>
      <c r="BJ69" s="52">
        <f t="shared" ref="BJ69:CH69" si="27">MAX(BJ4:BJ46)</f>
        <v>190.56</v>
      </c>
      <c r="BK69" s="52"/>
      <c r="BL69" s="52"/>
      <c r="BM69" s="52">
        <f t="shared" si="27"/>
        <v>127.40600000000001</v>
      </c>
      <c r="BN69" s="52">
        <f t="shared" si="27"/>
        <v>346.45</v>
      </c>
      <c r="BO69" s="52"/>
      <c r="BP69" s="52"/>
      <c r="BQ69" s="59">
        <f>MAX(BQ4:BQ49)</f>
        <v>397.15</v>
      </c>
      <c r="BR69" s="52">
        <f t="shared" si="27"/>
        <v>346.45</v>
      </c>
      <c r="BS69" s="52"/>
      <c r="BT69" s="52"/>
      <c r="BU69" s="52">
        <f t="shared" si="27"/>
        <v>14942.17</v>
      </c>
      <c r="BV69" s="52">
        <f t="shared" si="27"/>
        <v>2747.86</v>
      </c>
      <c r="BW69" s="52"/>
      <c r="BX69" s="52"/>
      <c r="BY69" s="52">
        <f t="shared" si="27"/>
        <v>16496.400000000001</v>
      </c>
      <c r="BZ69" s="52">
        <f t="shared" si="27"/>
        <v>7456.6</v>
      </c>
      <c r="CA69" s="52"/>
      <c r="CB69" s="52"/>
      <c r="CC69" s="52">
        <f t="shared" si="27"/>
        <v>16471.060000000001</v>
      </c>
      <c r="CD69" s="52">
        <f t="shared" si="27"/>
        <v>1521.46</v>
      </c>
      <c r="CE69" s="52"/>
      <c r="CF69" s="52"/>
      <c r="CG69" s="52">
        <f t="shared" si="27"/>
        <v>921.72</v>
      </c>
      <c r="CH69" s="52">
        <f t="shared" si="27"/>
        <v>129.28</v>
      </c>
      <c r="CI69" s="52"/>
      <c r="CJ69" s="52"/>
      <c r="CK69" s="42"/>
      <c r="CL69" s="42"/>
      <c r="CM69" s="42"/>
      <c r="CN69" s="42"/>
      <c r="CO69" s="42"/>
      <c r="CP69" s="42"/>
      <c r="CQ69" s="42"/>
    </row>
    <row r="70" spans="1:95" s="42" customFormat="1" x14ac:dyDescent="0.25"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J70" s="40"/>
      <c r="BK70" s="40"/>
      <c r="BL70" s="40"/>
      <c r="BM70" s="40"/>
      <c r="BN70" s="40"/>
      <c r="BO70" s="42" t="e">
        <f>(BM70)/$BM$77</f>
        <v>#DIV/0!</v>
      </c>
    </row>
    <row r="71" spans="1:95" s="42" customFormat="1" x14ac:dyDescent="0.25">
      <c r="A71" s="40"/>
      <c r="B71" s="40"/>
      <c r="C71" s="40"/>
      <c r="D71" s="40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</row>
    <row r="72" spans="1:95" s="42" customFormat="1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</row>
    <row r="73" spans="1:95" s="42" customFormat="1" x14ac:dyDescent="0.25">
      <c r="BM73" s="69"/>
      <c r="BN73" s="69"/>
    </row>
    <row r="74" spans="1:95" s="42" customFormat="1" x14ac:dyDescent="0.25">
      <c r="CK74"/>
      <c r="CL74"/>
      <c r="CM74"/>
      <c r="CN74"/>
      <c r="CO74"/>
      <c r="CP74"/>
      <c r="CQ74"/>
    </row>
  </sheetData>
  <mergeCells count="25">
    <mergeCell ref="CK2:CN2"/>
    <mergeCell ref="CO2:CR2"/>
    <mergeCell ref="BM73:BN73"/>
    <mergeCell ref="M2:P2"/>
    <mergeCell ref="AO2:AR2"/>
    <mergeCell ref="CG2:CJ2"/>
    <mergeCell ref="BM2:BP2"/>
    <mergeCell ref="BI2:BL2"/>
    <mergeCell ref="BQ2:BT2"/>
    <mergeCell ref="BU2:BX2"/>
    <mergeCell ref="BY2:CB2"/>
    <mergeCell ref="CC2:CF2"/>
    <mergeCell ref="Y2:AB2"/>
    <mergeCell ref="AC2:AF2"/>
    <mergeCell ref="AS2:AV2"/>
    <mergeCell ref="AW2:AZ2"/>
    <mergeCell ref="BA2:BD2"/>
    <mergeCell ref="BE2:BH2"/>
    <mergeCell ref="AG2:AJ2"/>
    <mergeCell ref="AK2:AN2"/>
    <mergeCell ref="A2:D2"/>
    <mergeCell ref="E2:H2"/>
    <mergeCell ref="I2:L2"/>
    <mergeCell ref="Q2:T2"/>
    <mergeCell ref="U2:X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F77" sqref="F77"/>
    </sheetView>
  </sheetViews>
  <sheetFormatPr baseColWidth="10" defaultRowHeight="15" x14ac:dyDescent="0.25"/>
  <sheetData>
    <row r="1" spans="1:4" x14ac:dyDescent="0.25">
      <c r="A1" s="16" t="s">
        <v>28</v>
      </c>
      <c r="B1" s="16" t="s">
        <v>31</v>
      </c>
      <c r="C1" s="7" t="s">
        <v>40</v>
      </c>
    </row>
    <row r="2" spans="1:4" x14ac:dyDescent="0.25">
      <c r="A2" s="18">
        <v>3698</v>
      </c>
      <c r="B2" s="19">
        <v>3.6223530515283353</v>
      </c>
      <c r="C2" s="6"/>
      <c r="D2" s="6"/>
    </row>
    <row r="3" spans="1:4" x14ac:dyDescent="0.25">
      <c r="A3" s="18">
        <v>752</v>
      </c>
      <c r="B3" s="19">
        <v>4.4367646215724603</v>
      </c>
      <c r="C3" s="6"/>
      <c r="D3" s="6"/>
    </row>
    <row r="4" spans="1:4" x14ac:dyDescent="0.25">
      <c r="A4" s="18">
        <v>1425</v>
      </c>
      <c r="B4" s="19">
        <v>2.5958823553034489</v>
      </c>
      <c r="C4" s="6"/>
      <c r="D4" s="6"/>
    </row>
    <row r="5" spans="1:4" x14ac:dyDescent="0.25">
      <c r="A5" s="16">
        <v>351</v>
      </c>
      <c r="B5" s="20">
        <v>0.66323531990103868</v>
      </c>
      <c r="C5" s="6"/>
      <c r="D5" s="6"/>
    </row>
    <row r="6" spans="1:4" x14ac:dyDescent="0.25">
      <c r="A6" s="16">
        <v>120</v>
      </c>
      <c r="B6" s="20">
        <v>0.72352945017025738</v>
      </c>
      <c r="C6" s="6"/>
      <c r="D6" s="6"/>
    </row>
    <row r="7" spans="1:4" x14ac:dyDescent="0.25">
      <c r="A7" s="16">
        <v>20</v>
      </c>
      <c r="B7" s="20">
        <v>0.3126470665852813</v>
      </c>
      <c r="C7" s="6"/>
      <c r="D7" s="6"/>
    </row>
    <row r="8" spans="1:4" x14ac:dyDescent="0.25">
      <c r="A8" s="18">
        <v>341</v>
      </c>
      <c r="B8" s="19">
        <v>1.6282353076996172</v>
      </c>
      <c r="C8" s="6"/>
      <c r="D8" s="6"/>
    </row>
    <row r="9" spans="1:4" x14ac:dyDescent="0.25">
      <c r="A9" s="18">
        <v>941</v>
      </c>
      <c r="B9" s="19">
        <v>2.7261765310124444</v>
      </c>
      <c r="C9" s="6"/>
      <c r="D9" s="6"/>
    </row>
    <row r="10" spans="1:4" x14ac:dyDescent="0.25">
      <c r="A10" s="16">
        <v>700</v>
      </c>
      <c r="B10" s="20">
        <v>1.5185294528349358</v>
      </c>
      <c r="C10" s="6"/>
      <c r="D10" s="6"/>
    </row>
    <row r="11" spans="1:4" x14ac:dyDescent="0.25">
      <c r="A11" s="16">
        <v>2948</v>
      </c>
      <c r="B11" s="20">
        <v>1.4961764838897129</v>
      </c>
      <c r="C11" s="6"/>
      <c r="D11" s="6"/>
    </row>
    <row r="12" spans="1:4" x14ac:dyDescent="0.25">
      <c r="A12" s="18">
        <v>416</v>
      </c>
      <c r="B12" s="19">
        <v>1.9955882000704022</v>
      </c>
      <c r="C12" s="6"/>
      <c r="D12" s="6"/>
    </row>
    <row r="13" spans="1:4" x14ac:dyDescent="0.25">
      <c r="A13" s="16">
        <v>984</v>
      </c>
      <c r="B13" s="20">
        <v>0.85029415436965572</v>
      </c>
      <c r="C13" s="6"/>
      <c r="D13" s="6"/>
    </row>
    <row r="14" spans="1:4" x14ac:dyDescent="0.25">
      <c r="A14" s="16">
        <v>830</v>
      </c>
      <c r="B14" s="20">
        <v>1.1914706151406556</v>
      </c>
      <c r="C14" s="6"/>
      <c r="D14" s="6"/>
    </row>
    <row r="15" spans="1:4" x14ac:dyDescent="0.25">
      <c r="A15" s="16">
        <v>349</v>
      </c>
      <c r="B15" s="20">
        <v>0.84352937780320647</v>
      </c>
      <c r="C15" s="6"/>
      <c r="D15" s="6"/>
    </row>
    <row r="16" spans="1:4" x14ac:dyDescent="0.25">
      <c r="A16" s="16">
        <v>103</v>
      </c>
      <c r="B16" s="20">
        <v>0.6138235076516867</v>
      </c>
      <c r="C16" s="6"/>
      <c r="D16" s="6"/>
    </row>
    <row r="17" spans="1:4" x14ac:dyDescent="0.25">
      <c r="A17" s="16">
        <v>5</v>
      </c>
      <c r="B17" s="20">
        <v>1.2517647454098744</v>
      </c>
      <c r="C17" s="6"/>
      <c r="D17" s="6"/>
    </row>
    <row r="18" spans="1:4" x14ac:dyDescent="0.25">
      <c r="A18" s="16">
        <v>807</v>
      </c>
      <c r="B18" s="20">
        <v>0.92470590771559413</v>
      </c>
      <c r="C18" s="6"/>
      <c r="D18" s="6"/>
    </row>
    <row r="19" spans="1:4" x14ac:dyDescent="0.25">
      <c r="A19" s="16">
        <v>385</v>
      </c>
      <c r="B19" s="20">
        <v>1.1455882744009003</v>
      </c>
      <c r="C19" s="6"/>
      <c r="D19" s="6"/>
    </row>
    <row r="20" spans="1:4" x14ac:dyDescent="0.25">
      <c r="A20" s="16">
        <v>38.299999999999997</v>
      </c>
      <c r="B20" s="20">
        <v>0.82176474176347258</v>
      </c>
      <c r="C20" s="6"/>
      <c r="D20" s="6"/>
    </row>
    <row r="21" spans="1:4" x14ac:dyDescent="0.25">
      <c r="A21" s="18">
        <v>2866</v>
      </c>
      <c r="B21" s="19">
        <v>2.9161765040851688</v>
      </c>
      <c r="C21" s="6"/>
      <c r="D21" s="6"/>
    </row>
    <row r="22" spans="1:4" x14ac:dyDescent="0.25">
      <c r="A22" s="16">
        <v>129</v>
      </c>
      <c r="B22" s="20">
        <v>0.99852941580993282</v>
      </c>
      <c r="C22" s="6"/>
      <c r="D22" s="6"/>
    </row>
    <row r="23" spans="1:4" x14ac:dyDescent="0.25">
      <c r="A23" s="16">
        <v>440</v>
      </c>
      <c r="B23" s="20">
        <v>1.2135294176331337</v>
      </c>
      <c r="C23" s="6"/>
      <c r="D23" s="6"/>
    </row>
    <row r="24" spans="1:4" x14ac:dyDescent="0.25">
      <c r="A24" s="16">
        <v>1207</v>
      </c>
      <c r="B24" s="20">
        <v>0.8467646828600589</v>
      </c>
      <c r="C24" s="6"/>
      <c r="D24" s="6"/>
    </row>
    <row r="25" spans="1:4" x14ac:dyDescent="0.25">
      <c r="A25" s="16">
        <v>2618</v>
      </c>
      <c r="B25" s="20">
        <v>1.5749999451418133</v>
      </c>
      <c r="C25" s="6"/>
      <c r="D25" s="6"/>
    </row>
    <row r="26" spans="1:4" x14ac:dyDescent="0.25">
      <c r="A26" s="16">
        <v>502</v>
      </c>
      <c r="B26" s="20">
        <v>0.50970589502331087</v>
      </c>
      <c r="C26" s="6"/>
      <c r="D26" s="6"/>
    </row>
    <row r="27" spans="1:4" x14ac:dyDescent="0.25">
      <c r="A27" s="16">
        <v>149</v>
      </c>
      <c r="B27" s="20">
        <v>1.570588149581762</v>
      </c>
      <c r="C27" s="6"/>
      <c r="D27" s="6"/>
    </row>
    <row r="28" spans="1:4" x14ac:dyDescent="0.25">
      <c r="A28" s="17" t="s">
        <v>29</v>
      </c>
      <c r="B28" s="20">
        <v>0.30911763890262911</v>
      </c>
      <c r="C28" s="6"/>
      <c r="D28" s="6"/>
    </row>
    <row r="29" spans="1:4" x14ac:dyDescent="0.25">
      <c r="A29" s="16">
        <v>178</v>
      </c>
      <c r="B29" s="20">
        <v>0.39970587370588501</v>
      </c>
      <c r="C29" s="6"/>
      <c r="D29" s="6"/>
    </row>
    <row r="30" spans="1:4" x14ac:dyDescent="0.25">
      <c r="A30" s="16">
        <v>29.1</v>
      </c>
      <c r="B30" s="20">
        <v>0.54470587391625436</v>
      </c>
      <c r="C30" s="6"/>
      <c r="D30" s="6"/>
    </row>
    <row r="31" spans="1:4" x14ac:dyDescent="0.25">
      <c r="A31" s="16">
        <v>65.900000000000006</v>
      </c>
      <c r="B31" s="20">
        <v>0.77294117476572011</v>
      </c>
      <c r="C31" s="6"/>
      <c r="D31" s="6"/>
    </row>
    <row r="32" spans="1:4" x14ac:dyDescent="0.25">
      <c r="A32" s="17" t="s">
        <v>25</v>
      </c>
      <c r="B32" s="20">
        <v>0.69680556998484677</v>
      </c>
      <c r="C32" s="6"/>
      <c r="D32" s="6"/>
    </row>
    <row r="33" spans="1:4" x14ac:dyDescent="0.25">
      <c r="A33" s="17" t="s">
        <v>26</v>
      </c>
      <c r="B33" s="20">
        <v>1.2831944096005627</v>
      </c>
      <c r="C33" s="6"/>
      <c r="D33" s="6"/>
    </row>
    <row r="34" spans="1:4" x14ac:dyDescent="0.25">
      <c r="A34" s="17" t="s">
        <v>27</v>
      </c>
      <c r="B34" s="20">
        <v>0.60208335862391515</v>
      </c>
      <c r="C34" s="6"/>
      <c r="D34" s="6"/>
    </row>
    <row r="35" spans="1:4" x14ac:dyDescent="0.25">
      <c r="A35" s="16">
        <v>152</v>
      </c>
      <c r="B35" s="20">
        <v>0.90847225996355219</v>
      </c>
      <c r="C35" s="6"/>
      <c r="D35" s="6"/>
    </row>
    <row r="36" spans="1:4" x14ac:dyDescent="0.25">
      <c r="A36" s="16">
        <v>1460</v>
      </c>
      <c r="B36" s="20">
        <v>1.4023611480577125</v>
      </c>
      <c r="C36" s="6"/>
      <c r="D36" s="6"/>
    </row>
    <row r="37" spans="1:4" x14ac:dyDescent="0.25">
      <c r="A37" s="18">
        <v>1277</v>
      </c>
      <c r="B37" s="21">
        <v>3.4</v>
      </c>
      <c r="C37" s="6"/>
      <c r="D37" s="6"/>
    </row>
    <row r="38" spans="1:4" x14ac:dyDescent="0.25">
      <c r="A38" s="16">
        <v>150</v>
      </c>
      <c r="B38" s="20">
        <v>1.5812499193267693</v>
      </c>
      <c r="C38" s="6"/>
      <c r="D38" s="6"/>
    </row>
    <row r="39" spans="1:4" x14ac:dyDescent="0.25">
      <c r="A39" s="16">
        <v>104</v>
      </c>
      <c r="B39" s="20">
        <v>1.43</v>
      </c>
      <c r="C39" s="6"/>
      <c r="D39" s="6"/>
    </row>
    <row r="40" spans="1:4" x14ac:dyDescent="0.25">
      <c r="A40" s="16">
        <v>678</v>
      </c>
      <c r="B40" s="20">
        <v>1.078472240227792</v>
      </c>
      <c r="C40" s="6"/>
      <c r="D40" s="6"/>
    </row>
    <row r="41" spans="1:4" x14ac:dyDescent="0.25">
      <c r="A41" s="16">
        <v>198</v>
      </c>
      <c r="B41" s="20">
        <v>0.77680551687048549</v>
      </c>
      <c r="C41" s="6"/>
      <c r="D41" s="6"/>
    </row>
    <row r="42" spans="1:4" x14ac:dyDescent="0.25">
      <c r="A42" s="18">
        <v>1013</v>
      </c>
      <c r="B42" s="19">
        <v>2.3809722265849511</v>
      </c>
      <c r="C42" s="6"/>
      <c r="D42" s="6"/>
    </row>
    <row r="43" spans="1:4" x14ac:dyDescent="0.25">
      <c r="A43" s="18">
        <v>731</v>
      </c>
      <c r="B43" s="19">
        <v>1.683194392381443</v>
      </c>
      <c r="C43" s="6"/>
      <c r="D43" s="6"/>
    </row>
    <row r="44" spans="1:4" x14ac:dyDescent="0.25">
      <c r="A44" s="18">
        <v>203</v>
      </c>
      <c r="B44" s="19">
        <v>1.8451388876885175</v>
      </c>
      <c r="C44" s="6"/>
      <c r="D44" s="6"/>
    </row>
    <row r="45" spans="1:4" x14ac:dyDescent="0.25">
      <c r="A45" s="18">
        <v>1912</v>
      </c>
      <c r="B45" s="21">
        <v>1.8660225000000001</v>
      </c>
      <c r="C45" s="6"/>
      <c r="D45" s="6"/>
    </row>
    <row r="46" spans="1:4" x14ac:dyDescent="0.25">
      <c r="A46" s="16">
        <v>216</v>
      </c>
      <c r="B46" s="22">
        <v>0.48352249999999997</v>
      </c>
      <c r="C46" s="6"/>
      <c r="D46" s="6"/>
    </row>
    <row r="47" spans="1:4" x14ac:dyDescent="0.25">
      <c r="A47" s="18" t="s">
        <v>39</v>
      </c>
      <c r="B47" s="21">
        <v>5.4485225000000002</v>
      </c>
      <c r="C47" s="6"/>
      <c r="D47" s="6"/>
    </row>
    <row r="48" spans="1:4" x14ac:dyDescent="0.25">
      <c r="A48" s="16">
        <v>1138</v>
      </c>
      <c r="B48" s="22">
        <v>1.0960225000000001</v>
      </c>
      <c r="C48" s="6"/>
      <c r="D48" s="6"/>
    </row>
    <row r="49" spans="1:4" x14ac:dyDescent="0.25">
      <c r="A49" s="18">
        <v>935</v>
      </c>
      <c r="B49" s="21">
        <v>2.1310224999999998</v>
      </c>
      <c r="C49" s="6"/>
      <c r="D49" s="6"/>
    </row>
    <row r="50" spans="1:4" x14ac:dyDescent="0.25">
      <c r="A50" s="16">
        <v>252</v>
      </c>
      <c r="B50" s="22">
        <v>0.65602250000000006</v>
      </c>
      <c r="C50" s="6"/>
      <c r="D50" s="6"/>
    </row>
    <row r="51" spans="1:4" x14ac:dyDescent="0.25">
      <c r="A51" s="18">
        <v>2769</v>
      </c>
      <c r="B51" s="21">
        <v>2.0235224999999999</v>
      </c>
      <c r="C51" s="6"/>
      <c r="D51" s="6"/>
    </row>
    <row r="52" spans="1:4" x14ac:dyDescent="0.25">
      <c r="A52" s="18">
        <v>1357</v>
      </c>
      <c r="B52" s="21">
        <v>1.5110224999999999</v>
      </c>
      <c r="C52" s="6"/>
      <c r="D52" s="6"/>
    </row>
    <row r="53" spans="1:4" x14ac:dyDescent="0.25">
      <c r="A53" s="16">
        <v>450</v>
      </c>
      <c r="B53" s="22">
        <v>0.7685225</v>
      </c>
      <c r="C53" s="6"/>
      <c r="D53" s="6"/>
    </row>
    <row r="54" spans="1:4" x14ac:dyDescent="0.25">
      <c r="A54" s="16">
        <v>526</v>
      </c>
      <c r="B54" s="22">
        <v>0.73102250000000002</v>
      </c>
      <c r="C54" s="6"/>
      <c r="D54" s="6"/>
    </row>
    <row r="55" spans="1:4" x14ac:dyDescent="0.25">
      <c r="A55" s="18">
        <v>113</v>
      </c>
      <c r="B55" s="21">
        <v>2.9010224999999998</v>
      </c>
      <c r="C55" s="6"/>
      <c r="D55" s="6"/>
    </row>
    <row r="56" spans="1:4" x14ac:dyDescent="0.25">
      <c r="A56" s="18">
        <v>162</v>
      </c>
      <c r="B56" s="21">
        <v>2.1635225</v>
      </c>
      <c r="C56" s="6"/>
      <c r="D56" s="6"/>
    </row>
    <row r="57" spans="1:4" x14ac:dyDescent="0.25">
      <c r="A57" s="16">
        <v>263</v>
      </c>
      <c r="B57" s="22">
        <v>1.3410225</v>
      </c>
      <c r="C57" s="6"/>
      <c r="D57" s="6"/>
    </row>
    <row r="58" spans="1:4" x14ac:dyDescent="0.25">
      <c r="A58" s="16">
        <v>73.7</v>
      </c>
      <c r="B58" s="22">
        <v>1.3910225000000001</v>
      </c>
      <c r="C58" s="6"/>
      <c r="D58" s="6"/>
    </row>
    <row r="59" spans="1:4" x14ac:dyDescent="0.25">
      <c r="A59" s="16">
        <v>273</v>
      </c>
      <c r="B59" s="22">
        <v>1.4685225</v>
      </c>
      <c r="C59" s="6"/>
      <c r="D59" s="6"/>
    </row>
    <row r="60" spans="1:4" x14ac:dyDescent="0.25">
      <c r="A60" s="18">
        <v>214</v>
      </c>
      <c r="B60" s="21">
        <v>1.1985224999999999</v>
      </c>
      <c r="C60" s="6"/>
      <c r="D60" s="6"/>
    </row>
    <row r="61" spans="1:4" x14ac:dyDescent="0.25">
      <c r="A61" s="16">
        <v>131</v>
      </c>
      <c r="B61" s="22">
        <v>0.60852250000000008</v>
      </c>
      <c r="C61" s="6"/>
      <c r="D61" s="6"/>
    </row>
    <row r="62" spans="1:4" x14ac:dyDescent="0.25">
      <c r="A62" s="18">
        <v>1304</v>
      </c>
      <c r="B62" s="21">
        <v>2.8435225000000011</v>
      </c>
      <c r="C62" s="6"/>
      <c r="D62" s="6"/>
    </row>
    <row r="63" spans="1:4" x14ac:dyDescent="0.25">
      <c r="A63" s="16">
        <v>87.9</v>
      </c>
      <c r="B63" s="22">
        <v>1.5235225000000001</v>
      </c>
      <c r="C63" s="6"/>
      <c r="D63" s="6"/>
    </row>
    <row r="64" spans="1:4" x14ac:dyDescent="0.25">
      <c r="A64" s="16">
        <v>30</v>
      </c>
      <c r="B64" s="22">
        <v>1.7085224999999999</v>
      </c>
      <c r="C64" s="6"/>
      <c r="D64" s="6"/>
    </row>
    <row r="65" spans="1:6" x14ac:dyDescent="0.25">
      <c r="A65" s="31">
        <v>117</v>
      </c>
      <c r="B65" s="29">
        <v>0.80842105263157893</v>
      </c>
      <c r="C65" s="26"/>
      <c r="D65" s="6"/>
    </row>
    <row r="66" spans="1:6" x14ac:dyDescent="0.25">
      <c r="A66" s="32">
        <v>347</v>
      </c>
      <c r="B66" s="30">
        <v>2.5715789473684216</v>
      </c>
      <c r="C66" s="27"/>
      <c r="D66" s="6"/>
      <c r="F66" s="2"/>
    </row>
    <row r="67" spans="1:6" x14ac:dyDescent="0.25">
      <c r="A67" s="33">
        <v>4222</v>
      </c>
      <c r="B67" s="30">
        <v>2.1492105263157892</v>
      </c>
      <c r="C67" s="26"/>
      <c r="D67" s="6"/>
      <c r="F67" s="2"/>
    </row>
    <row r="68" spans="1:6" x14ac:dyDescent="0.25">
      <c r="A68" s="32">
        <v>2613</v>
      </c>
      <c r="B68" s="30">
        <v>3.1268421052631585</v>
      </c>
      <c r="C68" s="27"/>
      <c r="D68" s="6"/>
      <c r="F68" s="2"/>
    </row>
    <row r="69" spans="1:6" x14ac:dyDescent="0.25">
      <c r="A69" s="31">
        <v>1282</v>
      </c>
      <c r="B69" s="29">
        <v>1.2321052631578944</v>
      </c>
      <c r="C69" s="26"/>
      <c r="D69" s="6"/>
      <c r="F69" s="2"/>
    </row>
    <row r="70" spans="1:6" x14ac:dyDescent="0.25">
      <c r="A70" s="34"/>
      <c r="B70" s="29">
        <v>0.5228947368421053</v>
      </c>
      <c r="C70" s="27"/>
      <c r="D70" s="6"/>
      <c r="F70" s="2"/>
    </row>
    <row r="71" spans="1:6" x14ac:dyDescent="0.25">
      <c r="A71" s="33">
        <v>3183</v>
      </c>
      <c r="B71" s="30">
        <v>1.7044736842105268</v>
      </c>
      <c r="C71" s="26"/>
      <c r="D71" s="6"/>
      <c r="F71" s="2"/>
    </row>
    <row r="72" spans="1:6" x14ac:dyDescent="0.25">
      <c r="A72" s="32">
        <v>1382</v>
      </c>
      <c r="B72" s="30">
        <v>3.6123684210526319</v>
      </c>
      <c r="C72" s="27"/>
      <c r="D72" s="6"/>
      <c r="F72" s="2"/>
    </row>
    <row r="73" spans="1:6" x14ac:dyDescent="0.25">
      <c r="A73" s="33">
        <v>720</v>
      </c>
      <c r="B73" s="30">
        <v>3.6755263157894742</v>
      </c>
      <c r="C73" s="26"/>
      <c r="D73" s="6"/>
      <c r="F73" s="3"/>
    </row>
    <row r="74" spans="1:6" x14ac:dyDescent="0.25">
      <c r="C74" s="28"/>
      <c r="D74" s="6"/>
      <c r="F74" s="2"/>
    </row>
    <row r="75" spans="1:6" x14ac:dyDescent="0.25">
      <c r="C75" s="6"/>
      <c r="D75" s="6"/>
      <c r="F75" s="2"/>
    </row>
    <row r="76" spans="1:6" x14ac:dyDescent="0.25">
      <c r="C76" s="6"/>
      <c r="D76" s="6"/>
      <c r="F76" s="2"/>
    </row>
    <row r="77" spans="1:6" x14ac:dyDescent="0.25">
      <c r="C77" s="6"/>
      <c r="D77" s="6"/>
      <c r="F77" s="3"/>
    </row>
    <row r="78" spans="1:6" x14ac:dyDescent="0.25">
      <c r="C78" s="6"/>
      <c r="D78" s="6"/>
      <c r="F78" s="3"/>
    </row>
    <row r="79" spans="1:6" x14ac:dyDescent="0.25">
      <c r="C79" s="6"/>
      <c r="D79" s="6"/>
      <c r="F79" s="3"/>
    </row>
    <row r="80" spans="1:6" x14ac:dyDescent="0.25">
      <c r="C80" s="6"/>
      <c r="D80" s="6"/>
      <c r="F80" s="3"/>
    </row>
    <row r="81" spans="3:6" x14ac:dyDescent="0.25">
      <c r="C81" s="6"/>
      <c r="D81" s="6"/>
      <c r="F81" s="3"/>
    </row>
    <row r="82" spans="3:6" x14ac:dyDescent="0.25">
      <c r="C82" s="6"/>
      <c r="D82" s="6"/>
      <c r="E82" s="1"/>
      <c r="F82" s="3"/>
    </row>
    <row r="83" spans="3:6" x14ac:dyDescent="0.25">
      <c r="C83" s="6"/>
      <c r="D83" s="6"/>
      <c r="E83" s="1"/>
      <c r="F83" s="3"/>
    </row>
    <row r="84" spans="3:6" x14ac:dyDescent="0.25">
      <c r="C84" s="6"/>
      <c r="D84" s="6"/>
    </row>
    <row r="85" spans="3:6" x14ac:dyDescent="0.25">
      <c r="C85" s="6"/>
      <c r="D85" s="6"/>
    </row>
    <row r="86" spans="3:6" x14ac:dyDescent="0.25">
      <c r="C86" s="6"/>
      <c r="D86" s="6"/>
    </row>
    <row r="87" spans="3:6" x14ac:dyDescent="0.25">
      <c r="C87" s="6"/>
      <c r="D87" s="6"/>
    </row>
    <row r="88" spans="3:6" x14ac:dyDescent="0.25">
      <c r="C88" s="6"/>
      <c r="D88" s="6"/>
    </row>
    <row r="89" spans="3:6" x14ac:dyDescent="0.25">
      <c r="C89" s="6"/>
      <c r="D89" s="6"/>
    </row>
    <row r="90" spans="3:6" x14ac:dyDescent="0.25">
      <c r="C90" s="6"/>
      <c r="D90" s="6"/>
      <c r="F90" s="3"/>
    </row>
    <row r="91" spans="3:6" x14ac:dyDescent="0.25">
      <c r="C91" s="6"/>
      <c r="D91" s="6"/>
      <c r="F91" s="3"/>
    </row>
  </sheetData>
  <pageMargins left="0.7" right="0.7" top="0.78740157499999996" bottom="0.78740157499999996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I1" sqref="I1"/>
    </sheetView>
  </sheetViews>
  <sheetFormatPr baseColWidth="10" defaultRowHeight="15" x14ac:dyDescent="0.25"/>
  <sheetData>
    <row r="1" spans="1:14" x14ac:dyDescent="0.25">
      <c r="A1" s="65" t="s">
        <v>386</v>
      </c>
      <c r="B1" s="65" t="s">
        <v>123</v>
      </c>
      <c r="C1" s="65" t="s">
        <v>124</v>
      </c>
      <c r="D1" s="65" t="s">
        <v>125</v>
      </c>
      <c r="E1" s="65" t="s">
        <v>124</v>
      </c>
      <c r="F1" s="65" t="s">
        <v>126</v>
      </c>
      <c r="I1" s="65" t="s">
        <v>387</v>
      </c>
      <c r="J1" s="65" t="s">
        <v>123</v>
      </c>
      <c r="K1" s="65" t="s">
        <v>124</v>
      </c>
      <c r="L1" s="65" t="s">
        <v>125</v>
      </c>
      <c r="M1" s="65" t="s">
        <v>124</v>
      </c>
      <c r="N1" s="65" t="s">
        <v>126</v>
      </c>
    </row>
    <row r="2" spans="1:14" x14ac:dyDescent="0.25">
      <c r="A2" s="66" t="s">
        <v>127</v>
      </c>
      <c r="B2" s="64">
        <v>1</v>
      </c>
      <c r="C2" s="64" t="s">
        <v>128</v>
      </c>
      <c r="D2" s="64">
        <v>4.3479999999999998E-2</v>
      </c>
      <c r="E2" s="64" t="s">
        <v>129</v>
      </c>
      <c r="F2" s="64">
        <v>1.0449999999999999</v>
      </c>
      <c r="I2" s="66" t="s">
        <v>264</v>
      </c>
      <c r="J2" s="64">
        <v>1</v>
      </c>
      <c r="K2" s="64" t="s">
        <v>53</v>
      </c>
      <c r="L2" s="64">
        <v>2.222E-2</v>
      </c>
      <c r="M2" s="64" t="s">
        <v>54</v>
      </c>
      <c r="N2" s="64">
        <v>1.0229999999999999</v>
      </c>
    </row>
    <row r="3" spans="1:14" x14ac:dyDescent="0.25">
      <c r="A3" s="66" t="s">
        <v>130</v>
      </c>
      <c r="B3" s="64">
        <v>1</v>
      </c>
      <c r="C3" s="64" t="s">
        <v>128</v>
      </c>
      <c r="D3" s="64">
        <v>6.522E-2</v>
      </c>
      <c r="E3" s="64" t="s">
        <v>131</v>
      </c>
      <c r="F3" s="64">
        <v>1.07</v>
      </c>
      <c r="I3" s="66" t="s">
        <v>265</v>
      </c>
      <c r="J3" s="64">
        <v>1</v>
      </c>
      <c r="K3" s="64" t="s">
        <v>53</v>
      </c>
      <c r="L3" s="64">
        <v>4.444E-2</v>
      </c>
      <c r="M3" s="64" t="s">
        <v>55</v>
      </c>
      <c r="N3" s="64">
        <v>1.0469999999999999</v>
      </c>
    </row>
    <row r="4" spans="1:14" x14ac:dyDescent="0.25">
      <c r="A4" s="66" t="s">
        <v>132</v>
      </c>
      <c r="B4" s="64">
        <v>1</v>
      </c>
      <c r="C4" s="64" t="s">
        <v>128</v>
      </c>
      <c r="D4" s="64">
        <v>8.6959999999999996E-2</v>
      </c>
      <c r="E4" s="64" t="s">
        <v>133</v>
      </c>
      <c r="F4" s="64">
        <v>1.095</v>
      </c>
      <c r="I4" s="66" t="s">
        <v>266</v>
      </c>
      <c r="J4" s="64">
        <v>1</v>
      </c>
      <c r="K4" s="64" t="s">
        <v>53</v>
      </c>
      <c r="L4" s="64">
        <v>6.6669999999999993E-2</v>
      </c>
      <c r="M4" s="64" t="s">
        <v>56</v>
      </c>
      <c r="N4" s="64">
        <v>1.071</v>
      </c>
    </row>
    <row r="5" spans="1:14" x14ac:dyDescent="0.25">
      <c r="A5" s="66" t="s">
        <v>134</v>
      </c>
      <c r="B5" s="64">
        <v>1</v>
      </c>
      <c r="C5" s="64" t="s">
        <v>128</v>
      </c>
      <c r="D5" s="64">
        <v>0.1087</v>
      </c>
      <c r="E5" s="64" t="s">
        <v>135</v>
      </c>
      <c r="F5" s="64">
        <v>1.1220000000000001</v>
      </c>
      <c r="I5" s="66" t="s">
        <v>267</v>
      </c>
      <c r="J5" s="64">
        <v>1</v>
      </c>
      <c r="K5" s="64" t="s">
        <v>53</v>
      </c>
      <c r="L5" s="64">
        <v>8.8889999999999997E-2</v>
      </c>
      <c r="M5" s="64" t="s">
        <v>57</v>
      </c>
      <c r="N5" s="64">
        <v>1.0980000000000001</v>
      </c>
    </row>
    <row r="6" spans="1:14" x14ac:dyDescent="0.25">
      <c r="A6" s="66" t="s">
        <v>136</v>
      </c>
      <c r="B6" s="64">
        <v>1</v>
      </c>
      <c r="C6" s="64" t="s">
        <v>128</v>
      </c>
      <c r="D6" s="64">
        <v>0.13039999999999999</v>
      </c>
      <c r="E6" s="64" t="s">
        <v>137</v>
      </c>
      <c r="F6" s="64">
        <v>1.1499999999999999</v>
      </c>
      <c r="I6" s="66" t="s">
        <v>268</v>
      </c>
      <c r="J6" s="64">
        <v>1</v>
      </c>
      <c r="K6" s="64" t="s">
        <v>53</v>
      </c>
      <c r="L6" s="64">
        <v>0.1111</v>
      </c>
      <c r="M6" s="64" t="s">
        <v>58</v>
      </c>
      <c r="N6" s="64">
        <v>1.125</v>
      </c>
    </row>
    <row r="7" spans="1:14" x14ac:dyDescent="0.25">
      <c r="A7" s="66" t="s">
        <v>138</v>
      </c>
      <c r="B7" s="64">
        <v>1</v>
      </c>
      <c r="C7" s="64" t="s">
        <v>128</v>
      </c>
      <c r="D7" s="64">
        <v>0.1522</v>
      </c>
      <c r="E7" s="64" t="s">
        <v>139</v>
      </c>
      <c r="F7" s="64">
        <v>1.179</v>
      </c>
      <c r="I7" s="66" t="s">
        <v>269</v>
      </c>
      <c r="J7" s="64">
        <v>1</v>
      </c>
      <c r="K7" s="64" t="s">
        <v>53</v>
      </c>
      <c r="L7" s="64">
        <v>0.1333</v>
      </c>
      <c r="M7" s="64" t="s">
        <v>59</v>
      </c>
      <c r="N7" s="64">
        <v>1.1539999999999999</v>
      </c>
    </row>
    <row r="8" spans="1:14" x14ac:dyDescent="0.25">
      <c r="A8" s="66" t="s">
        <v>140</v>
      </c>
      <c r="B8" s="64">
        <v>1</v>
      </c>
      <c r="C8" s="64" t="s">
        <v>128</v>
      </c>
      <c r="D8" s="64">
        <v>0.1739</v>
      </c>
      <c r="E8" s="64" t="s">
        <v>141</v>
      </c>
      <c r="F8" s="64">
        <v>1.2110000000000001</v>
      </c>
      <c r="I8" s="66" t="s">
        <v>270</v>
      </c>
      <c r="J8" s="64">
        <v>1</v>
      </c>
      <c r="K8" s="64" t="s">
        <v>53</v>
      </c>
      <c r="L8" s="64">
        <v>0.15559999999999999</v>
      </c>
      <c r="M8" s="64" t="s">
        <v>60</v>
      </c>
      <c r="N8" s="64">
        <v>1.1839999999999999</v>
      </c>
    </row>
    <row r="9" spans="1:14" x14ac:dyDescent="0.25">
      <c r="A9" s="66" t="s">
        <v>142</v>
      </c>
      <c r="B9" s="64">
        <v>1</v>
      </c>
      <c r="C9" s="64" t="s">
        <v>128</v>
      </c>
      <c r="D9" s="64">
        <v>0.19570000000000001</v>
      </c>
      <c r="E9" s="64" t="s">
        <v>143</v>
      </c>
      <c r="F9" s="64">
        <v>1.2430000000000001</v>
      </c>
      <c r="I9" s="66" t="s">
        <v>271</v>
      </c>
      <c r="J9" s="64">
        <v>1</v>
      </c>
      <c r="K9" s="64" t="s">
        <v>53</v>
      </c>
      <c r="L9" s="64">
        <v>0.17780000000000001</v>
      </c>
      <c r="M9" s="64" t="s">
        <v>61</v>
      </c>
      <c r="N9" s="64">
        <v>1.216</v>
      </c>
    </row>
    <row r="10" spans="1:14" x14ac:dyDescent="0.25">
      <c r="A10" s="66" t="s">
        <v>144</v>
      </c>
      <c r="B10" s="64">
        <v>1</v>
      </c>
      <c r="C10" s="64" t="s">
        <v>128</v>
      </c>
      <c r="D10" s="64">
        <v>0.21740000000000001</v>
      </c>
      <c r="E10" s="64" t="s">
        <v>145</v>
      </c>
      <c r="F10" s="64">
        <v>1.278</v>
      </c>
      <c r="I10" s="66" t="s">
        <v>272</v>
      </c>
      <c r="J10" s="64">
        <v>1</v>
      </c>
      <c r="K10" s="64" t="s">
        <v>53</v>
      </c>
      <c r="L10" s="64">
        <v>0.2</v>
      </c>
      <c r="M10" s="64" t="s">
        <v>62</v>
      </c>
      <c r="N10" s="64">
        <v>1.25</v>
      </c>
    </row>
    <row r="11" spans="1:14" x14ac:dyDescent="0.25">
      <c r="A11" s="66" t="s">
        <v>146</v>
      </c>
      <c r="B11" s="64">
        <v>1</v>
      </c>
      <c r="C11" s="64" t="s">
        <v>128</v>
      </c>
      <c r="D11" s="64">
        <v>0.23910000000000001</v>
      </c>
      <c r="E11" s="64" t="s">
        <v>147</v>
      </c>
      <c r="F11" s="64">
        <v>1.3140000000000001</v>
      </c>
      <c r="I11" s="66" t="s">
        <v>273</v>
      </c>
      <c r="J11" s="64">
        <v>1</v>
      </c>
      <c r="K11" s="64" t="s">
        <v>53</v>
      </c>
      <c r="L11" s="64">
        <v>0.22220000000000001</v>
      </c>
      <c r="M11" s="64" t="s">
        <v>63</v>
      </c>
      <c r="N11" s="64">
        <v>1.286</v>
      </c>
    </row>
    <row r="12" spans="1:14" x14ac:dyDescent="0.25">
      <c r="A12" s="66" t="s">
        <v>148</v>
      </c>
      <c r="B12" s="64">
        <v>1</v>
      </c>
      <c r="C12" s="64" t="s">
        <v>128</v>
      </c>
      <c r="D12" s="64">
        <v>0.26090000000000002</v>
      </c>
      <c r="E12" s="64" t="s">
        <v>149</v>
      </c>
      <c r="F12" s="64">
        <v>1.353</v>
      </c>
      <c r="I12" s="66" t="s">
        <v>274</v>
      </c>
      <c r="J12" s="64">
        <v>1</v>
      </c>
      <c r="K12" s="64" t="s">
        <v>53</v>
      </c>
      <c r="L12" s="64">
        <v>0.24440000000000001</v>
      </c>
      <c r="M12" s="64" t="s">
        <v>64</v>
      </c>
      <c r="N12" s="64">
        <v>1.3240000000000001</v>
      </c>
    </row>
    <row r="13" spans="1:14" x14ac:dyDescent="0.25">
      <c r="A13" s="66" t="s">
        <v>150</v>
      </c>
      <c r="B13" s="64">
        <v>1</v>
      </c>
      <c r="C13" s="64" t="s">
        <v>128</v>
      </c>
      <c r="D13" s="64">
        <v>0.28260000000000002</v>
      </c>
      <c r="E13" s="64" t="s">
        <v>151</v>
      </c>
      <c r="F13" s="64">
        <v>1.3939999999999999</v>
      </c>
      <c r="I13" s="66" t="s">
        <v>275</v>
      </c>
      <c r="J13" s="64">
        <v>0.96</v>
      </c>
      <c r="K13" s="64" t="s">
        <v>65</v>
      </c>
      <c r="L13" s="64">
        <v>0.24440000000000001</v>
      </c>
      <c r="M13" s="64" t="s">
        <v>64</v>
      </c>
      <c r="N13" s="64">
        <v>1.2709999999999999</v>
      </c>
    </row>
    <row r="14" spans="1:14" x14ac:dyDescent="0.25">
      <c r="A14" s="66" t="s">
        <v>152</v>
      </c>
      <c r="B14" s="64">
        <v>1</v>
      </c>
      <c r="C14" s="64" t="s">
        <v>128</v>
      </c>
      <c r="D14" s="64">
        <v>0.30430000000000001</v>
      </c>
      <c r="E14" s="64" t="s">
        <v>153</v>
      </c>
      <c r="F14" s="64">
        <v>1.4379999999999999</v>
      </c>
      <c r="I14" s="66" t="s">
        <v>276</v>
      </c>
      <c r="J14" s="64">
        <v>0.96</v>
      </c>
      <c r="K14" s="64" t="s">
        <v>65</v>
      </c>
      <c r="L14" s="64">
        <v>0.26669999999999999</v>
      </c>
      <c r="M14" s="64" t="s">
        <v>66</v>
      </c>
      <c r="N14" s="64">
        <v>1.3089999999999999</v>
      </c>
    </row>
    <row r="15" spans="1:14" x14ac:dyDescent="0.25">
      <c r="A15" s="66" t="s">
        <v>154</v>
      </c>
      <c r="B15" s="64">
        <v>1</v>
      </c>
      <c r="C15" s="64" t="s">
        <v>128</v>
      </c>
      <c r="D15" s="64">
        <v>0.3261</v>
      </c>
      <c r="E15" s="64" t="s">
        <v>155</v>
      </c>
      <c r="F15" s="64">
        <v>1.484</v>
      </c>
      <c r="I15" s="66" t="s">
        <v>277</v>
      </c>
      <c r="J15" s="64">
        <v>0.96</v>
      </c>
      <c r="K15" s="64" t="s">
        <v>65</v>
      </c>
      <c r="L15" s="64">
        <v>0.28889999999999999</v>
      </c>
      <c r="M15" s="64" t="s">
        <v>67</v>
      </c>
      <c r="N15" s="64">
        <v>1.35</v>
      </c>
    </row>
    <row r="16" spans="1:14" x14ac:dyDescent="0.25">
      <c r="A16" s="66" t="s">
        <v>156</v>
      </c>
      <c r="B16" s="64">
        <v>1</v>
      </c>
      <c r="C16" s="64" t="s">
        <v>128</v>
      </c>
      <c r="D16" s="64">
        <v>0.3478</v>
      </c>
      <c r="E16" s="64" t="s">
        <v>157</v>
      </c>
      <c r="F16" s="64">
        <v>1.5329999999999999</v>
      </c>
      <c r="I16" s="66" t="s">
        <v>278</v>
      </c>
      <c r="J16" s="64">
        <v>0.96</v>
      </c>
      <c r="K16" s="64" t="s">
        <v>65</v>
      </c>
      <c r="L16" s="64">
        <v>0.31109999999999999</v>
      </c>
      <c r="M16" s="64" t="s">
        <v>68</v>
      </c>
      <c r="N16" s="64">
        <v>1.3939999999999999</v>
      </c>
    </row>
    <row r="17" spans="1:14" x14ac:dyDescent="0.25">
      <c r="A17" s="66" t="s">
        <v>158</v>
      </c>
      <c r="B17" s="64">
        <v>1</v>
      </c>
      <c r="C17" s="64" t="s">
        <v>128</v>
      </c>
      <c r="D17" s="64">
        <v>0.36959999999999998</v>
      </c>
      <c r="E17" s="64" t="s">
        <v>159</v>
      </c>
      <c r="F17" s="64">
        <v>1.5860000000000001</v>
      </c>
      <c r="I17" s="66" t="s">
        <v>279</v>
      </c>
      <c r="J17" s="64">
        <v>0.96</v>
      </c>
      <c r="K17" s="64" t="s">
        <v>65</v>
      </c>
      <c r="L17" s="64">
        <v>0.33329999999999999</v>
      </c>
      <c r="M17" s="64" t="s">
        <v>69</v>
      </c>
      <c r="N17" s="64">
        <v>1.44</v>
      </c>
    </row>
    <row r="18" spans="1:14" x14ac:dyDescent="0.25">
      <c r="A18" s="66" t="s">
        <v>160</v>
      </c>
      <c r="B18" s="64">
        <v>1</v>
      </c>
      <c r="C18" s="64" t="s">
        <v>128</v>
      </c>
      <c r="D18" s="64">
        <v>0.39129999999999998</v>
      </c>
      <c r="E18" s="64" t="s">
        <v>161</v>
      </c>
      <c r="F18" s="64">
        <v>1.643</v>
      </c>
      <c r="I18" s="66" t="s">
        <v>280</v>
      </c>
      <c r="J18" s="64">
        <v>0.96</v>
      </c>
      <c r="K18" s="64" t="s">
        <v>65</v>
      </c>
      <c r="L18" s="64">
        <v>0.35560000000000003</v>
      </c>
      <c r="M18" s="64" t="s">
        <v>70</v>
      </c>
      <c r="N18" s="64">
        <v>1.49</v>
      </c>
    </row>
    <row r="19" spans="1:14" x14ac:dyDescent="0.25">
      <c r="A19" s="66" t="s">
        <v>162</v>
      </c>
      <c r="B19" s="64">
        <v>1</v>
      </c>
      <c r="C19" s="64" t="s">
        <v>128</v>
      </c>
      <c r="D19" s="64">
        <v>0.41299999999999998</v>
      </c>
      <c r="E19" s="64" t="s">
        <v>163</v>
      </c>
      <c r="F19" s="64">
        <v>1.704</v>
      </c>
      <c r="I19" s="66" t="s">
        <v>281</v>
      </c>
      <c r="J19" s="64">
        <v>0.96</v>
      </c>
      <c r="K19" s="64" t="s">
        <v>65</v>
      </c>
      <c r="L19" s="64">
        <v>0.37780000000000002</v>
      </c>
      <c r="M19" s="64" t="s">
        <v>71</v>
      </c>
      <c r="N19" s="64">
        <v>1.5429999999999999</v>
      </c>
    </row>
    <row r="20" spans="1:14" x14ac:dyDescent="0.25">
      <c r="A20" s="66" t="s">
        <v>164</v>
      </c>
      <c r="B20" s="64">
        <v>1</v>
      </c>
      <c r="C20" s="64" t="s">
        <v>128</v>
      </c>
      <c r="D20" s="64">
        <v>0.43480000000000002</v>
      </c>
      <c r="E20" s="64" t="s">
        <v>165</v>
      </c>
      <c r="F20" s="64">
        <v>1.7689999999999999</v>
      </c>
      <c r="I20" s="66" t="s">
        <v>282</v>
      </c>
      <c r="J20" s="64">
        <v>0.96</v>
      </c>
      <c r="K20" s="64" t="s">
        <v>65</v>
      </c>
      <c r="L20" s="64">
        <v>0.4</v>
      </c>
      <c r="M20" s="64" t="s">
        <v>72</v>
      </c>
      <c r="N20" s="64">
        <v>1.6</v>
      </c>
    </row>
    <row r="21" spans="1:14" x14ac:dyDescent="0.25">
      <c r="A21" s="66" t="s">
        <v>166</v>
      </c>
      <c r="B21" s="64">
        <v>1</v>
      </c>
      <c r="C21" s="64" t="s">
        <v>128</v>
      </c>
      <c r="D21" s="64">
        <v>0.45650000000000002</v>
      </c>
      <c r="E21" s="64" t="s">
        <v>167</v>
      </c>
      <c r="F21" s="64">
        <v>1.84</v>
      </c>
      <c r="I21" s="66" t="s">
        <v>283</v>
      </c>
      <c r="J21" s="64">
        <v>0.96</v>
      </c>
      <c r="K21" s="64" t="s">
        <v>65</v>
      </c>
      <c r="L21" s="64">
        <v>0.42220000000000002</v>
      </c>
      <c r="M21" s="64" t="s">
        <v>73</v>
      </c>
      <c r="N21" s="64">
        <v>1.6619999999999999</v>
      </c>
    </row>
    <row r="22" spans="1:14" x14ac:dyDescent="0.25">
      <c r="A22" s="66" t="s">
        <v>168</v>
      </c>
      <c r="B22" s="64">
        <v>1</v>
      </c>
      <c r="C22" s="64" t="s">
        <v>128</v>
      </c>
      <c r="D22" s="64">
        <v>0.5</v>
      </c>
      <c r="E22" s="64" t="s">
        <v>169</v>
      </c>
      <c r="F22" s="64">
        <v>2</v>
      </c>
      <c r="I22" s="66" t="s">
        <v>284</v>
      </c>
      <c r="J22" s="64">
        <v>0.92</v>
      </c>
      <c r="K22" s="64" t="s">
        <v>74</v>
      </c>
      <c r="L22" s="64">
        <v>0.42220000000000002</v>
      </c>
      <c r="M22" s="64" t="s">
        <v>73</v>
      </c>
      <c r="N22" s="64">
        <v>1.5920000000000001</v>
      </c>
    </row>
    <row r="23" spans="1:14" x14ac:dyDescent="0.25">
      <c r="A23" s="66" t="s">
        <v>170</v>
      </c>
      <c r="B23" s="64">
        <v>1</v>
      </c>
      <c r="C23" s="64" t="s">
        <v>128</v>
      </c>
      <c r="D23" s="64">
        <v>0.52170000000000005</v>
      </c>
      <c r="E23" s="64" t="s">
        <v>171</v>
      </c>
      <c r="F23" s="64">
        <v>2.0910000000000002</v>
      </c>
      <c r="I23" s="66" t="s">
        <v>285</v>
      </c>
      <c r="J23" s="64">
        <v>0.92</v>
      </c>
      <c r="K23" s="64" t="s">
        <v>74</v>
      </c>
      <c r="L23" s="64">
        <v>0.44440000000000002</v>
      </c>
      <c r="M23" s="64" t="s">
        <v>75</v>
      </c>
      <c r="N23" s="64">
        <v>1.6559999999999999</v>
      </c>
    </row>
    <row r="24" spans="1:14" x14ac:dyDescent="0.25">
      <c r="A24" s="66" t="s">
        <v>172</v>
      </c>
      <c r="B24" s="64">
        <v>1</v>
      </c>
      <c r="C24" s="64" t="s">
        <v>128</v>
      </c>
      <c r="D24" s="64">
        <v>0.54349999999999998</v>
      </c>
      <c r="E24" s="64" t="s">
        <v>173</v>
      </c>
      <c r="F24" s="64">
        <v>2.19</v>
      </c>
      <c r="I24" s="66" t="s">
        <v>286</v>
      </c>
      <c r="J24" s="64">
        <v>0.92</v>
      </c>
      <c r="K24" s="64" t="s">
        <v>74</v>
      </c>
      <c r="L24" s="64">
        <v>0.4667</v>
      </c>
      <c r="M24" s="64" t="s">
        <v>76</v>
      </c>
      <c r="N24" s="64">
        <v>1.7250000000000001</v>
      </c>
    </row>
    <row r="25" spans="1:14" x14ac:dyDescent="0.25">
      <c r="A25" s="66" t="s">
        <v>174</v>
      </c>
      <c r="B25" s="64">
        <v>1</v>
      </c>
      <c r="C25" s="64" t="s">
        <v>128</v>
      </c>
      <c r="D25" s="64">
        <v>0.56520000000000004</v>
      </c>
      <c r="E25" s="64" t="s">
        <v>175</v>
      </c>
      <c r="F25" s="64">
        <v>2.2999999999999998</v>
      </c>
      <c r="I25" s="66" t="s">
        <v>287</v>
      </c>
      <c r="J25" s="64">
        <v>0.88</v>
      </c>
      <c r="K25" s="64" t="s">
        <v>77</v>
      </c>
      <c r="L25" s="64">
        <v>0.4667</v>
      </c>
      <c r="M25" s="64" t="s">
        <v>76</v>
      </c>
      <c r="N25" s="64">
        <v>1.65</v>
      </c>
    </row>
    <row r="26" spans="1:14" x14ac:dyDescent="0.25">
      <c r="A26" s="66" t="s">
        <v>176</v>
      </c>
      <c r="B26" s="64">
        <v>1</v>
      </c>
      <c r="C26" s="64" t="s">
        <v>128</v>
      </c>
      <c r="D26" s="64">
        <v>0.58699999999999997</v>
      </c>
      <c r="E26" s="64" t="s">
        <v>177</v>
      </c>
      <c r="F26" s="64">
        <v>2.4209999999999998</v>
      </c>
      <c r="I26" s="66" t="s">
        <v>288</v>
      </c>
      <c r="J26" s="64">
        <v>0.84</v>
      </c>
      <c r="K26" s="64" t="s">
        <v>78</v>
      </c>
      <c r="L26" s="64">
        <v>0.4889</v>
      </c>
      <c r="M26" s="64" t="s">
        <v>79</v>
      </c>
      <c r="N26" s="64">
        <v>1.643</v>
      </c>
    </row>
    <row r="27" spans="1:14" x14ac:dyDescent="0.25">
      <c r="A27" s="66" t="s">
        <v>178</v>
      </c>
      <c r="B27" s="64">
        <v>1</v>
      </c>
      <c r="C27" s="64" t="s">
        <v>128</v>
      </c>
      <c r="D27" s="64">
        <v>0.60870000000000002</v>
      </c>
      <c r="E27" s="64" t="s">
        <v>179</v>
      </c>
      <c r="F27" s="64">
        <v>2.556</v>
      </c>
      <c r="I27" s="66" t="s">
        <v>289</v>
      </c>
      <c r="J27" s="64">
        <v>0.84</v>
      </c>
      <c r="K27" s="64" t="s">
        <v>78</v>
      </c>
      <c r="L27" s="64">
        <v>0.5111</v>
      </c>
      <c r="M27" s="64" t="s">
        <v>80</v>
      </c>
      <c r="N27" s="64">
        <v>1.718</v>
      </c>
    </row>
    <row r="28" spans="1:14" x14ac:dyDescent="0.25">
      <c r="A28" s="66" t="s">
        <v>180</v>
      </c>
      <c r="B28" s="64">
        <v>1</v>
      </c>
      <c r="C28" s="64" t="s">
        <v>128</v>
      </c>
      <c r="D28" s="64">
        <v>0.63039999999999996</v>
      </c>
      <c r="E28" s="64" t="s">
        <v>181</v>
      </c>
      <c r="F28" s="64">
        <v>2.706</v>
      </c>
      <c r="I28" s="66" t="s">
        <v>290</v>
      </c>
      <c r="J28" s="64">
        <v>0.84</v>
      </c>
      <c r="K28" s="64" t="s">
        <v>78</v>
      </c>
      <c r="L28" s="64">
        <v>0.5333</v>
      </c>
      <c r="M28" s="64" t="s">
        <v>81</v>
      </c>
      <c r="N28" s="64">
        <v>1.8</v>
      </c>
    </row>
    <row r="29" spans="1:14" x14ac:dyDescent="0.25">
      <c r="A29" s="66" t="s">
        <v>182</v>
      </c>
      <c r="B29" s="64">
        <v>1</v>
      </c>
      <c r="C29" s="64" t="s">
        <v>128</v>
      </c>
      <c r="D29" s="64">
        <v>0.6522</v>
      </c>
      <c r="E29" s="64" t="s">
        <v>183</v>
      </c>
      <c r="F29" s="64">
        <v>2.875</v>
      </c>
      <c r="I29" s="66" t="s">
        <v>291</v>
      </c>
      <c r="J29" s="64">
        <v>0.84</v>
      </c>
      <c r="K29" s="64" t="s">
        <v>78</v>
      </c>
      <c r="L29" s="64">
        <v>0.55559999999999998</v>
      </c>
      <c r="M29" s="64" t="s">
        <v>82</v>
      </c>
      <c r="N29" s="64">
        <v>1.89</v>
      </c>
    </row>
    <row r="30" spans="1:14" x14ac:dyDescent="0.25">
      <c r="A30" s="66" t="s">
        <v>184</v>
      </c>
      <c r="B30" s="64">
        <v>0.96150000000000002</v>
      </c>
      <c r="C30" s="64" t="s">
        <v>185</v>
      </c>
      <c r="D30" s="64">
        <v>0.6522</v>
      </c>
      <c r="E30" s="64" t="s">
        <v>183</v>
      </c>
      <c r="F30" s="64">
        <v>2.7639999999999998</v>
      </c>
      <c r="I30" s="66" t="s">
        <v>292</v>
      </c>
      <c r="J30" s="64">
        <v>0.84</v>
      </c>
      <c r="K30" s="64" t="s">
        <v>78</v>
      </c>
      <c r="L30" s="64">
        <v>0.57779999999999998</v>
      </c>
      <c r="M30" s="64" t="s">
        <v>83</v>
      </c>
      <c r="N30" s="64">
        <v>1.9890000000000001</v>
      </c>
    </row>
    <row r="31" spans="1:14" x14ac:dyDescent="0.25">
      <c r="A31" s="66" t="s">
        <v>186</v>
      </c>
      <c r="B31" s="64">
        <v>0.96150000000000002</v>
      </c>
      <c r="C31" s="64" t="s">
        <v>185</v>
      </c>
      <c r="D31" s="64">
        <v>0.67390000000000005</v>
      </c>
      <c r="E31" s="64" t="s">
        <v>187</v>
      </c>
      <c r="F31" s="64">
        <v>2.9489999999999998</v>
      </c>
      <c r="I31" s="66" t="s">
        <v>293</v>
      </c>
      <c r="J31" s="64">
        <v>0.84</v>
      </c>
      <c r="K31" s="64" t="s">
        <v>78</v>
      </c>
      <c r="L31" s="64">
        <v>0.6</v>
      </c>
      <c r="M31" s="64" t="s">
        <v>84</v>
      </c>
      <c r="N31" s="64">
        <v>2.1</v>
      </c>
    </row>
    <row r="32" spans="1:14" x14ac:dyDescent="0.25">
      <c r="A32" s="66" t="s">
        <v>188</v>
      </c>
      <c r="B32" s="64">
        <v>0.96150000000000002</v>
      </c>
      <c r="C32" s="64" t="s">
        <v>185</v>
      </c>
      <c r="D32" s="64">
        <v>0.69569999999999999</v>
      </c>
      <c r="E32" s="64" t="s">
        <v>189</v>
      </c>
      <c r="F32" s="64">
        <v>3.1589999999999998</v>
      </c>
      <c r="I32" s="66" t="s">
        <v>294</v>
      </c>
      <c r="J32" s="64">
        <v>0.8</v>
      </c>
      <c r="K32" s="64" t="s">
        <v>85</v>
      </c>
      <c r="L32" s="64">
        <v>0.6</v>
      </c>
      <c r="M32" s="64" t="s">
        <v>84</v>
      </c>
      <c r="N32" s="64">
        <v>2</v>
      </c>
    </row>
    <row r="33" spans="1:14" x14ac:dyDescent="0.25">
      <c r="A33" s="66" t="s">
        <v>190</v>
      </c>
      <c r="B33" s="64">
        <v>0.96150000000000002</v>
      </c>
      <c r="C33" s="64" t="s">
        <v>185</v>
      </c>
      <c r="D33" s="64">
        <v>0.71740000000000004</v>
      </c>
      <c r="E33" s="64" t="s">
        <v>191</v>
      </c>
      <c r="F33" s="64">
        <v>3.4020000000000001</v>
      </c>
      <c r="I33" s="66" t="s">
        <v>295</v>
      </c>
      <c r="J33" s="64">
        <v>0.76</v>
      </c>
      <c r="K33" s="64" t="s">
        <v>86</v>
      </c>
      <c r="L33" s="64">
        <v>0.6</v>
      </c>
      <c r="M33" s="64" t="s">
        <v>84</v>
      </c>
      <c r="N33" s="64">
        <v>1.9</v>
      </c>
    </row>
    <row r="34" spans="1:14" x14ac:dyDescent="0.25">
      <c r="A34" s="66" t="s">
        <v>192</v>
      </c>
      <c r="B34" s="64">
        <v>0.96150000000000002</v>
      </c>
      <c r="C34" s="64" t="s">
        <v>185</v>
      </c>
      <c r="D34" s="64">
        <v>0.73909999999999998</v>
      </c>
      <c r="E34" s="64" t="s">
        <v>193</v>
      </c>
      <c r="F34" s="64">
        <v>3.6859999999999999</v>
      </c>
      <c r="I34" s="66" t="s">
        <v>296</v>
      </c>
      <c r="J34" s="64">
        <v>0.76</v>
      </c>
      <c r="K34" s="64" t="s">
        <v>86</v>
      </c>
      <c r="L34" s="64">
        <v>0.62219999999999998</v>
      </c>
      <c r="M34" s="64" t="s">
        <v>87</v>
      </c>
      <c r="N34" s="64">
        <v>2.012</v>
      </c>
    </row>
    <row r="35" spans="1:14" x14ac:dyDescent="0.25">
      <c r="A35" s="66" t="s">
        <v>194</v>
      </c>
      <c r="B35" s="64">
        <v>0.96150000000000002</v>
      </c>
      <c r="C35" s="64" t="s">
        <v>185</v>
      </c>
      <c r="D35" s="64">
        <v>0.76090000000000002</v>
      </c>
      <c r="E35" s="64" t="s">
        <v>195</v>
      </c>
      <c r="F35" s="64">
        <v>4.0209999999999999</v>
      </c>
      <c r="I35" s="66" t="s">
        <v>297</v>
      </c>
      <c r="J35" s="64">
        <v>0.76</v>
      </c>
      <c r="K35" s="64" t="s">
        <v>86</v>
      </c>
      <c r="L35" s="64">
        <v>0.64439999999999997</v>
      </c>
      <c r="M35" s="64" t="s">
        <v>88</v>
      </c>
      <c r="N35" s="64">
        <v>2.1379999999999999</v>
      </c>
    </row>
    <row r="36" spans="1:14" x14ac:dyDescent="0.25">
      <c r="A36" s="66" t="s">
        <v>196</v>
      </c>
      <c r="B36" s="64">
        <v>0.96150000000000002</v>
      </c>
      <c r="C36" s="64" t="s">
        <v>185</v>
      </c>
      <c r="D36" s="64">
        <v>0.78259999999999996</v>
      </c>
      <c r="E36" s="64" t="s">
        <v>197</v>
      </c>
      <c r="F36" s="64">
        <v>4.423</v>
      </c>
      <c r="I36" s="66" t="s">
        <v>298</v>
      </c>
      <c r="J36" s="64">
        <v>0.76</v>
      </c>
      <c r="K36" s="64" t="s">
        <v>86</v>
      </c>
      <c r="L36" s="64">
        <v>0.66669999999999996</v>
      </c>
      <c r="M36" s="64" t="s">
        <v>89</v>
      </c>
      <c r="N36" s="64">
        <v>2.2799999999999998</v>
      </c>
    </row>
    <row r="37" spans="1:14" x14ac:dyDescent="0.25">
      <c r="A37" s="66" t="s">
        <v>198</v>
      </c>
      <c r="B37" s="64">
        <v>0.96150000000000002</v>
      </c>
      <c r="C37" s="64" t="s">
        <v>185</v>
      </c>
      <c r="D37" s="64">
        <v>0.80430000000000001</v>
      </c>
      <c r="E37" s="64" t="s">
        <v>199</v>
      </c>
      <c r="F37" s="64">
        <v>4.915</v>
      </c>
      <c r="I37" s="66" t="s">
        <v>299</v>
      </c>
      <c r="J37" s="64">
        <v>0.72</v>
      </c>
      <c r="K37" s="64" t="s">
        <v>90</v>
      </c>
      <c r="L37" s="64">
        <v>0.66669999999999996</v>
      </c>
      <c r="M37" s="64" t="s">
        <v>89</v>
      </c>
      <c r="N37" s="64">
        <v>2.16</v>
      </c>
    </row>
    <row r="38" spans="1:14" x14ac:dyDescent="0.25">
      <c r="A38" s="66" t="s">
        <v>200</v>
      </c>
      <c r="B38" s="64">
        <v>0.96150000000000002</v>
      </c>
      <c r="C38" s="64" t="s">
        <v>185</v>
      </c>
      <c r="D38" s="64">
        <v>0.82609999999999995</v>
      </c>
      <c r="E38" s="64" t="s">
        <v>201</v>
      </c>
      <c r="F38" s="64">
        <v>5.5289999999999999</v>
      </c>
      <c r="I38" s="66" t="s">
        <v>300</v>
      </c>
      <c r="J38" s="64">
        <v>0.72</v>
      </c>
      <c r="K38" s="64" t="s">
        <v>90</v>
      </c>
      <c r="L38" s="64">
        <v>0.68889999999999996</v>
      </c>
      <c r="M38" s="64" t="s">
        <v>91</v>
      </c>
      <c r="N38" s="64">
        <v>2.3140000000000001</v>
      </c>
    </row>
    <row r="39" spans="1:14" x14ac:dyDescent="0.25">
      <c r="A39" s="66" t="s">
        <v>202</v>
      </c>
      <c r="B39" s="64">
        <v>0.96150000000000002</v>
      </c>
      <c r="C39" s="64" t="s">
        <v>185</v>
      </c>
      <c r="D39" s="64">
        <v>0.8478</v>
      </c>
      <c r="E39" s="64" t="s">
        <v>203</v>
      </c>
      <c r="F39" s="64">
        <v>6.319</v>
      </c>
      <c r="I39" s="66" t="s">
        <v>301</v>
      </c>
      <c r="J39" s="64">
        <v>0.72</v>
      </c>
      <c r="K39" s="64" t="s">
        <v>90</v>
      </c>
      <c r="L39" s="64">
        <v>0.71109999999999995</v>
      </c>
      <c r="M39" s="64" t="s">
        <v>92</v>
      </c>
      <c r="N39" s="64">
        <v>2.492</v>
      </c>
    </row>
    <row r="40" spans="1:14" x14ac:dyDescent="0.25">
      <c r="A40" s="66" t="s">
        <v>204</v>
      </c>
      <c r="B40" s="64">
        <v>0.96150000000000002</v>
      </c>
      <c r="C40" s="64" t="s">
        <v>185</v>
      </c>
      <c r="D40" s="64">
        <v>0.86960000000000004</v>
      </c>
      <c r="E40" s="64" t="s">
        <v>205</v>
      </c>
      <c r="F40" s="64">
        <v>7.3719999999999999</v>
      </c>
      <c r="I40" s="66" t="s">
        <v>302</v>
      </c>
      <c r="J40" s="64">
        <v>0.72</v>
      </c>
      <c r="K40" s="64" t="s">
        <v>90</v>
      </c>
      <c r="L40" s="64">
        <v>0.73329999999999995</v>
      </c>
      <c r="M40" s="64" t="s">
        <v>93</v>
      </c>
      <c r="N40" s="64">
        <v>2.7</v>
      </c>
    </row>
    <row r="41" spans="1:14" x14ac:dyDescent="0.25">
      <c r="A41" s="66" t="s">
        <v>206</v>
      </c>
      <c r="B41" s="64">
        <v>0.92310000000000003</v>
      </c>
      <c r="C41" s="64" t="s">
        <v>207</v>
      </c>
      <c r="D41" s="64">
        <v>0.86960000000000004</v>
      </c>
      <c r="E41" s="64" t="s">
        <v>205</v>
      </c>
      <c r="F41" s="64">
        <v>7.077</v>
      </c>
      <c r="I41" s="66" t="s">
        <v>303</v>
      </c>
      <c r="J41" s="64">
        <v>0.72</v>
      </c>
      <c r="K41" s="64" t="s">
        <v>90</v>
      </c>
      <c r="L41" s="64">
        <v>0.75560000000000005</v>
      </c>
      <c r="M41" s="64" t="s">
        <v>94</v>
      </c>
      <c r="N41" s="64">
        <v>2.9449999999999998</v>
      </c>
    </row>
    <row r="42" spans="1:14" x14ac:dyDescent="0.25">
      <c r="A42" s="66" t="s">
        <v>208</v>
      </c>
      <c r="B42" s="64">
        <v>0.92310000000000003</v>
      </c>
      <c r="C42" s="64" t="s">
        <v>207</v>
      </c>
      <c r="D42" s="64">
        <v>0.89129999999999998</v>
      </c>
      <c r="E42" s="64" t="s">
        <v>209</v>
      </c>
      <c r="F42" s="64">
        <v>8.4920000000000009</v>
      </c>
      <c r="I42" s="66" t="s">
        <v>304</v>
      </c>
      <c r="J42" s="64">
        <v>0.72</v>
      </c>
      <c r="K42" s="64" t="s">
        <v>90</v>
      </c>
      <c r="L42" s="64">
        <v>0.77780000000000005</v>
      </c>
      <c r="M42" s="64" t="s">
        <v>95</v>
      </c>
      <c r="N42" s="64">
        <v>3.24</v>
      </c>
    </row>
    <row r="43" spans="1:14" x14ac:dyDescent="0.25">
      <c r="A43" s="66" t="s">
        <v>210</v>
      </c>
      <c r="B43" s="64">
        <v>0.92310000000000003</v>
      </c>
      <c r="C43" s="64" t="s">
        <v>207</v>
      </c>
      <c r="D43" s="64">
        <v>0.91300000000000003</v>
      </c>
      <c r="E43" s="64" t="s">
        <v>211</v>
      </c>
      <c r="F43" s="64">
        <v>10.62</v>
      </c>
      <c r="I43" s="66" t="s">
        <v>305</v>
      </c>
      <c r="J43" s="64">
        <v>0.72</v>
      </c>
      <c r="K43" s="64" t="s">
        <v>90</v>
      </c>
      <c r="L43" s="64">
        <v>0.8</v>
      </c>
      <c r="M43" s="64" t="s">
        <v>96</v>
      </c>
      <c r="N43" s="64">
        <v>3.6</v>
      </c>
    </row>
    <row r="44" spans="1:14" x14ac:dyDescent="0.25">
      <c r="A44" s="66" t="s">
        <v>212</v>
      </c>
      <c r="B44" s="64">
        <v>0.92310000000000003</v>
      </c>
      <c r="C44" s="64" t="s">
        <v>207</v>
      </c>
      <c r="D44" s="64">
        <v>0.95650000000000002</v>
      </c>
      <c r="E44" s="64" t="s">
        <v>213</v>
      </c>
      <c r="F44" s="64">
        <v>21.23</v>
      </c>
      <c r="I44" s="66" t="s">
        <v>306</v>
      </c>
      <c r="J44" s="64">
        <v>0.68</v>
      </c>
      <c r="K44" s="64" t="s">
        <v>97</v>
      </c>
      <c r="L44" s="64">
        <v>0.8</v>
      </c>
      <c r="M44" s="64" t="s">
        <v>96</v>
      </c>
      <c r="N44" s="64">
        <v>3.4</v>
      </c>
    </row>
    <row r="45" spans="1:14" x14ac:dyDescent="0.25">
      <c r="A45" s="66" t="s">
        <v>214</v>
      </c>
      <c r="B45" s="64">
        <v>0.92310000000000003</v>
      </c>
      <c r="C45" s="64" t="s">
        <v>207</v>
      </c>
      <c r="D45" s="64">
        <v>0.97829999999999995</v>
      </c>
      <c r="E45" s="64" t="s">
        <v>215</v>
      </c>
      <c r="F45" s="64">
        <v>42.46</v>
      </c>
      <c r="I45" s="66" t="s">
        <v>307</v>
      </c>
      <c r="J45" s="64">
        <v>0.64</v>
      </c>
      <c r="K45" s="64" t="s">
        <v>98</v>
      </c>
      <c r="L45" s="64">
        <v>0.8</v>
      </c>
      <c r="M45" s="64" t="s">
        <v>96</v>
      </c>
      <c r="N45" s="64">
        <v>3.2</v>
      </c>
    </row>
    <row r="46" spans="1:14" x14ac:dyDescent="0.25">
      <c r="A46" s="66" t="s">
        <v>216</v>
      </c>
      <c r="B46" s="64">
        <v>0.88460000000000005</v>
      </c>
      <c r="C46" s="64" t="s">
        <v>217</v>
      </c>
      <c r="D46" s="64">
        <v>0.97829999999999995</v>
      </c>
      <c r="E46" s="64" t="s">
        <v>215</v>
      </c>
      <c r="F46" s="64">
        <v>40.69</v>
      </c>
      <c r="I46" s="66" t="s">
        <v>308</v>
      </c>
      <c r="J46" s="64">
        <v>0.6</v>
      </c>
      <c r="K46" s="64" t="s">
        <v>99</v>
      </c>
      <c r="L46" s="64">
        <v>0.8</v>
      </c>
      <c r="M46" s="64" t="s">
        <v>96</v>
      </c>
      <c r="N46" s="64">
        <v>3</v>
      </c>
    </row>
    <row r="47" spans="1:14" x14ac:dyDescent="0.25">
      <c r="A47" s="66" t="s">
        <v>218</v>
      </c>
      <c r="B47" s="64">
        <v>0.84619999999999995</v>
      </c>
      <c r="C47" s="64" t="s">
        <v>219</v>
      </c>
      <c r="D47" s="64">
        <v>0.97829999999999995</v>
      </c>
      <c r="E47" s="64" t="s">
        <v>215</v>
      </c>
      <c r="F47" s="64">
        <v>38.92</v>
      </c>
      <c r="I47" s="66" t="s">
        <v>309</v>
      </c>
      <c r="J47" s="64">
        <v>0.6</v>
      </c>
      <c r="K47" s="64" t="s">
        <v>99</v>
      </c>
      <c r="L47" s="64">
        <v>0.82220000000000004</v>
      </c>
      <c r="M47" s="64" t="s">
        <v>100</v>
      </c>
      <c r="N47" s="64">
        <v>3.375</v>
      </c>
    </row>
    <row r="48" spans="1:14" x14ac:dyDescent="0.25">
      <c r="A48" s="66" t="s">
        <v>220</v>
      </c>
      <c r="B48" s="64">
        <v>0.80769999999999997</v>
      </c>
      <c r="C48" s="64" t="s">
        <v>221</v>
      </c>
      <c r="D48" s="64">
        <v>0.97829999999999995</v>
      </c>
      <c r="E48" s="64" t="s">
        <v>215</v>
      </c>
      <c r="F48" s="64">
        <v>37.15</v>
      </c>
      <c r="I48" s="66" t="s">
        <v>310</v>
      </c>
      <c r="J48" s="64">
        <v>0.6</v>
      </c>
      <c r="K48" s="64" t="s">
        <v>99</v>
      </c>
      <c r="L48" s="64">
        <v>0.84440000000000004</v>
      </c>
      <c r="M48" s="64" t="s">
        <v>101</v>
      </c>
      <c r="N48" s="64">
        <v>3.8570000000000002</v>
      </c>
    </row>
    <row r="49" spans="1:14" x14ac:dyDescent="0.25">
      <c r="A49" s="66" t="s">
        <v>222</v>
      </c>
      <c r="B49" s="64">
        <v>0.80769999999999997</v>
      </c>
      <c r="C49" s="64" t="s">
        <v>221</v>
      </c>
      <c r="D49" s="64">
        <v>1</v>
      </c>
      <c r="E49" s="64" t="s">
        <v>223</v>
      </c>
      <c r="F49" s="64"/>
      <c r="I49" s="66" t="s">
        <v>311</v>
      </c>
      <c r="J49" s="64">
        <v>0.56000000000000005</v>
      </c>
      <c r="K49" s="64" t="s">
        <v>102</v>
      </c>
      <c r="L49" s="64">
        <v>0.84440000000000004</v>
      </c>
      <c r="M49" s="64" t="s">
        <v>101</v>
      </c>
      <c r="N49" s="64">
        <v>3.6</v>
      </c>
    </row>
    <row r="50" spans="1:14" x14ac:dyDescent="0.25">
      <c r="A50" s="66" t="s">
        <v>224</v>
      </c>
      <c r="B50" s="64">
        <v>0.76919999999999999</v>
      </c>
      <c r="C50" s="64" t="s">
        <v>225</v>
      </c>
      <c r="D50" s="64">
        <v>1</v>
      </c>
      <c r="E50" s="64" t="s">
        <v>223</v>
      </c>
      <c r="F50" s="64"/>
      <c r="I50" s="66" t="s">
        <v>312</v>
      </c>
      <c r="J50" s="64">
        <v>0.52</v>
      </c>
      <c r="K50" s="64" t="s">
        <v>103</v>
      </c>
      <c r="L50" s="64">
        <v>0.84440000000000004</v>
      </c>
      <c r="M50" s="64" t="s">
        <v>101</v>
      </c>
      <c r="N50" s="64">
        <v>3.343</v>
      </c>
    </row>
    <row r="51" spans="1:14" x14ac:dyDescent="0.25">
      <c r="A51" s="66" t="s">
        <v>226</v>
      </c>
      <c r="B51" s="64">
        <v>0.73080000000000001</v>
      </c>
      <c r="C51" s="64" t="s">
        <v>227</v>
      </c>
      <c r="D51" s="64">
        <v>1</v>
      </c>
      <c r="E51" s="64" t="s">
        <v>223</v>
      </c>
      <c r="F51" s="64"/>
      <c r="I51" s="66" t="s">
        <v>313</v>
      </c>
      <c r="J51" s="64">
        <v>0.52</v>
      </c>
      <c r="K51" s="64" t="s">
        <v>103</v>
      </c>
      <c r="L51" s="64">
        <v>0.86670000000000003</v>
      </c>
      <c r="M51" s="64" t="s">
        <v>104</v>
      </c>
      <c r="N51" s="64">
        <v>3.9</v>
      </c>
    </row>
    <row r="52" spans="1:14" x14ac:dyDescent="0.25">
      <c r="A52" s="66" t="s">
        <v>228</v>
      </c>
      <c r="B52" s="64">
        <v>0.69230000000000003</v>
      </c>
      <c r="C52" s="64" t="s">
        <v>229</v>
      </c>
      <c r="D52" s="64">
        <v>1</v>
      </c>
      <c r="E52" s="64" t="s">
        <v>223</v>
      </c>
      <c r="F52" s="64"/>
      <c r="I52" s="66" t="s">
        <v>314</v>
      </c>
      <c r="J52" s="64">
        <v>0.48</v>
      </c>
      <c r="K52" s="64" t="s">
        <v>105</v>
      </c>
      <c r="L52" s="64">
        <v>0.86670000000000003</v>
      </c>
      <c r="M52" s="64" t="s">
        <v>104</v>
      </c>
      <c r="N52" s="64">
        <v>3.6</v>
      </c>
    </row>
    <row r="53" spans="1:14" x14ac:dyDescent="0.25">
      <c r="A53" s="66" t="s">
        <v>230</v>
      </c>
      <c r="B53" s="64">
        <v>0.65380000000000005</v>
      </c>
      <c r="C53" s="64" t="s">
        <v>231</v>
      </c>
      <c r="D53" s="64">
        <v>1</v>
      </c>
      <c r="E53" s="64" t="s">
        <v>223</v>
      </c>
      <c r="F53" s="64"/>
      <c r="I53" s="66" t="s">
        <v>315</v>
      </c>
      <c r="J53" s="64">
        <v>0.48</v>
      </c>
      <c r="K53" s="64" t="s">
        <v>105</v>
      </c>
      <c r="L53" s="64">
        <v>0.88890000000000002</v>
      </c>
      <c r="M53" s="64" t="s">
        <v>106</v>
      </c>
      <c r="N53" s="64">
        <v>4.32</v>
      </c>
    </row>
    <row r="54" spans="1:14" x14ac:dyDescent="0.25">
      <c r="A54" s="66" t="s">
        <v>232</v>
      </c>
      <c r="B54" s="64">
        <v>0.61539999999999995</v>
      </c>
      <c r="C54" s="64" t="s">
        <v>233</v>
      </c>
      <c r="D54" s="64">
        <v>1</v>
      </c>
      <c r="E54" s="64" t="s">
        <v>223</v>
      </c>
      <c r="F54" s="64"/>
      <c r="I54" s="66" t="s">
        <v>316</v>
      </c>
      <c r="J54" s="64">
        <v>0.48</v>
      </c>
      <c r="K54" s="64" t="s">
        <v>105</v>
      </c>
      <c r="L54" s="64">
        <v>0.91110000000000002</v>
      </c>
      <c r="M54" s="64" t="s">
        <v>107</v>
      </c>
      <c r="N54" s="64">
        <v>5.4</v>
      </c>
    </row>
    <row r="55" spans="1:14" x14ac:dyDescent="0.25">
      <c r="A55" s="66" t="s">
        <v>234</v>
      </c>
      <c r="B55" s="64">
        <v>0.57689999999999997</v>
      </c>
      <c r="C55" s="64" t="s">
        <v>235</v>
      </c>
      <c r="D55" s="64">
        <v>1</v>
      </c>
      <c r="E55" s="64" t="s">
        <v>223</v>
      </c>
      <c r="F55" s="64"/>
      <c r="I55" s="66" t="s">
        <v>317</v>
      </c>
      <c r="J55" s="64">
        <v>0.44</v>
      </c>
      <c r="K55" s="64" t="s">
        <v>108</v>
      </c>
      <c r="L55" s="64">
        <v>0.91110000000000002</v>
      </c>
      <c r="M55" s="64" t="s">
        <v>107</v>
      </c>
      <c r="N55" s="64">
        <v>4.95</v>
      </c>
    </row>
    <row r="56" spans="1:14" x14ac:dyDescent="0.25">
      <c r="A56" s="66" t="s">
        <v>236</v>
      </c>
      <c r="B56" s="64">
        <v>0.53849999999999998</v>
      </c>
      <c r="C56" s="64" t="s">
        <v>237</v>
      </c>
      <c r="D56" s="64">
        <v>1</v>
      </c>
      <c r="E56" s="64" t="s">
        <v>223</v>
      </c>
      <c r="F56" s="64"/>
      <c r="I56" s="66" t="s">
        <v>318</v>
      </c>
      <c r="J56" s="64">
        <v>0.44</v>
      </c>
      <c r="K56" s="64" t="s">
        <v>108</v>
      </c>
      <c r="L56" s="64">
        <v>0.93330000000000002</v>
      </c>
      <c r="M56" s="64" t="s">
        <v>109</v>
      </c>
      <c r="N56" s="64">
        <v>6.6</v>
      </c>
    </row>
    <row r="57" spans="1:14" x14ac:dyDescent="0.25">
      <c r="A57" s="66" t="s">
        <v>238</v>
      </c>
      <c r="B57" s="64">
        <v>0.5</v>
      </c>
      <c r="C57" s="64" t="s">
        <v>239</v>
      </c>
      <c r="D57" s="64">
        <v>1</v>
      </c>
      <c r="E57" s="64" t="s">
        <v>223</v>
      </c>
      <c r="F57" s="64"/>
      <c r="I57" s="66" t="s">
        <v>319</v>
      </c>
      <c r="J57" s="64">
        <v>0.4</v>
      </c>
      <c r="K57" s="64" t="s">
        <v>110</v>
      </c>
      <c r="L57" s="64">
        <v>0.93330000000000002</v>
      </c>
      <c r="M57" s="64" t="s">
        <v>109</v>
      </c>
      <c r="N57" s="64">
        <v>6</v>
      </c>
    </row>
    <row r="58" spans="1:14" x14ac:dyDescent="0.25">
      <c r="A58" s="66" t="s">
        <v>240</v>
      </c>
      <c r="B58" s="64">
        <v>0.46150000000000002</v>
      </c>
      <c r="C58" s="64" t="s">
        <v>241</v>
      </c>
      <c r="D58" s="64">
        <v>1</v>
      </c>
      <c r="E58" s="64" t="s">
        <v>223</v>
      </c>
      <c r="F58" s="64"/>
      <c r="I58" s="66" t="s">
        <v>320</v>
      </c>
      <c r="J58" s="64">
        <v>0.36</v>
      </c>
      <c r="K58" s="64" t="s">
        <v>111</v>
      </c>
      <c r="L58" s="64">
        <v>0.93330000000000002</v>
      </c>
      <c r="M58" s="64" t="s">
        <v>109</v>
      </c>
      <c r="N58" s="64">
        <v>5.4</v>
      </c>
    </row>
    <row r="59" spans="1:14" x14ac:dyDescent="0.25">
      <c r="A59" s="66" t="s">
        <v>242</v>
      </c>
      <c r="B59" s="64">
        <v>0.42309999999999998</v>
      </c>
      <c r="C59" s="64" t="s">
        <v>243</v>
      </c>
      <c r="D59" s="64">
        <v>1</v>
      </c>
      <c r="E59" s="64" t="s">
        <v>223</v>
      </c>
      <c r="F59" s="64"/>
      <c r="I59" s="66" t="s">
        <v>321</v>
      </c>
      <c r="J59" s="64">
        <v>0.32</v>
      </c>
      <c r="K59" s="64" t="s">
        <v>112</v>
      </c>
      <c r="L59" s="64">
        <v>0.93330000000000002</v>
      </c>
      <c r="M59" s="64" t="s">
        <v>109</v>
      </c>
      <c r="N59" s="64">
        <v>4.8</v>
      </c>
    </row>
    <row r="60" spans="1:14" x14ac:dyDescent="0.25">
      <c r="A60" s="66" t="s">
        <v>244</v>
      </c>
      <c r="B60" s="64">
        <v>0.3846</v>
      </c>
      <c r="C60" s="64" t="s">
        <v>245</v>
      </c>
      <c r="D60" s="64">
        <v>1</v>
      </c>
      <c r="E60" s="64" t="s">
        <v>223</v>
      </c>
      <c r="F60" s="64"/>
      <c r="I60" s="66" t="s">
        <v>322</v>
      </c>
      <c r="J60" s="64">
        <v>0.28000000000000003</v>
      </c>
      <c r="K60" s="64" t="s">
        <v>113</v>
      </c>
      <c r="L60" s="64">
        <v>0.93330000000000002</v>
      </c>
      <c r="M60" s="64" t="s">
        <v>109</v>
      </c>
      <c r="N60" s="64">
        <v>4.2</v>
      </c>
    </row>
    <row r="61" spans="1:14" x14ac:dyDescent="0.25">
      <c r="A61" s="66" t="s">
        <v>246</v>
      </c>
      <c r="B61" s="64">
        <v>0.34620000000000001</v>
      </c>
      <c r="C61" s="64" t="s">
        <v>247</v>
      </c>
      <c r="D61" s="64">
        <v>1</v>
      </c>
      <c r="E61" s="64" t="s">
        <v>223</v>
      </c>
      <c r="F61" s="64"/>
      <c r="I61" s="66" t="s">
        <v>323</v>
      </c>
      <c r="J61" s="64">
        <v>0.28000000000000003</v>
      </c>
      <c r="K61" s="64" t="s">
        <v>113</v>
      </c>
      <c r="L61" s="64">
        <v>0.9556</v>
      </c>
      <c r="M61" s="64" t="s">
        <v>114</v>
      </c>
      <c r="N61" s="64">
        <v>6.3</v>
      </c>
    </row>
    <row r="62" spans="1:14" x14ac:dyDescent="0.25">
      <c r="A62" s="66" t="s">
        <v>248</v>
      </c>
      <c r="B62" s="64">
        <v>0.30769999999999997</v>
      </c>
      <c r="C62" s="64" t="s">
        <v>249</v>
      </c>
      <c r="D62" s="64">
        <v>1</v>
      </c>
      <c r="E62" s="64" t="s">
        <v>223</v>
      </c>
      <c r="F62" s="64"/>
      <c r="I62" s="66" t="s">
        <v>324</v>
      </c>
      <c r="J62" s="64">
        <v>0.24</v>
      </c>
      <c r="K62" s="64" t="s">
        <v>115</v>
      </c>
      <c r="L62" s="64">
        <v>0.9556</v>
      </c>
      <c r="M62" s="64" t="s">
        <v>114</v>
      </c>
      <c r="N62" s="64">
        <v>5.4</v>
      </c>
    </row>
    <row r="63" spans="1:14" x14ac:dyDescent="0.25">
      <c r="A63" s="66" t="s">
        <v>250</v>
      </c>
      <c r="B63" s="64">
        <v>0.26919999999999999</v>
      </c>
      <c r="C63" s="64" t="s">
        <v>251</v>
      </c>
      <c r="D63" s="64">
        <v>1</v>
      </c>
      <c r="E63" s="64" t="s">
        <v>223</v>
      </c>
      <c r="F63" s="64"/>
      <c r="I63" s="66" t="s">
        <v>325</v>
      </c>
      <c r="J63" s="64">
        <v>0.2</v>
      </c>
      <c r="K63" s="64" t="s">
        <v>116</v>
      </c>
      <c r="L63" s="64">
        <v>0.9556</v>
      </c>
      <c r="M63" s="64" t="s">
        <v>114</v>
      </c>
      <c r="N63" s="64">
        <v>4.5</v>
      </c>
    </row>
    <row r="64" spans="1:14" x14ac:dyDescent="0.25">
      <c r="A64" s="66" t="s">
        <v>252</v>
      </c>
      <c r="B64" s="64">
        <v>0.23080000000000001</v>
      </c>
      <c r="C64" s="64" t="s">
        <v>253</v>
      </c>
      <c r="D64" s="64">
        <v>1</v>
      </c>
      <c r="E64" s="64" t="s">
        <v>223</v>
      </c>
      <c r="F64" s="64"/>
      <c r="I64" s="66" t="s">
        <v>326</v>
      </c>
      <c r="J64" s="64">
        <v>0.2</v>
      </c>
      <c r="K64" s="64" t="s">
        <v>116</v>
      </c>
      <c r="L64" s="64">
        <v>0.9778</v>
      </c>
      <c r="M64" s="64" t="s">
        <v>117</v>
      </c>
      <c r="N64" s="64">
        <v>9</v>
      </c>
    </row>
    <row r="65" spans="1:14" x14ac:dyDescent="0.25">
      <c r="A65" s="66" t="s">
        <v>254</v>
      </c>
      <c r="B65" s="64">
        <v>0.1923</v>
      </c>
      <c r="C65" s="64" t="s">
        <v>255</v>
      </c>
      <c r="D65" s="64">
        <v>1</v>
      </c>
      <c r="E65" s="64" t="s">
        <v>223</v>
      </c>
      <c r="F65" s="64"/>
      <c r="I65" s="66" t="s">
        <v>327</v>
      </c>
      <c r="J65" s="64">
        <v>0.16</v>
      </c>
      <c r="K65" s="64" t="s">
        <v>118</v>
      </c>
      <c r="L65" s="64">
        <v>0.9778</v>
      </c>
      <c r="M65" s="64" t="s">
        <v>117</v>
      </c>
      <c r="N65" s="64">
        <v>7.2</v>
      </c>
    </row>
    <row r="66" spans="1:14" x14ac:dyDescent="0.25">
      <c r="A66" s="66" t="s">
        <v>256</v>
      </c>
      <c r="B66" s="64">
        <v>0.15379999999999999</v>
      </c>
      <c r="C66" s="64" t="s">
        <v>257</v>
      </c>
      <c r="D66" s="64">
        <v>1</v>
      </c>
      <c r="E66" s="64" t="s">
        <v>223</v>
      </c>
      <c r="F66" s="64"/>
      <c r="I66" s="66" t="s">
        <v>328</v>
      </c>
      <c r="J66" s="64">
        <v>0.12</v>
      </c>
      <c r="K66" s="64" t="s">
        <v>119</v>
      </c>
      <c r="L66" s="64">
        <v>0.9778</v>
      </c>
      <c r="M66" s="64" t="s">
        <v>117</v>
      </c>
      <c r="N66" s="64">
        <v>5.4</v>
      </c>
    </row>
    <row r="67" spans="1:14" x14ac:dyDescent="0.25">
      <c r="A67" s="66" t="s">
        <v>258</v>
      </c>
      <c r="B67" s="64">
        <v>0.1154</v>
      </c>
      <c r="C67" s="64" t="s">
        <v>259</v>
      </c>
      <c r="D67" s="64">
        <v>1</v>
      </c>
      <c r="E67" s="64" t="s">
        <v>223</v>
      </c>
      <c r="F67" s="64"/>
      <c r="I67" s="66" t="s">
        <v>329</v>
      </c>
      <c r="J67" s="64">
        <v>0.12</v>
      </c>
      <c r="K67" s="64" t="s">
        <v>119</v>
      </c>
      <c r="L67" s="64">
        <v>1</v>
      </c>
      <c r="M67" s="64" t="s">
        <v>120</v>
      </c>
      <c r="N67" s="64"/>
    </row>
    <row r="68" spans="1:14" x14ac:dyDescent="0.25">
      <c r="A68" s="66" t="s">
        <v>260</v>
      </c>
      <c r="B68" s="64">
        <v>7.6920000000000002E-2</v>
      </c>
      <c r="C68" s="64" t="s">
        <v>261</v>
      </c>
      <c r="D68" s="64">
        <v>1</v>
      </c>
      <c r="E68" s="64" t="s">
        <v>223</v>
      </c>
      <c r="F68" s="64"/>
      <c r="I68" s="66" t="s">
        <v>330</v>
      </c>
      <c r="J68" s="64">
        <v>0.08</v>
      </c>
      <c r="K68" s="64" t="s">
        <v>121</v>
      </c>
      <c r="L68" s="64">
        <v>1</v>
      </c>
      <c r="M68" s="64" t="s">
        <v>120</v>
      </c>
      <c r="N68" s="64"/>
    </row>
    <row r="69" spans="1:14" x14ac:dyDescent="0.25">
      <c r="A69" s="66" t="s">
        <v>262</v>
      </c>
      <c r="B69" s="64">
        <v>3.8460000000000001E-2</v>
      </c>
      <c r="C69" s="64" t="s">
        <v>263</v>
      </c>
      <c r="D69" s="64">
        <v>1</v>
      </c>
      <c r="E69" s="64" t="s">
        <v>223</v>
      </c>
      <c r="F69" s="64"/>
      <c r="I69" s="66" t="s">
        <v>331</v>
      </c>
      <c r="J69" s="64">
        <v>0.04</v>
      </c>
      <c r="K69" s="64" t="s">
        <v>122</v>
      </c>
      <c r="L69" s="64">
        <v>1</v>
      </c>
      <c r="M69" s="64" t="s">
        <v>120</v>
      </c>
      <c r="N69" s="64"/>
    </row>
    <row r="70" spans="1:14" x14ac:dyDescent="0.25">
      <c r="C70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L11" sqref="L11"/>
    </sheetView>
  </sheetViews>
  <sheetFormatPr baseColWidth="10" defaultRowHeight="15" x14ac:dyDescent="0.25"/>
  <sheetData>
    <row r="1" spans="1:15" x14ac:dyDescent="0.25">
      <c r="A1" s="65" t="s">
        <v>369</v>
      </c>
      <c r="B1" s="65" t="s">
        <v>123</v>
      </c>
      <c r="C1" s="65" t="s">
        <v>124</v>
      </c>
      <c r="D1" s="65" t="s">
        <v>125</v>
      </c>
      <c r="E1" s="65" t="s">
        <v>124</v>
      </c>
      <c r="F1" s="65" t="s">
        <v>126</v>
      </c>
      <c r="J1" s="65" t="s">
        <v>385</v>
      </c>
      <c r="K1" s="65" t="s">
        <v>123</v>
      </c>
      <c r="L1" s="65" t="s">
        <v>124</v>
      </c>
      <c r="M1" s="65" t="s">
        <v>125</v>
      </c>
      <c r="N1" s="65" t="s">
        <v>124</v>
      </c>
      <c r="O1" s="65" t="s">
        <v>126</v>
      </c>
    </row>
    <row r="2" spans="1:15" x14ac:dyDescent="0.25">
      <c r="A2" s="66" t="s">
        <v>332</v>
      </c>
      <c r="B2" s="64">
        <v>1</v>
      </c>
      <c r="C2" s="64" t="s">
        <v>333</v>
      </c>
      <c r="D2" s="64">
        <v>9.0910000000000005E-2</v>
      </c>
      <c r="E2" s="64" t="s">
        <v>334</v>
      </c>
      <c r="F2" s="64">
        <v>1.1000000000000001</v>
      </c>
      <c r="J2" s="66" t="s">
        <v>370</v>
      </c>
      <c r="K2" s="64">
        <v>1</v>
      </c>
      <c r="L2" s="64" t="s">
        <v>333</v>
      </c>
      <c r="M2" s="64">
        <v>9.0910000000000005E-2</v>
      </c>
      <c r="N2" s="64" t="s">
        <v>334</v>
      </c>
      <c r="O2" s="64">
        <v>1.1000000000000001</v>
      </c>
    </row>
    <row r="3" spans="1:15" x14ac:dyDescent="0.25">
      <c r="A3" s="66" t="s">
        <v>335</v>
      </c>
      <c r="B3" s="64">
        <v>1</v>
      </c>
      <c r="C3" s="64" t="s">
        <v>333</v>
      </c>
      <c r="D3" s="64">
        <v>0.18179999999999999</v>
      </c>
      <c r="E3" s="64" t="s">
        <v>336</v>
      </c>
      <c r="F3" s="64">
        <v>1.222</v>
      </c>
      <c r="J3" s="66" t="s">
        <v>371</v>
      </c>
      <c r="K3" s="64">
        <v>1</v>
      </c>
      <c r="L3" s="64" t="s">
        <v>333</v>
      </c>
      <c r="M3" s="64">
        <v>0.18179999999999999</v>
      </c>
      <c r="N3" s="64" t="s">
        <v>336</v>
      </c>
      <c r="O3" s="64">
        <v>1.222</v>
      </c>
    </row>
    <row r="4" spans="1:15" x14ac:dyDescent="0.25">
      <c r="A4" s="66" t="s">
        <v>337</v>
      </c>
      <c r="B4" s="64">
        <v>1</v>
      </c>
      <c r="C4" s="64" t="s">
        <v>333</v>
      </c>
      <c r="D4" s="64">
        <v>0.2727</v>
      </c>
      <c r="E4" s="64" t="s">
        <v>338</v>
      </c>
      <c r="F4" s="64">
        <v>1.375</v>
      </c>
      <c r="J4" s="66" t="s">
        <v>372</v>
      </c>
      <c r="K4" s="64">
        <v>0.91669999999999996</v>
      </c>
      <c r="L4" s="64" t="s">
        <v>344</v>
      </c>
      <c r="M4" s="64">
        <v>0.18179999999999999</v>
      </c>
      <c r="N4" s="64" t="s">
        <v>336</v>
      </c>
      <c r="O4" s="64">
        <v>1.1200000000000001</v>
      </c>
    </row>
    <row r="5" spans="1:15" x14ac:dyDescent="0.25">
      <c r="A5" s="66" t="s">
        <v>339</v>
      </c>
      <c r="B5" s="64">
        <v>1</v>
      </c>
      <c r="C5" s="64" t="s">
        <v>333</v>
      </c>
      <c r="D5" s="64">
        <v>0.36359999999999998</v>
      </c>
      <c r="E5" s="64" t="s">
        <v>340</v>
      </c>
      <c r="F5" s="64">
        <v>1.571</v>
      </c>
      <c r="J5" s="66" t="s">
        <v>373</v>
      </c>
      <c r="K5" s="64">
        <v>0.91669999999999996</v>
      </c>
      <c r="L5" s="64" t="s">
        <v>344</v>
      </c>
      <c r="M5" s="64">
        <v>0.2727</v>
      </c>
      <c r="N5" s="64" t="s">
        <v>338</v>
      </c>
      <c r="O5" s="64">
        <v>1.26</v>
      </c>
    </row>
    <row r="6" spans="1:15" x14ac:dyDescent="0.25">
      <c r="A6" s="66" t="s">
        <v>341</v>
      </c>
      <c r="B6" s="64">
        <v>1</v>
      </c>
      <c r="C6" s="64" t="s">
        <v>333</v>
      </c>
      <c r="D6" s="64">
        <v>0.54549999999999998</v>
      </c>
      <c r="E6" s="64" t="s">
        <v>342</v>
      </c>
      <c r="F6" s="64">
        <v>2.2000000000000002</v>
      </c>
      <c r="J6" s="66" t="s">
        <v>374</v>
      </c>
      <c r="K6" s="64">
        <v>0.91669999999999996</v>
      </c>
      <c r="L6" s="64" t="s">
        <v>344</v>
      </c>
      <c r="M6" s="64">
        <v>0.36359999999999998</v>
      </c>
      <c r="N6" s="64" t="s">
        <v>340</v>
      </c>
      <c r="O6" s="64">
        <v>1.44</v>
      </c>
    </row>
    <row r="7" spans="1:15" x14ac:dyDescent="0.25">
      <c r="A7" s="66" t="s">
        <v>343</v>
      </c>
      <c r="B7" s="64">
        <v>0.91669999999999996</v>
      </c>
      <c r="C7" s="64" t="s">
        <v>344</v>
      </c>
      <c r="D7" s="64">
        <v>0.54549999999999998</v>
      </c>
      <c r="E7" s="64" t="s">
        <v>342</v>
      </c>
      <c r="F7" s="64">
        <v>2.0169999999999999</v>
      </c>
      <c r="J7" s="66" t="s">
        <v>288</v>
      </c>
      <c r="K7" s="64">
        <v>0.83330000000000004</v>
      </c>
      <c r="L7" s="64" t="s">
        <v>348</v>
      </c>
      <c r="M7" s="64">
        <v>0.36359999999999998</v>
      </c>
      <c r="N7" s="64" t="s">
        <v>340</v>
      </c>
      <c r="O7" s="64">
        <v>1.31</v>
      </c>
    </row>
    <row r="8" spans="1:15" x14ac:dyDescent="0.25">
      <c r="A8" s="66" t="s">
        <v>188</v>
      </c>
      <c r="B8" s="64">
        <v>0.91669999999999996</v>
      </c>
      <c r="C8" s="64" t="s">
        <v>344</v>
      </c>
      <c r="D8" s="64">
        <v>0.63639999999999997</v>
      </c>
      <c r="E8" s="64" t="s">
        <v>345</v>
      </c>
      <c r="F8" s="64">
        <v>2.5209999999999999</v>
      </c>
      <c r="J8" s="66" t="s">
        <v>375</v>
      </c>
      <c r="K8" s="64">
        <v>0.83330000000000004</v>
      </c>
      <c r="L8" s="64" t="s">
        <v>348</v>
      </c>
      <c r="M8" s="64">
        <v>0.45450000000000002</v>
      </c>
      <c r="N8" s="64" t="s">
        <v>376</v>
      </c>
      <c r="O8" s="64">
        <v>1.528</v>
      </c>
    </row>
    <row r="9" spans="1:15" x14ac:dyDescent="0.25">
      <c r="A9" s="66" t="s">
        <v>346</v>
      </c>
      <c r="B9" s="64">
        <v>0.91669999999999996</v>
      </c>
      <c r="C9" s="64" t="s">
        <v>344</v>
      </c>
      <c r="D9" s="64">
        <v>0.72729999999999995</v>
      </c>
      <c r="E9" s="64" t="s">
        <v>347</v>
      </c>
      <c r="F9" s="64">
        <v>3.3610000000000002</v>
      </c>
      <c r="J9" s="66" t="s">
        <v>377</v>
      </c>
      <c r="K9" s="64">
        <v>0.83330000000000004</v>
      </c>
      <c r="L9" s="64" t="s">
        <v>348</v>
      </c>
      <c r="M9" s="64">
        <v>0.54549999999999998</v>
      </c>
      <c r="N9" s="64" t="s">
        <v>342</v>
      </c>
      <c r="O9" s="64">
        <v>1.833</v>
      </c>
    </row>
    <row r="10" spans="1:15" x14ac:dyDescent="0.25">
      <c r="A10" s="66" t="s">
        <v>206</v>
      </c>
      <c r="B10" s="64">
        <v>0.83330000000000004</v>
      </c>
      <c r="C10" s="64" t="s">
        <v>348</v>
      </c>
      <c r="D10" s="64">
        <v>0.72729999999999995</v>
      </c>
      <c r="E10" s="64" t="s">
        <v>347</v>
      </c>
      <c r="F10" s="64">
        <v>3.056</v>
      </c>
      <c r="J10" s="66" t="s">
        <v>378</v>
      </c>
      <c r="K10" s="64">
        <v>0.75</v>
      </c>
      <c r="L10" s="64" t="s">
        <v>354</v>
      </c>
      <c r="M10" s="64">
        <v>0.54549999999999998</v>
      </c>
      <c r="N10" s="64" t="s">
        <v>342</v>
      </c>
      <c r="O10" s="64">
        <v>1.65</v>
      </c>
    </row>
    <row r="11" spans="1:15" x14ac:dyDescent="0.25">
      <c r="A11" s="66" t="s">
        <v>349</v>
      </c>
      <c r="B11" s="64">
        <v>0.83330000000000004</v>
      </c>
      <c r="C11" s="64" t="s">
        <v>348</v>
      </c>
      <c r="D11" s="64">
        <v>0.81820000000000004</v>
      </c>
      <c r="E11" s="64" t="s">
        <v>350</v>
      </c>
      <c r="F11" s="64">
        <v>4.5830000000000002</v>
      </c>
      <c r="J11" s="66" t="s">
        <v>305</v>
      </c>
      <c r="K11" s="64">
        <v>0.75</v>
      </c>
      <c r="L11" s="64" t="s">
        <v>354</v>
      </c>
      <c r="M11" s="64">
        <v>0.63639999999999997</v>
      </c>
      <c r="N11" s="64" t="s">
        <v>345</v>
      </c>
      <c r="O11" s="64">
        <v>2.0630000000000002</v>
      </c>
    </row>
    <row r="12" spans="1:15" x14ac:dyDescent="0.25">
      <c r="A12" s="66" t="s">
        <v>351</v>
      </c>
      <c r="B12" s="64">
        <v>0.83330000000000004</v>
      </c>
      <c r="C12" s="64" t="s">
        <v>348</v>
      </c>
      <c r="D12" s="64">
        <v>0.90910000000000002</v>
      </c>
      <c r="E12" s="64" t="s">
        <v>352</v>
      </c>
      <c r="F12" s="64">
        <v>9.1669999999999998</v>
      </c>
      <c r="J12" s="66" t="s">
        <v>306</v>
      </c>
      <c r="K12" s="64">
        <v>0.66669999999999996</v>
      </c>
      <c r="L12" s="64" t="s">
        <v>358</v>
      </c>
      <c r="M12" s="64">
        <v>0.63639999999999997</v>
      </c>
      <c r="N12" s="64" t="s">
        <v>345</v>
      </c>
      <c r="O12" s="64">
        <v>1.833</v>
      </c>
    </row>
    <row r="13" spans="1:15" x14ac:dyDescent="0.25">
      <c r="A13" s="66" t="s">
        <v>353</v>
      </c>
      <c r="B13" s="64">
        <v>0.75</v>
      </c>
      <c r="C13" s="64" t="s">
        <v>354</v>
      </c>
      <c r="D13" s="64">
        <v>0.90910000000000002</v>
      </c>
      <c r="E13" s="64" t="s">
        <v>352</v>
      </c>
      <c r="F13" s="64">
        <v>8.25</v>
      </c>
      <c r="J13" s="66" t="s">
        <v>379</v>
      </c>
      <c r="K13" s="64">
        <v>0.58330000000000004</v>
      </c>
      <c r="L13" s="64" t="s">
        <v>360</v>
      </c>
      <c r="M13" s="64">
        <v>0.63639999999999997</v>
      </c>
      <c r="N13" s="64" t="s">
        <v>345</v>
      </c>
      <c r="O13" s="64">
        <v>1.6040000000000001</v>
      </c>
    </row>
    <row r="14" spans="1:15" x14ac:dyDescent="0.25">
      <c r="A14" s="66" t="s">
        <v>355</v>
      </c>
      <c r="B14" s="64">
        <v>0.75</v>
      </c>
      <c r="C14" s="64" t="s">
        <v>354</v>
      </c>
      <c r="D14" s="64">
        <v>1</v>
      </c>
      <c r="E14" s="64" t="s">
        <v>356</v>
      </c>
      <c r="F14" s="64"/>
      <c r="J14" s="66" t="s">
        <v>312</v>
      </c>
      <c r="K14" s="64">
        <v>0.5</v>
      </c>
      <c r="L14" s="64" t="s">
        <v>362</v>
      </c>
      <c r="M14" s="64">
        <v>0.63639999999999997</v>
      </c>
      <c r="N14" s="64" t="s">
        <v>345</v>
      </c>
      <c r="O14" s="64">
        <v>1.375</v>
      </c>
    </row>
    <row r="15" spans="1:15" x14ac:dyDescent="0.25">
      <c r="A15" s="66" t="s">
        <v>357</v>
      </c>
      <c r="B15" s="64">
        <v>0.66669999999999996</v>
      </c>
      <c r="C15" s="64" t="s">
        <v>358</v>
      </c>
      <c r="D15" s="64">
        <v>1</v>
      </c>
      <c r="E15" s="64" t="s">
        <v>356</v>
      </c>
      <c r="F15" s="64"/>
      <c r="J15" s="66" t="s">
        <v>380</v>
      </c>
      <c r="K15" s="64">
        <v>0.5</v>
      </c>
      <c r="L15" s="64" t="s">
        <v>362</v>
      </c>
      <c r="M15" s="64">
        <v>0.72729999999999995</v>
      </c>
      <c r="N15" s="64" t="s">
        <v>347</v>
      </c>
      <c r="O15" s="64">
        <v>1.833</v>
      </c>
    </row>
    <row r="16" spans="1:15" x14ac:dyDescent="0.25">
      <c r="A16" s="66" t="s">
        <v>359</v>
      </c>
      <c r="B16" s="64">
        <v>0.58330000000000004</v>
      </c>
      <c r="C16" s="64" t="s">
        <v>360</v>
      </c>
      <c r="D16" s="64">
        <v>1</v>
      </c>
      <c r="E16" s="64" t="s">
        <v>356</v>
      </c>
      <c r="F16" s="64"/>
      <c r="J16" s="66" t="s">
        <v>316</v>
      </c>
      <c r="K16" s="64">
        <v>0.5</v>
      </c>
      <c r="L16" s="64" t="s">
        <v>362</v>
      </c>
      <c r="M16" s="64">
        <v>0.81820000000000004</v>
      </c>
      <c r="N16" s="64" t="s">
        <v>350</v>
      </c>
      <c r="O16" s="64">
        <v>2.75</v>
      </c>
    </row>
    <row r="17" spans="1:15" x14ac:dyDescent="0.25">
      <c r="A17" s="66" t="s">
        <v>361</v>
      </c>
      <c r="B17" s="64">
        <v>0.5</v>
      </c>
      <c r="C17" s="64" t="s">
        <v>362</v>
      </c>
      <c r="D17" s="64">
        <v>1</v>
      </c>
      <c r="E17" s="64" t="s">
        <v>356</v>
      </c>
      <c r="F17" s="64"/>
      <c r="J17" s="66" t="s">
        <v>317</v>
      </c>
      <c r="K17" s="64">
        <v>0.41670000000000001</v>
      </c>
      <c r="L17" s="64" t="s">
        <v>363</v>
      </c>
      <c r="M17" s="64">
        <v>0.81820000000000004</v>
      </c>
      <c r="N17" s="64" t="s">
        <v>350</v>
      </c>
      <c r="O17" s="64">
        <v>2.2919999999999998</v>
      </c>
    </row>
    <row r="18" spans="1:15" x14ac:dyDescent="0.25">
      <c r="A18" s="66" t="s">
        <v>248</v>
      </c>
      <c r="B18" s="64">
        <v>0.41670000000000001</v>
      </c>
      <c r="C18" s="64" t="s">
        <v>363</v>
      </c>
      <c r="D18" s="64">
        <v>1</v>
      </c>
      <c r="E18" s="64" t="s">
        <v>356</v>
      </c>
      <c r="F18" s="64"/>
      <c r="J18" s="66" t="s">
        <v>381</v>
      </c>
      <c r="K18" s="64">
        <v>0.41670000000000001</v>
      </c>
      <c r="L18" s="64" t="s">
        <v>363</v>
      </c>
      <c r="M18" s="64">
        <v>0.90910000000000002</v>
      </c>
      <c r="N18" s="64" t="s">
        <v>352</v>
      </c>
      <c r="O18" s="64">
        <v>4.5830000000000002</v>
      </c>
    </row>
    <row r="19" spans="1:15" x14ac:dyDescent="0.25">
      <c r="A19" s="66" t="s">
        <v>250</v>
      </c>
      <c r="B19" s="64">
        <v>0.33329999999999999</v>
      </c>
      <c r="C19" s="64" t="s">
        <v>364</v>
      </c>
      <c r="D19" s="64">
        <v>1</v>
      </c>
      <c r="E19" s="64" t="s">
        <v>356</v>
      </c>
      <c r="F19" s="64"/>
      <c r="J19" s="66" t="s">
        <v>320</v>
      </c>
      <c r="K19" s="64">
        <v>0.33329999999999999</v>
      </c>
      <c r="L19" s="64" t="s">
        <v>364</v>
      </c>
      <c r="M19" s="64">
        <v>0.90910000000000002</v>
      </c>
      <c r="N19" s="64" t="s">
        <v>352</v>
      </c>
      <c r="O19" s="64">
        <v>3.6669999999999998</v>
      </c>
    </row>
    <row r="20" spans="1:15" x14ac:dyDescent="0.25">
      <c r="A20" s="66" t="s">
        <v>252</v>
      </c>
      <c r="B20" s="64">
        <v>0.25</v>
      </c>
      <c r="C20" s="64" t="s">
        <v>365</v>
      </c>
      <c r="D20" s="64">
        <v>1</v>
      </c>
      <c r="E20" s="64" t="s">
        <v>356</v>
      </c>
      <c r="F20" s="64"/>
      <c r="J20" s="66" t="s">
        <v>382</v>
      </c>
      <c r="K20" s="64">
        <v>0.25</v>
      </c>
      <c r="L20" s="64" t="s">
        <v>365</v>
      </c>
      <c r="M20" s="64">
        <v>0.90910000000000002</v>
      </c>
      <c r="N20" s="64" t="s">
        <v>352</v>
      </c>
      <c r="O20" s="64">
        <v>2.75</v>
      </c>
    </row>
    <row r="21" spans="1:15" x14ac:dyDescent="0.25">
      <c r="A21" s="66" t="s">
        <v>254</v>
      </c>
      <c r="B21" s="64">
        <v>0.16669999999999999</v>
      </c>
      <c r="C21" s="64" t="s">
        <v>366</v>
      </c>
      <c r="D21" s="64">
        <v>1</v>
      </c>
      <c r="E21" s="64" t="s">
        <v>356</v>
      </c>
      <c r="F21" s="64"/>
      <c r="J21" s="66" t="s">
        <v>325</v>
      </c>
      <c r="K21" s="64">
        <v>0.16669999999999999</v>
      </c>
      <c r="L21" s="64" t="s">
        <v>366</v>
      </c>
      <c r="M21" s="64">
        <v>0.90910000000000002</v>
      </c>
      <c r="N21" s="64" t="s">
        <v>352</v>
      </c>
      <c r="O21" s="64">
        <v>1.833</v>
      </c>
    </row>
    <row r="22" spans="1:15" x14ac:dyDescent="0.25">
      <c r="A22" s="66" t="s">
        <v>367</v>
      </c>
      <c r="B22" s="64">
        <v>8.3330000000000001E-2</v>
      </c>
      <c r="C22" s="64" t="s">
        <v>368</v>
      </c>
      <c r="D22" s="64">
        <v>1</v>
      </c>
      <c r="E22" s="64" t="s">
        <v>356</v>
      </c>
      <c r="F22" s="64"/>
      <c r="J22" s="66" t="s">
        <v>383</v>
      </c>
      <c r="K22" s="64">
        <v>0.16669999999999999</v>
      </c>
      <c r="L22" s="64" t="s">
        <v>366</v>
      </c>
      <c r="M22" s="64">
        <v>1</v>
      </c>
      <c r="N22" s="64" t="s">
        <v>356</v>
      </c>
      <c r="O22" s="64"/>
    </row>
    <row r="23" spans="1:15" x14ac:dyDescent="0.25">
      <c r="J23" s="66" t="s">
        <v>384</v>
      </c>
      <c r="K23" s="64">
        <v>8.3330000000000001E-2</v>
      </c>
      <c r="L23" s="64" t="s">
        <v>368</v>
      </c>
      <c r="M23" s="64">
        <v>1</v>
      </c>
      <c r="N23" s="64" t="s">
        <v>356</v>
      </c>
      <c r="O23" s="64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8"/>
  <sheetViews>
    <sheetView topLeftCell="BZ1" workbookViewId="0">
      <selection activeCell="CN15" sqref="CN15"/>
    </sheetView>
  </sheetViews>
  <sheetFormatPr baseColWidth="10" defaultRowHeight="15" x14ac:dyDescent="0.25"/>
  <sheetData>
    <row r="1" spans="1:96" s="46" customFormat="1" x14ac:dyDescent="0.25">
      <c r="A1" s="73" t="s">
        <v>0</v>
      </c>
      <c r="B1" s="74"/>
      <c r="C1" s="74"/>
      <c r="D1" s="75"/>
      <c r="E1" s="73" t="s">
        <v>1</v>
      </c>
      <c r="F1" s="74"/>
      <c r="G1" s="74"/>
      <c r="H1" s="75"/>
      <c r="I1" s="67" t="s">
        <v>2</v>
      </c>
      <c r="J1" s="67"/>
      <c r="K1" s="67"/>
      <c r="L1" s="67"/>
      <c r="M1" s="70" t="s">
        <v>3</v>
      </c>
      <c r="N1" s="71"/>
      <c r="O1" s="71"/>
      <c r="P1" s="72"/>
      <c r="Q1" s="70" t="s">
        <v>4</v>
      </c>
      <c r="R1" s="71"/>
      <c r="S1" s="71"/>
      <c r="T1" s="72"/>
      <c r="U1" s="70" t="s">
        <v>5</v>
      </c>
      <c r="V1" s="71"/>
      <c r="W1" s="71"/>
      <c r="X1" s="72"/>
      <c r="Y1" s="70" t="s">
        <v>6</v>
      </c>
      <c r="Z1" s="71"/>
      <c r="AA1" s="71"/>
      <c r="AB1" s="72"/>
      <c r="AC1" s="70" t="s">
        <v>7</v>
      </c>
      <c r="AD1" s="71"/>
      <c r="AE1" s="71"/>
      <c r="AF1" s="72"/>
      <c r="AG1" s="70" t="s">
        <v>8</v>
      </c>
      <c r="AH1" s="71"/>
      <c r="AI1" s="71"/>
      <c r="AJ1" s="72"/>
      <c r="AK1" s="70" t="s">
        <v>9</v>
      </c>
      <c r="AL1" s="71"/>
      <c r="AM1" s="71"/>
      <c r="AN1" s="72"/>
      <c r="AO1" s="70" t="s">
        <v>10</v>
      </c>
      <c r="AP1" s="71"/>
      <c r="AQ1" s="71"/>
      <c r="AR1" s="72"/>
      <c r="AS1" s="70" t="s">
        <v>392</v>
      </c>
      <c r="AT1" s="71"/>
      <c r="AU1" s="71"/>
      <c r="AV1" s="72"/>
      <c r="AW1" s="70" t="s">
        <v>393</v>
      </c>
      <c r="AX1" s="71"/>
      <c r="AY1" s="71"/>
      <c r="AZ1" s="72"/>
      <c r="BA1" s="70" t="s">
        <v>11</v>
      </c>
      <c r="BB1" s="71"/>
      <c r="BC1" s="71"/>
      <c r="BD1" s="72"/>
      <c r="BE1" s="70" t="s">
        <v>12</v>
      </c>
      <c r="BF1" s="71"/>
      <c r="BG1" s="71"/>
      <c r="BH1" s="72"/>
      <c r="BI1" s="70" t="s">
        <v>13</v>
      </c>
      <c r="BJ1" s="71"/>
      <c r="BK1" s="71"/>
      <c r="BL1" s="72"/>
      <c r="BM1" s="70" t="s">
        <v>14</v>
      </c>
      <c r="BN1" s="71"/>
      <c r="BO1" s="71"/>
      <c r="BP1" s="72"/>
      <c r="BQ1" s="70" t="s">
        <v>15</v>
      </c>
      <c r="BR1" s="71"/>
      <c r="BS1" s="71"/>
      <c r="BT1" s="72"/>
      <c r="BU1" s="73" t="s">
        <v>16</v>
      </c>
      <c r="BV1" s="74"/>
      <c r="BW1" s="74"/>
      <c r="BX1" s="75"/>
      <c r="BY1" s="73" t="s">
        <v>17</v>
      </c>
      <c r="BZ1" s="74"/>
      <c r="CA1" s="74"/>
      <c r="CB1" s="75"/>
      <c r="CC1" s="73" t="s">
        <v>18</v>
      </c>
      <c r="CD1" s="74"/>
      <c r="CE1" s="74"/>
      <c r="CF1" s="75"/>
      <c r="CG1" s="73" t="s">
        <v>19</v>
      </c>
      <c r="CH1" s="74"/>
      <c r="CI1" s="74"/>
      <c r="CJ1" s="75"/>
      <c r="CK1" s="83" t="s">
        <v>388</v>
      </c>
      <c r="CL1" s="84"/>
      <c r="CM1" s="84"/>
      <c r="CN1" s="85"/>
      <c r="CO1" s="83" t="s">
        <v>394</v>
      </c>
      <c r="CP1" s="84"/>
      <c r="CQ1" s="84"/>
      <c r="CR1" s="85"/>
    </row>
    <row r="2" spans="1:96" s="46" customFormat="1" x14ac:dyDescent="0.25">
      <c r="A2" s="50" t="s">
        <v>20</v>
      </c>
      <c r="B2" s="50" t="s">
        <v>21</v>
      </c>
      <c r="C2" s="50" t="s">
        <v>22</v>
      </c>
      <c r="D2" s="50" t="s">
        <v>23</v>
      </c>
      <c r="E2" s="50" t="s">
        <v>20</v>
      </c>
      <c r="F2" s="50" t="s">
        <v>21</v>
      </c>
      <c r="G2" s="50" t="s">
        <v>22</v>
      </c>
      <c r="H2" s="50" t="s">
        <v>23</v>
      </c>
      <c r="I2" s="50" t="s">
        <v>20</v>
      </c>
      <c r="J2" s="50" t="s">
        <v>21</v>
      </c>
      <c r="K2" s="50" t="s">
        <v>22</v>
      </c>
      <c r="L2" s="50" t="s">
        <v>23</v>
      </c>
      <c r="M2" s="50" t="s">
        <v>20</v>
      </c>
      <c r="N2" s="50" t="s">
        <v>21</v>
      </c>
      <c r="O2" s="50" t="s">
        <v>22</v>
      </c>
      <c r="P2" s="50" t="s">
        <v>23</v>
      </c>
      <c r="Q2" s="50" t="s">
        <v>20</v>
      </c>
      <c r="R2" s="50" t="s">
        <v>21</v>
      </c>
      <c r="S2" s="50" t="s">
        <v>22</v>
      </c>
      <c r="T2" s="50" t="s">
        <v>23</v>
      </c>
      <c r="U2" s="50" t="s">
        <v>20</v>
      </c>
      <c r="V2" s="50" t="s">
        <v>21</v>
      </c>
      <c r="W2" s="50" t="s">
        <v>22</v>
      </c>
      <c r="X2" s="50" t="s">
        <v>23</v>
      </c>
      <c r="Y2" s="50" t="s">
        <v>20</v>
      </c>
      <c r="Z2" s="50" t="s">
        <v>21</v>
      </c>
      <c r="AA2" s="50" t="s">
        <v>22</v>
      </c>
      <c r="AB2" s="50" t="s">
        <v>23</v>
      </c>
      <c r="AC2" s="50" t="s">
        <v>20</v>
      </c>
      <c r="AD2" s="50" t="s">
        <v>21</v>
      </c>
      <c r="AE2" s="50" t="s">
        <v>22</v>
      </c>
      <c r="AF2" s="50" t="s">
        <v>23</v>
      </c>
      <c r="AG2" s="50" t="s">
        <v>20</v>
      </c>
      <c r="AH2" s="50" t="s">
        <v>21</v>
      </c>
      <c r="AI2" s="50" t="s">
        <v>22</v>
      </c>
      <c r="AJ2" s="50" t="s">
        <v>23</v>
      </c>
      <c r="AK2" s="50" t="s">
        <v>20</v>
      </c>
      <c r="AL2" s="50" t="s">
        <v>21</v>
      </c>
      <c r="AM2" s="50" t="s">
        <v>22</v>
      </c>
      <c r="AN2" s="50" t="s">
        <v>23</v>
      </c>
      <c r="AO2" s="50" t="s">
        <v>20</v>
      </c>
      <c r="AP2" s="50" t="s">
        <v>21</v>
      </c>
      <c r="AQ2" s="50" t="s">
        <v>22</v>
      </c>
      <c r="AR2" s="50" t="s">
        <v>23</v>
      </c>
      <c r="AS2" s="50" t="s">
        <v>20</v>
      </c>
      <c r="AT2" s="50" t="s">
        <v>21</v>
      </c>
      <c r="AU2" s="50" t="s">
        <v>22</v>
      </c>
      <c r="AV2" s="50" t="s">
        <v>23</v>
      </c>
      <c r="AW2" s="50" t="s">
        <v>20</v>
      </c>
      <c r="AX2" s="50" t="s">
        <v>21</v>
      </c>
      <c r="AY2" s="50" t="s">
        <v>22</v>
      </c>
      <c r="AZ2" s="50" t="s">
        <v>23</v>
      </c>
      <c r="BA2" s="50" t="s">
        <v>20</v>
      </c>
      <c r="BB2" s="50" t="s">
        <v>21</v>
      </c>
      <c r="BC2" s="50" t="s">
        <v>22</v>
      </c>
      <c r="BD2" s="50" t="s">
        <v>23</v>
      </c>
      <c r="BE2" s="50" t="s">
        <v>20</v>
      </c>
      <c r="BF2" s="50" t="s">
        <v>21</v>
      </c>
      <c r="BG2" s="50" t="s">
        <v>22</v>
      </c>
      <c r="BH2" s="50" t="s">
        <v>23</v>
      </c>
      <c r="BI2" s="50" t="s">
        <v>20</v>
      </c>
      <c r="BJ2" s="50" t="s">
        <v>21</v>
      </c>
      <c r="BK2" s="50" t="s">
        <v>22</v>
      </c>
      <c r="BL2" s="50" t="s">
        <v>23</v>
      </c>
      <c r="BM2" s="50" t="s">
        <v>20</v>
      </c>
      <c r="BN2" s="50" t="s">
        <v>21</v>
      </c>
      <c r="BO2" s="50" t="s">
        <v>22</v>
      </c>
      <c r="BP2" s="50" t="s">
        <v>23</v>
      </c>
      <c r="BQ2" s="50" t="s">
        <v>20</v>
      </c>
      <c r="BR2" s="50" t="s">
        <v>21</v>
      </c>
      <c r="BS2" s="50" t="s">
        <v>22</v>
      </c>
      <c r="BT2" s="50" t="s">
        <v>23</v>
      </c>
      <c r="BU2" s="50" t="s">
        <v>20</v>
      </c>
      <c r="BV2" s="50" t="s">
        <v>21</v>
      </c>
      <c r="BW2" s="50" t="s">
        <v>22</v>
      </c>
      <c r="BX2" s="50" t="s">
        <v>23</v>
      </c>
      <c r="BY2" s="50" t="s">
        <v>20</v>
      </c>
      <c r="BZ2" s="50" t="s">
        <v>21</v>
      </c>
      <c r="CA2" s="50" t="s">
        <v>22</v>
      </c>
      <c r="CB2" s="50" t="s">
        <v>23</v>
      </c>
      <c r="CC2" s="50" t="s">
        <v>20</v>
      </c>
      <c r="CD2" s="50" t="s">
        <v>21</v>
      </c>
      <c r="CE2" s="50" t="s">
        <v>22</v>
      </c>
      <c r="CF2" s="50" t="s">
        <v>23</v>
      </c>
      <c r="CG2" s="50" t="s">
        <v>20</v>
      </c>
      <c r="CH2" s="50" t="s">
        <v>21</v>
      </c>
      <c r="CI2" s="50" t="s">
        <v>22</v>
      </c>
      <c r="CJ2" s="50" t="s">
        <v>23</v>
      </c>
      <c r="CK2" s="81" t="s">
        <v>20</v>
      </c>
      <c r="CL2" s="81" t="s">
        <v>21</v>
      </c>
      <c r="CM2" s="81" t="s">
        <v>390</v>
      </c>
      <c r="CN2" s="81" t="s">
        <v>391</v>
      </c>
      <c r="CO2" s="81" t="s">
        <v>20</v>
      </c>
      <c r="CP2" s="81" t="s">
        <v>21</v>
      </c>
      <c r="CQ2" s="81" t="s">
        <v>390</v>
      </c>
      <c r="CR2" s="81" t="s">
        <v>391</v>
      </c>
    </row>
    <row r="3" spans="1:96" s="46" customFormat="1" x14ac:dyDescent="0.25">
      <c r="A3" s="46">
        <v>733137.4</v>
      </c>
      <c r="B3" s="46">
        <v>231390.4</v>
      </c>
      <c r="C3" s="46">
        <v>0.14598332565587693</v>
      </c>
      <c r="D3" s="46">
        <v>4.607477413762226E-2</v>
      </c>
      <c r="E3" s="51">
        <v>12.91</v>
      </c>
      <c r="F3" s="51">
        <v>0.75</v>
      </c>
      <c r="G3" s="46">
        <v>4.6692466273644616E-2</v>
      </c>
      <c r="H3" s="46">
        <v>2.7125755000180839E-3</v>
      </c>
      <c r="I3" s="61">
        <v>0.66323531990103868</v>
      </c>
      <c r="J3" s="61">
        <v>2.7261765310124444</v>
      </c>
      <c r="K3" s="52">
        <v>0.12172755456200074</v>
      </c>
      <c r="L3" s="52">
        <v>0.5003515230069151</v>
      </c>
      <c r="M3" s="51">
        <v>5.42</v>
      </c>
      <c r="N3" s="51">
        <v>0.37</v>
      </c>
      <c r="O3" s="52">
        <v>0.11090648659709433</v>
      </c>
      <c r="P3" s="52">
        <v>7.5711070186208311E-3</v>
      </c>
      <c r="Q3" s="51">
        <v>1.01</v>
      </c>
      <c r="R3" s="51">
        <v>0.08</v>
      </c>
      <c r="S3" s="52">
        <v>1.8871449925261585E-2</v>
      </c>
      <c r="T3" s="52">
        <v>1.4947683109118087E-3</v>
      </c>
      <c r="U3" s="51">
        <v>0.65</v>
      </c>
      <c r="V3" s="51">
        <v>2.5299999999999998</v>
      </c>
      <c r="W3" s="52">
        <v>1.6949152542372881E-2</v>
      </c>
      <c r="X3" s="52">
        <v>6.5971316818774439E-2</v>
      </c>
      <c r="Y3" s="51">
        <v>0.02</v>
      </c>
      <c r="Z3" s="51">
        <v>0.05</v>
      </c>
      <c r="AA3" s="52">
        <v>2.3640661938534278E-3</v>
      </c>
      <c r="AB3" s="52">
        <v>5.9101654846335696E-3</v>
      </c>
      <c r="AC3" s="46">
        <v>28.198</v>
      </c>
      <c r="AE3" s="52">
        <v>3.3301957986954629E-2</v>
      </c>
      <c r="AF3" s="52"/>
      <c r="AG3" s="51">
        <v>0.95</v>
      </c>
      <c r="AH3" s="51">
        <v>0</v>
      </c>
      <c r="AI3" s="52">
        <v>0.14393939393939395</v>
      </c>
      <c r="AJ3" s="52">
        <v>0</v>
      </c>
      <c r="AK3" s="51">
        <v>0.93</v>
      </c>
      <c r="AL3" s="51">
        <v>0.47</v>
      </c>
      <c r="AM3" s="52">
        <v>1.9957081545064377E-2</v>
      </c>
      <c r="AN3" s="52">
        <v>1.0085836909871243E-2</v>
      </c>
      <c r="AO3" s="51">
        <v>0.11</v>
      </c>
      <c r="AP3" s="51">
        <v>7.0000000000000007E-2</v>
      </c>
      <c r="AQ3" s="52">
        <v>5.144995322731525E-3</v>
      </c>
      <c r="AR3" s="52">
        <v>3.2740879326473345E-3</v>
      </c>
      <c r="AS3" s="47">
        <v>4.9580000000000002</v>
      </c>
      <c r="AT3" s="47"/>
      <c r="AU3" s="52">
        <v>4.9658460367380461E-2</v>
      </c>
      <c r="AV3" s="52"/>
      <c r="AW3" s="51">
        <v>18.77</v>
      </c>
      <c r="AX3" s="51">
        <v>44.46</v>
      </c>
      <c r="AY3" s="52">
        <v>0.14294417789962682</v>
      </c>
      <c r="AZ3" s="52">
        <v>0.33858807402330365</v>
      </c>
      <c r="BA3" s="46">
        <v>351</v>
      </c>
      <c r="BB3" s="62" t="s">
        <v>51</v>
      </c>
      <c r="BC3" s="52">
        <v>8.3135954523922306E-2</v>
      </c>
      <c r="BD3" s="52">
        <v>0.22288015158692562</v>
      </c>
      <c r="BE3" s="53">
        <v>51066.039229773887</v>
      </c>
      <c r="BF3" s="53">
        <v>62036.226857089358</v>
      </c>
      <c r="BG3" s="46">
        <v>0.62537974193785817</v>
      </c>
      <c r="BH3" s="46">
        <v>0.75972603569506847</v>
      </c>
      <c r="BI3" s="51">
        <v>202.77</v>
      </c>
      <c r="BJ3" s="51">
        <v>0</v>
      </c>
      <c r="BK3" s="52">
        <v>1</v>
      </c>
      <c r="BL3" s="52">
        <v>0</v>
      </c>
      <c r="BM3" s="46">
        <v>1.994</v>
      </c>
      <c r="BN3" s="46">
        <v>0.19</v>
      </c>
      <c r="BO3" s="52">
        <v>5.7555202770962627E-3</v>
      </c>
      <c r="BP3" s="52">
        <v>5.4841968538028581E-4</v>
      </c>
      <c r="BQ3" s="51">
        <v>44.44</v>
      </c>
      <c r="BR3" s="51">
        <v>4.6500000000000004</v>
      </c>
      <c r="BS3" s="52">
        <v>0.11189726803474757</v>
      </c>
      <c r="BT3" s="52">
        <v>1.1708422510386505E-2</v>
      </c>
      <c r="BU3" s="46">
        <v>626.64</v>
      </c>
      <c r="BV3" s="46">
        <v>461.94</v>
      </c>
      <c r="BW3" s="46">
        <v>4.1937683750084491E-2</v>
      </c>
      <c r="BX3" s="46">
        <v>3.0915188356175842E-2</v>
      </c>
      <c r="BY3" s="46">
        <v>1919</v>
      </c>
      <c r="BZ3" s="46">
        <v>3375.8</v>
      </c>
      <c r="CA3" s="46">
        <v>0.11632841104725879</v>
      </c>
      <c r="CB3" s="46">
        <v>0.2046385878130986</v>
      </c>
      <c r="CC3" s="46">
        <v>164.22</v>
      </c>
      <c r="CD3" s="46">
        <v>270.7</v>
      </c>
      <c r="CE3" s="46">
        <v>9.9702144245725523E-3</v>
      </c>
      <c r="CF3" s="46">
        <v>1.6434886400753804E-2</v>
      </c>
      <c r="CG3" s="46">
        <v>15.7</v>
      </c>
      <c r="CH3" s="46">
        <v>0.26</v>
      </c>
      <c r="CI3" s="46">
        <v>1.7033372390747731E-2</v>
      </c>
      <c r="CJ3" s="46">
        <v>2.8208132621620449E-4</v>
      </c>
      <c r="CK3" s="24">
        <v>0.6</v>
      </c>
      <c r="CL3" s="24">
        <v>14.8</v>
      </c>
      <c r="CM3" s="24">
        <v>4.0540540540540536E-2</v>
      </c>
      <c r="CN3" s="24">
        <v>1</v>
      </c>
      <c r="CO3" s="24">
        <v>7.63</v>
      </c>
      <c r="CP3" s="24">
        <v>8.5299999999999994</v>
      </c>
      <c r="CQ3" s="24">
        <v>0.52620689655172415</v>
      </c>
      <c r="CR3" s="24">
        <v>0.58827586206896543</v>
      </c>
    </row>
    <row r="4" spans="1:96" s="46" customFormat="1" x14ac:dyDescent="0.25">
      <c r="A4" s="46">
        <v>3764005.2</v>
      </c>
      <c r="B4" s="46">
        <v>1347225.2</v>
      </c>
      <c r="C4" s="46">
        <v>0.74949388325028055</v>
      </c>
      <c r="D4" s="46">
        <v>0.26826133150948778</v>
      </c>
      <c r="E4" s="51">
        <v>26.82</v>
      </c>
      <c r="F4" s="51">
        <v>5.4</v>
      </c>
      <c r="G4" s="46">
        <v>9.7001699880646677E-2</v>
      </c>
      <c r="H4" s="46">
        <v>1.9530543600130203E-2</v>
      </c>
      <c r="I4" s="61">
        <v>0.72352945017025738</v>
      </c>
      <c r="J4" s="61">
        <v>1.9955882000704022</v>
      </c>
      <c r="K4" s="52">
        <v>0.13279369777224145</v>
      </c>
      <c r="L4" s="52">
        <v>0.36626226652645777</v>
      </c>
      <c r="M4" s="51">
        <v>1.17</v>
      </c>
      <c r="N4" s="51">
        <v>4.0599999999999996</v>
      </c>
      <c r="O4" s="52">
        <v>2.3941068139963169E-2</v>
      </c>
      <c r="P4" s="52">
        <v>8.3077552690812351E-2</v>
      </c>
      <c r="Q4" s="51">
        <v>0.7</v>
      </c>
      <c r="R4" s="51">
        <v>0.22</v>
      </c>
      <c r="S4" s="52">
        <v>1.3079222720478324E-2</v>
      </c>
      <c r="T4" s="52">
        <v>4.1106128550074733E-3</v>
      </c>
      <c r="U4" s="51">
        <v>0.42</v>
      </c>
      <c r="V4" s="51">
        <v>0.31</v>
      </c>
      <c r="W4" s="52">
        <v>1.0951760104302476E-2</v>
      </c>
      <c r="X4" s="52">
        <v>8.0834419817470658E-3</v>
      </c>
      <c r="Y4" s="51">
        <v>0.1</v>
      </c>
      <c r="Z4" s="51">
        <v>0.02</v>
      </c>
      <c r="AA4" s="52">
        <v>1.1820330969267139E-2</v>
      </c>
      <c r="AB4" s="52">
        <v>2.3640661938534278E-3</v>
      </c>
      <c r="AC4" s="46">
        <v>35.648000000000003</v>
      </c>
      <c r="AD4" s="46">
        <v>17.815999999999999</v>
      </c>
      <c r="AE4" s="52">
        <v>4.2100439687884204E-2</v>
      </c>
      <c r="AF4" s="52">
        <v>2.104077180990083E-2</v>
      </c>
      <c r="AG4" s="51">
        <v>0.46</v>
      </c>
      <c r="AH4" s="51">
        <v>0.09</v>
      </c>
      <c r="AI4" s="52">
        <v>6.9696969696969702E-2</v>
      </c>
      <c r="AJ4" s="52">
        <v>1.3636363636363637E-2</v>
      </c>
      <c r="AK4" s="51">
        <v>1.02</v>
      </c>
      <c r="AL4" s="51">
        <v>12.04</v>
      </c>
      <c r="AM4" s="52">
        <v>2.1888412017167382E-2</v>
      </c>
      <c r="AN4" s="52">
        <v>0.25836909871244634</v>
      </c>
      <c r="AO4" s="51">
        <v>0.28999999999999998</v>
      </c>
      <c r="AP4" s="51">
        <v>2.33</v>
      </c>
      <c r="AQ4" s="52">
        <v>1.3564078578110383E-2</v>
      </c>
      <c r="AR4" s="52">
        <v>0.10898035547240413</v>
      </c>
      <c r="AS4" s="47">
        <v>5.5640000000000001</v>
      </c>
      <c r="AT4" s="47">
        <v>39.064</v>
      </c>
      <c r="AU4" s="52">
        <v>5.572805031950482E-2</v>
      </c>
      <c r="AV4" s="52">
        <v>0.39125818793694039</v>
      </c>
      <c r="AW4" s="51">
        <v>27.16</v>
      </c>
      <c r="AX4" s="51">
        <v>38.22</v>
      </c>
      <c r="AY4" s="52">
        <v>0.20683877846317875</v>
      </c>
      <c r="AZ4" s="52">
        <v>0.29106694082705048</v>
      </c>
      <c r="BA4" s="46">
        <v>120</v>
      </c>
      <c r="BB4" s="46">
        <v>416</v>
      </c>
      <c r="BC4" s="52">
        <v>2.8422548555187114E-2</v>
      </c>
      <c r="BD4" s="52">
        <v>9.8531501657981996E-2</v>
      </c>
      <c r="BE4" s="53">
        <v>34467.346586835331</v>
      </c>
      <c r="BF4" s="53">
        <v>58703.981605763023</v>
      </c>
      <c r="BG4" s="46">
        <v>0.42210401744238107</v>
      </c>
      <c r="BH4" s="46">
        <v>0.71891772734024517</v>
      </c>
      <c r="BI4" s="51">
        <v>44.8</v>
      </c>
      <c r="BJ4" s="51">
        <v>10.77</v>
      </c>
      <c r="BK4" s="52">
        <v>0.22093998125955513</v>
      </c>
      <c r="BL4" s="52">
        <v>5.3114366030477873E-2</v>
      </c>
      <c r="BM4" s="46">
        <v>1.6459999999999999</v>
      </c>
      <c r="BN4" s="46">
        <v>0</v>
      </c>
      <c r="BO4" s="52">
        <v>4.7510463270313179E-3</v>
      </c>
      <c r="BP4" s="52">
        <v>0</v>
      </c>
      <c r="BQ4" s="51">
        <v>65.8</v>
      </c>
      <c r="BR4" s="51">
        <v>28.27</v>
      </c>
      <c r="BS4" s="52">
        <v>0.16568047337278108</v>
      </c>
      <c r="BT4" s="52">
        <v>7.1182172982500319E-2</v>
      </c>
      <c r="BU4" s="46">
        <v>2955.2</v>
      </c>
      <c r="BV4" s="46">
        <v>887.16</v>
      </c>
      <c r="BW4" s="46">
        <v>0.19777582506423094</v>
      </c>
      <c r="BX4" s="46">
        <v>5.9372902329447461E-2</v>
      </c>
      <c r="BY4" s="46">
        <v>4781.2</v>
      </c>
      <c r="BZ4" s="46">
        <v>1229.5999999999999</v>
      </c>
      <c r="CA4" s="46">
        <v>0.28983293324604154</v>
      </c>
      <c r="CB4" s="46">
        <v>7.453747484299604E-2</v>
      </c>
      <c r="CC4" s="46">
        <v>328.14</v>
      </c>
      <c r="CD4" s="46">
        <v>54.12</v>
      </c>
      <c r="CE4" s="46">
        <v>1.992221508512506E-2</v>
      </c>
      <c r="CF4" s="46">
        <v>3.2857630292160915E-3</v>
      </c>
      <c r="CG4" s="46">
        <v>19.399999999999999</v>
      </c>
      <c r="CH4" s="46">
        <v>10.8</v>
      </c>
      <c r="CI4" s="46">
        <v>2.1047606648439871E-2</v>
      </c>
      <c r="CJ4" s="46">
        <v>1.1717224319750034E-2</v>
      </c>
      <c r="CK4" s="24">
        <v>0.6</v>
      </c>
      <c r="CL4" s="24">
        <v>0.6</v>
      </c>
      <c r="CM4" s="24">
        <v>4.0540540540540536E-2</v>
      </c>
      <c r="CN4" s="24">
        <v>4.0540540540540536E-2</v>
      </c>
      <c r="CO4" s="24">
        <v>8.0299999999999994</v>
      </c>
      <c r="CP4" s="24">
        <v>5.56</v>
      </c>
      <c r="CQ4" s="24">
        <v>0.55379310344827581</v>
      </c>
      <c r="CR4" s="24">
        <v>0.38344827586206892</v>
      </c>
    </row>
    <row r="5" spans="1:96" s="46" customFormat="1" x14ac:dyDescent="0.25">
      <c r="A5" s="46">
        <v>158930.20000000001</v>
      </c>
      <c r="B5" s="46">
        <v>723470.2</v>
      </c>
      <c r="C5" s="46">
        <v>3.1646399628710326E-2</v>
      </c>
      <c r="D5" s="46">
        <v>0.14405837951920392</v>
      </c>
      <c r="E5" s="51">
        <v>1.7</v>
      </c>
      <c r="F5" s="51">
        <v>10.27</v>
      </c>
      <c r="G5" s="46">
        <v>6.148504466707656E-3</v>
      </c>
      <c r="H5" s="46">
        <v>3.7144200513580958E-2</v>
      </c>
      <c r="I5" s="61">
        <v>1.5185294528349358</v>
      </c>
      <c r="J5" s="61">
        <v>2.9161765040851688</v>
      </c>
      <c r="K5" s="52">
        <v>0.27870481453181772</v>
      </c>
      <c r="L5" s="52">
        <v>0.53522335717346647</v>
      </c>
      <c r="M5" s="51">
        <v>1.51</v>
      </c>
      <c r="N5" s="51">
        <v>4.95</v>
      </c>
      <c r="O5" s="52">
        <v>3.0898301616533664E-2</v>
      </c>
      <c r="P5" s="52">
        <v>0.10128913443830571</v>
      </c>
      <c r="Q5" s="51">
        <v>2.02</v>
      </c>
      <c r="R5" s="51">
        <v>4.0999999999999996</v>
      </c>
      <c r="S5" s="52">
        <v>3.7742899850523169E-2</v>
      </c>
      <c r="T5" s="52">
        <v>7.6606875934230184E-2</v>
      </c>
      <c r="U5" s="51">
        <v>0.5</v>
      </c>
      <c r="V5" s="51">
        <v>2.42</v>
      </c>
      <c r="W5" s="52">
        <v>1.3037809647979138E-2</v>
      </c>
      <c r="X5" s="52">
        <v>6.3102998696219034E-2</v>
      </c>
      <c r="Y5" s="51">
        <v>0.36</v>
      </c>
      <c r="Z5" s="51">
        <v>0.09</v>
      </c>
      <c r="AA5" s="52">
        <v>4.2553191489361694E-2</v>
      </c>
      <c r="AB5" s="52">
        <v>1.0638297872340424E-2</v>
      </c>
      <c r="AC5" s="46">
        <v>171.57400000000001</v>
      </c>
      <c r="AD5" s="46">
        <v>27.507999999999999</v>
      </c>
      <c r="AE5" s="52">
        <v>0.20262962407453555</v>
      </c>
      <c r="AF5" s="52">
        <v>3.2487065050895381E-2</v>
      </c>
      <c r="AG5" s="51">
        <v>0.22</v>
      </c>
      <c r="AH5" s="51">
        <v>0.56999999999999995</v>
      </c>
      <c r="AI5" s="52">
        <v>3.3333333333333333E-2</v>
      </c>
      <c r="AJ5" s="52">
        <v>8.6363636363636365E-2</v>
      </c>
      <c r="AK5" s="51">
        <v>1.1399999999999999</v>
      </c>
      <c r="AL5" s="51">
        <v>2.5</v>
      </c>
      <c r="AM5" s="52">
        <v>2.4463519313304719E-2</v>
      </c>
      <c r="AN5" s="52">
        <v>5.3648068669527899E-2</v>
      </c>
      <c r="AO5" s="51">
        <v>0.64</v>
      </c>
      <c r="AP5" s="51">
        <v>0.64</v>
      </c>
      <c r="AQ5" s="52">
        <v>2.9934518241347054E-2</v>
      </c>
      <c r="AR5" s="52">
        <v>2.9934518241347054E-2</v>
      </c>
      <c r="AS5" s="47">
        <v>40.938000000000002</v>
      </c>
      <c r="AT5" s="47">
        <v>2.1579999999999999</v>
      </c>
      <c r="AU5" s="52">
        <v>0.41002784399350978</v>
      </c>
      <c r="AV5" s="52">
        <v>2.1614150357564952E-2</v>
      </c>
      <c r="AW5" s="51">
        <v>41.7</v>
      </c>
      <c r="AX5" s="51">
        <v>69.41</v>
      </c>
      <c r="AY5" s="52">
        <v>0.31756911126342247</v>
      </c>
      <c r="AZ5" s="52">
        <v>0.52859645114614273</v>
      </c>
      <c r="BA5" s="46">
        <v>700</v>
      </c>
      <c r="BB5" s="46">
        <v>2866</v>
      </c>
      <c r="BC5" s="52">
        <v>0.16579819990525818</v>
      </c>
      <c r="BD5" s="52">
        <v>0.67882520132638557</v>
      </c>
      <c r="BE5" s="53">
        <v>49085.091196882662</v>
      </c>
      <c r="BF5" s="53">
        <v>81656.049605214343</v>
      </c>
      <c r="BG5" s="46">
        <v>0.60112008153953378</v>
      </c>
      <c r="BH5" s="46">
        <v>1</v>
      </c>
      <c r="BI5" s="51">
        <v>0</v>
      </c>
      <c r="BJ5" s="51">
        <v>11.15</v>
      </c>
      <c r="BK5" s="52">
        <v>0</v>
      </c>
      <c r="BL5" s="52">
        <v>5.4988410514375891E-2</v>
      </c>
      <c r="BM5" s="46">
        <v>108.164</v>
      </c>
      <c r="BN5" s="46">
        <v>9.6920000000000002</v>
      </c>
      <c r="BO5" s="52">
        <v>0.3122066676288065</v>
      </c>
      <c r="BP5" s="52">
        <v>2.7975176793188051E-2</v>
      </c>
      <c r="BQ5" s="51">
        <v>4.5</v>
      </c>
      <c r="BR5" s="51">
        <v>43.25</v>
      </c>
      <c r="BS5" s="52">
        <v>1.133073146166436E-2</v>
      </c>
      <c r="BT5" s="52">
        <v>0.10890091904821857</v>
      </c>
      <c r="BU5" s="46">
        <v>752.68</v>
      </c>
      <c r="BV5" s="46">
        <v>772.54</v>
      </c>
      <c r="BW5" s="46">
        <v>5.0372870874846154E-2</v>
      </c>
      <c r="BX5" s="46">
        <v>5.1701995091743697E-2</v>
      </c>
      <c r="BY5" s="46">
        <v>5420.8</v>
      </c>
      <c r="BZ5" s="46">
        <v>3452.8</v>
      </c>
      <c r="CA5" s="46">
        <v>0.32860502897601901</v>
      </c>
      <c r="CB5" s="46">
        <v>0.2093062728837807</v>
      </c>
      <c r="CC5" s="46">
        <v>2088.8000000000002</v>
      </c>
      <c r="CD5" s="46">
        <v>1521.46</v>
      </c>
      <c r="CE5" s="46">
        <v>0.12681636761689896</v>
      </c>
      <c r="CF5" s="46">
        <v>9.2371711353124802E-2</v>
      </c>
      <c r="CG5" s="46">
        <v>268.56</v>
      </c>
      <c r="CH5" s="46">
        <v>33.840000000000003</v>
      </c>
      <c r="CI5" s="46">
        <v>0.29136831141778413</v>
      </c>
      <c r="CJ5" s="46">
        <v>3.6713969535216773E-2</v>
      </c>
      <c r="CK5" s="24">
        <v>3</v>
      </c>
      <c r="CL5" s="24">
        <v>0.7</v>
      </c>
      <c r="CM5" s="24">
        <v>0.20270270270270269</v>
      </c>
      <c r="CN5" s="24">
        <v>4.7297297297297293E-2</v>
      </c>
      <c r="CO5" s="24">
        <v>10.4</v>
      </c>
      <c r="CP5" s="24">
        <v>6.37</v>
      </c>
      <c r="CQ5" s="24">
        <v>0.71724137931034482</v>
      </c>
      <c r="CR5" s="24">
        <v>0.43931034482758624</v>
      </c>
    </row>
    <row r="6" spans="1:96" s="46" customFormat="1" x14ac:dyDescent="0.25">
      <c r="A6" s="46">
        <v>396067</v>
      </c>
      <c r="C6" s="46">
        <v>7.8865404823906415E-2</v>
      </c>
      <c r="E6" s="51">
        <v>2.0099999999999998</v>
      </c>
      <c r="F6" s="51">
        <v>1.54</v>
      </c>
      <c r="G6" s="46">
        <v>7.2697023400484636E-3</v>
      </c>
      <c r="H6" s="46">
        <v>5.5698216933704652E-3</v>
      </c>
      <c r="I6" s="61">
        <v>0.85029415436965572</v>
      </c>
      <c r="J6" s="46">
        <v>3.4</v>
      </c>
      <c r="K6" s="52">
        <v>0.15605958392750616</v>
      </c>
      <c r="L6" s="52">
        <v>0.62402238404998778</v>
      </c>
      <c r="M6" s="51">
        <v>2.64</v>
      </c>
      <c r="N6" s="51">
        <v>2.73</v>
      </c>
      <c r="O6" s="52">
        <v>5.4020871700429719E-2</v>
      </c>
      <c r="P6" s="52">
        <v>5.5862492326580727E-2</v>
      </c>
      <c r="Q6" s="51">
        <v>1.47</v>
      </c>
      <c r="R6" s="51">
        <v>4.5199999999999996</v>
      </c>
      <c r="S6" s="52">
        <v>2.7466367713004484E-2</v>
      </c>
      <c r="T6" s="52">
        <v>8.4454409566517175E-2</v>
      </c>
      <c r="U6" s="51">
        <v>0.97</v>
      </c>
      <c r="V6" s="51">
        <v>1.74</v>
      </c>
      <c r="W6" s="52">
        <v>2.529335071707953E-2</v>
      </c>
      <c r="X6" s="52">
        <v>4.5371577574967403E-2</v>
      </c>
      <c r="Y6" s="51">
        <v>0.23</v>
      </c>
      <c r="Z6" s="51">
        <v>0.14000000000000001</v>
      </c>
      <c r="AA6" s="52">
        <v>2.7186761229314418E-2</v>
      </c>
      <c r="AB6" s="52">
        <v>1.6548463356973995E-2</v>
      </c>
      <c r="AC6" s="46">
        <v>50.606000000000002</v>
      </c>
      <c r="AD6" s="52"/>
      <c r="AE6" s="52">
        <v>5.9765901336542519E-2</v>
      </c>
      <c r="AF6" s="52"/>
      <c r="AG6" s="51">
        <v>1.96</v>
      </c>
      <c r="AH6" s="51">
        <v>0.06</v>
      </c>
      <c r="AI6" s="52">
        <v>0.29696969696969699</v>
      </c>
      <c r="AJ6" s="52">
        <v>9.0909090909090905E-3</v>
      </c>
      <c r="AK6" s="51">
        <v>4.9400000000000004</v>
      </c>
      <c r="AL6" s="51">
        <v>3.8</v>
      </c>
      <c r="AM6" s="52">
        <v>0.10600858369098713</v>
      </c>
      <c r="AN6" s="52">
        <v>8.15450643776824E-2</v>
      </c>
      <c r="AO6" s="51">
        <v>0.73</v>
      </c>
      <c r="AP6" s="51">
        <v>0.9</v>
      </c>
      <c r="AQ6" s="52">
        <v>3.4144059869036486E-2</v>
      </c>
      <c r="AR6" s="52">
        <v>4.2095416276894296E-2</v>
      </c>
      <c r="AS6" s="47">
        <v>8.6639999999999997</v>
      </c>
      <c r="AT6" s="52"/>
      <c r="AU6" s="52">
        <v>8.6777107830371986E-2</v>
      </c>
      <c r="AV6" s="52"/>
      <c r="AW6" s="51">
        <v>88.29</v>
      </c>
      <c r="AX6" s="51">
        <v>44.69</v>
      </c>
      <c r="AY6" s="52">
        <v>0.67237834132967789</v>
      </c>
      <c r="AZ6" s="52">
        <v>0.34033965425329371</v>
      </c>
      <c r="BA6" s="62" t="s">
        <v>52</v>
      </c>
      <c r="BB6" s="46">
        <v>1277</v>
      </c>
      <c r="BC6" s="52">
        <v>0.23306489815253434</v>
      </c>
      <c r="BD6" s="52">
        <v>0.30246328754144958</v>
      </c>
      <c r="BE6" s="53">
        <v>67373.892557541636</v>
      </c>
      <c r="BF6" s="53">
        <v>30365.075327623617</v>
      </c>
      <c r="BG6" s="46">
        <v>0.82509370565043005</v>
      </c>
      <c r="BH6" s="46">
        <v>0.37186559323443663</v>
      </c>
      <c r="BI6" s="51">
        <v>24.7</v>
      </c>
      <c r="BJ6" s="51">
        <v>3.6</v>
      </c>
      <c r="BK6" s="52">
        <v>0.12181289145337081</v>
      </c>
      <c r="BL6" s="52">
        <v>1.775410563692854E-2</v>
      </c>
      <c r="BM6" s="46">
        <v>3.52</v>
      </c>
      <c r="BO6" s="52">
        <v>1.0160196276518979E-2</v>
      </c>
      <c r="BP6" s="52"/>
      <c r="BQ6" s="51">
        <v>56.19</v>
      </c>
      <c r="BR6" s="51">
        <v>346.45</v>
      </c>
      <c r="BS6" s="52">
        <v>0.14148306685131562</v>
      </c>
      <c r="BT6" s="52">
        <v>0.87234042553191493</v>
      </c>
      <c r="BU6" s="46">
        <v>1090.26</v>
      </c>
      <c r="BW6" s="46">
        <v>7.2965305574759221E-2</v>
      </c>
      <c r="BY6" s="46">
        <v>1707.8</v>
      </c>
      <c r="CA6" s="46">
        <v>0.10352561771053077</v>
      </c>
      <c r="CC6" s="46">
        <v>490.4</v>
      </c>
      <c r="CE6" s="46">
        <v>2.9773432918099984E-2</v>
      </c>
      <c r="CG6" s="46">
        <v>81.819999999999993</v>
      </c>
      <c r="CI6" s="46">
        <v>8.8768823503884028E-2</v>
      </c>
      <c r="CK6" s="24">
        <v>0.6</v>
      </c>
      <c r="CL6" s="24">
        <v>7.57</v>
      </c>
      <c r="CM6" s="24">
        <v>4.0540540540540536E-2</v>
      </c>
      <c r="CN6" s="24">
        <v>0.51148648648648654</v>
      </c>
      <c r="CO6" s="24">
        <v>6.27</v>
      </c>
      <c r="CP6" s="24">
        <v>10.6</v>
      </c>
      <c r="CQ6" s="24">
        <v>0.43241379310344824</v>
      </c>
      <c r="CR6" s="24">
        <v>0.73103448275862071</v>
      </c>
    </row>
    <row r="7" spans="1:96" s="46" customFormat="1" x14ac:dyDescent="0.25">
      <c r="A7" s="46">
        <v>644632.80000000005</v>
      </c>
      <c r="C7" s="46">
        <v>0.12836016819065538</v>
      </c>
      <c r="E7" s="51">
        <v>1.31</v>
      </c>
      <c r="F7" s="51">
        <v>2.86</v>
      </c>
      <c r="G7" s="46">
        <v>4.7379652066982534E-3</v>
      </c>
      <c r="H7" s="46">
        <v>1.0343954573402292E-2</v>
      </c>
      <c r="I7" s="61">
        <v>1.2517647454098744</v>
      </c>
      <c r="J7" s="61">
        <v>1.683194392381443</v>
      </c>
      <c r="K7" s="52">
        <v>0.2297438884412929</v>
      </c>
      <c r="L7" s="52">
        <v>0.30892675810395259</v>
      </c>
      <c r="M7" s="51">
        <v>5.12</v>
      </c>
      <c r="N7" s="51">
        <v>6.06</v>
      </c>
      <c r="O7" s="52">
        <v>0.10476775117659096</v>
      </c>
      <c r="P7" s="52">
        <v>0.1240024554941682</v>
      </c>
      <c r="Q7" s="51">
        <v>2.04</v>
      </c>
      <c r="R7" s="51">
        <v>6.44</v>
      </c>
      <c r="S7" s="52">
        <v>3.811659192825112E-2</v>
      </c>
      <c r="T7" s="52">
        <v>0.1203288490284006</v>
      </c>
      <c r="U7" s="51">
        <v>0.43</v>
      </c>
      <c r="V7" s="51">
        <v>3.14</v>
      </c>
      <c r="W7" s="52">
        <v>1.1212516297262059E-2</v>
      </c>
      <c r="X7" s="52">
        <v>8.1877444589308998E-2</v>
      </c>
      <c r="Y7" s="51">
        <v>0.03</v>
      </c>
      <c r="Z7" s="51">
        <v>0.34</v>
      </c>
      <c r="AA7" s="52">
        <v>3.5460992907801413E-3</v>
      </c>
      <c r="AB7" s="52">
        <v>4.018912529550827E-2</v>
      </c>
      <c r="AC7" s="46">
        <v>12.196</v>
      </c>
      <c r="AD7" s="52"/>
      <c r="AE7" s="52">
        <v>1.440352789591101E-2</v>
      </c>
      <c r="AF7" s="52"/>
      <c r="AG7" s="51">
        <v>0.13</v>
      </c>
      <c r="AH7" s="51">
        <v>0.54</v>
      </c>
      <c r="AI7" s="52">
        <v>1.9696969696969699E-2</v>
      </c>
      <c r="AJ7" s="52">
        <v>8.1818181818181832E-2</v>
      </c>
      <c r="AK7" s="51">
        <v>0.66</v>
      </c>
      <c r="AL7" s="51">
        <v>5.14</v>
      </c>
      <c r="AM7" s="52">
        <v>1.4163090128755365E-2</v>
      </c>
      <c r="AN7" s="52">
        <v>0.11030042918454934</v>
      </c>
      <c r="AO7" s="51">
        <v>0.21</v>
      </c>
      <c r="AP7" s="51">
        <v>1.04</v>
      </c>
      <c r="AQ7" s="52">
        <v>9.8222637979420019E-3</v>
      </c>
      <c r="AR7" s="52">
        <v>4.8643592142188968E-2</v>
      </c>
      <c r="AS7" s="47">
        <v>10.134</v>
      </c>
      <c r="AT7" s="52"/>
      <c r="AU7" s="52">
        <v>0.10150037058552513</v>
      </c>
      <c r="AV7" s="52"/>
      <c r="AW7" s="51">
        <v>33.85</v>
      </c>
      <c r="AX7" s="51">
        <v>31.98</v>
      </c>
      <c r="AY7" s="52">
        <v>0.25778691645723861</v>
      </c>
      <c r="AZ7" s="52">
        <v>0.24354580763079736</v>
      </c>
      <c r="BA7" s="46">
        <v>5</v>
      </c>
      <c r="BB7" s="46">
        <v>731</v>
      </c>
      <c r="BC7" s="52">
        <v>1.1842728564661299E-3</v>
      </c>
      <c r="BD7" s="52">
        <v>0.17314069161534817</v>
      </c>
      <c r="BE7" s="53">
        <v>61043.538593122001</v>
      </c>
      <c r="BF7" s="53">
        <v>26074.117613770795</v>
      </c>
      <c r="BG7" s="46">
        <v>0.74756908873563632</v>
      </c>
      <c r="BH7" s="46">
        <v>0.31931642223487838</v>
      </c>
      <c r="BI7" s="51">
        <v>22.12</v>
      </c>
      <c r="BJ7" s="51">
        <v>0</v>
      </c>
      <c r="BK7" s="52">
        <v>0.10908911574690536</v>
      </c>
      <c r="BL7" s="52">
        <v>0</v>
      </c>
      <c r="BM7" s="46">
        <v>4.452</v>
      </c>
      <c r="BO7" s="52">
        <v>1.2850339154279118E-2</v>
      </c>
      <c r="BP7" s="52"/>
      <c r="BQ7" s="51">
        <v>10.26</v>
      </c>
      <c r="BR7" s="51">
        <v>32.71</v>
      </c>
      <c r="BS7" s="52">
        <v>2.5834067732594737E-2</v>
      </c>
      <c r="BT7" s="52">
        <v>8.2361828024675829E-2</v>
      </c>
      <c r="BU7" s="46">
        <v>1144.82</v>
      </c>
      <c r="BW7" s="46">
        <v>7.6616716313627806E-2</v>
      </c>
      <c r="BY7" s="46">
        <v>2479.1999999999998</v>
      </c>
      <c r="CA7" s="46">
        <v>0.15028733541863676</v>
      </c>
      <c r="CC7" s="46">
        <v>79.180000000000007</v>
      </c>
      <c r="CE7" s="46">
        <v>4.8072194503571723E-3</v>
      </c>
      <c r="CG7" s="46">
        <v>9.3800000000000008</v>
      </c>
      <c r="CI7" s="46">
        <v>1.0176626307338454E-2</v>
      </c>
      <c r="CK7" s="24">
        <v>0.7</v>
      </c>
      <c r="CL7" s="24">
        <v>0</v>
      </c>
      <c r="CM7" s="24">
        <v>4.7297297297297293E-2</v>
      </c>
      <c r="CN7" s="24">
        <v>0</v>
      </c>
      <c r="CO7" s="24">
        <v>9.3800000000000008</v>
      </c>
      <c r="CP7" s="24">
        <v>8.34</v>
      </c>
      <c r="CQ7" s="24">
        <v>0.64689655172413796</v>
      </c>
      <c r="CR7" s="24">
        <v>0.57517241379310347</v>
      </c>
    </row>
    <row r="8" spans="1:96" s="46" customFormat="1" x14ac:dyDescent="0.25">
      <c r="A8" s="46">
        <v>364222.8</v>
      </c>
      <c r="C8" s="46">
        <v>7.2524543999113039E-2</v>
      </c>
      <c r="E8" s="51">
        <v>3.43</v>
      </c>
      <c r="F8" s="51">
        <v>3.87</v>
      </c>
      <c r="G8" s="46">
        <v>1.2405511953416036E-2</v>
      </c>
      <c r="H8" s="46">
        <v>1.3996889580093312E-2</v>
      </c>
      <c r="I8" s="61">
        <v>0.8467646828600589</v>
      </c>
      <c r="J8" s="46">
        <v>1.5110224999999999</v>
      </c>
      <c r="K8" s="52">
        <v>0.1554117988610782</v>
      </c>
      <c r="L8" s="52">
        <v>0.27732701847152141</v>
      </c>
      <c r="M8" s="51">
        <v>27.65</v>
      </c>
      <c r="N8" s="51">
        <v>0.84</v>
      </c>
      <c r="O8" s="52">
        <v>0.56578678125639448</v>
      </c>
      <c r="P8" s="52">
        <v>1.7188459177409455E-2</v>
      </c>
      <c r="Q8" s="51">
        <v>21.43</v>
      </c>
      <c r="R8" s="51">
        <v>3.57</v>
      </c>
      <c r="S8" s="52">
        <v>0.40041106128550069</v>
      </c>
      <c r="T8" s="52">
        <v>6.670403587443946E-2</v>
      </c>
      <c r="U8" s="51">
        <v>10.51</v>
      </c>
      <c r="V8" s="51">
        <v>0.26</v>
      </c>
      <c r="W8" s="52">
        <v>0.27405475880052149</v>
      </c>
      <c r="X8" s="52">
        <v>6.7796610169491523E-3</v>
      </c>
      <c r="Y8" s="51">
        <v>1.18</v>
      </c>
      <c r="Z8" s="51">
        <v>0.02</v>
      </c>
      <c r="AA8" s="52">
        <v>0.13947990543735223</v>
      </c>
      <c r="AB8" s="52">
        <v>2.3640661938534278E-3</v>
      </c>
      <c r="AC8" s="46">
        <v>147.77600000000001</v>
      </c>
      <c r="AD8" s="52"/>
      <c r="AE8" s="52">
        <v>0.17452408481027759</v>
      </c>
      <c r="AF8" s="52"/>
      <c r="AG8" s="51">
        <v>2.5099999999999998</v>
      </c>
      <c r="AH8" s="51">
        <v>0.02</v>
      </c>
      <c r="AI8" s="52">
        <v>0.38030303030303031</v>
      </c>
      <c r="AJ8" s="52">
        <v>3.0303030303030307E-3</v>
      </c>
      <c r="AK8" s="51">
        <v>4.9000000000000004</v>
      </c>
      <c r="AL8" s="51">
        <v>3.45</v>
      </c>
      <c r="AM8" s="52">
        <v>0.10515021459227468</v>
      </c>
      <c r="AN8" s="52">
        <v>7.4034334763948495E-2</v>
      </c>
      <c r="AO8" s="51">
        <v>2.31</v>
      </c>
      <c r="AP8" s="51">
        <v>1.25</v>
      </c>
      <c r="AQ8" s="52">
        <v>0.10804490177736203</v>
      </c>
      <c r="AR8" s="52">
        <v>5.8465855940130963E-2</v>
      </c>
      <c r="AS8" s="47">
        <v>40.281999999999996</v>
      </c>
      <c r="AT8" s="52"/>
      <c r="AU8" s="52">
        <v>0.40345746279121009</v>
      </c>
      <c r="AV8" s="52"/>
      <c r="AW8" s="51">
        <v>27.83</v>
      </c>
      <c r="AX8" s="51">
        <v>77.16</v>
      </c>
      <c r="AY8" s="52">
        <v>0.21194120782880205</v>
      </c>
      <c r="AZ8" s="52">
        <v>0.58761708933059165</v>
      </c>
      <c r="BA8" s="46">
        <v>1207</v>
      </c>
      <c r="BB8" s="46">
        <v>1357</v>
      </c>
      <c r="BC8" s="52">
        <v>0.28588346755092375</v>
      </c>
      <c r="BD8" s="52">
        <v>0.32141165324490761</v>
      </c>
      <c r="BE8" s="53">
        <v>34893.174474451647</v>
      </c>
      <c r="BF8" s="53">
        <v>11595.810095067873</v>
      </c>
      <c r="BG8" s="46">
        <v>0.42731891443623621</v>
      </c>
      <c r="BH8" s="46">
        <v>0.14200797309116206</v>
      </c>
      <c r="BI8" s="51">
        <v>17.18</v>
      </c>
      <c r="BJ8" s="51">
        <v>14.59</v>
      </c>
      <c r="BK8" s="52">
        <v>8.4726537456231196E-2</v>
      </c>
      <c r="BL8" s="52">
        <v>7.195344478966316E-2</v>
      </c>
      <c r="BM8" s="46">
        <v>60.904000000000003</v>
      </c>
      <c r="BO8" s="52">
        <v>0.17579448693895225</v>
      </c>
      <c r="BP8" s="52"/>
      <c r="BQ8" s="51">
        <v>44.79</v>
      </c>
      <c r="BR8" s="51">
        <v>49.42</v>
      </c>
      <c r="BS8" s="52">
        <v>0.11277854714843259</v>
      </c>
      <c r="BT8" s="52">
        <v>0.12443661085232281</v>
      </c>
      <c r="BU8" s="46">
        <v>625.66</v>
      </c>
      <c r="BW8" s="46">
        <v>4.187209756012681E-2</v>
      </c>
      <c r="BY8" s="46">
        <v>4327.6000000000004</v>
      </c>
      <c r="CA8" s="46">
        <v>0.26233602482965979</v>
      </c>
      <c r="CC8" s="46">
        <v>2096.5</v>
      </c>
      <c r="CE8" s="46">
        <v>0.12728385422674679</v>
      </c>
      <c r="CG8" s="46">
        <v>223.06</v>
      </c>
      <c r="CI8" s="46">
        <v>0.24200407932994836</v>
      </c>
      <c r="CK8" s="24">
        <v>3.23</v>
      </c>
      <c r="CL8" s="24">
        <v>2.31</v>
      </c>
      <c r="CM8" s="24">
        <v>0.21824324324324323</v>
      </c>
      <c r="CN8" s="24">
        <v>0.15608108108108107</v>
      </c>
      <c r="CO8" s="24">
        <v>6.72</v>
      </c>
      <c r="CP8" s="24">
        <v>9.42</v>
      </c>
      <c r="CQ8" s="24">
        <v>0.46344827586206894</v>
      </c>
      <c r="CR8" s="24">
        <v>0.64965517241379311</v>
      </c>
    </row>
    <row r="9" spans="1:96" s="46" customFormat="1" x14ac:dyDescent="0.25">
      <c r="A9" s="46">
        <v>446589.4</v>
      </c>
      <c r="C9" s="46">
        <v>8.8925494477109873E-2</v>
      </c>
      <c r="E9" s="51">
        <v>0.78</v>
      </c>
      <c r="F9" s="51">
        <v>4.7300000000000004</v>
      </c>
      <c r="G9" s="46">
        <v>2.8210785200188074E-3</v>
      </c>
      <c r="H9" s="46">
        <v>1.7107309486780718E-2</v>
      </c>
      <c r="I9" s="61">
        <v>1.5749999451418133</v>
      </c>
      <c r="J9" s="46">
        <v>2.9010224999999998</v>
      </c>
      <c r="K9" s="52">
        <v>0.28906918254293951</v>
      </c>
      <c r="L9" s="52">
        <v>0.53244205195078109</v>
      </c>
      <c r="M9" s="51">
        <v>5.42</v>
      </c>
      <c r="N9" s="51">
        <v>1.31</v>
      </c>
      <c r="O9" s="52">
        <v>0.11090648659709433</v>
      </c>
      <c r="P9" s="52">
        <v>2.6805811336198079E-2</v>
      </c>
      <c r="Q9" s="51">
        <v>5.18</v>
      </c>
      <c r="R9" s="51">
        <v>4.4800000000000004</v>
      </c>
      <c r="S9" s="52">
        <v>9.6786248131539604E-2</v>
      </c>
      <c r="T9" s="52">
        <v>8.3707025411061287E-2</v>
      </c>
      <c r="U9" s="51">
        <v>0.91</v>
      </c>
      <c r="V9" s="51">
        <v>3.59</v>
      </c>
      <c r="W9" s="52">
        <v>2.3728813559322035E-2</v>
      </c>
      <c r="X9" s="52">
        <v>9.3611473272490212E-2</v>
      </c>
      <c r="Y9" s="51">
        <v>0.28000000000000003</v>
      </c>
      <c r="Z9" s="51">
        <v>0.13</v>
      </c>
      <c r="AA9" s="52">
        <v>3.309692671394799E-2</v>
      </c>
      <c r="AB9" s="52">
        <v>1.5366430260047281E-2</v>
      </c>
      <c r="AC9" s="46">
        <v>12.3</v>
      </c>
      <c r="AD9" s="52"/>
      <c r="AE9" s="52">
        <v>1.4526352338447478E-2</v>
      </c>
      <c r="AF9" s="52"/>
      <c r="AG9" s="51">
        <v>0.6</v>
      </c>
      <c r="AH9" s="51">
        <v>2.08</v>
      </c>
      <c r="AI9" s="52">
        <v>9.0909090909090912E-2</v>
      </c>
      <c r="AJ9" s="52">
        <v>0.31515151515151518</v>
      </c>
      <c r="AK9" s="51">
        <v>4.2</v>
      </c>
      <c r="AL9" s="51">
        <v>3.92</v>
      </c>
      <c r="AM9" s="52">
        <v>9.012875536480687E-2</v>
      </c>
      <c r="AN9" s="52">
        <v>8.4120171673819744E-2</v>
      </c>
      <c r="AO9" s="51">
        <v>0.82</v>
      </c>
      <c r="AP9" s="51">
        <v>0.28999999999999998</v>
      </c>
      <c r="AQ9" s="52">
        <v>3.8353601496725911E-2</v>
      </c>
      <c r="AR9" s="52">
        <v>1.3564078578110383E-2</v>
      </c>
      <c r="AS9" s="47">
        <v>21.515999999999998</v>
      </c>
      <c r="AT9" s="52"/>
      <c r="AU9" s="52">
        <v>0.21550049077542516</v>
      </c>
      <c r="AV9" s="52"/>
      <c r="AW9" s="51">
        <v>59.46</v>
      </c>
      <c r="AX9" s="51">
        <v>46.63</v>
      </c>
      <c r="AY9" s="52">
        <v>0.45282156728352752</v>
      </c>
      <c r="AZ9" s="52">
        <v>0.35511385271494939</v>
      </c>
      <c r="BA9" s="46">
        <v>2618</v>
      </c>
      <c r="BB9" s="46">
        <v>113</v>
      </c>
      <c r="BC9" s="52">
        <v>0.62008526764566552</v>
      </c>
      <c r="BD9" s="52">
        <v>2.6764566556134534E-2</v>
      </c>
      <c r="BE9" s="53">
        <v>59248.561653602745</v>
      </c>
      <c r="BF9" s="53"/>
      <c r="BG9" s="46">
        <v>0.72558692148412829</v>
      </c>
      <c r="BI9" s="51">
        <v>0</v>
      </c>
      <c r="BJ9" s="51">
        <v>14.39</v>
      </c>
      <c r="BK9" s="52">
        <v>0</v>
      </c>
      <c r="BL9" s="52">
        <v>7.0967105587611573E-2</v>
      </c>
      <c r="BM9" s="46">
        <v>18.167999999999999</v>
      </c>
      <c r="BO9" s="52">
        <v>5.2440467599942274E-2</v>
      </c>
      <c r="BP9" s="52"/>
      <c r="BQ9" s="51">
        <v>11.56</v>
      </c>
      <c r="BR9" s="51">
        <v>118.71</v>
      </c>
      <c r="BS9" s="52">
        <v>2.9107390154853332E-2</v>
      </c>
      <c r="BT9" s="52">
        <v>0.29890469595870578</v>
      </c>
      <c r="BU9" s="46">
        <v>468.58</v>
      </c>
      <c r="BW9" s="46">
        <v>3.135956825548096E-2</v>
      </c>
      <c r="BY9" s="46">
        <v>1898.8</v>
      </c>
      <c r="CA9" s="46">
        <v>0.11510390145728763</v>
      </c>
      <c r="CC9" s="46">
        <v>476.96</v>
      </c>
      <c r="CE9" s="46">
        <v>2.8957456290001977E-2</v>
      </c>
      <c r="CG9" s="46">
        <v>18.78</v>
      </c>
      <c r="CI9" s="46">
        <v>2.0374951178232001E-2</v>
      </c>
      <c r="CK9" s="24">
        <v>3</v>
      </c>
      <c r="CL9" s="24">
        <v>2</v>
      </c>
      <c r="CM9" s="24">
        <v>0.20270270270270269</v>
      </c>
      <c r="CN9" s="24">
        <v>0.13513513513513511</v>
      </c>
      <c r="CO9" s="24">
        <v>8.2200000000000006</v>
      </c>
      <c r="CP9" s="24">
        <v>11.7</v>
      </c>
      <c r="CQ9" s="24">
        <v>0.566896551724138</v>
      </c>
      <c r="CR9" s="24">
        <v>0.80689655172413788</v>
      </c>
    </row>
    <row r="10" spans="1:96" s="46" customFormat="1" x14ac:dyDescent="0.25">
      <c r="E10" s="51">
        <v>7.69</v>
      </c>
      <c r="F10" s="51">
        <v>8.9</v>
      </c>
      <c r="G10" s="46">
        <v>2.7812940793518752E-2</v>
      </c>
      <c r="H10" s="46">
        <v>3.218922926688126E-2</v>
      </c>
      <c r="I10" s="61">
        <v>0.77680551687048549</v>
      </c>
      <c r="J10" s="46">
        <v>1.1985224999999999</v>
      </c>
      <c r="K10" s="52">
        <v>0.14257177370020688</v>
      </c>
      <c r="L10" s="52">
        <v>0.21997201993751514</v>
      </c>
      <c r="M10" s="51">
        <v>1.2</v>
      </c>
      <c r="N10" s="51">
        <v>41.91</v>
      </c>
      <c r="O10" s="52">
        <v>2.4554941682013505E-2</v>
      </c>
      <c r="P10" s="52">
        <v>0.8575813382443217</v>
      </c>
      <c r="Q10" s="51">
        <v>1.75</v>
      </c>
      <c r="R10" s="51">
        <v>53.52</v>
      </c>
      <c r="S10" s="52">
        <v>3.2698056801195814E-2</v>
      </c>
      <c r="T10" s="52">
        <v>1</v>
      </c>
      <c r="U10" s="51">
        <v>1.01</v>
      </c>
      <c r="V10" s="51">
        <v>38.35</v>
      </c>
      <c r="W10" s="52">
        <v>2.633637548891786E-2</v>
      </c>
      <c r="X10" s="52">
        <v>1</v>
      </c>
      <c r="Y10" s="51">
        <v>0.02</v>
      </c>
      <c r="Z10" s="51">
        <v>8.4600000000000009</v>
      </c>
      <c r="AA10" s="52">
        <v>2.3640661938534278E-3</v>
      </c>
      <c r="AB10" s="52">
        <v>1</v>
      </c>
      <c r="AC10" s="52"/>
      <c r="AD10" s="52"/>
      <c r="AE10" s="52"/>
      <c r="AF10" s="52"/>
      <c r="AG10" s="51">
        <v>0.18</v>
      </c>
      <c r="AH10" s="51">
        <v>2.37</v>
      </c>
      <c r="AI10" s="52">
        <v>2.7272727272727275E-2</v>
      </c>
      <c r="AJ10" s="52">
        <v>0.35909090909090913</v>
      </c>
      <c r="AK10" s="51">
        <v>4.55</v>
      </c>
      <c r="AL10" s="51">
        <v>46.6</v>
      </c>
      <c r="AM10" s="52">
        <v>9.7639484978540761E-2</v>
      </c>
      <c r="AN10" s="52">
        <v>1</v>
      </c>
      <c r="AO10" s="51">
        <v>0.56000000000000005</v>
      </c>
      <c r="AP10" s="51">
        <v>21.38</v>
      </c>
      <c r="AQ10" s="52">
        <v>2.6192703461178676E-2</v>
      </c>
      <c r="AR10" s="52">
        <v>1</v>
      </c>
      <c r="AS10" s="52"/>
      <c r="AT10" s="52"/>
      <c r="AU10" s="52"/>
      <c r="AV10" s="52"/>
      <c r="AW10" s="51">
        <v>11.49</v>
      </c>
      <c r="AX10" s="51">
        <v>56.62</v>
      </c>
      <c r="AY10" s="52">
        <v>8.75028558373315E-2</v>
      </c>
      <c r="AZ10" s="52">
        <v>0.43119335922625845</v>
      </c>
      <c r="BA10" s="46">
        <v>198</v>
      </c>
      <c r="BB10" s="46">
        <v>214</v>
      </c>
      <c r="BC10" s="52">
        <v>4.6897205116058743E-2</v>
      </c>
      <c r="BD10" s="52">
        <v>5.0686878256750355E-2</v>
      </c>
      <c r="BE10" s="53">
        <v>31838.69618663457</v>
      </c>
      <c r="BF10" s="53"/>
      <c r="BG10" s="46">
        <v>0.38991227643960669</v>
      </c>
      <c r="BI10" s="51">
        <v>3.93</v>
      </c>
      <c r="BJ10" s="51">
        <v>16.21</v>
      </c>
      <c r="BK10" s="52">
        <v>1.9381565320313654E-2</v>
      </c>
      <c r="BL10" s="52">
        <v>7.9942792326281015E-2</v>
      </c>
      <c r="BO10" s="52"/>
      <c r="BP10" s="52"/>
      <c r="BQ10" s="51">
        <v>36.69</v>
      </c>
      <c r="BR10" s="51">
        <v>44.39</v>
      </c>
      <c r="BS10" s="52">
        <v>9.2383230517436743E-2</v>
      </c>
      <c r="BT10" s="52">
        <v>0.11177137101850687</v>
      </c>
      <c r="CK10" s="24">
        <v>0.6</v>
      </c>
      <c r="CL10" s="24">
        <v>6</v>
      </c>
      <c r="CM10" s="24">
        <v>4.0540540540540536E-2</v>
      </c>
      <c r="CN10" s="24">
        <v>0.40540540540540537</v>
      </c>
      <c r="CO10" s="24">
        <v>7.17</v>
      </c>
      <c r="CP10" s="24">
        <v>9</v>
      </c>
      <c r="CQ10" s="24">
        <v>0.49448275862068963</v>
      </c>
      <c r="CR10" s="24">
        <v>0.62068965517241381</v>
      </c>
    </row>
    <row r="11" spans="1:96" s="46" customFormat="1" x14ac:dyDescent="0.25">
      <c r="E11" s="51">
        <v>1.26</v>
      </c>
      <c r="F11" s="46">
        <v>172.46</v>
      </c>
      <c r="G11" s="46">
        <v>4.5571268400303811E-3</v>
      </c>
      <c r="H11" s="46">
        <v>0.623747694310825</v>
      </c>
      <c r="I11" s="46">
        <v>0.48352249999999997</v>
      </c>
      <c r="J11" s="46">
        <v>2.1492105263157892</v>
      </c>
      <c r="K11" s="52">
        <v>8.8743783291708886E-2</v>
      </c>
      <c r="L11" s="52">
        <v>0.39445749307556116</v>
      </c>
      <c r="M11" s="51">
        <v>0.89</v>
      </c>
      <c r="N11" s="46">
        <v>10.54</v>
      </c>
      <c r="O11" s="52">
        <v>1.8211581747493349E-2</v>
      </c>
      <c r="P11" s="52">
        <v>0.21567423777368527</v>
      </c>
      <c r="Q11" s="51">
        <v>0.3</v>
      </c>
      <c r="R11" s="46">
        <v>15.7</v>
      </c>
      <c r="S11" s="52">
        <v>5.6053811659192822E-3</v>
      </c>
      <c r="T11" s="52">
        <v>0.29334828101644245</v>
      </c>
      <c r="U11" s="51">
        <v>5.52</v>
      </c>
      <c r="V11" s="46">
        <v>11.58</v>
      </c>
      <c r="W11" s="52">
        <v>0.14393741851368969</v>
      </c>
      <c r="X11" s="52">
        <v>0.30195567144719687</v>
      </c>
      <c r="Y11" s="51">
        <v>0.24</v>
      </c>
      <c r="Z11" s="46">
        <v>1.1599999999999999</v>
      </c>
      <c r="AA11" s="52">
        <v>2.8368794326241131E-2</v>
      </c>
      <c r="AB11" s="52">
        <v>0.13711583924349879</v>
      </c>
      <c r="AC11" s="52"/>
      <c r="AD11" s="52"/>
      <c r="AE11" s="52"/>
      <c r="AF11" s="52"/>
      <c r="AG11" s="51">
        <v>0.19</v>
      </c>
      <c r="AH11" s="46">
        <v>2.17</v>
      </c>
      <c r="AI11" s="52">
        <v>2.8787878787878789E-2</v>
      </c>
      <c r="AJ11" s="52">
        <v>0.3287878787878788</v>
      </c>
      <c r="AK11" s="51">
        <v>2.93</v>
      </c>
      <c r="AL11" s="46">
        <v>5.49</v>
      </c>
      <c r="AM11" s="52">
        <v>6.2875536480686695E-2</v>
      </c>
      <c r="AN11" s="52">
        <v>0.11781115879828326</v>
      </c>
      <c r="AO11" s="51">
        <v>0.6</v>
      </c>
      <c r="AP11" s="46">
        <v>2.2200000000000002</v>
      </c>
      <c r="AQ11" s="52">
        <v>2.8063610851262862E-2</v>
      </c>
      <c r="AR11" s="52">
        <v>0.10383536014967261</v>
      </c>
      <c r="AS11" s="52"/>
      <c r="AT11" s="52"/>
      <c r="AU11" s="52"/>
      <c r="AV11" s="52"/>
      <c r="AW11" s="51">
        <v>24.14</v>
      </c>
      <c r="AX11" s="46">
        <v>61.08</v>
      </c>
      <c r="AY11" s="52">
        <v>0.18383976848678699</v>
      </c>
      <c r="AZ11" s="52">
        <v>0.4651587845556317</v>
      </c>
      <c r="BA11" s="46">
        <v>216</v>
      </c>
      <c r="BB11" s="47">
        <v>4222</v>
      </c>
      <c r="BC11" s="52">
        <v>5.1160587399336807E-2</v>
      </c>
      <c r="BD11" s="52">
        <v>1</v>
      </c>
      <c r="BE11" s="53">
        <v>15388.024694488422</v>
      </c>
      <c r="BF11" s="53"/>
      <c r="BG11" s="46">
        <v>0.18844929149628839</v>
      </c>
      <c r="BI11" s="51">
        <v>0</v>
      </c>
      <c r="BJ11" s="46">
        <v>37.369999999999997</v>
      </c>
      <c r="BK11" s="52">
        <v>0</v>
      </c>
      <c r="BL11" s="52">
        <v>0.18429747990333872</v>
      </c>
      <c r="BN11" s="46">
        <v>1.68</v>
      </c>
      <c r="BO11" s="52"/>
      <c r="BP11" s="52">
        <v>4.8491845865204211E-3</v>
      </c>
      <c r="BQ11" s="51">
        <v>2</v>
      </c>
      <c r="BR11" s="46">
        <v>212.08</v>
      </c>
      <c r="BS11" s="52">
        <v>5.0358806496286039E-3</v>
      </c>
      <c r="BT11" s="52">
        <v>0.53400478408661722</v>
      </c>
      <c r="CK11" s="24">
        <v>1.84</v>
      </c>
      <c r="CL11" s="24">
        <v>0.6</v>
      </c>
      <c r="CM11" s="24">
        <v>0.12432432432432432</v>
      </c>
      <c r="CN11" s="24">
        <v>4.0540540540540536E-2</v>
      </c>
      <c r="CO11" s="24">
        <v>10.5</v>
      </c>
      <c r="CP11" s="24">
        <v>7.21</v>
      </c>
      <c r="CQ11" s="24">
        <v>0.72413793103448276</v>
      </c>
      <c r="CR11" s="24">
        <v>0.49724137931034484</v>
      </c>
    </row>
    <row r="12" spans="1:96" s="46" customFormat="1" x14ac:dyDescent="0.25">
      <c r="E12" s="46">
        <v>62.03</v>
      </c>
      <c r="F12" s="46">
        <v>276.49</v>
      </c>
      <c r="G12" s="46">
        <v>0.22434807768816231</v>
      </c>
      <c r="H12" s="46">
        <v>1</v>
      </c>
      <c r="I12" s="46">
        <v>1.7085224999999999</v>
      </c>
      <c r="J12" s="46">
        <v>3.1268421052631585</v>
      </c>
      <c r="K12" s="52">
        <v>0.31357537754501336</v>
      </c>
      <c r="L12" s="52">
        <v>0.57388807796299979</v>
      </c>
      <c r="M12" s="46">
        <v>27.17</v>
      </c>
      <c r="N12" s="46">
        <v>15.08</v>
      </c>
      <c r="O12" s="52">
        <v>0.55596480458358921</v>
      </c>
      <c r="P12" s="52">
        <v>0.30857376713730306</v>
      </c>
      <c r="Q12" s="46">
        <v>19.399999999999999</v>
      </c>
      <c r="R12" s="46">
        <v>2.25</v>
      </c>
      <c r="S12" s="52">
        <v>0.36248131539611356</v>
      </c>
      <c r="T12" s="52">
        <v>4.2040358744394615E-2</v>
      </c>
      <c r="U12" s="46">
        <v>12.84</v>
      </c>
      <c r="V12" s="46">
        <v>3.42</v>
      </c>
      <c r="W12" s="52">
        <v>0.33481095176010428</v>
      </c>
      <c r="X12" s="52">
        <v>8.9178617992177314E-2</v>
      </c>
      <c r="Y12" s="46">
        <v>1.58</v>
      </c>
      <c r="Z12" s="46">
        <v>0.5</v>
      </c>
      <c r="AA12" s="52">
        <v>0.1867612293144208</v>
      </c>
      <c r="AB12" s="52">
        <v>5.9101654846335692E-2</v>
      </c>
      <c r="AC12" s="52"/>
      <c r="AD12" s="52"/>
      <c r="AE12" s="52"/>
      <c r="AF12" s="52"/>
      <c r="AG12" s="46">
        <v>5.59</v>
      </c>
      <c r="AH12" s="46">
        <v>3.29</v>
      </c>
      <c r="AI12" s="52">
        <v>0.84696969696969704</v>
      </c>
      <c r="AJ12" s="52">
        <v>0.49848484848484853</v>
      </c>
      <c r="AK12" s="46">
        <v>12.04</v>
      </c>
      <c r="AL12" s="46">
        <v>4.8099999999999996</v>
      </c>
      <c r="AM12" s="52">
        <v>0.25836909871244634</v>
      </c>
      <c r="AN12" s="52">
        <v>0.10321888412017166</v>
      </c>
      <c r="AO12" s="46">
        <v>4.78</v>
      </c>
      <c r="AP12" s="46">
        <v>4.8099999999999996</v>
      </c>
      <c r="AQ12" s="52">
        <v>0.22357343311506084</v>
      </c>
      <c r="AR12" s="52">
        <v>0.22497661365762395</v>
      </c>
      <c r="AS12" s="52"/>
      <c r="AT12" s="52"/>
      <c r="AU12" s="52"/>
      <c r="AV12" s="52"/>
      <c r="AW12" s="46">
        <v>53.68</v>
      </c>
      <c r="AX12" s="46">
        <v>43.58</v>
      </c>
      <c r="AY12" s="52">
        <v>0.40880359454725457</v>
      </c>
      <c r="AZ12" s="52">
        <v>0.33188637575203717</v>
      </c>
      <c r="BA12" s="46">
        <v>30</v>
      </c>
      <c r="BB12" s="47">
        <v>2613</v>
      </c>
      <c r="BC12" s="52">
        <v>7.1056371387967785E-3</v>
      </c>
      <c r="BD12" s="52">
        <v>0.61890099478919947</v>
      </c>
      <c r="BE12" s="53"/>
      <c r="BF12" s="53"/>
      <c r="BI12" s="46">
        <v>9.33</v>
      </c>
      <c r="BJ12" s="46">
        <v>99.92</v>
      </c>
      <c r="BK12" s="52">
        <v>4.6012723775706463E-2</v>
      </c>
      <c r="BL12" s="52">
        <v>0.49277506534497212</v>
      </c>
      <c r="BM12" s="46">
        <v>4.9800000000000004</v>
      </c>
      <c r="BN12" s="46">
        <v>4.87</v>
      </c>
      <c r="BO12" s="52">
        <v>1.4374368595756965E-2</v>
      </c>
      <c r="BP12" s="52">
        <v>1.4056862462115747E-2</v>
      </c>
      <c r="BQ12" s="46">
        <v>93.61</v>
      </c>
      <c r="BR12" s="46">
        <v>125.07</v>
      </c>
      <c r="BS12" s="52">
        <v>0.2357043938058668</v>
      </c>
      <c r="BT12" s="52">
        <v>0.31491879642452475</v>
      </c>
      <c r="CK12" s="24">
        <v>0.6</v>
      </c>
      <c r="CL12" s="24">
        <v>8</v>
      </c>
      <c r="CM12" s="24">
        <v>4.0540540540540536E-2</v>
      </c>
      <c r="CN12" s="24">
        <v>0.54054054054054046</v>
      </c>
      <c r="CO12" s="24">
        <v>8.0299999999999994</v>
      </c>
      <c r="CP12" s="24">
        <v>13.1</v>
      </c>
      <c r="CQ12" s="24">
        <v>0.55379310344827581</v>
      </c>
      <c r="CR12" s="24">
        <v>0.90344827586206899</v>
      </c>
    </row>
    <row r="13" spans="1:96" s="46" customFormat="1" x14ac:dyDescent="0.25">
      <c r="E13" s="46">
        <v>196.3</v>
      </c>
      <c r="F13" s="46">
        <v>150.44</v>
      </c>
      <c r="G13" s="46">
        <v>1</v>
      </c>
      <c r="H13" s="46">
        <v>0.54410647763029407</v>
      </c>
      <c r="I13" s="46">
        <v>1.2321052631578944</v>
      </c>
      <c r="J13" s="46">
        <v>3.6123684210526319</v>
      </c>
      <c r="K13" s="52">
        <v>0.22613566579891967</v>
      </c>
      <c r="L13" s="52">
        <v>0.66299963358004521</v>
      </c>
      <c r="M13" s="46">
        <v>11.35</v>
      </c>
      <c r="N13" s="55">
        <v>0.49</v>
      </c>
      <c r="O13" s="52">
        <v>0.2322488234090444</v>
      </c>
      <c r="P13" s="52">
        <v>1.0026601186822182E-2</v>
      </c>
      <c r="Q13" s="46">
        <v>13.3</v>
      </c>
      <c r="R13" s="46">
        <v>2.62</v>
      </c>
      <c r="S13" s="52">
        <v>0.2485052316890882</v>
      </c>
      <c r="T13" s="52">
        <v>4.8953662182361732E-2</v>
      </c>
      <c r="U13" s="46">
        <v>4.83</v>
      </c>
      <c r="V13" s="46">
        <v>0.77</v>
      </c>
      <c r="W13" s="52">
        <v>0.12594524119947847</v>
      </c>
      <c r="X13" s="52">
        <v>2.0078226857887873E-2</v>
      </c>
      <c r="Y13" s="46">
        <v>1.53</v>
      </c>
      <c r="Z13" s="46">
        <v>1.28</v>
      </c>
      <c r="AA13" s="52">
        <v>0.18085106382978722</v>
      </c>
      <c r="AB13" s="52">
        <v>0.15130023640661938</v>
      </c>
      <c r="AC13" s="52"/>
      <c r="AD13" s="52"/>
      <c r="AE13" s="52"/>
      <c r="AF13" s="52"/>
      <c r="AG13" s="46">
        <v>3.18</v>
      </c>
      <c r="AH13" s="46">
        <v>1.1299999999999999</v>
      </c>
      <c r="AI13" s="52">
        <v>0.48181818181818187</v>
      </c>
      <c r="AJ13" s="52">
        <v>0.1712121212121212</v>
      </c>
      <c r="AK13" s="46">
        <v>3.32</v>
      </c>
      <c r="AL13" s="46">
        <v>4.09</v>
      </c>
      <c r="AM13" s="52">
        <v>7.1244635193133038E-2</v>
      </c>
      <c r="AN13" s="52">
        <v>8.7768240343347639E-2</v>
      </c>
      <c r="AO13" s="46">
        <v>2.48</v>
      </c>
      <c r="AP13" s="46">
        <v>1.3</v>
      </c>
      <c r="AQ13" s="52">
        <v>0.11599625818521983</v>
      </c>
      <c r="AR13" s="52">
        <v>6.080449017773621E-2</v>
      </c>
      <c r="AS13" s="52"/>
      <c r="AT13" s="52"/>
      <c r="AU13" s="52"/>
      <c r="AV13" s="52"/>
      <c r="AW13" s="46">
        <v>46.04</v>
      </c>
      <c r="AX13" s="46">
        <v>14.58</v>
      </c>
      <c r="AY13" s="52">
        <v>0.35062066864671387</v>
      </c>
      <c r="AZ13" s="52">
        <v>0.11103495544893763</v>
      </c>
      <c r="BA13" s="47">
        <v>1282</v>
      </c>
      <c r="BB13" s="47">
        <v>1382</v>
      </c>
      <c r="BC13" s="52">
        <v>0.30364756039791568</v>
      </c>
      <c r="BD13" s="52">
        <v>0.32733301752723826</v>
      </c>
      <c r="BE13" s="53"/>
      <c r="BF13" s="53"/>
      <c r="BI13" s="46">
        <v>29.01</v>
      </c>
      <c r="BJ13" s="46">
        <v>21.27</v>
      </c>
      <c r="BK13" s="52">
        <v>0.14306850125758247</v>
      </c>
      <c r="BL13" s="52">
        <v>0.10489717413818611</v>
      </c>
      <c r="BM13" s="46">
        <v>2.94</v>
      </c>
      <c r="BN13" s="46">
        <v>0.7</v>
      </c>
      <c r="BO13" s="52">
        <v>8.4860730264107384E-3</v>
      </c>
      <c r="BP13" s="52">
        <v>2.0204935777168422E-3</v>
      </c>
      <c r="BQ13" s="46">
        <v>233.22</v>
      </c>
      <c r="BR13" s="46">
        <v>2.85</v>
      </c>
      <c r="BS13" s="52">
        <v>1</v>
      </c>
      <c r="BT13" s="52">
        <v>7.1761299257207612E-3</v>
      </c>
      <c r="CK13" s="24">
        <v>0.6</v>
      </c>
      <c r="CL13" s="24">
        <v>0.78</v>
      </c>
      <c r="CM13" s="24">
        <v>4.0540540540540536E-2</v>
      </c>
      <c r="CN13" s="24">
        <v>5.2702702702702699E-2</v>
      </c>
      <c r="CO13" s="24">
        <v>7.98</v>
      </c>
      <c r="CP13" s="24">
        <v>12.4</v>
      </c>
      <c r="CQ13" s="24">
        <v>0.55034482758620695</v>
      </c>
      <c r="CR13" s="24">
        <v>0.85517241379310349</v>
      </c>
    </row>
    <row r="14" spans="1:96" s="46" customFormat="1" x14ac:dyDescent="0.25">
      <c r="E14" s="51"/>
      <c r="F14" s="46">
        <v>135.19999999999999</v>
      </c>
      <c r="H14" s="46">
        <v>0.48898694346992655</v>
      </c>
      <c r="I14" s="43"/>
      <c r="J14" s="46">
        <v>3.6755263157894742</v>
      </c>
      <c r="K14" s="52"/>
      <c r="L14" s="52">
        <v>0.67459138065218127</v>
      </c>
      <c r="M14" s="51"/>
      <c r="N14" s="46">
        <v>3.47</v>
      </c>
      <c r="O14" s="52"/>
      <c r="P14" s="52">
        <v>7.100470636382239E-2</v>
      </c>
      <c r="Q14" s="51"/>
      <c r="R14" s="46">
        <v>1.1200000000000001</v>
      </c>
      <c r="S14" s="52"/>
      <c r="T14" s="52">
        <v>2.0926756352765322E-2</v>
      </c>
      <c r="U14" s="51"/>
      <c r="V14" s="46">
        <v>1.68</v>
      </c>
      <c r="W14" s="52"/>
      <c r="X14" s="52">
        <v>4.3807040417209904E-2</v>
      </c>
      <c r="Y14" s="51"/>
      <c r="Z14" s="46">
        <v>1.2</v>
      </c>
      <c r="AA14" s="52"/>
      <c r="AB14" s="52">
        <v>0.14184397163120566</v>
      </c>
      <c r="AC14" s="52"/>
      <c r="AD14" s="52"/>
      <c r="AE14" s="52"/>
      <c r="AF14" s="52"/>
      <c r="AG14" s="51"/>
      <c r="AH14" s="46">
        <v>1.75</v>
      </c>
      <c r="AI14" s="52"/>
      <c r="AJ14" s="52">
        <v>0.26515151515151514</v>
      </c>
      <c r="AK14" s="51"/>
      <c r="AL14" s="46">
        <v>5.74</v>
      </c>
      <c r="AM14" s="52"/>
      <c r="AN14" s="52">
        <v>0.12317596566523606</v>
      </c>
      <c r="AO14" s="51"/>
      <c r="AP14" s="46">
        <v>2.5099999999999998</v>
      </c>
      <c r="AQ14" s="52"/>
      <c r="AR14" s="52">
        <v>0.11739943872778297</v>
      </c>
      <c r="AS14" s="52"/>
      <c r="AT14" s="52"/>
      <c r="AU14" s="52"/>
      <c r="AV14" s="52"/>
      <c r="AW14" s="51"/>
      <c r="AX14" s="46">
        <v>41.01</v>
      </c>
      <c r="AY14" s="52"/>
      <c r="AZ14" s="52">
        <v>0.31231437057345213</v>
      </c>
      <c r="BA14" s="44"/>
      <c r="BB14" s="47">
        <v>720</v>
      </c>
      <c r="BC14" s="52"/>
      <c r="BD14" s="52">
        <v>0.17053529133112269</v>
      </c>
      <c r="BE14" s="53"/>
      <c r="BF14" s="53"/>
      <c r="BI14" s="51"/>
      <c r="BJ14" s="46">
        <v>30.9</v>
      </c>
      <c r="BK14" s="52"/>
      <c r="BL14" s="52">
        <v>0.15238940671696996</v>
      </c>
      <c r="BM14" s="52"/>
      <c r="BN14" s="46">
        <v>0.91</v>
      </c>
      <c r="BO14" s="52"/>
      <c r="BP14" s="52">
        <v>2.6266416510318949E-3</v>
      </c>
      <c r="BQ14" s="51"/>
      <c r="BR14" s="46">
        <v>179.41</v>
      </c>
      <c r="BS14" s="52"/>
      <c r="BT14" s="52">
        <v>0.4517436736749339</v>
      </c>
      <c r="CK14" s="24"/>
      <c r="CL14" s="24">
        <v>0.72199999999999998</v>
      </c>
      <c r="CM14" s="24"/>
      <c r="CN14" s="24">
        <v>4.8783783783783778E-2</v>
      </c>
      <c r="CO14" s="24"/>
      <c r="CP14" s="24">
        <v>7.6</v>
      </c>
      <c r="CQ14" s="24"/>
      <c r="CR14" s="24">
        <v>0.5241379310344827</v>
      </c>
    </row>
    <row r="15" spans="1:96" s="46" customFormat="1" x14ac:dyDescent="0.25">
      <c r="E15" s="51"/>
      <c r="F15" s="51"/>
      <c r="I15" s="43"/>
      <c r="J15" s="44"/>
      <c r="K15" s="52"/>
      <c r="L15" s="52"/>
      <c r="M15" s="51"/>
      <c r="N15" s="51"/>
      <c r="O15" s="52"/>
      <c r="P15" s="52"/>
      <c r="Q15" s="51"/>
      <c r="R15" s="51"/>
      <c r="S15" s="52"/>
      <c r="T15" s="52"/>
      <c r="U15" s="51"/>
      <c r="V15" s="51"/>
      <c r="W15" s="52"/>
      <c r="X15" s="52"/>
      <c r="Y15" s="51"/>
      <c r="Z15" s="51"/>
      <c r="AA15" s="52"/>
      <c r="AB15" s="52"/>
      <c r="AC15" s="52"/>
      <c r="AD15" s="52"/>
      <c r="AE15" s="52"/>
      <c r="AF15" s="52"/>
      <c r="AG15" s="51"/>
      <c r="AH15" s="51"/>
      <c r="AI15" s="52"/>
      <c r="AJ15" s="52"/>
      <c r="AK15" s="51"/>
      <c r="AL15" s="51"/>
      <c r="AM15" s="52"/>
      <c r="AN15" s="52"/>
      <c r="AO15" s="51"/>
      <c r="AP15" s="51"/>
      <c r="AQ15" s="52"/>
      <c r="AR15" s="52"/>
      <c r="AS15" s="52"/>
      <c r="AT15" s="52"/>
      <c r="AU15" s="52"/>
      <c r="AV15" s="52"/>
      <c r="AW15" s="51"/>
      <c r="AX15" s="51"/>
      <c r="AY15" s="52"/>
      <c r="AZ15" s="52"/>
      <c r="BA15" s="44"/>
      <c r="BB15" s="45"/>
      <c r="BC15" s="52"/>
      <c r="BD15" s="52"/>
      <c r="BE15" s="53"/>
      <c r="BF15" s="53"/>
      <c r="BI15" s="51"/>
      <c r="BJ15" s="51"/>
      <c r="BK15" s="52"/>
      <c r="BL15" s="52"/>
      <c r="BM15" s="52"/>
      <c r="BN15" s="51"/>
      <c r="BO15" s="52"/>
      <c r="BP15" s="52"/>
      <c r="BQ15" s="51"/>
      <c r="BR15" s="51"/>
      <c r="BS15" s="52"/>
      <c r="BT15" s="52"/>
      <c r="CK15" s="24"/>
      <c r="CL15" s="24"/>
      <c r="CM15" s="24"/>
      <c r="CN15" s="24"/>
      <c r="CO15" s="24"/>
      <c r="CP15" s="24"/>
      <c r="CQ15" s="24"/>
      <c r="CR15" s="24"/>
    </row>
    <row r="16" spans="1:96" s="46" customFormat="1" x14ac:dyDescent="0.25">
      <c r="E16" s="51"/>
      <c r="F16" s="51"/>
      <c r="I16" s="43"/>
      <c r="J16" s="44"/>
      <c r="K16" s="52"/>
      <c r="L16" s="52"/>
      <c r="M16" s="51"/>
      <c r="N16" s="51"/>
      <c r="O16" s="52"/>
      <c r="P16" s="52"/>
      <c r="Q16" s="51"/>
      <c r="R16" s="51"/>
      <c r="S16" s="52"/>
      <c r="T16" s="52"/>
      <c r="U16" s="51"/>
      <c r="V16" s="51"/>
      <c r="W16" s="52"/>
      <c r="X16" s="52"/>
      <c r="Y16" s="51"/>
      <c r="Z16" s="51"/>
      <c r="AA16" s="52"/>
      <c r="AB16" s="52"/>
      <c r="AC16" s="52"/>
      <c r="AD16" s="52"/>
      <c r="AE16" s="52"/>
      <c r="AF16" s="52"/>
      <c r="AG16" s="51"/>
      <c r="AH16" s="51"/>
      <c r="AI16" s="52"/>
      <c r="AJ16" s="52"/>
      <c r="AK16" s="51"/>
      <c r="AL16" s="51"/>
      <c r="AM16" s="52"/>
      <c r="AN16" s="52"/>
      <c r="AO16" s="51"/>
      <c r="AP16" s="51"/>
      <c r="AQ16" s="52"/>
      <c r="AR16" s="52"/>
      <c r="AS16" s="52"/>
      <c r="AT16" s="52"/>
      <c r="AU16" s="52"/>
      <c r="AV16" s="52"/>
      <c r="AW16" s="51"/>
      <c r="AX16" s="51"/>
      <c r="AY16" s="52"/>
      <c r="AZ16" s="52"/>
      <c r="BA16" s="44"/>
      <c r="BB16" s="44"/>
      <c r="BC16" s="52"/>
      <c r="BD16" s="52"/>
      <c r="BE16" s="53"/>
      <c r="BF16" s="53"/>
      <c r="BI16" s="51"/>
      <c r="BJ16" s="51"/>
      <c r="BK16" s="52"/>
      <c r="BL16" s="52"/>
      <c r="BM16" s="52"/>
      <c r="BN16" s="51"/>
      <c r="BO16" s="52"/>
      <c r="BP16" s="52"/>
      <c r="BQ16" s="51"/>
      <c r="BR16" s="51"/>
      <c r="BS16" s="52"/>
      <c r="BT16" s="52"/>
      <c r="CK16" s="24"/>
      <c r="CL16" s="24"/>
      <c r="CM16" s="24"/>
      <c r="CN16" s="24"/>
      <c r="CO16" s="24"/>
      <c r="CP16" s="24"/>
      <c r="CQ16" s="24"/>
      <c r="CR16" s="24"/>
    </row>
    <row r="17" spans="5:96" s="46" customFormat="1" x14ac:dyDescent="0.25">
      <c r="E17" s="51"/>
      <c r="F17" s="51"/>
      <c r="I17" s="43"/>
      <c r="J17" s="44"/>
      <c r="K17" s="52"/>
      <c r="L17" s="52"/>
      <c r="M17" s="51"/>
      <c r="N17" s="51"/>
      <c r="O17" s="52"/>
      <c r="P17" s="52"/>
      <c r="Q17" s="51"/>
      <c r="R17" s="51"/>
      <c r="S17" s="52"/>
      <c r="T17" s="52"/>
      <c r="U17" s="51"/>
      <c r="V17" s="51"/>
      <c r="W17" s="52"/>
      <c r="X17" s="52"/>
      <c r="Y17" s="51"/>
      <c r="Z17" s="51"/>
      <c r="AA17" s="52"/>
      <c r="AB17" s="52"/>
      <c r="AC17" s="52"/>
      <c r="AD17" s="52"/>
      <c r="AE17" s="52"/>
      <c r="AF17" s="52"/>
      <c r="AG17" s="51"/>
      <c r="AH17" s="51"/>
      <c r="AI17" s="52"/>
      <c r="AJ17" s="52"/>
      <c r="AK17" s="51"/>
      <c r="AL17" s="51"/>
      <c r="AM17" s="52"/>
      <c r="AN17" s="52"/>
      <c r="AO17" s="51"/>
      <c r="AP17" s="51"/>
      <c r="AQ17" s="52"/>
      <c r="AR17" s="52"/>
      <c r="AS17" s="52"/>
      <c r="AT17" s="52"/>
      <c r="AU17" s="52"/>
      <c r="AV17" s="52"/>
      <c r="AW17" s="51"/>
      <c r="AX17" s="51"/>
      <c r="AY17" s="52"/>
      <c r="AZ17" s="52"/>
      <c r="BA17" s="44"/>
      <c r="BB17" s="44"/>
      <c r="BC17" s="52"/>
      <c r="BD17" s="52"/>
      <c r="BE17" s="53"/>
      <c r="BF17" s="53"/>
      <c r="BI17" s="51"/>
      <c r="BJ17" s="51"/>
      <c r="BK17" s="52"/>
      <c r="BL17" s="52"/>
      <c r="BM17" s="52"/>
      <c r="BN17" s="51"/>
      <c r="BO17" s="52"/>
      <c r="BP17" s="52"/>
      <c r="BQ17" s="51"/>
      <c r="BR17" s="51"/>
      <c r="BS17" s="52"/>
      <c r="BT17" s="52"/>
      <c r="CK17" s="24"/>
      <c r="CL17" s="24"/>
      <c r="CM17" s="24"/>
      <c r="CN17" s="24"/>
      <c r="CO17" s="24"/>
      <c r="CP17" s="24"/>
      <c r="CQ17" s="24"/>
      <c r="CR17" s="24"/>
    </row>
    <row r="18" spans="5:96" s="46" customFormat="1" x14ac:dyDescent="0.25">
      <c r="E18" s="51"/>
      <c r="F18" s="51"/>
      <c r="I18" s="43"/>
      <c r="J18" s="44"/>
      <c r="K18" s="52"/>
      <c r="L18" s="52"/>
      <c r="M18" s="51"/>
      <c r="N18" s="51"/>
      <c r="O18" s="52"/>
      <c r="P18" s="52"/>
      <c r="Q18" s="51"/>
      <c r="R18" s="51"/>
      <c r="S18" s="52"/>
      <c r="T18" s="52"/>
      <c r="U18" s="51"/>
      <c r="V18" s="51"/>
      <c r="W18" s="52"/>
      <c r="X18" s="52"/>
      <c r="Y18" s="51"/>
      <c r="Z18" s="51"/>
      <c r="AA18" s="52"/>
      <c r="AB18" s="52"/>
      <c r="AC18" s="52"/>
      <c r="AD18" s="52"/>
      <c r="AE18" s="52"/>
      <c r="AF18" s="52"/>
      <c r="AG18" s="51"/>
      <c r="AH18" s="51"/>
      <c r="AI18" s="52"/>
      <c r="AJ18" s="52"/>
      <c r="AK18" s="51"/>
      <c r="AL18" s="51"/>
      <c r="AM18" s="52"/>
      <c r="AN18" s="52"/>
      <c r="AO18" s="51"/>
      <c r="AP18" s="51"/>
      <c r="AQ18" s="52"/>
      <c r="AR18" s="52"/>
      <c r="AS18" s="52"/>
      <c r="AT18" s="52"/>
      <c r="AU18" s="52"/>
      <c r="AV18" s="52"/>
      <c r="AW18" s="51"/>
      <c r="AX18" s="51"/>
      <c r="AY18" s="52"/>
      <c r="AZ18" s="52"/>
      <c r="BA18" s="44"/>
      <c r="BB18" s="44"/>
      <c r="BC18" s="52"/>
      <c r="BD18" s="52"/>
      <c r="BE18" s="53"/>
      <c r="BF18" s="52"/>
      <c r="BI18" s="51"/>
      <c r="BJ18" s="51"/>
      <c r="BK18" s="52"/>
      <c r="BL18" s="52"/>
      <c r="BM18" s="52"/>
      <c r="BN18" s="51"/>
      <c r="BO18" s="52"/>
      <c r="BP18" s="52"/>
      <c r="BQ18" s="51"/>
      <c r="BR18" s="51"/>
      <c r="BS18" s="52"/>
      <c r="BT18" s="52"/>
    </row>
    <row r="19" spans="5:96" s="46" customFormat="1" x14ac:dyDescent="0.25">
      <c r="E19" s="51"/>
      <c r="F19" s="51"/>
      <c r="I19" s="43"/>
      <c r="J19" s="44"/>
      <c r="K19" s="52"/>
      <c r="L19" s="52"/>
      <c r="M19" s="51"/>
      <c r="N19" s="51"/>
      <c r="O19" s="52"/>
      <c r="P19" s="52"/>
      <c r="Q19" s="51"/>
      <c r="R19" s="51"/>
      <c r="S19" s="52"/>
      <c r="T19" s="52"/>
      <c r="U19" s="51"/>
      <c r="V19" s="51"/>
      <c r="W19" s="52"/>
      <c r="X19" s="52"/>
      <c r="Y19" s="51"/>
      <c r="Z19" s="51"/>
      <c r="AA19" s="52"/>
      <c r="AB19" s="52"/>
      <c r="AC19" s="52"/>
      <c r="AD19" s="52"/>
      <c r="AE19" s="52"/>
      <c r="AF19" s="52"/>
      <c r="AG19" s="51"/>
      <c r="AH19" s="51"/>
      <c r="AI19" s="52"/>
      <c r="AJ19" s="52"/>
      <c r="AK19" s="51"/>
      <c r="AL19" s="51"/>
      <c r="AM19" s="52"/>
      <c r="AN19" s="52"/>
      <c r="AO19" s="51"/>
      <c r="AP19" s="51"/>
      <c r="AQ19" s="52"/>
      <c r="AR19" s="52"/>
      <c r="AS19" s="52"/>
      <c r="AT19" s="52"/>
      <c r="AU19" s="52"/>
      <c r="AV19" s="52"/>
      <c r="AW19" s="51"/>
      <c r="AX19" s="51"/>
      <c r="AY19" s="52"/>
      <c r="AZ19" s="52"/>
      <c r="BA19" s="44"/>
      <c r="BB19" s="44"/>
      <c r="BC19" s="52"/>
      <c r="BD19" s="52"/>
      <c r="BE19" s="53"/>
      <c r="BF19" s="52"/>
      <c r="BI19" s="51"/>
      <c r="BJ19" s="51"/>
      <c r="BK19" s="52"/>
      <c r="BL19" s="52"/>
      <c r="BM19" s="52"/>
      <c r="BN19" s="51"/>
      <c r="BO19" s="52"/>
      <c r="BP19" s="52"/>
      <c r="BQ19" s="51"/>
      <c r="BR19" s="51"/>
      <c r="BS19" s="52"/>
      <c r="BT19" s="52"/>
    </row>
    <row r="20" spans="5:96" s="46" customFormat="1" x14ac:dyDescent="0.25">
      <c r="E20" s="51"/>
      <c r="I20" s="43"/>
      <c r="J20" s="44"/>
      <c r="K20" s="52"/>
      <c r="L20" s="52"/>
      <c r="M20" s="51"/>
      <c r="O20" s="52"/>
      <c r="P20" s="52"/>
      <c r="Q20" s="51"/>
      <c r="S20" s="52"/>
      <c r="T20" s="52"/>
      <c r="U20" s="51"/>
      <c r="W20" s="52"/>
      <c r="X20" s="52"/>
      <c r="Y20" s="51"/>
      <c r="AA20" s="52"/>
      <c r="AB20" s="52"/>
      <c r="AC20" s="52"/>
      <c r="AD20" s="52"/>
      <c r="AE20" s="52"/>
      <c r="AF20" s="52"/>
      <c r="AG20" s="51"/>
      <c r="AI20" s="52"/>
      <c r="AJ20" s="52"/>
      <c r="AK20" s="51"/>
      <c r="AM20" s="52"/>
      <c r="AN20" s="52"/>
      <c r="AO20" s="51"/>
      <c r="AQ20" s="52"/>
      <c r="AR20" s="52"/>
      <c r="AS20" s="52"/>
      <c r="AT20" s="52"/>
      <c r="AU20" s="52"/>
      <c r="AV20" s="52"/>
      <c r="AW20" s="51"/>
      <c r="AY20" s="52"/>
      <c r="AZ20" s="52"/>
      <c r="BA20" s="44"/>
      <c r="BB20" s="44"/>
      <c r="BC20" s="52"/>
      <c r="BD20" s="52"/>
      <c r="BE20" s="53"/>
      <c r="BF20" s="52"/>
      <c r="BI20" s="51"/>
      <c r="BK20" s="52"/>
      <c r="BL20" s="52"/>
      <c r="BM20" s="52"/>
      <c r="BN20" s="51"/>
      <c r="BO20" s="52"/>
      <c r="BP20" s="52"/>
      <c r="BQ20" s="51"/>
      <c r="BS20" s="52"/>
      <c r="BT20" s="52"/>
    </row>
    <row r="21" spans="5:96" s="46" customFormat="1" x14ac:dyDescent="0.25">
      <c r="E21" s="51"/>
      <c r="I21" s="43"/>
      <c r="J21" s="44"/>
      <c r="K21" s="52"/>
      <c r="L21" s="52"/>
      <c r="M21" s="51"/>
      <c r="O21" s="52"/>
      <c r="P21" s="52"/>
      <c r="Q21" s="51"/>
      <c r="S21" s="52"/>
      <c r="T21" s="52"/>
      <c r="U21" s="51"/>
      <c r="W21" s="52"/>
      <c r="X21" s="52"/>
      <c r="Y21" s="51"/>
      <c r="AA21" s="52"/>
      <c r="AB21" s="52"/>
      <c r="AC21" s="52"/>
      <c r="AD21" s="52"/>
      <c r="AE21" s="52"/>
      <c r="AF21" s="52"/>
      <c r="AG21" s="51"/>
      <c r="AI21" s="52"/>
      <c r="AJ21" s="52"/>
      <c r="AK21" s="51"/>
      <c r="AM21" s="52"/>
      <c r="AN21" s="52"/>
      <c r="AO21" s="51"/>
      <c r="AQ21" s="52"/>
      <c r="AR21" s="52"/>
      <c r="AS21" s="52"/>
      <c r="AT21" s="52"/>
      <c r="AU21" s="52"/>
      <c r="AV21" s="52"/>
      <c r="AW21" s="51"/>
      <c r="AY21" s="52"/>
      <c r="AZ21" s="52"/>
      <c r="BA21" s="44"/>
      <c r="BB21" s="44"/>
      <c r="BC21" s="52"/>
      <c r="BD21" s="52"/>
      <c r="BE21" s="53"/>
      <c r="BF21" s="52"/>
      <c r="BI21" s="51"/>
      <c r="BK21" s="52"/>
      <c r="BL21" s="52"/>
      <c r="BM21" s="52"/>
      <c r="BN21" s="51"/>
      <c r="BO21" s="52"/>
      <c r="BP21" s="52"/>
      <c r="BQ21" s="51"/>
      <c r="BS21" s="52"/>
      <c r="BT21" s="52"/>
    </row>
    <row r="22" spans="5:96" s="46" customFormat="1" x14ac:dyDescent="0.25">
      <c r="E22" s="51"/>
      <c r="I22" s="43"/>
      <c r="J22" s="44"/>
      <c r="K22" s="52"/>
      <c r="L22" s="52"/>
      <c r="M22" s="51"/>
      <c r="O22" s="52"/>
      <c r="P22" s="52"/>
      <c r="Q22" s="51"/>
      <c r="S22" s="52"/>
      <c r="T22" s="52"/>
      <c r="U22" s="51"/>
      <c r="W22" s="52"/>
      <c r="X22" s="52"/>
      <c r="Y22" s="51"/>
      <c r="AA22" s="52"/>
      <c r="AB22" s="52"/>
      <c r="AC22" s="52"/>
      <c r="AD22" s="52"/>
      <c r="AE22" s="52"/>
      <c r="AF22" s="52"/>
      <c r="AG22" s="51"/>
      <c r="AI22" s="52"/>
      <c r="AJ22" s="52"/>
      <c r="AK22" s="51"/>
      <c r="AM22" s="52"/>
      <c r="AN22" s="52"/>
      <c r="AO22" s="51"/>
      <c r="AQ22" s="52"/>
      <c r="AR22" s="52"/>
      <c r="AS22" s="52"/>
      <c r="AT22" s="52"/>
      <c r="AU22" s="52"/>
      <c r="AV22" s="52"/>
      <c r="AW22" s="51"/>
      <c r="AY22" s="52"/>
      <c r="AZ22" s="52"/>
      <c r="BA22" s="44"/>
      <c r="BB22" s="44"/>
      <c r="BC22" s="52"/>
      <c r="BD22" s="52"/>
      <c r="BE22" s="54"/>
      <c r="BF22" s="52"/>
      <c r="BI22" s="51"/>
      <c r="BK22" s="52"/>
      <c r="BL22" s="52"/>
      <c r="BM22" s="52"/>
      <c r="BN22" s="51"/>
      <c r="BO22" s="52"/>
      <c r="BP22" s="52"/>
      <c r="BQ22" s="51"/>
      <c r="BS22" s="52"/>
      <c r="BT22" s="52"/>
    </row>
    <row r="23" spans="5:96" s="46" customFormat="1" x14ac:dyDescent="0.25">
      <c r="E23" s="51"/>
      <c r="I23" s="43"/>
      <c r="K23" s="52"/>
      <c r="L23" s="52"/>
      <c r="M23" s="51"/>
      <c r="O23" s="52"/>
      <c r="P23" s="52"/>
      <c r="Q23" s="51"/>
      <c r="S23" s="52"/>
      <c r="T23" s="52"/>
      <c r="U23" s="51"/>
      <c r="W23" s="52"/>
      <c r="X23" s="52"/>
      <c r="Y23" s="51"/>
      <c r="AA23" s="52"/>
      <c r="AB23" s="52"/>
      <c r="AC23" s="52"/>
      <c r="AD23" s="52"/>
      <c r="AE23" s="52"/>
      <c r="AF23" s="52"/>
      <c r="AG23" s="51"/>
      <c r="AI23" s="52"/>
      <c r="AJ23" s="52"/>
      <c r="AK23" s="51"/>
      <c r="AM23" s="52"/>
      <c r="AN23" s="52"/>
      <c r="AO23" s="51"/>
      <c r="AQ23" s="52"/>
      <c r="AR23" s="52"/>
      <c r="AS23" s="52"/>
      <c r="AT23" s="52"/>
      <c r="AU23" s="52"/>
      <c r="AV23" s="52"/>
      <c r="AW23" s="51"/>
      <c r="AY23" s="52"/>
      <c r="AZ23" s="52"/>
      <c r="BA23" s="44"/>
      <c r="BB23" s="47"/>
      <c r="BC23" s="52"/>
      <c r="BD23" s="52"/>
      <c r="BE23" s="53"/>
      <c r="BF23" s="52"/>
      <c r="BI23" s="51"/>
      <c r="BK23" s="52"/>
      <c r="BL23" s="52"/>
      <c r="BM23" s="52"/>
      <c r="BO23" s="52"/>
      <c r="BP23" s="52"/>
      <c r="BQ23" s="51"/>
      <c r="BS23" s="52"/>
      <c r="BT23" s="52"/>
    </row>
    <row r="24" spans="5:96" s="46" customFormat="1" x14ac:dyDescent="0.25">
      <c r="E24" s="51"/>
      <c r="I24" s="43"/>
      <c r="K24" s="52"/>
      <c r="L24" s="52"/>
      <c r="M24" s="51"/>
      <c r="O24" s="52"/>
      <c r="P24" s="52"/>
      <c r="Q24" s="51"/>
      <c r="S24" s="52"/>
      <c r="T24" s="52"/>
      <c r="U24" s="51"/>
      <c r="W24" s="52"/>
      <c r="X24" s="52"/>
      <c r="Y24" s="51"/>
      <c r="AA24" s="52"/>
      <c r="AB24" s="52"/>
      <c r="AC24" s="52"/>
      <c r="AD24" s="52"/>
      <c r="AE24" s="52"/>
      <c r="AF24" s="52"/>
      <c r="AG24" s="51"/>
      <c r="AI24" s="52"/>
      <c r="AJ24" s="52"/>
      <c r="AK24" s="51"/>
      <c r="AM24" s="52"/>
      <c r="AN24" s="52"/>
      <c r="AO24" s="51"/>
      <c r="AQ24" s="52"/>
      <c r="AR24" s="52"/>
      <c r="AS24" s="52"/>
      <c r="AT24" s="52"/>
      <c r="AU24" s="52"/>
      <c r="AV24" s="52"/>
      <c r="AW24" s="51"/>
      <c r="AY24" s="52"/>
      <c r="AZ24" s="52"/>
      <c r="BA24" s="44"/>
      <c r="BB24" s="47"/>
      <c r="BC24" s="52"/>
      <c r="BD24" s="52"/>
      <c r="BE24" s="53"/>
      <c r="BF24" s="52"/>
      <c r="BI24" s="51"/>
      <c r="BK24" s="52"/>
      <c r="BL24" s="52"/>
      <c r="BM24" s="52"/>
      <c r="BO24" s="52"/>
      <c r="BP24" s="52"/>
      <c r="BQ24" s="51"/>
      <c r="BS24" s="52"/>
      <c r="BT24" s="52"/>
    </row>
    <row r="25" spans="5:96" s="46" customFormat="1" x14ac:dyDescent="0.25">
      <c r="E25" s="51"/>
      <c r="I25" s="43"/>
      <c r="K25" s="52"/>
      <c r="L25" s="52"/>
      <c r="M25" s="51"/>
      <c r="N25" s="55"/>
      <c r="O25" s="52"/>
      <c r="P25" s="52"/>
      <c r="Q25" s="51"/>
      <c r="S25" s="52"/>
      <c r="T25" s="52"/>
      <c r="U25" s="51"/>
      <c r="W25" s="52"/>
      <c r="X25" s="52"/>
      <c r="Y25" s="51"/>
      <c r="AA25" s="52"/>
      <c r="AB25" s="52"/>
      <c r="AC25" s="52"/>
      <c r="AD25" s="52"/>
      <c r="AE25" s="52"/>
      <c r="AF25" s="52"/>
      <c r="AG25" s="51"/>
      <c r="AI25" s="52"/>
      <c r="AJ25" s="52"/>
      <c r="AK25" s="51"/>
      <c r="AM25" s="52"/>
      <c r="AN25" s="52"/>
      <c r="AO25" s="51"/>
      <c r="AQ25" s="52"/>
      <c r="AR25" s="52"/>
      <c r="AS25" s="52"/>
      <c r="AT25" s="52"/>
      <c r="AU25" s="52"/>
      <c r="AV25" s="52"/>
      <c r="AW25" s="51"/>
      <c r="AY25" s="52"/>
      <c r="AZ25" s="52"/>
      <c r="BA25" s="44"/>
      <c r="BB25" s="47"/>
      <c r="BC25" s="52"/>
      <c r="BD25" s="52"/>
      <c r="BE25" s="53"/>
      <c r="BF25" s="52"/>
      <c r="BI25" s="51"/>
      <c r="BK25" s="52"/>
      <c r="BL25" s="52"/>
      <c r="BM25" s="52"/>
      <c r="BO25" s="52"/>
      <c r="BP25" s="52"/>
      <c r="BQ25" s="51"/>
      <c r="BS25" s="52"/>
      <c r="BT25" s="52"/>
    </row>
    <row r="26" spans="5:96" s="46" customFormat="1" x14ac:dyDescent="0.25">
      <c r="E26" s="51"/>
      <c r="I26" s="43"/>
      <c r="K26" s="52"/>
      <c r="L26" s="52"/>
      <c r="M26" s="51"/>
      <c r="O26" s="52"/>
      <c r="P26" s="52"/>
      <c r="Q26" s="51"/>
      <c r="S26" s="52"/>
      <c r="T26" s="52"/>
      <c r="U26" s="51"/>
      <c r="W26" s="52"/>
      <c r="X26" s="52"/>
      <c r="Y26" s="51"/>
      <c r="AA26" s="52"/>
      <c r="AB26" s="52"/>
      <c r="AC26" s="52"/>
      <c r="AD26" s="52"/>
      <c r="AE26" s="52"/>
      <c r="AF26" s="52"/>
      <c r="AG26" s="51"/>
      <c r="AI26" s="52"/>
      <c r="AJ26" s="52"/>
      <c r="AK26" s="51"/>
      <c r="AM26" s="52"/>
      <c r="AN26" s="52"/>
      <c r="AO26" s="51"/>
      <c r="AQ26" s="52"/>
      <c r="AR26" s="52"/>
      <c r="AS26" s="52"/>
      <c r="AT26" s="52"/>
      <c r="AU26" s="52"/>
      <c r="AV26" s="52"/>
      <c r="AW26" s="51"/>
      <c r="AY26" s="52"/>
      <c r="AZ26" s="52"/>
      <c r="BA26" s="48"/>
      <c r="BB26" s="47"/>
      <c r="BC26" s="52"/>
      <c r="BD26" s="52"/>
      <c r="BE26" s="53"/>
      <c r="BF26" s="52"/>
      <c r="BI26" s="51"/>
      <c r="BK26" s="52"/>
      <c r="BL26" s="52"/>
      <c r="BM26" s="52"/>
      <c r="BO26" s="52"/>
      <c r="BP26" s="52"/>
      <c r="BQ26" s="51"/>
      <c r="BS26" s="52"/>
      <c r="BT26" s="52"/>
    </row>
    <row r="27" spans="5:96" s="46" customFormat="1" x14ac:dyDescent="0.25">
      <c r="E27" s="51"/>
      <c r="I27" s="43"/>
      <c r="K27" s="52"/>
      <c r="L27" s="52"/>
      <c r="M27" s="51"/>
      <c r="O27" s="52"/>
      <c r="P27" s="52"/>
      <c r="Q27" s="51"/>
      <c r="S27" s="52"/>
      <c r="T27" s="52"/>
      <c r="U27" s="51"/>
      <c r="W27" s="52"/>
      <c r="X27" s="52"/>
      <c r="Y27" s="51"/>
      <c r="AA27" s="52"/>
      <c r="AB27" s="52"/>
      <c r="AC27" s="52"/>
      <c r="AD27" s="52"/>
      <c r="AE27" s="52"/>
      <c r="AF27" s="52"/>
      <c r="AG27" s="51"/>
      <c r="AI27" s="52"/>
      <c r="AJ27" s="52"/>
      <c r="AK27" s="51"/>
      <c r="AM27" s="52"/>
      <c r="AN27" s="52"/>
      <c r="AO27" s="51"/>
      <c r="AQ27" s="52"/>
      <c r="AR27" s="52"/>
      <c r="AS27" s="52"/>
      <c r="AT27" s="52"/>
      <c r="AU27" s="52"/>
      <c r="AV27" s="52"/>
      <c r="AW27" s="51"/>
      <c r="AY27" s="52"/>
      <c r="AZ27" s="52"/>
      <c r="BA27" s="48"/>
      <c r="BB27" s="47"/>
      <c r="BC27" s="52"/>
      <c r="BD27" s="52"/>
      <c r="BE27" s="53"/>
      <c r="BF27" s="52"/>
      <c r="BI27" s="51"/>
      <c r="BK27" s="52"/>
      <c r="BL27" s="52"/>
      <c r="BM27" s="52"/>
      <c r="BN27" s="51"/>
      <c r="BO27" s="52"/>
      <c r="BP27" s="52"/>
      <c r="BQ27" s="51"/>
      <c r="BS27" s="52"/>
      <c r="BT27" s="52"/>
    </row>
    <row r="28" spans="5:96" s="46" customFormat="1" x14ac:dyDescent="0.25">
      <c r="E28" s="51"/>
      <c r="I28" s="43"/>
      <c r="K28" s="52"/>
      <c r="L28" s="52"/>
      <c r="M28" s="51"/>
      <c r="O28" s="52"/>
      <c r="P28" s="52"/>
      <c r="Q28" s="51"/>
      <c r="S28" s="52"/>
      <c r="T28" s="52"/>
      <c r="U28" s="51"/>
      <c r="W28" s="52"/>
      <c r="X28" s="52"/>
      <c r="Y28" s="51"/>
      <c r="AA28" s="52"/>
      <c r="AB28" s="52"/>
      <c r="AC28" s="52"/>
      <c r="AD28" s="52"/>
      <c r="AE28" s="52"/>
      <c r="AF28" s="52"/>
      <c r="AG28" s="51"/>
      <c r="AI28" s="52"/>
      <c r="AJ28" s="52"/>
      <c r="AK28" s="51"/>
      <c r="AM28" s="52"/>
      <c r="AN28" s="52"/>
      <c r="AO28" s="51"/>
      <c r="AQ28" s="52"/>
      <c r="AR28" s="52"/>
      <c r="AS28" s="52"/>
      <c r="AT28" s="52"/>
      <c r="AU28" s="52"/>
      <c r="AV28" s="52"/>
      <c r="AW28" s="51"/>
      <c r="AY28" s="52"/>
      <c r="AZ28" s="52"/>
      <c r="BA28" s="48"/>
      <c r="BB28" s="47"/>
      <c r="BC28" s="52"/>
      <c r="BD28" s="52"/>
      <c r="BF28" s="52"/>
      <c r="BI28" s="51"/>
      <c r="BK28" s="52"/>
      <c r="BL28" s="52"/>
      <c r="BM28" s="52"/>
      <c r="BN28" s="51"/>
      <c r="BO28" s="52"/>
      <c r="BP28" s="52"/>
      <c r="BQ28" s="51"/>
      <c r="BS28" s="52"/>
      <c r="BT28" s="52"/>
    </row>
    <row r="29" spans="5:96" s="46" customFormat="1" x14ac:dyDescent="0.25">
      <c r="E29" s="51"/>
      <c r="I29" s="43"/>
      <c r="J29" s="52"/>
      <c r="K29" s="52"/>
      <c r="L29" s="52"/>
      <c r="M29" s="51"/>
      <c r="O29" s="52"/>
      <c r="P29" s="52"/>
      <c r="Q29" s="51"/>
      <c r="S29" s="52"/>
      <c r="T29" s="52"/>
      <c r="U29" s="51"/>
      <c r="W29" s="52"/>
      <c r="X29" s="52"/>
      <c r="Y29" s="51"/>
      <c r="AA29" s="52"/>
      <c r="AB29" s="52"/>
      <c r="AC29" s="52"/>
      <c r="AD29" s="52"/>
      <c r="AE29" s="52"/>
      <c r="AF29" s="52"/>
      <c r="AG29" s="51"/>
      <c r="AI29" s="52"/>
      <c r="AJ29" s="52"/>
      <c r="AK29" s="51"/>
      <c r="AM29" s="52"/>
      <c r="AN29" s="52"/>
      <c r="AO29" s="51"/>
      <c r="AQ29" s="52"/>
      <c r="AR29" s="52"/>
      <c r="AS29" s="52"/>
      <c r="AT29" s="52"/>
      <c r="AU29" s="52"/>
      <c r="AV29" s="52"/>
      <c r="AW29" s="51"/>
      <c r="AY29" s="52"/>
      <c r="AZ29" s="52"/>
      <c r="BA29" s="44"/>
      <c r="BB29" s="52"/>
      <c r="BC29" s="52"/>
      <c r="BD29" s="52"/>
      <c r="BE29" s="53"/>
      <c r="BF29" s="52"/>
      <c r="BI29" s="51"/>
      <c r="BK29" s="52"/>
      <c r="BL29" s="52"/>
      <c r="BM29" s="52"/>
      <c r="BN29" s="52"/>
      <c r="BO29" s="52"/>
      <c r="BQ29" s="51"/>
      <c r="BS29" s="52"/>
      <c r="BT29" s="52"/>
    </row>
    <row r="30" spans="5:96" s="46" customFormat="1" x14ac:dyDescent="0.25">
      <c r="E30" s="51"/>
      <c r="F30" s="51"/>
      <c r="I30" s="43"/>
      <c r="J30" s="52"/>
      <c r="K30" s="52"/>
      <c r="L30" s="52"/>
      <c r="M30" s="51"/>
      <c r="N30" s="51"/>
      <c r="O30" s="52"/>
      <c r="P30" s="52"/>
      <c r="Q30" s="51"/>
      <c r="R30" s="51"/>
      <c r="S30" s="52"/>
      <c r="T30" s="52"/>
      <c r="U30" s="51"/>
      <c r="V30" s="51"/>
      <c r="W30" s="52"/>
      <c r="X30" s="52"/>
      <c r="Y30" s="51"/>
      <c r="Z30" s="51"/>
      <c r="AA30" s="52"/>
      <c r="AB30" s="52"/>
      <c r="AC30" s="52"/>
      <c r="AD30" s="52"/>
      <c r="AE30" s="52"/>
      <c r="AF30" s="52"/>
      <c r="AG30" s="51"/>
      <c r="AH30" s="51"/>
      <c r="AI30" s="52"/>
      <c r="AJ30" s="52"/>
      <c r="AK30" s="51"/>
      <c r="AL30" s="51"/>
      <c r="AM30" s="52"/>
      <c r="AN30" s="52"/>
      <c r="AO30" s="51"/>
      <c r="AP30" s="51"/>
      <c r="AQ30" s="52"/>
      <c r="AR30" s="52"/>
      <c r="AS30" s="52"/>
      <c r="AT30" s="52"/>
      <c r="AU30" s="52"/>
      <c r="AV30" s="52"/>
      <c r="AW30" s="51"/>
      <c r="AX30" s="51"/>
      <c r="AY30" s="52"/>
      <c r="AZ30" s="52"/>
      <c r="BA30" s="44"/>
      <c r="BB30" s="52"/>
      <c r="BC30" s="52"/>
      <c r="BD30" s="52"/>
      <c r="BE30" s="53"/>
      <c r="BF30" s="52"/>
      <c r="BI30" s="51"/>
      <c r="BJ30" s="51"/>
      <c r="BK30" s="52"/>
      <c r="BL30" s="52"/>
      <c r="BM30" s="52"/>
      <c r="BN30" s="52"/>
      <c r="BQ30" s="51"/>
      <c r="BR30" s="51"/>
      <c r="BS30" s="52"/>
      <c r="BT30" s="52"/>
    </row>
    <row r="31" spans="5:96" s="46" customFormat="1" x14ac:dyDescent="0.25">
      <c r="E31" s="51"/>
      <c r="F31" s="51"/>
      <c r="I31" s="43"/>
      <c r="J31" s="52"/>
      <c r="K31" s="52"/>
      <c r="L31" s="52"/>
      <c r="M31" s="51"/>
      <c r="N31" s="51"/>
      <c r="O31" s="52"/>
      <c r="P31" s="52"/>
      <c r="Q31" s="51"/>
      <c r="R31" s="51"/>
      <c r="S31" s="52"/>
      <c r="T31" s="52"/>
      <c r="U31" s="51"/>
      <c r="V31" s="51"/>
      <c r="W31" s="52"/>
      <c r="X31" s="52"/>
      <c r="Y31" s="51"/>
      <c r="Z31" s="51"/>
      <c r="AA31" s="52"/>
      <c r="AB31" s="52"/>
      <c r="AC31" s="52"/>
      <c r="AD31" s="52"/>
      <c r="AE31" s="52"/>
      <c r="AF31" s="52"/>
      <c r="AG31" s="51"/>
      <c r="AH31" s="51"/>
      <c r="AI31" s="52"/>
      <c r="AJ31" s="52"/>
      <c r="AK31" s="51"/>
      <c r="AL31" s="51"/>
      <c r="AM31" s="52"/>
      <c r="AN31" s="52"/>
      <c r="AO31" s="51"/>
      <c r="AP31" s="51"/>
      <c r="AQ31" s="52"/>
      <c r="AR31" s="52"/>
      <c r="AS31" s="52"/>
      <c r="AT31" s="52"/>
      <c r="AU31" s="52"/>
      <c r="AV31" s="52"/>
      <c r="AW31" s="51"/>
      <c r="AX31" s="51"/>
      <c r="AY31" s="52"/>
      <c r="AZ31" s="52"/>
      <c r="BA31" s="44"/>
      <c r="BB31" s="52"/>
      <c r="BC31" s="52"/>
      <c r="BD31" s="52"/>
      <c r="BE31" s="53"/>
      <c r="BF31" s="52"/>
      <c r="BI31" s="51"/>
      <c r="BJ31" s="51"/>
      <c r="BK31" s="52"/>
      <c r="BL31" s="52"/>
      <c r="BM31" s="52"/>
      <c r="BN31" s="52"/>
      <c r="BQ31" s="51"/>
      <c r="BR31" s="51"/>
      <c r="BS31" s="52"/>
      <c r="BT31" s="52"/>
    </row>
    <row r="32" spans="5:96" s="46" customFormat="1" x14ac:dyDescent="0.25">
      <c r="E32" s="51"/>
      <c r="I32" s="43"/>
      <c r="J32" s="52"/>
      <c r="K32" s="52"/>
      <c r="L32" s="52"/>
      <c r="M32" s="51"/>
      <c r="N32" s="52"/>
      <c r="O32" s="52"/>
      <c r="P32" s="52"/>
      <c r="Q32" s="51"/>
      <c r="R32" s="52"/>
      <c r="S32" s="52"/>
      <c r="T32" s="52"/>
      <c r="U32" s="51"/>
      <c r="V32" s="52"/>
      <c r="W32" s="52"/>
      <c r="X32" s="52"/>
      <c r="Y32" s="51"/>
      <c r="Z32" s="52"/>
      <c r="AA32" s="52"/>
      <c r="AB32" s="52"/>
      <c r="AC32" s="52"/>
      <c r="AD32" s="52"/>
      <c r="AE32" s="52"/>
      <c r="AF32" s="52"/>
      <c r="AG32" s="51"/>
      <c r="AH32" s="52"/>
      <c r="AI32" s="52"/>
      <c r="AJ32" s="52"/>
      <c r="AK32" s="51"/>
      <c r="AL32" s="52"/>
      <c r="AM32" s="52"/>
      <c r="AN32" s="52"/>
      <c r="AO32" s="51"/>
      <c r="AP32" s="52"/>
      <c r="AQ32" s="52"/>
      <c r="AR32" s="52"/>
      <c r="AS32" s="52"/>
      <c r="AT32" s="52"/>
      <c r="AU32" s="52"/>
      <c r="AV32" s="52"/>
      <c r="AW32" s="51"/>
      <c r="AX32" s="52"/>
      <c r="AY32" s="52"/>
      <c r="AZ32" s="52"/>
      <c r="BA32" s="44"/>
      <c r="BB32" s="52"/>
      <c r="BC32" s="52"/>
      <c r="BD32" s="52"/>
      <c r="BE32" s="53"/>
      <c r="BF32" s="52"/>
      <c r="BI32" s="51"/>
      <c r="BJ32" s="52"/>
      <c r="BK32" s="52"/>
      <c r="BL32" s="52"/>
      <c r="BM32" s="52"/>
      <c r="BN32" s="52"/>
      <c r="BQ32" s="51"/>
      <c r="BS32" s="52"/>
      <c r="BT32" s="52"/>
    </row>
    <row r="33" spans="5:71" s="46" customFormat="1" x14ac:dyDescent="0.25">
      <c r="E33" s="51"/>
      <c r="I33" s="43"/>
      <c r="J33" s="52"/>
      <c r="K33" s="52"/>
      <c r="L33" s="52"/>
      <c r="M33" s="51"/>
      <c r="N33" s="52"/>
      <c r="O33" s="52"/>
      <c r="P33" s="52"/>
      <c r="Q33" s="51"/>
      <c r="R33" s="52"/>
      <c r="S33" s="52"/>
      <c r="T33" s="52"/>
      <c r="U33" s="51"/>
      <c r="V33" s="52"/>
      <c r="W33" s="52"/>
      <c r="X33" s="52"/>
      <c r="Y33" s="51"/>
      <c r="Z33" s="52"/>
      <c r="AA33" s="52"/>
      <c r="AB33" s="52"/>
      <c r="AC33" s="52"/>
      <c r="AD33" s="52"/>
      <c r="AE33" s="52"/>
      <c r="AF33" s="52"/>
      <c r="AG33" s="51"/>
      <c r="AH33" s="52"/>
      <c r="AI33" s="52"/>
      <c r="AJ33" s="52"/>
      <c r="AK33" s="51"/>
      <c r="AL33" s="52"/>
      <c r="AM33" s="52"/>
      <c r="AN33" s="52"/>
      <c r="AO33" s="51"/>
      <c r="AP33" s="52"/>
      <c r="AQ33" s="52"/>
      <c r="AR33" s="52"/>
      <c r="AS33" s="52"/>
      <c r="AT33" s="52"/>
      <c r="AU33" s="52"/>
      <c r="AV33" s="52"/>
      <c r="AW33" s="51"/>
      <c r="AX33" s="52"/>
      <c r="AY33" s="52"/>
      <c r="AZ33" s="52"/>
      <c r="BA33" s="44"/>
      <c r="BB33" s="52"/>
      <c r="BC33" s="52"/>
      <c r="BD33" s="52"/>
      <c r="BE33" s="54"/>
      <c r="BF33" s="52"/>
      <c r="BI33" s="51"/>
      <c r="BJ33" s="52"/>
      <c r="BK33" s="52"/>
      <c r="BL33" s="52"/>
      <c r="BM33" s="52"/>
      <c r="BN33" s="52"/>
      <c r="BQ33" s="51"/>
      <c r="BS33" s="52"/>
    </row>
    <row r="34" spans="5:71" s="46" customFormat="1" x14ac:dyDescent="0.25">
      <c r="E34" s="51"/>
      <c r="I34" s="43"/>
      <c r="J34" s="52"/>
      <c r="K34" s="52"/>
      <c r="L34" s="52"/>
      <c r="M34" s="51"/>
      <c r="N34" s="52"/>
      <c r="O34" s="52"/>
      <c r="P34" s="52"/>
      <c r="Q34" s="51"/>
      <c r="R34" s="52"/>
      <c r="S34" s="52"/>
      <c r="T34" s="52"/>
      <c r="U34" s="51"/>
      <c r="V34" s="52"/>
      <c r="W34" s="52"/>
      <c r="X34" s="52"/>
      <c r="Y34" s="51"/>
      <c r="Z34" s="52"/>
      <c r="AA34" s="52"/>
      <c r="AB34" s="52"/>
      <c r="AC34" s="52"/>
      <c r="AD34" s="52"/>
      <c r="AE34" s="52"/>
      <c r="AF34" s="52"/>
      <c r="AG34" s="51"/>
      <c r="AH34" s="52"/>
      <c r="AI34" s="52"/>
      <c r="AJ34" s="52"/>
      <c r="AK34" s="51"/>
      <c r="AL34" s="52"/>
      <c r="AM34" s="52"/>
      <c r="AN34" s="52"/>
      <c r="AO34" s="51"/>
      <c r="AP34" s="52"/>
      <c r="AQ34" s="52"/>
      <c r="AR34" s="52"/>
      <c r="AS34" s="52"/>
      <c r="AT34" s="52"/>
      <c r="AU34" s="52"/>
      <c r="AV34" s="52"/>
      <c r="AW34" s="51"/>
      <c r="AX34" s="52"/>
      <c r="AY34" s="52"/>
      <c r="AZ34" s="52"/>
      <c r="BA34" s="44"/>
      <c r="BB34" s="52"/>
      <c r="BC34" s="52"/>
      <c r="BD34" s="52"/>
      <c r="BE34" s="53"/>
      <c r="BF34" s="52"/>
      <c r="BI34" s="51"/>
      <c r="BJ34" s="52"/>
      <c r="BK34" s="52"/>
      <c r="BL34" s="52"/>
      <c r="BM34" s="52"/>
      <c r="BN34" s="52"/>
      <c r="BQ34" s="51"/>
      <c r="BS34" s="52"/>
    </row>
    <row r="35" spans="5:71" s="46" customFormat="1" x14ac:dyDescent="0.25">
      <c r="E35" s="51"/>
      <c r="I35" s="44"/>
      <c r="J35" s="52"/>
      <c r="K35" s="52"/>
      <c r="L35" s="52"/>
      <c r="M35" s="51"/>
      <c r="N35" s="52"/>
      <c r="O35" s="52"/>
      <c r="P35" s="52"/>
      <c r="Q35" s="51"/>
      <c r="R35" s="52"/>
      <c r="S35" s="52"/>
      <c r="T35" s="52"/>
      <c r="U35" s="51"/>
      <c r="V35" s="52"/>
      <c r="W35" s="52"/>
      <c r="X35" s="52"/>
      <c r="Y35" s="51"/>
      <c r="Z35" s="52"/>
      <c r="AA35" s="52"/>
      <c r="AB35" s="52"/>
      <c r="AC35" s="52"/>
      <c r="AD35" s="52"/>
      <c r="AE35" s="52"/>
      <c r="AF35" s="52"/>
      <c r="AG35" s="51"/>
      <c r="AH35" s="52"/>
      <c r="AI35" s="52"/>
      <c r="AJ35" s="52"/>
      <c r="AK35" s="51"/>
      <c r="AL35" s="52"/>
      <c r="AM35" s="52"/>
      <c r="AN35" s="52"/>
      <c r="AO35" s="51"/>
      <c r="AP35" s="52"/>
      <c r="AQ35" s="52"/>
      <c r="AR35" s="52"/>
      <c r="AS35" s="52"/>
      <c r="AT35" s="52"/>
      <c r="AU35" s="52"/>
      <c r="AV35" s="52"/>
      <c r="AW35" s="51"/>
      <c r="AX35" s="52"/>
      <c r="AY35" s="52"/>
      <c r="AZ35" s="52"/>
      <c r="BA35" s="44"/>
      <c r="BB35" s="52"/>
      <c r="BC35" s="52"/>
      <c r="BD35" s="52"/>
      <c r="BE35" s="53"/>
      <c r="BF35" s="52"/>
      <c r="BH35" s="52"/>
      <c r="BI35" s="51"/>
      <c r="BJ35" s="52"/>
      <c r="BK35" s="52"/>
      <c r="BL35" s="52"/>
      <c r="BM35" s="52"/>
      <c r="BN35" s="52"/>
      <c r="BQ35" s="51"/>
      <c r="BS35" s="52"/>
    </row>
    <row r="36" spans="5:71" s="46" customFormat="1" x14ac:dyDescent="0.25">
      <c r="E36" s="51"/>
      <c r="I36" s="44"/>
      <c r="J36" s="52"/>
      <c r="K36" s="52"/>
      <c r="L36" s="52"/>
      <c r="M36" s="51"/>
      <c r="N36" s="52"/>
      <c r="O36" s="52"/>
      <c r="P36" s="52"/>
      <c r="Q36" s="51"/>
      <c r="R36" s="52"/>
      <c r="S36" s="52"/>
      <c r="T36" s="52"/>
      <c r="U36" s="51"/>
      <c r="V36" s="52"/>
      <c r="W36" s="52"/>
      <c r="X36" s="52"/>
      <c r="Y36" s="51"/>
      <c r="Z36" s="52"/>
      <c r="AA36" s="52"/>
      <c r="AB36" s="52"/>
      <c r="AC36" s="52"/>
      <c r="AD36" s="52"/>
      <c r="AE36" s="52"/>
      <c r="AF36" s="52"/>
      <c r="AG36" s="51"/>
      <c r="AH36" s="52"/>
      <c r="AI36" s="52"/>
      <c r="AJ36" s="52"/>
      <c r="AK36" s="51"/>
      <c r="AL36" s="52"/>
      <c r="AM36" s="52"/>
      <c r="AN36" s="52"/>
      <c r="AO36" s="51"/>
      <c r="AP36" s="52"/>
      <c r="AQ36" s="52"/>
      <c r="AR36" s="52"/>
      <c r="AS36" s="52"/>
      <c r="AT36" s="52"/>
      <c r="AU36" s="52"/>
      <c r="AV36" s="52"/>
      <c r="AW36" s="51"/>
      <c r="AX36" s="52"/>
      <c r="AY36" s="52"/>
      <c r="AZ36" s="52"/>
      <c r="BA36" s="44"/>
      <c r="BB36" s="52"/>
      <c r="BC36" s="52"/>
      <c r="BD36" s="52"/>
      <c r="BF36" s="52"/>
      <c r="BH36" s="52"/>
      <c r="BI36" s="51"/>
      <c r="BJ36" s="52"/>
      <c r="BK36" s="52"/>
      <c r="BL36" s="52"/>
      <c r="BM36" s="52"/>
      <c r="BN36" s="52"/>
      <c r="BQ36" s="51"/>
      <c r="BS36" s="52"/>
    </row>
    <row r="37" spans="5:71" s="46" customFormat="1" x14ac:dyDescent="0.25">
      <c r="E37" s="51"/>
      <c r="I37" s="44"/>
      <c r="J37" s="52"/>
      <c r="K37" s="52"/>
      <c r="L37" s="52"/>
      <c r="M37" s="51"/>
      <c r="N37" s="52"/>
      <c r="O37" s="52"/>
      <c r="P37" s="52"/>
      <c r="Q37" s="51"/>
      <c r="R37" s="52"/>
      <c r="S37" s="52"/>
      <c r="T37" s="52"/>
      <c r="U37" s="51"/>
      <c r="V37" s="52"/>
      <c r="W37" s="52"/>
      <c r="X37" s="52"/>
      <c r="Y37" s="51"/>
      <c r="Z37" s="52"/>
      <c r="AA37" s="52"/>
      <c r="AB37" s="52"/>
      <c r="AC37" s="52"/>
      <c r="AD37" s="52"/>
      <c r="AE37" s="52"/>
      <c r="AF37" s="52"/>
      <c r="AG37" s="51"/>
      <c r="AH37" s="52"/>
      <c r="AI37" s="52"/>
      <c r="AJ37" s="52"/>
      <c r="AK37" s="51"/>
      <c r="AL37" s="52"/>
      <c r="AM37" s="52"/>
      <c r="AN37" s="52"/>
      <c r="AO37" s="51"/>
      <c r="AP37" s="52"/>
      <c r="AQ37" s="52"/>
      <c r="AR37" s="52"/>
      <c r="AS37" s="52"/>
      <c r="AT37" s="52"/>
      <c r="AU37" s="52"/>
      <c r="AV37" s="52"/>
      <c r="AW37" s="51"/>
      <c r="AX37" s="52"/>
      <c r="AY37" s="52"/>
      <c r="AZ37" s="52"/>
      <c r="BA37" s="44"/>
      <c r="BB37" s="52"/>
      <c r="BC37" s="52"/>
      <c r="BD37" s="52"/>
      <c r="BE37" s="53"/>
      <c r="BF37" s="52"/>
      <c r="BH37" s="52"/>
      <c r="BI37" s="51"/>
      <c r="BJ37" s="52"/>
      <c r="BK37" s="52"/>
      <c r="BL37" s="52"/>
      <c r="BM37" s="52"/>
      <c r="BN37" s="52"/>
      <c r="BQ37" s="51"/>
      <c r="BS37" s="52"/>
    </row>
    <row r="38" spans="5:71" s="46" customFormat="1" x14ac:dyDescent="0.25">
      <c r="E38" s="51"/>
      <c r="I38" s="44"/>
      <c r="J38" s="52"/>
      <c r="K38" s="52"/>
      <c r="L38" s="52"/>
      <c r="M38" s="51"/>
      <c r="N38" s="52"/>
      <c r="O38" s="52"/>
      <c r="P38" s="52"/>
      <c r="Q38" s="51"/>
      <c r="R38" s="52"/>
      <c r="S38" s="52"/>
      <c r="T38" s="52"/>
      <c r="U38" s="51"/>
      <c r="V38" s="52"/>
      <c r="W38" s="52"/>
      <c r="X38" s="52"/>
      <c r="Y38" s="51"/>
      <c r="Z38" s="52"/>
      <c r="AA38" s="52"/>
      <c r="AB38" s="52"/>
      <c r="AC38" s="52"/>
      <c r="AD38" s="52"/>
      <c r="AE38" s="52"/>
      <c r="AF38" s="52"/>
      <c r="AG38" s="51"/>
      <c r="AH38" s="52"/>
      <c r="AI38" s="52"/>
      <c r="AJ38" s="52"/>
      <c r="AK38" s="51"/>
      <c r="AL38" s="52"/>
      <c r="AM38" s="52"/>
      <c r="AN38" s="52"/>
      <c r="AO38" s="51"/>
      <c r="AP38" s="52"/>
      <c r="AQ38" s="52"/>
      <c r="AR38" s="52"/>
      <c r="AS38" s="52"/>
      <c r="AT38" s="52"/>
      <c r="AU38" s="52"/>
      <c r="AV38" s="52"/>
      <c r="AW38" s="51"/>
      <c r="AX38" s="52"/>
      <c r="AY38" s="52"/>
      <c r="AZ38" s="52"/>
      <c r="BA38" s="44"/>
      <c r="BB38" s="52"/>
      <c r="BC38" s="52"/>
      <c r="BD38" s="52"/>
      <c r="BE38" s="53"/>
      <c r="BF38" s="52"/>
      <c r="BH38" s="52"/>
      <c r="BI38" s="51"/>
      <c r="BJ38" s="52"/>
      <c r="BK38" s="52"/>
      <c r="BL38" s="52"/>
      <c r="BM38" s="52"/>
      <c r="BN38" s="52"/>
      <c r="BQ38" s="51"/>
      <c r="BS38" s="52"/>
    </row>
    <row r="39" spans="5:71" s="46" customFormat="1" x14ac:dyDescent="0.25">
      <c r="E39" s="51"/>
      <c r="I39" s="44"/>
      <c r="J39" s="52"/>
      <c r="K39" s="52"/>
      <c r="L39" s="52"/>
      <c r="M39" s="51"/>
      <c r="N39" s="52"/>
      <c r="O39" s="52"/>
      <c r="P39" s="52"/>
      <c r="Q39" s="51"/>
      <c r="R39" s="52"/>
      <c r="S39" s="52"/>
      <c r="T39" s="52"/>
      <c r="U39" s="51"/>
      <c r="V39" s="52"/>
      <c r="W39" s="52"/>
      <c r="X39" s="52"/>
      <c r="Y39" s="51"/>
      <c r="Z39" s="52"/>
      <c r="AA39" s="52"/>
      <c r="AB39" s="52"/>
      <c r="AC39" s="52"/>
      <c r="AD39" s="52"/>
      <c r="AE39" s="52"/>
      <c r="AF39" s="52"/>
      <c r="AG39" s="51"/>
      <c r="AH39" s="52"/>
      <c r="AI39" s="52"/>
      <c r="AJ39" s="52"/>
      <c r="AK39" s="51"/>
      <c r="AL39" s="52"/>
      <c r="AM39" s="52"/>
      <c r="AN39" s="52"/>
      <c r="AO39" s="51"/>
      <c r="AP39" s="52"/>
      <c r="AQ39" s="52"/>
      <c r="AR39" s="52"/>
      <c r="AS39" s="52"/>
      <c r="AT39" s="52"/>
      <c r="AU39" s="52"/>
      <c r="AV39" s="52"/>
      <c r="AW39" s="51"/>
      <c r="AX39" s="52"/>
      <c r="AY39" s="52"/>
      <c r="AZ39" s="52"/>
      <c r="BA39" s="44"/>
      <c r="BB39" s="52"/>
      <c r="BC39" s="52"/>
      <c r="BD39" s="52"/>
      <c r="BE39" s="53"/>
      <c r="BF39" s="52"/>
      <c r="BH39" s="52"/>
      <c r="BI39" s="51"/>
      <c r="BJ39" s="52"/>
      <c r="BK39" s="52"/>
      <c r="BL39" s="52"/>
      <c r="BM39" s="52"/>
      <c r="BN39" s="52"/>
      <c r="BQ39" s="51"/>
      <c r="BS39" s="52"/>
    </row>
    <row r="40" spans="5:71" s="46" customFormat="1" x14ac:dyDescent="0.25">
      <c r="E40" s="51"/>
      <c r="I40" s="44"/>
      <c r="J40" s="52"/>
      <c r="K40" s="52"/>
      <c r="L40" s="52"/>
      <c r="M40" s="51"/>
      <c r="N40" s="52"/>
      <c r="O40" s="52"/>
      <c r="P40" s="52"/>
      <c r="Q40" s="51"/>
      <c r="R40" s="52"/>
      <c r="S40" s="52"/>
      <c r="T40" s="52"/>
      <c r="U40" s="51"/>
      <c r="V40" s="52"/>
      <c r="W40" s="52"/>
      <c r="X40" s="52"/>
      <c r="Y40" s="51"/>
      <c r="Z40" s="52"/>
      <c r="AA40" s="52"/>
      <c r="AB40" s="52"/>
      <c r="AC40" s="52"/>
      <c r="AD40" s="52"/>
      <c r="AE40" s="52"/>
      <c r="AF40" s="52"/>
      <c r="AG40" s="51"/>
      <c r="AH40" s="52"/>
      <c r="AI40" s="52"/>
      <c r="AJ40" s="52"/>
      <c r="AK40" s="51"/>
      <c r="AL40" s="52"/>
      <c r="AM40" s="52"/>
      <c r="AN40" s="52"/>
      <c r="AO40" s="51"/>
      <c r="AP40" s="52"/>
      <c r="AQ40" s="52"/>
      <c r="AR40" s="52"/>
      <c r="AS40" s="52"/>
      <c r="AT40" s="52"/>
      <c r="AU40" s="52"/>
      <c r="AV40" s="52"/>
      <c r="AW40" s="51"/>
      <c r="AX40" s="52"/>
      <c r="AY40" s="52"/>
      <c r="AZ40" s="52"/>
      <c r="BA40" s="44"/>
      <c r="BB40" s="52"/>
      <c r="BC40" s="52"/>
      <c r="BD40" s="52"/>
      <c r="BE40" s="53"/>
      <c r="BF40" s="52"/>
      <c r="BH40" s="52"/>
      <c r="BI40" s="51"/>
      <c r="BJ40" s="52"/>
      <c r="BK40" s="52"/>
      <c r="BL40" s="52"/>
      <c r="BM40" s="52"/>
      <c r="BN40" s="52"/>
      <c r="BQ40" s="51"/>
      <c r="BS40" s="52"/>
    </row>
    <row r="41" spans="5:71" s="46" customFormat="1" x14ac:dyDescent="0.25">
      <c r="E41" s="51"/>
      <c r="I41" s="44"/>
      <c r="J41" s="52"/>
      <c r="K41" s="52"/>
      <c r="L41" s="52"/>
      <c r="M41" s="51"/>
      <c r="N41" s="52"/>
      <c r="O41" s="52"/>
      <c r="P41" s="52"/>
      <c r="Q41" s="51"/>
      <c r="R41" s="52"/>
      <c r="S41" s="52"/>
      <c r="T41" s="52"/>
      <c r="U41" s="51"/>
      <c r="V41" s="52"/>
      <c r="W41" s="52"/>
      <c r="X41" s="52"/>
      <c r="Y41" s="51"/>
      <c r="Z41" s="52"/>
      <c r="AA41" s="52"/>
      <c r="AB41" s="52"/>
      <c r="AC41" s="52"/>
      <c r="AD41" s="52"/>
      <c r="AE41" s="52"/>
      <c r="AF41" s="52"/>
      <c r="AG41" s="51"/>
      <c r="AH41" s="52"/>
      <c r="AI41" s="52"/>
      <c r="AJ41" s="52"/>
      <c r="AK41" s="51"/>
      <c r="AL41" s="52"/>
      <c r="AM41" s="52"/>
      <c r="AN41" s="52"/>
      <c r="AO41" s="51"/>
      <c r="AP41" s="52"/>
      <c r="AQ41" s="52"/>
      <c r="AR41" s="52"/>
      <c r="AS41" s="52"/>
      <c r="AT41" s="52"/>
      <c r="AU41" s="52"/>
      <c r="AV41" s="52"/>
      <c r="AW41" s="51"/>
      <c r="AX41" s="52"/>
      <c r="AY41" s="52"/>
      <c r="AZ41" s="52"/>
      <c r="BA41" s="44"/>
      <c r="BB41" s="52"/>
      <c r="BC41" s="52"/>
      <c r="BD41" s="52"/>
      <c r="BE41" s="52"/>
      <c r="BF41" s="52"/>
      <c r="BG41" s="52"/>
      <c r="BH41" s="52"/>
      <c r="BI41" s="51"/>
      <c r="BJ41" s="52"/>
      <c r="BK41" s="52"/>
      <c r="BL41" s="52"/>
      <c r="BM41" s="52"/>
      <c r="BN41" s="52"/>
      <c r="BQ41" s="51"/>
      <c r="BS41" s="52"/>
    </row>
    <row r="42" spans="5:71" s="46" customFormat="1" x14ac:dyDescent="0.25">
      <c r="E42" s="51"/>
      <c r="I42" s="44"/>
      <c r="J42" s="52"/>
      <c r="K42" s="52"/>
      <c r="L42" s="52"/>
      <c r="M42" s="51"/>
      <c r="N42" s="52"/>
      <c r="O42" s="52"/>
      <c r="P42" s="52"/>
      <c r="Q42" s="51"/>
      <c r="R42" s="52"/>
      <c r="S42" s="52"/>
      <c r="T42" s="52"/>
      <c r="U42" s="51"/>
      <c r="V42" s="52"/>
      <c r="W42" s="52"/>
      <c r="X42" s="52"/>
      <c r="Y42" s="51"/>
      <c r="Z42" s="52"/>
      <c r="AA42" s="52"/>
      <c r="AB42" s="52"/>
      <c r="AC42" s="52"/>
      <c r="AD42" s="52"/>
      <c r="AE42" s="52"/>
      <c r="AF42" s="52"/>
      <c r="AG42" s="51"/>
      <c r="AH42" s="52"/>
      <c r="AI42" s="52"/>
      <c r="AJ42" s="52"/>
      <c r="AK42" s="51"/>
      <c r="AL42" s="52"/>
      <c r="AM42" s="52"/>
      <c r="AN42" s="52"/>
      <c r="AO42" s="51"/>
      <c r="AP42" s="52"/>
      <c r="AQ42" s="52"/>
      <c r="AR42" s="52"/>
      <c r="AS42" s="52"/>
      <c r="AT42" s="52"/>
      <c r="AU42" s="52"/>
      <c r="AV42" s="52"/>
      <c r="AW42" s="51"/>
      <c r="AX42" s="52"/>
      <c r="AY42" s="52"/>
      <c r="AZ42" s="52"/>
      <c r="BA42" s="44"/>
      <c r="BB42" s="52"/>
      <c r="BC42" s="52"/>
      <c r="BD42" s="52"/>
      <c r="BE42" s="52"/>
      <c r="BF42" s="52"/>
      <c r="BG42" s="52"/>
      <c r="BH42" s="52"/>
      <c r="BI42" s="51"/>
      <c r="BJ42" s="52"/>
      <c r="BK42" s="52"/>
      <c r="BL42" s="52"/>
      <c r="BM42" s="52"/>
      <c r="BN42" s="52"/>
      <c r="BQ42" s="51"/>
      <c r="BS42" s="52"/>
    </row>
    <row r="43" spans="5:71" s="46" customFormat="1" x14ac:dyDescent="0.25">
      <c r="E43" s="51"/>
      <c r="I43" s="44"/>
      <c r="J43" s="52"/>
      <c r="K43" s="52"/>
      <c r="L43" s="52"/>
      <c r="M43" s="51"/>
      <c r="N43" s="52"/>
      <c r="O43" s="52"/>
      <c r="P43" s="52"/>
      <c r="Q43" s="51"/>
      <c r="R43" s="52"/>
      <c r="S43" s="52"/>
      <c r="T43" s="52"/>
      <c r="U43" s="51"/>
      <c r="V43" s="52"/>
      <c r="W43" s="52"/>
      <c r="X43" s="52"/>
      <c r="Y43" s="51"/>
      <c r="Z43" s="52"/>
      <c r="AA43" s="52"/>
      <c r="AB43" s="52"/>
      <c r="AC43" s="52"/>
      <c r="AD43" s="52"/>
      <c r="AE43" s="52"/>
      <c r="AF43" s="52"/>
      <c r="AG43" s="51"/>
      <c r="AH43" s="52"/>
      <c r="AI43" s="52"/>
      <c r="AJ43" s="52"/>
      <c r="AK43" s="51"/>
      <c r="AL43" s="52"/>
      <c r="AM43" s="52"/>
      <c r="AN43" s="52"/>
      <c r="AO43" s="51"/>
      <c r="AP43" s="52"/>
      <c r="AQ43" s="52"/>
      <c r="AR43" s="52"/>
      <c r="AS43" s="52"/>
      <c r="AT43" s="52"/>
      <c r="AU43" s="52"/>
      <c r="AV43" s="52"/>
      <c r="AW43" s="51"/>
      <c r="AX43" s="52"/>
      <c r="AY43" s="52"/>
      <c r="AZ43" s="52"/>
      <c r="BA43" s="44"/>
      <c r="BB43" s="52"/>
      <c r="BC43" s="52"/>
      <c r="BD43" s="52"/>
      <c r="BE43" s="52"/>
      <c r="BF43" s="52"/>
      <c r="BG43" s="52"/>
      <c r="BH43" s="52"/>
      <c r="BI43" s="51"/>
      <c r="BJ43" s="52"/>
      <c r="BK43" s="52"/>
      <c r="BL43" s="52"/>
      <c r="BM43" s="52"/>
      <c r="BN43" s="52"/>
      <c r="BQ43" s="51"/>
      <c r="BS43" s="52"/>
    </row>
    <row r="44" spans="5:71" s="46" customFormat="1" x14ac:dyDescent="0.25">
      <c r="I44" s="44"/>
      <c r="J44" s="52"/>
      <c r="K44" s="52"/>
      <c r="L44" s="52"/>
      <c r="N44" s="52"/>
      <c r="O44" s="52"/>
      <c r="P44" s="52"/>
      <c r="R44" s="52"/>
      <c r="S44" s="52"/>
      <c r="T44" s="52"/>
      <c r="V44" s="52"/>
      <c r="W44" s="52"/>
      <c r="X44" s="52"/>
      <c r="Z44" s="52"/>
      <c r="AA44" s="52"/>
      <c r="AB44" s="52"/>
      <c r="AC44" s="52"/>
      <c r="AD44" s="52"/>
      <c r="AE44" s="52"/>
      <c r="AF44" s="52"/>
      <c r="AH44" s="52"/>
      <c r="AI44" s="52"/>
      <c r="AJ44" s="52"/>
      <c r="AL44" s="52"/>
      <c r="AM44" s="52"/>
      <c r="AN44" s="52"/>
      <c r="AP44" s="52"/>
      <c r="AQ44" s="52"/>
      <c r="AR44" s="52"/>
      <c r="AS44" s="52"/>
      <c r="AT44" s="52"/>
      <c r="AU44" s="52"/>
      <c r="AV44" s="52"/>
      <c r="AX44" s="52"/>
      <c r="AY44" s="52"/>
      <c r="AZ44" s="52"/>
      <c r="BA44" s="44"/>
      <c r="BB44" s="52"/>
      <c r="BC44" s="52"/>
      <c r="BD44" s="52"/>
      <c r="BE44" s="52"/>
      <c r="BF44" s="52"/>
      <c r="BG44" s="52"/>
      <c r="BH44" s="52"/>
      <c r="BJ44" s="52"/>
      <c r="BK44" s="52"/>
      <c r="BL44" s="52"/>
      <c r="BM44" s="52"/>
      <c r="BN44" s="52"/>
      <c r="BS44" s="52"/>
    </row>
    <row r="45" spans="5:71" s="46" customFormat="1" x14ac:dyDescent="0.25">
      <c r="I45" s="44"/>
      <c r="J45" s="52"/>
      <c r="K45" s="52"/>
      <c r="L45" s="52"/>
      <c r="N45" s="52"/>
      <c r="O45" s="52"/>
      <c r="P45" s="52"/>
      <c r="R45" s="52"/>
      <c r="S45" s="52"/>
      <c r="T45" s="52"/>
      <c r="V45" s="52"/>
      <c r="W45" s="52"/>
      <c r="X45" s="52"/>
      <c r="Z45" s="52"/>
      <c r="AA45" s="52"/>
      <c r="AB45" s="52"/>
      <c r="AC45" s="52"/>
      <c r="AD45" s="52"/>
      <c r="AE45" s="52"/>
      <c r="AF45" s="52"/>
      <c r="AH45" s="52"/>
      <c r="AI45" s="52"/>
      <c r="AJ45" s="52"/>
      <c r="AL45" s="52"/>
      <c r="AM45" s="52"/>
      <c r="AN45" s="52"/>
      <c r="AP45" s="52"/>
      <c r="AQ45" s="52"/>
      <c r="AR45" s="52"/>
      <c r="AS45" s="52"/>
      <c r="AT45" s="52"/>
      <c r="AU45" s="52"/>
      <c r="AV45" s="52"/>
      <c r="AX45" s="52"/>
      <c r="AY45" s="52"/>
      <c r="AZ45" s="52"/>
      <c r="BA45" s="44"/>
      <c r="BB45" s="52"/>
      <c r="BC45" s="52"/>
      <c r="BD45" s="52"/>
      <c r="BE45" s="52"/>
      <c r="BF45" s="52"/>
      <c r="BG45" s="52"/>
      <c r="BH45" s="52"/>
      <c r="BJ45" s="52"/>
      <c r="BK45" s="52"/>
      <c r="BL45" s="52"/>
      <c r="BM45" s="52"/>
      <c r="BN45" s="52"/>
      <c r="BS45" s="52"/>
    </row>
    <row r="46" spans="5:71" s="46" customFormat="1" x14ac:dyDescent="0.25">
      <c r="J46" s="52"/>
      <c r="K46" s="52"/>
      <c r="L46" s="52"/>
      <c r="N46" s="52"/>
      <c r="O46" s="52"/>
      <c r="P46" s="52"/>
      <c r="R46" s="52"/>
      <c r="S46" s="52"/>
      <c r="T46" s="52"/>
      <c r="V46" s="52"/>
      <c r="W46" s="52"/>
      <c r="X46" s="52"/>
      <c r="Z46" s="52"/>
      <c r="AA46" s="52"/>
      <c r="AB46" s="52"/>
      <c r="AC46" s="52"/>
      <c r="AD46" s="52"/>
      <c r="AE46" s="52"/>
      <c r="AF46" s="52"/>
      <c r="AH46" s="52"/>
      <c r="AI46" s="52"/>
      <c r="AJ46" s="52"/>
      <c r="AL46" s="52"/>
      <c r="AM46" s="52"/>
      <c r="AN46" s="52"/>
      <c r="AP46" s="52"/>
      <c r="AQ46" s="52"/>
      <c r="AR46" s="52"/>
      <c r="AS46" s="52"/>
      <c r="AT46" s="52"/>
      <c r="AU46" s="52"/>
      <c r="AV46" s="52"/>
      <c r="AX46" s="52"/>
      <c r="AY46" s="52"/>
      <c r="AZ46" s="52"/>
      <c r="BA46" s="47"/>
      <c r="BB46" s="52"/>
      <c r="BC46" s="52"/>
      <c r="BD46" s="52"/>
      <c r="BE46" s="52"/>
      <c r="BF46" s="52"/>
      <c r="BG46" s="52"/>
      <c r="BH46" s="52"/>
      <c r="BJ46" s="52"/>
      <c r="BK46" s="52"/>
      <c r="BL46" s="52"/>
      <c r="BM46" s="52"/>
      <c r="BN46" s="52"/>
      <c r="BS46" s="52"/>
    </row>
    <row r="47" spans="5:71" s="46" customFormat="1" x14ac:dyDescent="0.25">
      <c r="J47" s="52"/>
      <c r="K47" s="52"/>
      <c r="L47" s="52"/>
      <c r="N47" s="52"/>
      <c r="O47" s="52"/>
      <c r="P47" s="52"/>
      <c r="R47" s="52"/>
      <c r="S47" s="52"/>
      <c r="T47" s="52"/>
      <c r="V47" s="52"/>
      <c r="W47" s="52"/>
      <c r="X47" s="52"/>
      <c r="Z47" s="52"/>
      <c r="AA47" s="52"/>
      <c r="AB47" s="52"/>
      <c r="AC47" s="52"/>
      <c r="AD47" s="52"/>
      <c r="AE47" s="52"/>
      <c r="AF47" s="52"/>
      <c r="AH47" s="52"/>
      <c r="AI47" s="52"/>
      <c r="AJ47" s="52"/>
      <c r="AL47" s="52"/>
      <c r="AM47" s="52"/>
      <c r="AN47" s="52"/>
      <c r="AP47" s="52"/>
      <c r="AQ47" s="52"/>
      <c r="AR47" s="52"/>
      <c r="AS47" s="52"/>
      <c r="AT47" s="52"/>
      <c r="AU47" s="52"/>
      <c r="AV47" s="52"/>
      <c r="AX47" s="52"/>
      <c r="AY47" s="52"/>
      <c r="AZ47" s="52"/>
      <c r="BA47" s="47"/>
      <c r="BB47" s="52"/>
      <c r="BC47" s="52"/>
      <c r="BD47" s="52"/>
      <c r="BE47" s="52"/>
      <c r="BF47" s="52"/>
      <c r="BG47" s="52"/>
      <c r="BH47" s="52"/>
      <c r="BJ47" s="52"/>
      <c r="BK47" s="52"/>
      <c r="BL47" s="52"/>
      <c r="BM47" s="52"/>
      <c r="BN47" s="52"/>
      <c r="BS47" s="52"/>
    </row>
    <row r="48" spans="5:71" s="46" customFormat="1" x14ac:dyDescent="0.25">
      <c r="J48" s="52"/>
      <c r="K48" s="52"/>
      <c r="L48" s="52"/>
      <c r="N48" s="52"/>
      <c r="O48" s="52"/>
      <c r="P48" s="52"/>
      <c r="R48" s="52"/>
      <c r="S48" s="52"/>
      <c r="T48" s="52"/>
      <c r="V48" s="52"/>
      <c r="W48" s="52"/>
      <c r="X48" s="52"/>
      <c r="Z48" s="52"/>
      <c r="AA48" s="52"/>
      <c r="AB48" s="52"/>
      <c r="AC48" s="52"/>
      <c r="AD48" s="52"/>
      <c r="AE48" s="52"/>
      <c r="AF48" s="52"/>
      <c r="AH48" s="52"/>
      <c r="AI48" s="52"/>
      <c r="AJ48" s="52"/>
      <c r="AL48" s="52"/>
      <c r="AM48" s="52"/>
      <c r="AN48" s="52"/>
      <c r="AP48" s="52"/>
      <c r="AQ48" s="52"/>
      <c r="AR48" s="52"/>
      <c r="AS48" s="52"/>
      <c r="AT48" s="52"/>
      <c r="AU48" s="52"/>
      <c r="AV48" s="52"/>
      <c r="AX48" s="52"/>
      <c r="AY48" s="52"/>
      <c r="AZ48" s="52"/>
      <c r="BA48" s="47"/>
      <c r="BB48" s="52"/>
      <c r="BC48" s="52"/>
      <c r="BD48" s="52"/>
      <c r="BE48" s="52"/>
      <c r="BF48" s="52"/>
      <c r="BG48" s="52"/>
      <c r="BH48" s="52"/>
      <c r="BJ48" s="52"/>
      <c r="BK48" s="52"/>
      <c r="BL48" s="52"/>
      <c r="BM48" s="52"/>
      <c r="BN48" s="52"/>
      <c r="BS48" s="52"/>
    </row>
  </sheetData>
  <mergeCells count="24">
    <mergeCell ref="CK1:CN1"/>
    <mergeCell ref="CO1:CR1"/>
    <mergeCell ref="CG1:CJ1"/>
    <mergeCell ref="BI1:BL1"/>
    <mergeCell ref="BM1:BP1"/>
    <mergeCell ref="BQ1:BT1"/>
    <mergeCell ref="BU1:BX1"/>
    <mergeCell ref="BY1:CB1"/>
    <mergeCell ref="CC1:CF1"/>
    <mergeCell ref="A1:D1"/>
    <mergeCell ref="E1:H1"/>
    <mergeCell ref="M1:P1"/>
    <mergeCell ref="Q1:T1"/>
    <mergeCell ref="U1:X1"/>
    <mergeCell ref="AW1:AZ1"/>
    <mergeCell ref="BA1:BD1"/>
    <mergeCell ref="BE1:BH1"/>
    <mergeCell ref="I1:L1"/>
    <mergeCell ref="AO1:AR1"/>
    <mergeCell ref="Y1:AB1"/>
    <mergeCell ref="AC1:AF1"/>
    <mergeCell ref="AG1:AJ1"/>
    <mergeCell ref="AK1:AN1"/>
    <mergeCell ref="AS1:AV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2" sqref="A2:B64"/>
    </sheetView>
  </sheetViews>
  <sheetFormatPr baseColWidth="10" defaultRowHeight="15" x14ac:dyDescent="0.25"/>
  <sheetData>
    <row r="1" spans="1:4" x14ac:dyDescent="0.25">
      <c r="A1" s="16" t="s">
        <v>43</v>
      </c>
      <c r="B1" s="16" t="s">
        <v>44</v>
      </c>
      <c r="C1" s="6"/>
      <c r="D1" s="6"/>
    </row>
    <row r="2" spans="1:4" x14ac:dyDescent="0.25">
      <c r="A2" s="23">
        <v>267</v>
      </c>
      <c r="B2" s="23">
        <v>3.62</v>
      </c>
      <c r="C2" s="6"/>
      <c r="D2" s="6"/>
    </row>
    <row r="3" spans="1:4" x14ac:dyDescent="0.25">
      <c r="A3" s="23">
        <v>256</v>
      </c>
      <c r="B3" s="23">
        <v>4.4400000000000004</v>
      </c>
      <c r="C3" s="6"/>
      <c r="D3" s="6"/>
    </row>
    <row r="4" spans="1:4" x14ac:dyDescent="0.25">
      <c r="A4" s="23">
        <v>278</v>
      </c>
      <c r="B4" s="23">
        <v>2.6</v>
      </c>
      <c r="C4" s="6"/>
      <c r="D4" s="6"/>
    </row>
    <row r="5" spans="1:4" x14ac:dyDescent="0.25">
      <c r="A5" s="23"/>
      <c r="B5" s="23">
        <v>0.66</v>
      </c>
      <c r="C5" s="6"/>
      <c r="D5" s="6"/>
    </row>
    <row r="6" spans="1:4" x14ac:dyDescent="0.25">
      <c r="A6" s="23"/>
      <c r="B6" s="23">
        <v>0.72</v>
      </c>
      <c r="C6" s="6"/>
      <c r="D6" s="6"/>
    </row>
    <row r="7" spans="1:4" x14ac:dyDescent="0.25">
      <c r="A7" s="23">
        <v>76</v>
      </c>
      <c r="B7" s="23">
        <v>0.31</v>
      </c>
      <c r="C7" s="6"/>
      <c r="D7" s="6"/>
    </row>
    <row r="8" spans="1:4" x14ac:dyDescent="0.25">
      <c r="A8" s="23">
        <v>64</v>
      </c>
      <c r="B8" s="23">
        <v>1.63</v>
      </c>
      <c r="C8" s="6"/>
      <c r="D8" s="6"/>
    </row>
    <row r="9" spans="1:4" x14ac:dyDescent="0.25">
      <c r="A9" s="23"/>
      <c r="B9" s="23">
        <v>2.73</v>
      </c>
      <c r="C9" s="6"/>
      <c r="D9" s="6"/>
    </row>
    <row r="10" spans="1:4" x14ac:dyDescent="0.25">
      <c r="A10" s="23"/>
      <c r="B10" s="23">
        <v>1.52</v>
      </c>
      <c r="C10" s="6"/>
      <c r="D10" s="6"/>
    </row>
    <row r="11" spans="1:4" x14ac:dyDescent="0.25">
      <c r="A11" s="23">
        <v>219</v>
      </c>
      <c r="B11" s="23">
        <v>1.5</v>
      </c>
      <c r="C11" s="6"/>
      <c r="D11" s="6"/>
    </row>
    <row r="12" spans="1:4" x14ac:dyDescent="0.25">
      <c r="A12" s="23"/>
      <c r="B12" s="23">
        <v>2</v>
      </c>
      <c r="C12" s="6"/>
      <c r="D12" s="6"/>
    </row>
    <row r="13" spans="1:4" x14ac:dyDescent="0.25">
      <c r="A13" s="23"/>
      <c r="B13" s="23">
        <v>0.85</v>
      </c>
      <c r="C13" s="6"/>
      <c r="D13" s="6"/>
    </row>
    <row r="14" spans="1:4" x14ac:dyDescent="0.25">
      <c r="A14" s="23"/>
      <c r="B14" s="23">
        <v>1.19</v>
      </c>
      <c r="C14" s="6"/>
      <c r="D14" s="6"/>
    </row>
    <row r="15" spans="1:4" x14ac:dyDescent="0.25">
      <c r="A15" s="23">
        <v>108</v>
      </c>
      <c r="B15" s="23">
        <v>0.84</v>
      </c>
      <c r="C15" s="6"/>
      <c r="D15" s="6"/>
    </row>
    <row r="16" spans="1:4" x14ac:dyDescent="0.25">
      <c r="A16" s="23">
        <v>69</v>
      </c>
      <c r="B16" s="23">
        <v>0.61</v>
      </c>
      <c r="C16" s="6"/>
      <c r="D16" s="6"/>
    </row>
    <row r="17" spans="1:4" x14ac:dyDescent="0.25">
      <c r="A17" s="23">
        <v>83</v>
      </c>
      <c r="B17" s="23">
        <v>1.25</v>
      </c>
      <c r="C17" s="6"/>
      <c r="D17" s="6"/>
    </row>
    <row r="18" spans="1:4" x14ac:dyDescent="0.25">
      <c r="A18" s="23">
        <v>94</v>
      </c>
      <c r="B18" s="23">
        <v>0.92</v>
      </c>
      <c r="C18" s="6"/>
      <c r="D18" s="6"/>
    </row>
    <row r="19" spans="1:4" x14ac:dyDescent="0.25">
      <c r="A19" s="23">
        <v>72</v>
      </c>
      <c r="B19" s="23">
        <v>1.1499999999999999</v>
      </c>
      <c r="C19" s="6"/>
      <c r="D19" s="6"/>
    </row>
    <row r="20" spans="1:4" x14ac:dyDescent="0.25">
      <c r="A20" s="23">
        <v>71</v>
      </c>
      <c r="B20" s="23">
        <v>0.82</v>
      </c>
      <c r="C20" s="6"/>
      <c r="D20" s="6"/>
    </row>
    <row r="21" spans="1:4" x14ac:dyDescent="0.25">
      <c r="A21" s="23"/>
      <c r="B21" s="23">
        <v>2.92</v>
      </c>
      <c r="C21" s="6"/>
      <c r="D21" s="6"/>
    </row>
    <row r="22" spans="1:4" x14ac:dyDescent="0.25">
      <c r="A22" s="23">
        <v>60</v>
      </c>
      <c r="B22" s="23">
        <v>1</v>
      </c>
      <c r="C22" s="6"/>
      <c r="D22" s="6"/>
    </row>
    <row r="23" spans="1:4" x14ac:dyDescent="0.25">
      <c r="A23" s="23">
        <v>250</v>
      </c>
      <c r="B23" s="23">
        <v>1.21</v>
      </c>
      <c r="C23" s="6"/>
      <c r="D23" s="6"/>
    </row>
    <row r="24" spans="1:4" x14ac:dyDescent="0.25">
      <c r="A24" s="23"/>
      <c r="B24" s="23">
        <v>0.85</v>
      </c>
      <c r="C24" s="6"/>
      <c r="D24" s="6"/>
    </row>
    <row r="25" spans="1:4" x14ac:dyDescent="0.25">
      <c r="A25" s="23"/>
      <c r="B25" s="23">
        <v>1.57</v>
      </c>
      <c r="C25" s="6"/>
      <c r="D25" s="6"/>
    </row>
    <row r="26" spans="1:4" x14ac:dyDescent="0.25">
      <c r="A26" s="23">
        <v>95</v>
      </c>
      <c r="B26" s="23">
        <v>0.51</v>
      </c>
      <c r="C26" s="6"/>
      <c r="D26" s="6"/>
    </row>
    <row r="27" spans="1:4" x14ac:dyDescent="0.25">
      <c r="A27" s="23">
        <v>196</v>
      </c>
      <c r="B27" s="23">
        <v>1.57</v>
      </c>
      <c r="C27" s="6"/>
      <c r="D27" s="6"/>
    </row>
    <row r="28" spans="1:4" x14ac:dyDescent="0.25">
      <c r="A28" s="23">
        <v>79</v>
      </c>
      <c r="B28" s="23">
        <v>0.31</v>
      </c>
      <c r="C28" s="6"/>
      <c r="D28" s="6"/>
    </row>
    <row r="29" spans="1:4" x14ac:dyDescent="0.25">
      <c r="A29" s="23">
        <v>53</v>
      </c>
      <c r="B29" s="23">
        <v>0.4</v>
      </c>
      <c r="C29" s="6"/>
      <c r="D29" s="6"/>
    </row>
    <row r="30" spans="1:4" x14ac:dyDescent="0.25">
      <c r="A30" s="23">
        <v>70</v>
      </c>
      <c r="B30" s="23">
        <v>0.54</v>
      </c>
      <c r="C30" s="6"/>
      <c r="D30" s="6"/>
    </row>
    <row r="31" spans="1:4" x14ac:dyDescent="0.25">
      <c r="A31" s="23">
        <v>70</v>
      </c>
      <c r="B31" s="23">
        <v>0.77</v>
      </c>
      <c r="C31" s="6"/>
      <c r="D31" s="6"/>
    </row>
    <row r="32" spans="1:4" x14ac:dyDescent="0.25">
      <c r="A32" s="23">
        <v>69</v>
      </c>
      <c r="B32" s="23">
        <v>0.7</v>
      </c>
      <c r="C32" s="6"/>
      <c r="D32" s="6"/>
    </row>
    <row r="33" spans="1:4" x14ac:dyDescent="0.25">
      <c r="A33" s="23">
        <v>66</v>
      </c>
      <c r="B33" s="23">
        <v>1.28</v>
      </c>
      <c r="C33" s="6"/>
      <c r="D33" s="6"/>
    </row>
    <row r="34" spans="1:4" x14ac:dyDescent="0.25">
      <c r="A34" s="23">
        <v>89</v>
      </c>
      <c r="B34" s="23">
        <v>0.6</v>
      </c>
      <c r="C34" s="6"/>
      <c r="D34" s="6"/>
    </row>
    <row r="35" spans="1:4" x14ac:dyDescent="0.25">
      <c r="A35" s="23">
        <v>53</v>
      </c>
      <c r="B35" s="23">
        <v>0.91</v>
      </c>
      <c r="C35" s="6"/>
      <c r="D35" s="6"/>
    </row>
    <row r="36" spans="1:4" x14ac:dyDescent="0.25">
      <c r="A36" s="23">
        <v>276</v>
      </c>
      <c r="B36" s="23">
        <v>1.4</v>
      </c>
      <c r="C36" s="6"/>
      <c r="D36" s="6"/>
    </row>
    <row r="37" spans="1:4" x14ac:dyDescent="0.25">
      <c r="A37" s="23">
        <v>239</v>
      </c>
      <c r="B37" s="23">
        <v>3.4</v>
      </c>
      <c r="C37" s="6"/>
      <c r="D37" s="6"/>
    </row>
    <row r="38" spans="1:4" x14ac:dyDescent="0.25">
      <c r="A38" s="23">
        <v>65</v>
      </c>
      <c r="B38" s="23">
        <v>1.58</v>
      </c>
      <c r="C38" s="6"/>
      <c r="D38" s="6"/>
    </row>
    <row r="39" spans="1:4" x14ac:dyDescent="0.25">
      <c r="A39" s="23">
        <v>66</v>
      </c>
      <c r="B39" s="23">
        <v>1.43</v>
      </c>
      <c r="C39" s="6"/>
      <c r="D39" s="6"/>
    </row>
    <row r="40" spans="1:4" x14ac:dyDescent="0.25">
      <c r="A40" s="23">
        <v>65</v>
      </c>
      <c r="B40" s="23">
        <v>1.08</v>
      </c>
      <c r="C40" s="6"/>
      <c r="D40" s="6"/>
    </row>
    <row r="41" spans="1:4" x14ac:dyDescent="0.25">
      <c r="A41" s="23"/>
      <c r="B41" s="23">
        <v>0.78</v>
      </c>
      <c r="C41" s="6"/>
      <c r="D41" s="6"/>
    </row>
    <row r="42" spans="1:4" x14ac:dyDescent="0.25">
      <c r="A42" s="23"/>
      <c r="B42" s="23">
        <v>2.38</v>
      </c>
      <c r="C42" s="6"/>
      <c r="D42" s="6"/>
    </row>
    <row r="43" spans="1:4" x14ac:dyDescent="0.25">
      <c r="A43" s="23"/>
      <c r="B43" s="23">
        <v>1.68</v>
      </c>
      <c r="C43" s="6"/>
      <c r="D43" s="6"/>
    </row>
    <row r="44" spans="1:4" x14ac:dyDescent="0.25">
      <c r="A44" s="23">
        <v>239</v>
      </c>
      <c r="B44" s="23">
        <v>1.85</v>
      </c>
      <c r="C44" s="6"/>
      <c r="D44" s="6"/>
    </row>
    <row r="45" spans="1:4" x14ac:dyDescent="0.25">
      <c r="A45" s="23">
        <v>283</v>
      </c>
      <c r="B45" s="23">
        <v>1.8660224999999999</v>
      </c>
      <c r="C45" s="6"/>
      <c r="D45" s="6"/>
    </row>
    <row r="46" spans="1:4" x14ac:dyDescent="0.25">
      <c r="A46" s="23"/>
      <c r="B46" s="23">
        <v>0.48352250000000002</v>
      </c>
      <c r="C46" s="6"/>
      <c r="D46" s="6"/>
    </row>
    <row r="47" spans="1:4" x14ac:dyDescent="0.25">
      <c r="A47" s="23">
        <v>142</v>
      </c>
      <c r="B47" s="23">
        <v>5.4485225000000002</v>
      </c>
      <c r="C47" s="6"/>
      <c r="D47" s="6"/>
    </row>
    <row r="48" spans="1:4" x14ac:dyDescent="0.25">
      <c r="A48" s="23"/>
      <c r="B48" s="23">
        <v>1.0960224999999999</v>
      </c>
      <c r="C48" s="6"/>
      <c r="D48" s="6"/>
    </row>
    <row r="49" spans="1:4" x14ac:dyDescent="0.25">
      <c r="A49" s="23">
        <v>210</v>
      </c>
      <c r="B49" s="23">
        <v>2.1310224999999998</v>
      </c>
      <c r="C49" s="6"/>
      <c r="D49" s="6"/>
    </row>
    <row r="50" spans="1:4" x14ac:dyDescent="0.25">
      <c r="A50" s="23">
        <v>224</v>
      </c>
      <c r="B50" s="23">
        <v>0.65602249999999995</v>
      </c>
      <c r="C50" s="6"/>
      <c r="D50" s="6"/>
    </row>
    <row r="51" spans="1:4" x14ac:dyDescent="0.25">
      <c r="A51" s="23">
        <v>360</v>
      </c>
      <c r="B51" s="23">
        <v>2.0235224999999999</v>
      </c>
      <c r="C51" s="6"/>
      <c r="D51" s="6"/>
    </row>
    <row r="52" spans="1:4" x14ac:dyDescent="0.25">
      <c r="A52" s="23"/>
      <c r="B52" s="23">
        <v>1.5110224999999999</v>
      </c>
      <c r="C52" s="6"/>
      <c r="D52" s="6"/>
    </row>
    <row r="53" spans="1:4" x14ac:dyDescent="0.25">
      <c r="A53" s="23">
        <v>70</v>
      </c>
      <c r="B53" s="23">
        <v>0.7685225</v>
      </c>
      <c r="C53" s="6"/>
      <c r="D53" s="6"/>
    </row>
    <row r="54" spans="1:4" x14ac:dyDescent="0.25">
      <c r="A54" s="23">
        <v>90</v>
      </c>
      <c r="B54" s="23">
        <v>0.73102250000000002</v>
      </c>
      <c r="C54" s="6"/>
      <c r="D54" s="6"/>
    </row>
    <row r="55" spans="1:4" x14ac:dyDescent="0.25">
      <c r="A55" s="23"/>
      <c r="B55" s="23">
        <v>2.9010224999999998</v>
      </c>
      <c r="C55" s="6"/>
      <c r="D55" s="6"/>
    </row>
    <row r="56" spans="1:4" x14ac:dyDescent="0.25">
      <c r="A56" s="23"/>
      <c r="B56" s="23">
        <v>2.1635225</v>
      </c>
      <c r="C56" s="6"/>
      <c r="D56" s="6"/>
    </row>
    <row r="57" spans="1:4" x14ac:dyDescent="0.25">
      <c r="A57" s="23">
        <v>60</v>
      </c>
      <c r="B57" s="23">
        <v>1.3410225</v>
      </c>
      <c r="C57" s="6"/>
      <c r="D57" s="6"/>
    </row>
    <row r="58" spans="1:4" x14ac:dyDescent="0.25">
      <c r="A58" s="23">
        <v>73</v>
      </c>
      <c r="B58" s="23">
        <v>1.3910225000000001</v>
      </c>
      <c r="C58" s="6"/>
      <c r="D58" s="6"/>
    </row>
    <row r="59" spans="1:4" x14ac:dyDescent="0.25">
      <c r="A59" s="23">
        <v>68</v>
      </c>
      <c r="B59" s="23">
        <v>1.4685225</v>
      </c>
      <c r="C59" s="6"/>
      <c r="D59" s="6"/>
    </row>
    <row r="60" spans="1:4" x14ac:dyDescent="0.25">
      <c r="A60" s="23"/>
      <c r="B60" s="23">
        <v>1.1985224999999999</v>
      </c>
      <c r="C60" s="6"/>
      <c r="D60" s="6"/>
    </row>
    <row r="61" spans="1:4" x14ac:dyDescent="0.25">
      <c r="A61" s="23">
        <v>83</v>
      </c>
      <c r="B61" s="23">
        <v>0.60852249999999997</v>
      </c>
      <c r="C61" s="6"/>
      <c r="D61" s="6"/>
    </row>
    <row r="62" spans="1:4" x14ac:dyDescent="0.25">
      <c r="A62" s="23">
        <v>140</v>
      </c>
      <c r="B62" s="23">
        <v>2.8435225000000002</v>
      </c>
      <c r="C62" s="6"/>
      <c r="D62" s="6"/>
    </row>
    <row r="63" spans="1:4" x14ac:dyDescent="0.25">
      <c r="A63" s="23">
        <v>95</v>
      </c>
      <c r="B63" s="23">
        <v>1.5235224999999999</v>
      </c>
    </row>
    <row r="64" spans="1:4" x14ac:dyDescent="0.25">
      <c r="A64" s="35">
        <v>250</v>
      </c>
      <c r="B64" s="35">
        <v>2.57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workbookViewId="0">
      <selection activeCell="A2" sqref="A2:B64"/>
    </sheetView>
  </sheetViews>
  <sheetFormatPr baseColWidth="10" defaultRowHeight="15" x14ac:dyDescent="0.25"/>
  <sheetData>
    <row r="1" spans="1:2" x14ac:dyDescent="0.25">
      <c r="A1" s="16" t="s">
        <v>41</v>
      </c>
      <c r="B1" s="16" t="s">
        <v>42</v>
      </c>
    </row>
    <row r="2" spans="1:2" x14ac:dyDescent="0.25">
      <c r="A2" s="23">
        <v>141</v>
      </c>
      <c r="B2" s="23">
        <v>3.62</v>
      </c>
    </row>
    <row r="3" spans="1:2" x14ac:dyDescent="0.25">
      <c r="A3" s="23">
        <v>126</v>
      </c>
      <c r="B3" s="23">
        <v>4.4400000000000004</v>
      </c>
    </row>
    <row r="4" spans="1:2" x14ac:dyDescent="0.25">
      <c r="A4" s="23">
        <v>113</v>
      </c>
      <c r="B4" s="23">
        <v>2.6</v>
      </c>
    </row>
    <row r="5" spans="1:2" x14ac:dyDescent="0.25">
      <c r="A5" s="23"/>
      <c r="B5" s="23">
        <v>0.66</v>
      </c>
    </row>
    <row r="6" spans="1:2" x14ac:dyDescent="0.25">
      <c r="A6" s="23"/>
      <c r="B6" s="23">
        <v>0.72</v>
      </c>
    </row>
    <row r="7" spans="1:2" x14ac:dyDescent="0.25">
      <c r="A7" s="23">
        <v>76</v>
      </c>
      <c r="B7" s="23">
        <v>0.31</v>
      </c>
    </row>
    <row r="8" spans="1:2" x14ac:dyDescent="0.25">
      <c r="A8" s="23">
        <v>63</v>
      </c>
      <c r="B8" s="23">
        <v>1.63</v>
      </c>
    </row>
    <row r="9" spans="1:2" x14ac:dyDescent="0.25">
      <c r="A9" s="23"/>
      <c r="B9" s="23">
        <v>2.73</v>
      </c>
    </row>
    <row r="10" spans="1:2" x14ac:dyDescent="0.25">
      <c r="A10" s="23"/>
      <c r="B10" s="23">
        <v>1.52</v>
      </c>
    </row>
    <row r="11" spans="1:2" x14ac:dyDescent="0.25">
      <c r="A11" s="23">
        <v>120</v>
      </c>
      <c r="B11" s="23">
        <v>1.5</v>
      </c>
    </row>
    <row r="12" spans="1:2" x14ac:dyDescent="0.25">
      <c r="A12" s="23"/>
      <c r="B12" s="23">
        <v>2</v>
      </c>
    </row>
    <row r="13" spans="1:2" x14ac:dyDescent="0.25">
      <c r="A13" s="23"/>
      <c r="B13" s="23">
        <v>0.85</v>
      </c>
    </row>
    <row r="14" spans="1:2" x14ac:dyDescent="0.25">
      <c r="A14" s="23"/>
      <c r="B14" s="23">
        <v>1.19</v>
      </c>
    </row>
    <row r="15" spans="1:2" x14ac:dyDescent="0.25">
      <c r="A15" s="23">
        <v>76</v>
      </c>
      <c r="B15" s="23">
        <v>0.84</v>
      </c>
    </row>
    <row r="16" spans="1:2" x14ac:dyDescent="0.25">
      <c r="A16" s="23">
        <v>68</v>
      </c>
      <c r="B16" s="23">
        <v>0.61</v>
      </c>
    </row>
    <row r="17" spans="1:2" x14ac:dyDescent="0.25">
      <c r="A17" s="23">
        <v>83</v>
      </c>
      <c r="B17" s="23">
        <v>1.25</v>
      </c>
    </row>
    <row r="18" spans="1:2" x14ac:dyDescent="0.25">
      <c r="A18" s="23">
        <v>94</v>
      </c>
      <c r="B18" s="23">
        <v>0.92</v>
      </c>
    </row>
    <row r="19" spans="1:2" x14ac:dyDescent="0.25">
      <c r="A19" s="23">
        <v>72</v>
      </c>
      <c r="B19" s="23">
        <v>1.1499999999999999</v>
      </c>
    </row>
    <row r="20" spans="1:2" x14ac:dyDescent="0.25">
      <c r="A20" s="23">
        <v>71</v>
      </c>
      <c r="B20" s="23">
        <v>0.82</v>
      </c>
    </row>
    <row r="21" spans="1:2" x14ac:dyDescent="0.25">
      <c r="A21" s="23"/>
      <c r="B21" s="23">
        <v>2.92</v>
      </c>
    </row>
    <row r="22" spans="1:2" x14ac:dyDescent="0.25">
      <c r="A22" s="23">
        <v>60</v>
      </c>
      <c r="B22" s="23">
        <v>1</v>
      </c>
    </row>
    <row r="23" spans="1:2" x14ac:dyDescent="0.25">
      <c r="A23" s="23">
        <v>84</v>
      </c>
      <c r="B23" s="23">
        <v>1.21</v>
      </c>
    </row>
    <row r="24" spans="1:2" x14ac:dyDescent="0.25">
      <c r="A24" s="23"/>
      <c r="B24" s="23">
        <v>0.85</v>
      </c>
    </row>
    <row r="25" spans="1:2" x14ac:dyDescent="0.25">
      <c r="A25" s="23"/>
      <c r="B25" s="23">
        <v>1.57</v>
      </c>
    </row>
    <row r="26" spans="1:2" x14ac:dyDescent="0.25">
      <c r="A26" s="23">
        <v>98</v>
      </c>
      <c r="B26" s="23">
        <v>0.51</v>
      </c>
    </row>
    <row r="27" spans="1:2" x14ac:dyDescent="0.25">
      <c r="A27" s="23">
        <v>132</v>
      </c>
      <c r="B27" s="23">
        <v>1.57</v>
      </c>
    </row>
    <row r="28" spans="1:2" x14ac:dyDescent="0.25">
      <c r="A28" s="23">
        <v>80</v>
      </c>
      <c r="B28" s="23">
        <v>0.31</v>
      </c>
    </row>
    <row r="29" spans="1:2" x14ac:dyDescent="0.25">
      <c r="A29" s="23">
        <v>53</v>
      </c>
      <c r="B29" s="23">
        <v>0.4</v>
      </c>
    </row>
    <row r="30" spans="1:2" x14ac:dyDescent="0.25">
      <c r="A30" s="23">
        <v>70</v>
      </c>
      <c r="B30" s="23">
        <v>0.54</v>
      </c>
    </row>
    <row r="31" spans="1:2" x14ac:dyDescent="0.25">
      <c r="A31" s="23">
        <v>70</v>
      </c>
      <c r="B31" s="23">
        <v>0.77</v>
      </c>
    </row>
    <row r="32" spans="1:2" x14ac:dyDescent="0.25">
      <c r="A32" s="23">
        <v>69</v>
      </c>
      <c r="B32" s="23">
        <v>0.7</v>
      </c>
    </row>
    <row r="33" spans="1:2" x14ac:dyDescent="0.25">
      <c r="A33" s="23">
        <v>66</v>
      </c>
      <c r="B33" s="23">
        <v>1.28</v>
      </c>
    </row>
    <row r="34" spans="1:2" x14ac:dyDescent="0.25">
      <c r="A34" s="23">
        <v>89</v>
      </c>
      <c r="B34" s="23">
        <v>0.6</v>
      </c>
    </row>
    <row r="35" spans="1:2" x14ac:dyDescent="0.25">
      <c r="A35" s="23">
        <v>60</v>
      </c>
      <c r="B35" s="23">
        <v>0.91</v>
      </c>
    </row>
    <row r="36" spans="1:2" x14ac:dyDescent="0.25">
      <c r="A36" s="23">
        <v>79</v>
      </c>
      <c r="B36" s="23">
        <v>1.4</v>
      </c>
    </row>
    <row r="37" spans="1:2" x14ac:dyDescent="0.25">
      <c r="A37" s="23">
        <v>70</v>
      </c>
      <c r="B37" s="23">
        <v>3.4</v>
      </c>
    </row>
    <row r="38" spans="1:2" x14ac:dyDescent="0.25">
      <c r="A38" s="23">
        <v>62</v>
      </c>
      <c r="B38" s="23">
        <v>1.58</v>
      </c>
    </row>
    <row r="39" spans="1:2" x14ac:dyDescent="0.25">
      <c r="A39" s="23">
        <v>66</v>
      </c>
      <c r="B39" s="23">
        <v>1.43</v>
      </c>
    </row>
    <row r="40" spans="1:2" x14ac:dyDescent="0.25">
      <c r="A40" s="23">
        <v>65</v>
      </c>
      <c r="B40" s="23">
        <v>1.08</v>
      </c>
    </row>
    <row r="41" spans="1:2" x14ac:dyDescent="0.25">
      <c r="A41" s="23"/>
      <c r="B41" s="23">
        <v>0.78</v>
      </c>
    </row>
    <row r="42" spans="1:2" x14ac:dyDescent="0.25">
      <c r="A42" s="23"/>
      <c r="B42" s="23">
        <v>2.38</v>
      </c>
    </row>
    <row r="43" spans="1:2" x14ac:dyDescent="0.25">
      <c r="A43" s="23"/>
      <c r="B43" s="23">
        <v>1.68</v>
      </c>
    </row>
    <row r="44" spans="1:2" x14ac:dyDescent="0.25">
      <c r="A44" s="23">
        <v>92</v>
      </c>
      <c r="B44" s="23">
        <v>1.85</v>
      </c>
    </row>
    <row r="45" spans="1:2" x14ac:dyDescent="0.25">
      <c r="A45" s="23">
        <v>148</v>
      </c>
      <c r="B45" s="23">
        <v>1.8660224999999999</v>
      </c>
    </row>
    <row r="46" spans="1:2" x14ac:dyDescent="0.25">
      <c r="A46" s="23"/>
      <c r="B46" s="23">
        <v>0.48352250000000002</v>
      </c>
    </row>
    <row r="47" spans="1:2" x14ac:dyDescent="0.25">
      <c r="A47" s="23">
        <v>142</v>
      </c>
      <c r="B47" s="23">
        <v>5.4485225000000002</v>
      </c>
    </row>
    <row r="48" spans="1:2" x14ac:dyDescent="0.25">
      <c r="A48" s="23"/>
      <c r="B48" s="23">
        <v>1.0960224999999999</v>
      </c>
    </row>
    <row r="49" spans="1:2" x14ac:dyDescent="0.25">
      <c r="A49" s="23">
        <v>135</v>
      </c>
      <c r="B49" s="23">
        <v>2.1310224999999998</v>
      </c>
    </row>
    <row r="50" spans="1:2" x14ac:dyDescent="0.25">
      <c r="A50" s="23">
        <v>108</v>
      </c>
      <c r="B50" s="23">
        <v>0.65602249999999995</v>
      </c>
    </row>
    <row r="51" spans="1:2" x14ac:dyDescent="0.25">
      <c r="A51" s="23">
        <v>110</v>
      </c>
      <c r="B51" s="23">
        <v>2.0235224999999999</v>
      </c>
    </row>
    <row r="52" spans="1:2" x14ac:dyDescent="0.25">
      <c r="A52" s="23"/>
      <c r="B52" s="23">
        <v>1.5110224999999999</v>
      </c>
    </row>
    <row r="53" spans="1:2" x14ac:dyDescent="0.25">
      <c r="A53" s="23">
        <v>69</v>
      </c>
      <c r="B53" s="23">
        <v>0.7685225</v>
      </c>
    </row>
    <row r="54" spans="1:2" x14ac:dyDescent="0.25">
      <c r="A54" s="23">
        <v>90</v>
      </c>
      <c r="B54" s="23">
        <v>0.73102250000000002</v>
      </c>
    </row>
    <row r="55" spans="1:2" x14ac:dyDescent="0.25">
      <c r="A55" s="23"/>
      <c r="B55" s="23">
        <v>2.9010224999999998</v>
      </c>
    </row>
    <row r="56" spans="1:2" x14ac:dyDescent="0.25">
      <c r="A56" s="23"/>
      <c r="B56" s="23">
        <v>2.1635225</v>
      </c>
    </row>
    <row r="57" spans="1:2" x14ac:dyDescent="0.25">
      <c r="A57" s="23">
        <v>58</v>
      </c>
      <c r="B57" s="23">
        <v>1.3410225</v>
      </c>
    </row>
    <row r="58" spans="1:2" x14ac:dyDescent="0.25">
      <c r="A58" s="23">
        <v>73</v>
      </c>
      <c r="B58" s="23">
        <v>1.3910225000000001</v>
      </c>
    </row>
    <row r="59" spans="1:2" x14ac:dyDescent="0.25">
      <c r="A59" s="23">
        <v>67</v>
      </c>
      <c r="B59" s="23">
        <v>1.4685225</v>
      </c>
    </row>
    <row r="60" spans="1:2" x14ac:dyDescent="0.25">
      <c r="A60" s="23"/>
      <c r="B60" s="23">
        <v>1.1985224999999999</v>
      </c>
    </row>
    <row r="61" spans="1:2" x14ac:dyDescent="0.25">
      <c r="A61" s="23">
        <v>82</v>
      </c>
      <c r="B61" s="23">
        <v>0.60852249999999997</v>
      </c>
    </row>
    <row r="62" spans="1:2" x14ac:dyDescent="0.25">
      <c r="A62" s="23">
        <v>100</v>
      </c>
      <c r="B62" s="23">
        <v>2.8435225000000002</v>
      </c>
    </row>
    <row r="63" spans="1:2" x14ac:dyDescent="0.25">
      <c r="A63" s="23">
        <v>95</v>
      </c>
      <c r="B63" s="23">
        <v>1.5235224999999999</v>
      </c>
    </row>
    <row r="64" spans="1:2" x14ac:dyDescent="0.25">
      <c r="A64" s="35">
        <v>102</v>
      </c>
      <c r="B64" s="35">
        <v>2.57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zoomScale="55" zoomScaleNormal="55" workbookViewId="0">
      <selection activeCell="W60" sqref="W60"/>
    </sheetView>
  </sheetViews>
  <sheetFormatPr baseColWidth="10" defaultRowHeight="15" x14ac:dyDescent="0.25"/>
  <sheetData>
    <row r="1" spans="1:10" s="4" customFormat="1" x14ac:dyDescent="0.25">
      <c r="A1" s="8" t="s">
        <v>37</v>
      </c>
      <c r="B1" s="8" t="s">
        <v>35</v>
      </c>
      <c r="C1" s="8" t="s">
        <v>36</v>
      </c>
      <c r="D1" s="8" t="s">
        <v>32</v>
      </c>
      <c r="E1" s="9" t="s">
        <v>33</v>
      </c>
      <c r="F1" s="9" t="s">
        <v>28</v>
      </c>
      <c r="G1" s="9" t="s">
        <v>34</v>
      </c>
      <c r="H1" s="10" t="s">
        <v>45</v>
      </c>
      <c r="I1" s="10" t="s">
        <v>46</v>
      </c>
    </row>
    <row r="2" spans="1:10" s="4" customFormat="1" x14ac:dyDescent="0.25">
      <c r="A2" s="8" t="s">
        <v>38</v>
      </c>
      <c r="B2" s="8"/>
      <c r="C2" s="8"/>
      <c r="D2" s="8"/>
      <c r="E2" s="10"/>
      <c r="F2" s="10"/>
      <c r="G2" s="10"/>
      <c r="H2" s="10"/>
      <c r="I2" s="10"/>
    </row>
    <row r="3" spans="1:10" s="4" customFormat="1" x14ac:dyDescent="0.25">
      <c r="A3" s="11">
        <v>1</v>
      </c>
      <c r="B3" s="11">
        <v>1</v>
      </c>
      <c r="C3" s="11">
        <v>57</v>
      </c>
      <c r="D3" s="11">
        <v>47</v>
      </c>
      <c r="E3" s="10">
        <v>6.6</v>
      </c>
      <c r="F3" s="10">
        <v>3698</v>
      </c>
      <c r="G3" s="12">
        <v>3.6223530515283353</v>
      </c>
      <c r="H3" s="24">
        <v>12.6</v>
      </c>
      <c r="I3" s="24">
        <v>8.39</v>
      </c>
    </row>
    <row r="4" spans="1:10" s="4" customFormat="1" x14ac:dyDescent="0.25">
      <c r="A4" s="10">
        <v>2</v>
      </c>
      <c r="B4" s="10">
        <v>1</v>
      </c>
      <c r="C4" s="10">
        <v>81</v>
      </c>
      <c r="D4" s="10">
        <v>30</v>
      </c>
      <c r="E4" s="10">
        <v>6.5</v>
      </c>
      <c r="F4" s="10">
        <v>752</v>
      </c>
      <c r="G4" s="12">
        <v>4.4367646215724603</v>
      </c>
      <c r="H4" s="24">
        <v>1.8</v>
      </c>
      <c r="I4" s="24">
        <v>11.2</v>
      </c>
    </row>
    <row r="5" spans="1:10" s="4" customFormat="1" x14ac:dyDescent="0.25">
      <c r="A5" s="11">
        <v>3</v>
      </c>
      <c r="B5" s="11">
        <v>1</v>
      </c>
      <c r="C5" s="11">
        <v>79</v>
      </c>
      <c r="D5" s="11">
        <v>24.8</v>
      </c>
      <c r="E5" s="10">
        <v>9</v>
      </c>
      <c r="F5" s="10">
        <v>1425</v>
      </c>
      <c r="G5" s="12">
        <v>2.5958823553034489</v>
      </c>
      <c r="H5" s="24">
        <v>5</v>
      </c>
      <c r="I5" s="24">
        <v>8.18</v>
      </c>
    </row>
    <row r="6" spans="1:10" s="4" customFormat="1" x14ac:dyDescent="0.25">
      <c r="A6" s="11">
        <v>7</v>
      </c>
      <c r="B6" s="11">
        <v>0</v>
      </c>
      <c r="C6" s="11">
        <v>85</v>
      </c>
      <c r="D6" s="11">
        <v>30</v>
      </c>
      <c r="E6" s="10">
        <v>8.6</v>
      </c>
      <c r="F6" s="10">
        <v>341</v>
      </c>
      <c r="G6" s="12">
        <v>1.6282353076996172</v>
      </c>
      <c r="H6" s="24">
        <v>2.93</v>
      </c>
      <c r="I6" s="24">
        <v>13.3</v>
      </c>
      <c r="J6" s="5"/>
    </row>
    <row r="7" spans="1:10" s="4" customFormat="1" x14ac:dyDescent="0.25">
      <c r="A7" s="10">
        <v>8</v>
      </c>
      <c r="B7" s="10">
        <v>1</v>
      </c>
      <c r="C7" s="10">
        <v>79</v>
      </c>
      <c r="D7" s="10">
        <v>35</v>
      </c>
      <c r="E7" s="10">
        <v>7.8</v>
      </c>
      <c r="F7" s="10">
        <v>941</v>
      </c>
      <c r="G7" s="12">
        <v>2.7261765310124444</v>
      </c>
      <c r="H7" s="24">
        <v>0.6</v>
      </c>
      <c r="I7" s="24">
        <v>5.56</v>
      </c>
    </row>
    <row r="8" spans="1:10" s="4" customFormat="1" x14ac:dyDescent="0.25">
      <c r="A8" s="11">
        <v>11</v>
      </c>
      <c r="B8" s="11">
        <v>1</v>
      </c>
      <c r="C8" s="11">
        <v>60</v>
      </c>
      <c r="D8" s="11">
        <v>21.6</v>
      </c>
      <c r="E8" s="10">
        <v>5.6</v>
      </c>
      <c r="F8" s="10">
        <v>416</v>
      </c>
      <c r="G8" s="12">
        <v>1.9955882000704022</v>
      </c>
      <c r="H8" s="24">
        <v>14.8</v>
      </c>
      <c r="I8" s="24">
        <v>8.5299999999999994</v>
      </c>
    </row>
    <row r="9" spans="1:10" s="4" customFormat="1" ht="15.95" customHeight="1" x14ac:dyDescent="0.25">
      <c r="A9" s="10">
        <v>20</v>
      </c>
      <c r="B9" s="10">
        <v>1</v>
      </c>
      <c r="C9" s="10">
        <v>80</v>
      </c>
      <c r="D9" s="10">
        <v>30</v>
      </c>
      <c r="E9" s="10">
        <v>5.5</v>
      </c>
      <c r="F9" s="10">
        <v>2866</v>
      </c>
      <c r="G9" s="12">
        <v>2.9161765040851688</v>
      </c>
      <c r="H9" s="24">
        <v>0.7</v>
      </c>
      <c r="I9" s="24">
        <v>6.37</v>
      </c>
    </row>
    <row r="10" spans="1:10" s="4" customFormat="1" x14ac:dyDescent="0.25">
      <c r="A10" s="10">
        <v>36</v>
      </c>
      <c r="B10" s="10">
        <v>0</v>
      </c>
      <c r="C10" s="10">
        <v>91</v>
      </c>
      <c r="D10" s="10">
        <v>20.100000000000001</v>
      </c>
      <c r="E10" s="10"/>
      <c r="F10" s="10">
        <v>1277</v>
      </c>
      <c r="G10" s="12">
        <v>3.402638885834151</v>
      </c>
      <c r="H10" s="24">
        <v>7.57</v>
      </c>
      <c r="I10" s="24">
        <v>10.6</v>
      </c>
    </row>
    <row r="11" spans="1:10" s="4" customFormat="1" x14ac:dyDescent="0.25">
      <c r="A11" s="11">
        <v>41</v>
      </c>
      <c r="B11" s="11">
        <v>0</v>
      </c>
      <c r="C11" s="11">
        <v>71</v>
      </c>
      <c r="D11" s="11">
        <v>33.6</v>
      </c>
      <c r="E11" s="10">
        <v>7.1</v>
      </c>
      <c r="F11" s="10">
        <v>1013</v>
      </c>
      <c r="G11" s="12">
        <v>2.3809722265849511</v>
      </c>
      <c r="H11" s="24">
        <v>1.2</v>
      </c>
      <c r="I11" s="24">
        <v>14.5</v>
      </c>
    </row>
    <row r="12" spans="1:10" s="4" customFormat="1" x14ac:dyDescent="0.25">
      <c r="A12" s="10">
        <v>42</v>
      </c>
      <c r="B12" s="10">
        <v>0</v>
      </c>
      <c r="C12" s="10">
        <v>83</v>
      </c>
      <c r="D12" s="10">
        <v>26.5</v>
      </c>
      <c r="E12" s="10">
        <v>7</v>
      </c>
      <c r="F12" s="10">
        <v>731</v>
      </c>
      <c r="G12" s="12">
        <v>1.683194392381443</v>
      </c>
      <c r="H12" s="24">
        <v>0</v>
      </c>
      <c r="I12" s="24">
        <v>8.34</v>
      </c>
    </row>
    <row r="13" spans="1:10" s="4" customFormat="1" x14ac:dyDescent="0.25">
      <c r="A13" s="11">
        <v>43</v>
      </c>
      <c r="B13" s="11">
        <v>0</v>
      </c>
      <c r="C13" s="11">
        <v>76</v>
      </c>
      <c r="D13" s="11">
        <v>29.7</v>
      </c>
      <c r="E13" s="10">
        <v>6</v>
      </c>
      <c r="F13" s="10">
        <v>203</v>
      </c>
      <c r="G13" s="12">
        <v>1.8451388876885175</v>
      </c>
      <c r="H13" s="24">
        <v>0.6</v>
      </c>
      <c r="I13" s="24">
        <v>7.07</v>
      </c>
    </row>
    <row r="14" spans="1:10" s="4" customFormat="1" x14ac:dyDescent="0.25">
      <c r="A14" s="11">
        <v>44</v>
      </c>
      <c r="B14" s="10">
        <v>0</v>
      </c>
      <c r="C14" s="10">
        <v>86</v>
      </c>
      <c r="D14" s="10">
        <v>38.1</v>
      </c>
      <c r="E14" s="10">
        <v>5.8</v>
      </c>
      <c r="F14" s="10">
        <v>1912</v>
      </c>
      <c r="G14" s="10">
        <v>1.8660225000000001</v>
      </c>
      <c r="H14" s="24">
        <v>3.89</v>
      </c>
      <c r="I14" s="24">
        <v>10</v>
      </c>
    </row>
    <row r="15" spans="1:10" s="4" customFormat="1" x14ac:dyDescent="0.25">
      <c r="A15" s="11">
        <v>46</v>
      </c>
      <c r="B15" s="10">
        <v>0</v>
      </c>
      <c r="C15" s="10">
        <v>79</v>
      </c>
      <c r="D15" s="10">
        <v>19.2</v>
      </c>
      <c r="E15" s="10">
        <v>5.8</v>
      </c>
      <c r="F15" s="13" t="s">
        <v>30</v>
      </c>
      <c r="G15" s="10">
        <v>5.4485225000000002</v>
      </c>
      <c r="H15" s="24">
        <v>3.53</v>
      </c>
      <c r="I15" s="24">
        <v>8.9600000000000009</v>
      </c>
    </row>
    <row r="16" spans="1:10" s="4" customFormat="1" x14ac:dyDescent="0.25">
      <c r="A16" s="11">
        <v>48</v>
      </c>
      <c r="B16" s="10">
        <v>1</v>
      </c>
      <c r="C16" s="10">
        <v>75</v>
      </c>
      <c r="D16" s="10">
        <v>28.4</v>
      </c>
      <c r="E16" s="10">
        <v>5.5</v>
      </c>
      <c r="F16" s="10">
        <v>935</v>
      </c>
      <c r="G16" s="10">
        <v>2.1310224999999998</v>
      </c>
      <c r="H16" s="24">
        <v>0</v>
      </c>
      <c r="I16" s="24">
        <v>5.68</v>
      </c>
    </row>
    <row r="17" spans="1:14" s="4" customFormat="1" x14ac:dyDescent="0.25">
      <c r="A17" s="11">
        <v>50</v>
      </c>
      <c r="B17" s="10">
        <v>1</v>
      </c>
      <c r="C17" s="10">
        <v>65</v>
      </c>
      <c r="D17" s="10">
        <v>38.299999999999997</v>
      </c>
      <c r="E17" s="10">
        <v>7.3</v>
      </c>
      <c r="F17" s="10">
        <v>2769</v>
      </c>
      <c r="G17" s="10">
        <v>2.0235224999999999</v>
      </c>
      <c r="H17" s="24">
        <v>2.73</v>
      </c>
      <c r="I17" s="24">
        <v>10.8</v>
      </c>
    </row>
    <row r="18" spans="1:14" s="4" customFormat="1" x14ac:dyDescent="0.25">
      <c r="A18" s="11">
        <v>51</v>
      </c>
      <c r="B18" s="10">
        <v>0</v>
      </c>
      <c r="C18" s="10">
        <v>76</v>
      </c>
      <c r="D18" s="10">
        <v>28.6</v>
      </c>
      <c r="E18" s="10">
        <v>5.7</v>
      </c>
      <c r="F18" s="10">
        <v>1357</v>
      </c>
      <c r="G18" s="10">
        <v>1.5110224999999999</v>
      </c>
      <c r="H18" s="24">
        <v>2.31</v>
      </c>
      <c r="I18" s="24">
        <v>9.42</v>
      </c>
    </row>
    <row r="19" spans="1:14" s="4" customFormat="1" x14ac:dyDescent="0.25">
      <c r="A19" s="11">
        <v>54</v>
      </c>
      <c r="B19" s="10">
        <v>1</v>
      </c>
      <c r="C19" s="10">
        <v>60</v>
      </c>
      <c r="D19" s="10">
        <v>24.6</v>
      </c>
      <c r="E19" s="10">
        <v>5.9</v>
      </c>
      <c r="F19" s="10">
        <v>113</v>
      </c>
      <c r="G19" s="10">
        <v>2.9010224999999998</v>
      </c>
      <c r="H19" s="24">
        <v>2</v>
      </c>
      <c r="I19" s="24">
        <v>11.7</v>
      </c>
    </row>
    <row r="20" spans="1:14" s="4" customFormat="1" x14ac:dyDescent="0.25">
      <c r="A20" s="10">
        <v>55</v>
      </c>
      <c r="B20" s="10">
        <v>1</v>
      </c>
      <c r="C20" s="10">
        <v>82</v>
      </c>
      <c r="D20" s="10">
        <v>26.2</v>
      </c>
      <c r="E20" s="10">
        <v>5.8</v>
      </c>
      <c r="F20" s="10">
        <v>162</v>
      </c>
      <c r="G20" s="10">
        <v>2.1635225</v>
      </c>
      <c r="H20" s="24">
        <v>0.6</v>
      </c>
      <c r="I20" s="24">
        <v>6.7</v>
      </c>
      <c r="N20" s="36"/>
    </row>
    <row r="21" spans="1:14" s="4" customFormat="1" x14ac:dyDescent="0.25">
      <c r="A21" s="11">
        <v>59</v>
      </c>
      <c r="B21" s="10">
        <v>0</v>
      </c>
      <c r="C21" s="10">
        <v>68</v>
      </c>
      <c r="D21" s="10">
        <v>24.5</v>
      </c>
      <c r="E21" s="10">
        <v>5.7</v>
      </c>
      <c r="F21" s="10">
        <v>214</v>
      </c>
      <c r="G21" s="10">
        <v>1.1985224999999999</v>
      </c>
      <c r="H21" s="24">
        <v>6</v>
      </c>
      <c r="I21" s="24">
        <v>9</v>
      </c>
      <c r="N21" s="37"/>
    </row>
    <row r="22" spans="1:14" s="4" customFormat="1" x14ac:dyDescent="0.25">
      <c r="A22" s="11">
        <v>61</v>
      </c>
      <c r="B22" s="10">
        <v>0</v>
      </c>
      <c r="C22" s="10">
        <v>79</v>
      </c>
      <c r="D22" s="10">
        <v>51.5</v>
      </c>
      <c r="E22" s="10">
        <v>6.3</v>
      </c>
      <c r="F22" s="10">
        <v>1304</v>
      </c>
      <c r="G22" s="10">
        <v>2.8435225000000011</v>
      </c>
      <c r="H22" s="24">
        <v>0.6</v>
      </c>
      <c r="I22" s="24">
        <v>7.36</v>
      </c>
      <c r="N22" s="36"/>
    </row>
    <row r="23" spans="1:14" s="4" customFormat="1" x14ac:dyDescent="0.25">
      <c r="A23" s="38">
        <v>66</v>
      </c>
      <c r="B23" s="38">
        <v>1</v>
      </c>
      <c r="C23" s="38">
        <v>84</v>
      </c>
      <c r="D23" s="38">
        <v>27.4</v>
      </c>
      <c r="E23" s="38">
        <v>5.8</v>
      </c>
      <c r="F23" s="38">
        <v>347</v>
      </c>
      <c r="G23" s="24">
        <v>2.5715789473684216</v>
      </c>
      <c r="H23" s="38">
        <v>0</v>
      </c>
      <c r="I23" s="38">
        <v>5.6</v>
      </c>
      <c r="J23" s="27"/>
      <c r="N23" s="36"/>
    </row>
    <row r="24" spans="1:14" s="4" customFormat="1" x14ac:dyDescent="0.25">
      <c r="A24" s="39">
        <v>67</v>
      </c>
      <c r="B24" s="39">
        <v>0</v>
      </c>
      <c r="C24" s="39">
        <v>82</v>
      </c>
      <c r="D24" s="39">
        <v>19.899999999999999</v>
      </c>
      <c r="E24" s="39">
        <v>5.6</v>
      </c>
      <c r="F24" s="39">
        <v>4222</v>
      </c>
      <c r="G24" s="24">
        <v>2.1492105263157892</v>
      </c>
      <c r="H24" s="39">
        <v>0.6</v>
      </c>
      <c r="I24" s="39">
        <v>7.21</v>
      </c>
      <c r="J24" s="26"/>
      <c r="N24" s="36"/>
    </row>
    <row r="25" spans="1:14" s="4" customFormat="1" x14ac:dyDescent="0.25">
      <c r="A25" s="38">
        <v>68</v>
      </c>
      <c r="B25" s="38">
        <v>0</v>
      </c>
      <c r="C25" s="38">
        <v>80</v>
      </c>
      <c r="D25" s="38">
        <v>30.4</v>
      </c>
      <c r="E25" s="38">
        <v>5.8</v>
      </c>
      <c r="F25" s="38">
        <v>2613</v>
      </c>
      <c r="G25" s="24">
        <v>3.1268421052631585</v>
      </c>
      <c r="H25" s="38">
        <v>8</v>
      </c>
      <c r="I25" s="38">
        <v>13.1</v>
      </c>
      <c r="J25" s="27"/>
      <c r="N25" s="36"/>
    </row>
    <row r="26" spans="1:14" s="4" customFormat="1" x14ac:dyDescent="0.25">
      <c r="A26" s="39">
        <v>71</v>
      </c>
      <c r="B26" s="39">
        <v>1</v>
      </c>
      <c r="C26" s="39">
        <v>76</v>
      </c>
      <c r="D26" s="39">
        <v>31.5</v>
      </c>
      <c r="E26" s="39">
        <v>5.4</v>
      </c>
      <c r="F26" s="39">
        <v>3183</v>
      </c>
      <c r="G26" s="24">
        <v>1.7044736842105268</v>
      </c>
      <c r="H26" s="39">
        <v>2.91</v>
      </c>
      <c r="I26" s="39">
        <v>7.99</v>
      </c>
      <c r="J26" s="26"/>
      <c r="N26" s="36"/>
    </row>
    <row r="27" spans="1:14" s="4" customFormat="1" x14ac:dyDescent="0.25">
      <c r="A27" s="38">
        <v>72</v>
      </c>
      <c r="B27" s="38">
        <v>1</v>
      </c>
      <c r="C27" s="38">
        <v>77</v>
      </c>
      <c r="D27" s="38">
        <v>22.2</v>
      </c>
      <c r="E27" s="38">
        <v>6.6</v>
      </c>
      <c r="F27" s="38">
        <v>1382</v>
      </c>
      <c r="G27" s="24">
        <v>3.6123684210526319</v>
      </c>
      <c r="H27" s="38">
        <v>0.78</v>
      </c>
      <c r="I27" s="38">
        <v>12.4</v>
      </c>
      <c r="J27" s="27"/>
      <c r="N27" s="36"/>
    </row>
    <row r="28" spans="1:14" s="4" customFormat="1" x14ac:dyDescent="0.25">
      <c r="A28" s="39">
        <v>73</v>
      </c>
      <c r="B28" s="39">
        <v>1</v>
      </c>
      <c r="C28" s="39">
        <v>74</v>
      </c>
      <c r="D28" s="39">
        <v>26.4</v>
      </c>
      <c r="E28" s="39">
        <v>4.8</v>
      </c>
      <c r="F28" s="39">
        <v>720</v>
      </c>
      <c r="G28" s="24">
        <v>3.6755263157894742</v>
      </c>
      <c r="H28" s="39">
        <v>0.72199999999999998</v>
      </c>
      <c r="I28" s="39">
        <v>7.6</v>
      </c>
      <c r="J28" s="26"/>
      <c r="N28" s="36"/>
    </row>
    <row r="29" spans="1:14" s="4" customFormat="1" x14ac:dyDescent="0.25">
      <c r="A29" s="11"/>
      <c r="B29" s="10"/>
      <c r="C29" s="10"/>
      <c r="D29" s="10"/>
      <c r="E29" s="10"/>
      <c r="F29" s="10"/>
      <c r="G29" s="10"/>
      <c r="H29" s="10"/>
      <c r="I29" s="10"/>
      <c r="N29" s="36"/>
    </row>
    <row r="30" spans="1:14" s="4" customFormat="1" x14ac:dyDescent="0.25">
      <c r="A30" s="11"/>
      <c r="B30" s="10"/>
      <c r="C30" s="10"/>
      <c r="D30" s="10"/>
      <c r="E30" s="10"/>
      <c r="F30" s="10"/>
      <c r="G30" s="10"/>
      <c r="H30" s="10"/>
      <c r="I30" s="10"/>
      <c r="N30" s="37"/>
    </row>
    <row r="31" spans="1:14" s="4" customFormat="1" x14ac:dyDescent="0.25">
      <c r="A31" s="10"/>
      <c r="B31" s="10"/>
      <c r="C31" s="10"/>
      <c r="D31" s="10"/>
      <c r="E31" s="10"/>
      <c r="F31" s="10"/>
      <c r="G31" s="10"/>
      <c r="H31" s="10"/>
      <c r="I31" s="10"/>
      <c r="N31" s="36"/>
    </row>
    <row r="32" spans="1:14" s="4" customFormat="1" x14ac:dyDescent="0.25">
      <c r="A32" s="10" t="s">
        <v>20</v>
      </c>
      <c r="B32" s="10"/>
      <c r="C32" s="10"/>
      <c r="D32" s="10"/>
      <c r="E32" s="10"/>
      <c r="F32" s="10"/>
      <c r="G32" s="10"/>
      <c r="H32" s="10"/>
      <c r="I32" s="10"/>
      <c r="N32" s="37"/>
    </row>
    <row r="33" spans="1:14" s="4" customFormat="1" x14ac:dyDescent="0.25">
      <c r="A33" s="10">
        <v>4</v>
      </c>
      <c r="B33" s="10">
        <v>0</v>
      </c>
      <c r="C33" s="10">
        <v>67</v>
      </c>
      <c r="D33" s="10">
        <v>26.3</v>
      </c>
      <c r="E33" s="10">
        <v>5.6</v>
      </c>
      <c r="F33" s="10">
        <v>351</v>
      </c>
      <c r="G33" s="12">
        <v>0.66323531990103868</v>
      </c>
      <c r="H33" s="24">
        <v>0.6</v>
      </c>
      <c r="I33" s="24">
        <v>7.63</v>
      </c>
      <c r="N33" s="36"/>
    </row>
    <row r="34" spans="1:14" s="4" customFormat="1" x14ac:dyDescent="0.25">
      <c r="A34" s="11">
        <v>5</v>
      </c>
      <c r="B34" s="11">
        <v>1</v>
      </c>
      <c r="C34" s="11">
        <v>58</v>
      </c>
      <c r="D34" s="11">
        <v>42.4</v>
      </c>
      <c r="E34" s="10">
        <v>6.2</v>
      </c>
      <c r="F34" s="10">
        <v>120</v>
      </c>
      <c r="G34" s="12">
        <v>0.72352945017025738</v>
      </c>
      <c r="H34" s="24">
        <v>0.6</v>
      </c>
      <c r="I34" s="24">
        <v>8.0299999999999994</v>
      </c>
      <c r="N34" s="37"/>
    </row>
    <row r="35" spans="1:14" s="4" customFormat="1" x14ac:dyDescent="0.25">
      <c r="A35" s="10">
        <v>6</v>
      </c>
      <c r="B35" s="10">
        <v>0</v>
      </c>
      <c r="C35" s="10">
        <v>60</v>
      </c>
      <c r="D35" s="10">
        <v>25.2</v>
      </c>
      <c r="E35" s="10">
        <v>5.7</v>
      </c>
      <c r="F35" s="10">
        <v>20</v>
      </c>
      <c r="G35" s="12">
        <v>0.3126470665852813</v>
      </c>
      <c r="H35" s="24">
        <v>0</v>
      </c>
      <c r="I35" s="24">
        <v>5.31</v>
      </c>
      <c r="J35" s="5"/>
      <c r="N35" s="36"/>
    </row>
    <row r="36" spans="1:14" s="4" customFormat="1" x14ac:dyDescent="0.25">
      <c r="A36" s="11">
        <v>9</v>
      </c>
      <c r="B36" s="11">
        <v>0</v>
      </c>
      <c r="C36" s="11">
        <v>84</v>
      </c>
      <c r="D36" s="11">
        <v>35</v>
      </c>
      <c r="E36" s="10">
        <v>6</v>
      </c>
      <c r="F36" s="10">
        <v>700</v>
      </c>
      <c r="G36" s="12">
        <v>1.5185294528349358</v>
      </c>
      <c r="H36" s="24">
        <v>3</v>
      </c>
      <c r="I36" s="24">
        <v>10.4</v>
      </c>
    </row>
    <row r="37" spans="1:14" s="4" customFormat="1" x14ac:dyDescent="0.25">
      <c r="A37" s="10">
        <v>10</v>
      </c>
      <c r="B37" s="10">
        <v>0</v>
      </c>
      <c r="C37" s="10">
        <v>74</v>
      </c>
      <c r="D37" s="10">
        <v>22</v>
      </c>
      <c r="E37" s="10">
        <v>6</v>
      </c>
      <c r="F37" s="10">
        <v>2948</v>
      </c>
      <c r="G37" s="12">
        <v>1.4961764838897129</v>
      </c>
      <c r="H37" s="24">
        <v>7.8</v>
      </c>
      <c r="I37" s="24">
        <v>11.3</v>
      </c>
    </row>
    <row r="38" spans="1:14" s="4" customFormat="1" x14ac:dyDescent="0.25">
      <c r="A38" s="10">
        <v>12</v>
      </c>
      <c r="B38" s="10">
        <v>1</v>
      </c>
      <c r="C38" s="10">
        <v>69</v>
      </c>
      <c r="D38" s="10">
        <v>25.8</v>
      </c>
      <c r="E38" s="10">
        <v>5.8</v>
      </c>
      <c r="F38" s="10">
        <v>984</v>
      </c>
      <c r="G38" s="12">
        <v>0.85029415436965572</v>
      </c>
      <c r="H38" s="24">
        <v>0.6</v>
      </c>
      <c r="I38" s="24">
        <v>6.27</v>
      </c>
    </row>
    <row r="39" spans="1:14" s="4" customFormat="1" x14ac:dyDescent="0.25">
      <c r="A39" s="11">
        <v>13</v>
      </c>
      <c r="B39" s="11">
        <v>1</v>
      </c>
      <c r="C39" s="11">
        <v>59</v>
      </c>
      <c r="D39" s="11">
        <v>43</v>
      </c>
      <c r="E39" s="10">
        <v>6.5</v>
      </c>
      <c r="F39" s="10">
        <v>830</v>
      </c>
      <c r="G39" s="12">
        <v>1.1914706151406556</v>
      </c>
      <c r="H39" s="24">
        <v>0</v>
      </c>
      <c r="I39" s="24">
        <v>7.84</v>
      </c>
    </row>
    <row r="40" spans="1:14" s="4" customFormat="1" x14ac:dyDescent="0.25">
      <c r="A40" s="10">
        <v>14</v>
      </c>
      <c r="B40" s="10">
        <v>1</v>
      </c>
      <c r="C40" s="10">
        <v>56</v>
      </c>
      <c r="D40" s="10">
        <v>26</v>
      </c>
      <c r="E40" s="10">
        <v>5.6</v>
      </c>
      <c r="F40" s="10">
        <v>349</v>
      </c>
      <c r="G40" s="12">
        <v>0.84352937780320647</v>
      </c>
      <c r="H40" s="24">
        <v>2.29</v>
      </c>
      <c r="I40" s="24">
        <v>10</v>
      </c>
    </row>
    <row r="41" spans="1:14" s="4" customFormat="1" x14ac:dyDescent="0.25">
      <c r="A41" s="10">
        <v>15</v>
      </c>
      <c r="B41" s="10">
        <v>0</v>
      </c>
      <c r="C41" s="10">
        <v>60</v>
      </c>
      <c r="D41" s="10">
        <v>32.9</v>
      </c>
      <c r="E41" s="10">
        <v>5.2</v>
      </c>
      <c r="F41" s="10">
        <v>103</v>
      </c>
      <c r="G41" s="12">
        <v>0.6138235076516867</v>
      </c>
      <c r="H41" s="24">
        <v>12</v>
      </c>
      <c r="I41" s="24">
        <v>7.56</v>
      </c>
      <c r="J41" s="5"/>
    </row>
    <row r="42" spans="1:14" s="4" customFormat="1" x14ac:dyDescent="0.25">
      <c r="A42" s="10">
        <v>16</v>
      </c>
      <c r="B42" s="10">
        <v>1</v>
      </c>
      <c r="C42" s="10">
        <v>54</v>
      </c>
      <c r="D42" s="10">
        <v>28.6</v>
      </c>
      <c r="E42" s="10">
        <v>4.9000000000000004</v>
      </c>
      <c r="F42" s="10">
        <v>5</v>
      </c>
      <c r="G42" s="12">
        <v>1.2517647454098744</v>
      </c>
      <c r="H42" s="24">
        <v>0.7</v>
      </c>
      <c r="I42" s="24">
        <v>9.3800000000000008</v>
      </c>
      <c r="J42" s="5"/>
    </row>
    <row r="43" spans="1:14" s="4" customFormat="1" x14ac:dyDescent="0.25">
      <c r="A43" s="11">
        <v>17</v>
      </c>
      <c r="B43" s="11">
        <v>0</v>
      </c>
      <c r="C43" s="11">
        <v>80</v>
      </c>
      <c r="D43" s="11">
        <v>25.4</v>
      </c>
      <c r="E43" s="10">
        <v>5.9</v>
      </c>
      <c r="F43" s="10">
        <v>807</v>
      </c>
      <c r="G43" s="12">
        <v>0.92470590771559413</v>
      </c>
      <c r="H43" s="24">
        <v>5</v>
      </c>
      <c r="I43" s="24">
        <v>9.07</v>
      </c>
      <c r="J43" s="5"/>
    </row>
    <row r="44" spans="1:14" s="4" customFormat="1" x14ac:dyDescent="0.25">
      <c r="A44" s="10">
        <v>18</v>
      </c>
      <c r="B44" s="10">
        <v>1</v>
      </c>
      <c r="C44" s="10">
        <v>63</v>
      </c>
      <c r="D44" s="10">
        <v>25.6</v>
      </c>
      <c r="E44" s="10">
        <v>6</v>
      </c>
      <c r="F44" s="10">
        <v>385</v>
      </c>
      <c r="G44" s="12">
        <v>1.1455882744009003</v>
      </c>
      <c r="H44" s="24">
        <v>0.6</v>
      </c>
      <c r="I44" s="24">
        <v>4.62</v>
      </c>
      <c r="J44" s="5"/>
    </row>
    <row r="45" spans="1:14" s="4" customFormat="1" x14ac:dyDescent="0.25">
      <c r="A45" s="11">
        <v>19</v>
      </c>
      <c r="B45" s="11">
        <v>1</v>
      </c>
      <c r="C45" s="11">
        <v>46</v>
      </c>
      <c r="D45" s="11">
        <v>27.7</v>
      </c>
      <c r="E45" s="10">
        <v>5.8</v>
      </c>
      <c r="F45" s="10">
        <v>38.299999999999997</v>
      </c>
      <c r="G45" s="12">
        <v>0.82176474176347258</v>
      </c>
      <c r="H45" s="24">
        <v>2</v>
      </c>
      <c r="I45" s="24">
        <v>9.17</v>
      </c>
      <c r="J45" s="5"/>
    </row>
    <row r="46" spans="1:14" s="4" customFormat="1" x14ac:dyDescent="0.25">
      <c r="A46" s="11">
        <v>21</v>
      </c>
      <c r="B46" s="11">
        <v>1</v>
      </c>
      <c r="C46" s="11">
        <v>56</v>
      </c>
      <c r="D46" s="11">
        <v>36.6</v>
      </c>
      <c r="E46" s="10">
        <v>7</v>
      </c>
      <c r="F46" s="10">
        <v>129</v>
      </c>
      <c r="G46" s="12">
        <v>0.99852941580993282</v>
      </c>
      <c r="H46" s="24">
        <v>0.6</v>
      </c>
      <c r="I46" s="25">
        <v>6.4</v>
      </c>
    </row>
    <row r="47" spans="1:14" s="4" customFormat="1" x14ac:dyDescent="0.25">
      <c r="A47" s="10">
        <v>22</v>
      </c>
      <c r="B47" s="10">
        <v>1</v>
      </c>
      <c r="C47" s="10">
        <v>67</v>
      </c>
      <c r="D47" s="10">
        <v>37.299999999999997</v>
      </c>
      <c r="E47" s="10">
        <v>5.4</v>
      </c>
      <c r="F47" s="10">
        <v>440</v>
      </c>
      <c r="G47" s="12">
        <v>1.2135294176331337</v>
      </c>
      <c r="H47" s="24">
        <v>0.6</v>
      </c>
      <c r="I47" s="24">
        <v>3.49</v>
      </c>
    </row>
    <row r="48" spans="1:14" s="4" customFormat="1" x14ac:dyDescent="0.25">
      <c r="A48" s="11">
        <v>23</v>
      </c>
      <c r="B48" s="11">
        <v>1</v>
      </c>
      <c r="C48" s="11">
        <v>60</v>
      </c>
      <c r="D48" s="11">
        <v>29.7</v>
      </c>
      <c r="E48" s="10">
        <v>5.7</v>
      </c>
      <c r="F48" s="10">
        <v>1207</v>
      </c>
      <c r="G48" s="12">
        <v>0.8467646828600589</v>
      </c>
      <c r="H48" s="24">
        <v>3.23</v>
      </c>
      <c r="I48" s="24">
        <v>6.72</v>
      </c>
    </row>
    <row r="49" spans="1:10" s="4" customFormat="1" x14ac:dyDescent="0.25">
      <c r="A49" s="10">
        <v>24</v>
      </c>
      <c r="B49" s="10">
        <v>1</v>
      </c>
      <c r="C49" s="10">
        <v>73</v>
      </c>
      <c r="D49" s="10">
        <v>26.6</v>
      </c>
      <c r="E49" s="10">
        <v>5.4</v>
      </c>
      <c r="F49" s="10">
        <v>2618</v>
      </c>
      <c r="G49" s="12">
        <v>1.5749999451418133</v>
      </c>
      <c r="H49" s="24">
        <v>3</v>
      </c>
      <c r="I49" s="24">
        <v>8.2200000000000006</v>
      </c>
    </row>
    <row r="50" spans="1:10" s="4" customFormat="1" x14ac:dyDescent="0.25">
      <c r="A50" s="11">
        <v>25</v>
      </c>
      <c r="B50" s="11">
        <v>0</v>
      </c>
      <c r="C50" s="11">
        <v>81</v>
      </c>
      <c r="D50" s="11">
        <v>31.2</v>
      </c>
      <c r="E50" s="10">
        <v>6.1</v>
      </c>
      <c r="F50" s="10">
        <v>502</v>
      </c>
      <c r="G50" s="12">
        <v>0.50970589502331087</v>
      </c>
      <c r="H50" s="24">
        <v>0.66</v>
      </c>
      <c r="I50" s="24">
        <v>6.93</v>
      </c>
      <c r="J50" s="5"/>
    </row>
    <row r="51" spans="1:10" s="4" customFormat="1" x14ac:dyDescent="0.25">
      <c r="A51" s="10">
        <v>26</v>
      </c>
      <c r="B51" s="10">
        <v>0</v>
      </c>
      <c r="C51" s="10">
        <v>68</v>
      </c>
      <c r="D51" s="10">
        <v>24.4</v>
      </c>
      <c r="E51" s="10">
        <v>5.3</v>
      </c>
      <c r="F51" s="10">
        <v>149</v>
      </c>
      <c r="G51" s="12">
        <v>1.570588149581762</v>
      </c>
      <c r="H51" s="24">
        <v>0.6</v>
      </c>
      <c r="I51" s="24">
        <v>5.35</v>
      </c>
      <c r="J51" s="5"/>
    </row>
    <row r="52" spans="1:10" s="4" customFormat="1" x14ac:dyDescent="0.25">
      <c r="A52" s="11">
        <v>27</v>
      </c>
      <c r="B52" s="11">
        <v>0</v>
      </c>
      <c r="C52" s="11">
        <v>38</v>
      </c>
      <c r="D52" s="11">
        <v>24.2</v>
      </c>
      <c r="E52" s="10">
        <v>5.3</v>
      </c>
      <c r="F52" s="10">
        <v>77.900000000000006</v>
      </c>
      <c r="G52" s="12">
        <v>0.30911763890262911</v>
      </c>
      <c r="H52" s="24">
        <v>0.69199999999999995</v>
      </c>
      <c r="I52" s="24">
        <v>6.71</v>
      </c>
      <c r="J52" s="5"/>
    </row>
    <row r="53" spans="1:10" s="4" customFormat="1" x14ac:dyDescent="0.25">
      <c r="A53" s="10">
        <v>28</v>
      </c>
      <c r="B53" s="10">
        <v>1</v>
      </c>
      <c r="C53" s="10">
        <v>59</v>
      </c>
      <c r="D53" s="10">
        <v>21.1</v>
      </c>
      <c r="E53" s="10">
        <v>5.5</v>
      </c>
      <c r="F53" s="10">
        <v>178</v>
      </c>
      <c r="G53" s="12">
        <v>0.39970587370588501</v>
      </c>
      <c r="H53" s="24">
        <v>1.19</v>
      </c>
      <c r="I53" s="24">
        <v>4.6500000000000004</v>
      </c>
      <c r="J53" s="5"/>
    </row>
    <row r="54" spans="1:10" s="4" customFormat="1" x14ac:dyDescent="0.25">
      <c r="A54" s="11">
        <v>29</v>
      </c>
      <c r="B54" s="11">
        <v>0</v>
      </c>
      <c r="C54" s="11">
        <v>47</v>
      </c>
      <c r="D54" s="11">
        <v>22.2</v>
      </c>
      <c r="E54" s="10">
        <v>5.3</v>
      </c>
      <c r="F54" s="10">
        <v>29.1</v>
      </c>
      <c r="G54" s="12">
        <v>0.54470587391625436</v>
      </c>
      <c r="H54" s="24">
        <v>0.61</v>
      </c>
      <c r="I54" s="24">
        <v>6.11</v>
      </c>
    </row>
    <row r="55" spans="1:10" s="4" customFormat="1" x14ac:dyDescent="0.25">
      <c r="A55" s="10">
        <v>30</v>
      </c>
      <c r="B55" s="10">
        <v>0</v>
      </c>
      <c r="C55" s="10">
        <v>63</v>
      </c>
      <c r="D55" s="10">
        <v>30.8</v>
      </c>
      <c r="E55" s="10">
        <v>5.9</v>
      </c>
      <c r="F55" s="10">
        <v>65.900000000000006</v>
      </c>
      <c r="G55" s="12">
        <v>0.77294117476572011</v>
      </c>
      <c r="H55" s="24">
        <v>1.1000000000000001</v>
      </c>
      <c r="I55" s="24">
        <v>9.86</v>
      </c>
    </row>
    <row r="56" spans="1:10" s="4" customFormat="1" x14ac:dyDescent="0.25">
      <c r="A56" s="11">
        <v>31</v>
      </c>
      <c r="B56" s="11">
        <v>1</v>
      </c>
      <c r="C56" s="11">
        <v>58</v>
      </c>
      <c r="D56" s="14">
        <v>27.5</v>
      </c>
      <c r="E56" s="10">
        <v>5.7</v>
      </c>
      <c r="F56" s="15" t="s">
        <v>25</v>
      </c>
      <c r="G56" s="12">
        <v>0.69680556998484677</v>
      </c>
      <c r="H56" s="24">
        <v>0</v>
      </c>
      <c r="I56" s="24">
        <v>5.79</v>
      </c>
      <c r="J56" s="5"/>
    </row>
    <row r="57" spans="1:10" s="4" customFormat="1" x14ac:dyDescent="0.25">
      <c r="A57" s="10">
        <v>32</v>
      </c>
      <c r="B57" s="10">
        <v>1</v>
      </c>
      <c r="C57" s="10">
        <v>48</v>
      </c>
      <c r="D57" s="10">
        <v>27.7</v>
      </c>
      <c r="E57" s="10">
        <v>5.8</v>
      </c>
      <c r="F57" s="15" t="s">
        <v>26</v>
      </c>
      <c r="G57" s="12">
        <v>1.2831944096005627</v>
      </c>
      <c r="H57" s="24">
        <v>0.78</v>
      </c>
      <c r="I57" s="24">
        <v>7.85</v>
      </c>
      <c r="J57" s="5"/>
    </row>
    <row r="58" spans="1:10" s="4" customFormat="1" x14ac:dyDescent="0.25">
      <c r="A58" s="11">
        <v>33</v>
      </c>
      <c r="B58" s="11">
        <v>1</v>
      </c>
      <c r="C58" s="11">
        <v>31</v>
      </c>
      <c r="D58" s="11">
        <v>29</v>
      </c>
      <c r="E58" s="10">
        <v>5.4</v>
      </c>
      <c r="F58" s="15" t="s">
        <v>27</v>
      </c>
      <c r="G58" s="12">
        <v>0.60208335862391515</v>
      </c>
      <c r="H58" s="24">
        <v>0.6</v>
      </c>
      <c r="I58" s="24">
        <v>4.78</v>
      </c>
      <c r="J58" s="5"/>
    </row>
    <row r="59" spans="1:10" s="4" customFormat="1" x14ac:dyDescent="0.25">
      <c r="A59" s="10">
        <v>34</v>
      </c>
      <c r="B59" s="10">
        <v>0</v>
      </c>
      <c r="C59" s="10">
        <v>44</v>
      </c>
      <c r="D59" s="10">
        <v>24.1</v>
      </c>
      <c r="E59" s="10">
        <v>5.5</v>
      </c>
      <c r="F59" s="10">
        <v>152</v>
      </c>
      <c r="G59" s="12">
        <v>0.90847225996355219</v>
      </c>
      <c r="H59" s="24">
        <v>0.89</v>
      </c>
      <c r="I59" s="24">
        <v>8.2799999999999994</v>
      </c>
    </row>
    <row r="60" spans="1:10" s="4" customFormat="1" x14ac:dyDescent="0.25">
      <c r="A60" s="11">
        <v>35</v>
      </c>
      <c r="B60" s="11">
        <v>1</v>
      </c>
      <c r="C60" s="11">
        <v>68</v>
      </c>
      <c r="D60" s="11">
        <v>33.5</v>
      </c>
      <c r="E60" s="10">
        <v>7.2</v>
      </c>
      <c r="F60" s="10">
        <v>1460</v>
      </c>
      <c r="G60" s="12">
        <v>1.4023611480577125</v>
      </c>
      <c r="H60" s="24">
        <v>0.6</v>
      </c>
      <c r="I60" s="24">
        <v>7.92</v>
      </c>
    </row>
    <row r="61" spans="1:10" s="4" customFormat="1" x14ac:dyDescent="0.25">
      <c r="A61" s="10">
        <v>37</v>
      </c>
      <c r="B61" s="10">
        <v>0</v>
      </c>
      <c r="C61" s="10">
        <v>37</v>
      </c>
      <c r="D61" s="10">
        <v>23.9</v>
      </c>
      <c r="E61" s="10">
        <v>5.0999999999999996</v>
      </c>
      <c r="F61" s="10">
        <v>150</v>
      </c>
      <c r="G61" s="12">
        <v>1.5812499193267693</v>
      </c>
      <c r="H61" s="24">
        <v>0</v>
      </c>
      <c r="I61" s="24">
        <v>6.33</v>
      </c>
      <c r="J61" s="5"/>
    </row>
    <row r="62" spans="1:10" s="4" customFormat="1" x14ac:dyDescent="0.25">
      <c r="A62" s="10">
        <v>38</v>
      </c>
      <c r="B62" s="10">
        <v>1</v>
      </c>
      <c r="C62" s="10">
        <v>71</v>
      </c>
      <c r="D62" s="10">
        <v>33.200000000000003</v>
      </c>
      <c r="E62" s="10">
        <v>5.5</v>
      </c>
      <c r="F62" s="10">
        <v>104</v>
      </c>
      <c r="G62" s="12">
        <v>1.43</v>
      </c>
      <c r="H62" s="24">
        <v>0.9</v>
      </c>
      <c r="I62" s="24">
        <v>8.16</v>
      </c>
    </row>
    <row r="63" spans="1:10" s="4" customFormat="1" x14ac:dyDescent="0.25">
      <c r="A63" s="11">
        <v>39</v>
      </c>
      <c r="B63" s="11">
        <v>1</v>
      </c>
      <c r="C63" s="11">
        <v>64</v>
      </c>
      <c r="D63" s="11">
        <v>24.9</v>
      </c>
      <c r="E63" s="10"/>
      <c r="F63" s="10">
        <v>678</v>
      </c>
      <c r="G63" s="12">
        <v>1.078472240227792</v>
      </c>
      <c r="H63" s="24">
        <v>0.6</v>
      </c>
      <c r="I63" s="24">
        <v>9.65</v>
      </c>
      <c r="J63" s="5"/>
    </row>
    <row r="64" spans="1:10" s="4" customFormat="1" x14ac:dyDescent="0.25">
      <c r="A64" s="10">
        <v>40</v>
      </c>
      <c r="B64" s="10">
        <v>1</v>
      </c>
      <c r="C64" s="10">
        <v>61</v>
      </c>
      <c r="D64" s="10">
        <v>30.1</v>
      </c>
      <c r="E64" s="10">
        <v>5.8</v>
      </c>
      <c r="F64" s="10">
        <v>198</v>
      </c>
      <c r="G64" s="12">
        <v>0.77680551687048549</v>
      </c>
      <c r="H64" s="24">
        <v>0.6</v>
      </c>
      <c r="I64" s="24">
        <v>7.17</v>
      </c>
    </row>
    <row r="65" spans="1:14" s="4" customFormat="1" x14ac:dyDescent="0.25">
      <c r="A65" s="10">
        <v>45</v>
      </c>
      <c r="B65" s="10">
        <v>1</v>
      </c>
      <c r="C65" s="10">
        <v>37</v>
      </c>
      <c r="D65" s="10">
        <v>28.4</v>
      </c>
      <c r="E65" s="10">
        <v>5.6</v>
      </c>
      <c r="F65" s="10">
        <v>216</v>
      </c>
      <c r="G65" s="10">
        <v>0.48352249999999997</v>
      </c>
      <c r="H65" s="24">
        <v>1.84</v>
      </c>
      <c r="I65" s="24">
        <v>10.5</v>
      </c>
    </row>
    <row r="66" spans="1:14" s="4" customFormat="1" x14ac:dyDescent="0.25">
      <c r="A66" s="10">
        <v>47</v>
      </c>
      <c r="B66" s="10">
        <v>0</v>
      </c>
      <c r="C66" s="10">
        <v>69</v>
      </c>
      <c r="D66" s="10">
        <v>29</v>
      </c>
      <c r="E66" s="10">
        <v>6</v>
      </c>
      <c r="F66" s="10">
        <v>1138</v>
      </c>
      <c r="G66" s="10">
        <v>1.0960225000000001</v>
      </c>
      <c r="H66" s="24">
        <v>0</v>
      </c>
      <c r="I66" s="24">
        <v>7.63</v>
      </c>
    </row>
    <row r="67" spans="1:14" s="4" customFormat="1" x14ac:dyDescent="0.25">
      <c r="A67" s="10">
        <v>49</v>
      </c>
      <c r="B67" s="10">
        <v>0</v>
      </c>
      <c r="C67" s="10">
        <v>43</v>
      </c>
      <c r="D67" s="10">
        <v>21.3</v>
      </c>
      <c r="E67" s="10">
        <v>5.0999999999999996</v>
      </c>
      <c r="F67" s="10">
        <v>252</v>
      </c>
      <c r="G67" s="10">
        <v>0.65602250000000006</v>
      </c>
      <c r="H67" s="24">
        <v>0</v>
      </c>
      <c r="I67" s="24">
        <v>4.55</v>
      </c>
    </row>
    <row r="68" spans="1:14" s="4" customFormat="1" x14ac:dyDescent="0.25">
      <c r="A68" s="10">
        <v>52</v>
      </c>
      <c r="B68" s="10">
        <v>0</v>
      </c>
      <c r="C68" s="10">
        <v>76</v>
      </c>
      <c r="D68" s="10">
        <v>29.8</v>
      </c>
      <c r="E68" s="10">
        <v>5.5</v>
      </c>
      <c r="F68" s="10">
        <v>450</v>
      </c>
      <c r="G68" s="10">
        <v>0.7685225</v>
      </c>
      <c r="H68" s="24">
        <v>0.1</v>
      </c>
      <c r="I68" s="24">
        <v>10.1</v>
      </c>
    </row>
    <row r="69" spans="1:14" s="4" customFormat="1" x14ac:dyDescent="0.25">
      <c r="A69" s="10">
        <v>53</v>
      </c>
      <c r="B69" s="10">
        <v>1</v>
      </c>
      <c r="C69" s="10">
        <v>48</v>
      </c>
      <c r="D69" s="10">
        <v>28</v>
      </c>
      <c r="E69" s="10"/>
      <c r="F69" s="10">
        <v>526</v>
      </c>
      <c r="G69" s="10">
        <v>0.73102250000000002</v>
      </c>
      <c r="H69" s="24">
        <v>5.86</v>
      </c>
      <c r="I69" s="24">
        <v>9.86</v>
      </c>
    </row>
    <row r="70" spans="1:14" s="4" customFormat="1" x14ac:dyDescent="0.25">
      <c r="A70" s="10">
        <v>56</v>
      </c>
      <c r="B70" s="10">
        <v>1</v>
      </c>
      <c r="C70" s="10">
        <v>61</v>
      </c>
      <c r="D70" s="10">
        <v>28.9</v>
      </c>
      <c r="E70" s="10">
        <v>6.8</v>
      </c>
      <c r="F70" s="10">
        <v>263</v>
      </c>
      <c r="G70" s="10">
        <v>1.3410225</v>
      </c>
      <c r="H70" s="24">
        <v>0.6</v>
      </c>
      <c r="I70" s="24">
        <v>8.1300000000000008</v>
      </c>
    </row>
    <row r="71" spans="1:14" s="4" customFormat="1" x14ac:dyDescent="0.25">
      <c r="A71" s="10">
        <v>57</v>
      </c>
      <c r="B71" s="10">
        <v>0</v>
      </c>
      <c r="C71" s="10">
        <v>60</v>
      </c>
      <c r="D71" s="10">
        <v>31.9</v>
      </c>
      <c r="E71" s="10">
        <v>5.7</v>
      </c>
      <c r="F71" s="10">
        <v>73.7</v>
      </c>
      <c r="G71" s="10">
        <v>1.3910225000000001</v>
      </c>
      <c r="H71" s="24">
        <v>0.6</v>
      </c>
      <c r="I71" s="24">
        <v>4.55</v>
      </c>
    </row>
    <row r="72" spans="1:14" s="4" customFormat="1" x14ac:dyDescent="0.25">
      <c r="A72" s="10">
        <v>58</v>
      </c>
      <c r="B72" s="10">
        <v>0</v>
      </c>
      <c r="C72" s="10">
        <v>72</v>
      </c>
      <c r="D72" s="10">
        <v>23.9</v>
      </c>
      <c r="E72" s="10">
        <v>5.8</v>
      </c>
      <c r="F72" s="10">
        <v>273</v>
      </c>
      <c r="G72" s="10">
        <v>1.4685225</v>
      </c>
      <c r="H72" s="24">
        <v>0.6</v>
      </c>
      <c r="I72" s="24">
        <v>4.53</v>
      </c>
    </row>
    <row r="73" spans="1:14" s="4" customFormat="1" x14ac:dyDescent="0.25">
      <c r="A73" s="10">
        <v>60</v>
      </c>
      <c r="B73" s="10">
        <v>1</v>
      </c>
      <c r="C73" s="10">
        <v>54</v>
      </c>
      <c r="D73" s="10">
        <v>30</v>
      </c>
      <c r="E73" s="10">
        <v>5.2</v>
      </c>
      <c r="F73" s="10">
        <v>131</v>
      </c>
      <c r="G73" s="10">
        <v>0.60852250000000008</v>
      </c>
      <c r="H73" s="24">
        <v>0.6</v>
      </c>
      <c r="I73" s="24">
        <v>6.09</v>
      </c>
    </row>
    <row r="74" spans="1:14" s="4" customFormat="1" x14ac:dyDescent="0.25">
      <c r="A74" s="10">
        <v>62</v>
      </c>
      <c r="B74" s="10">
        <v>0</v>
      </c>
      <c r="C74" s="10">
        <v>60</v>
      </c>
      <c r="D74" s="10">
        <v>39.4</v>
      </c>
      <c r="E74" s="10">
        <v>8.6999999999999993</v>
      </c>
      <c r="F74" s="10">
        <v>87.9</v>
      </c>
      <c r="G74" s="10">
        <v>1.5235225000000001</v>
      </c>
      <c r="H74" s="24">
        <v>0.6</v>
      </c>
      <c r="I74" s="24">
        <v>10.6</v>
      </c>
    </row>
    <row r="75" spans="1:14" s="4" customFormat="1" x14ac:dyDescent="0.25">
      <c r="A75" s="10">
        <v>63</v>
      </c>
      <c r="B75" s="10">
        <v>1</v>
      </c>
      <c r="C75" s="10">
        <v>68</v>
      </c>
      <c r="D75" s="10">
        <v>31.6</v>
      </c>
      <c r="E75" s="10">
        <v>5</v>
      </c>
      <c r="F75" s="10">
        <v>30</v>
      </c>
      <c r="G75" s="10">
        <v>1.7085224999999999</v>
      </c>
      <c r="H75" s="24">
        <v>0.6</v>
      </c>
      <c r="I75" s="24">
        <v>8.0299999999999994</v>
      </c>
    </row>
    <row r="76" spans="1:14" s="4" customFormat="1" x14ac:dyDescent="0.25">
      <c r="A76" s="39">
        <v>65</v>
      </c>
      <c r="B76" s="39">
        <v>1</v>
      </c>
      <c r="C76" s="39">
        <v>58</v>
      </c>
      <c r="D76" s="39">
        <v>34.200000000000003</v>
      </c>
      <c r="E76" s="39">
        <v>5.7</v>
      </c>
      <c r="F76" s="39">
        <v>117</v>
      </c>
      <c r="G76" s="24">
        <v>0.80842105263157893</v>
      </c>
      <c r="H76" s="39">
        <v>0.6</v>
      </c>
      <c r="I76" s="39">
        <v>9.68</v>
      </c>
      <c r="J76" s="26"/>
      <c r="N76" s="36"/>
    </row>
    <row r="77" spans="1:14" s="4" customFormat="1" x14ac:dyDescent="0.25">
      <c r="A77" s="39">
        <v>69</v>
      </c>
      <c r="B77" s="39">
        <v>0</v>
      </c>
      <c r="C77" s="39">
        <v>84</v>
      </c>
      <c r="D77" s="39">
        <v>26.5</v>
      </c>
      <c r="E77" s="39">
        <v>5.3</v>
      </c>
      <c r="F77" s="39">
        <v>1282</v>
      </c>
      <c r="G77" s="24">
        <v>1.2321052631578944</v>
      </c>
      <c r="H77" s="39">
        <v>0.6</v>
      </c>
      <c r="I77" s="39">
        <v>7.98</v>
      </c>
      <c r="J77" s="26"/>
      <c r="N77" s="36"/>
    </row>
    <row r="78" spans="1:14" s="4" customFormat="1" x14ac:dyDescent="0.25">
      <c r="A78" s="38">
        <v>70</v>
      </c>
      <c r="B78" s="38">
        <v>1</v>
      </c>
      <c r="C78" s="38">
        <v>67</v>
      </c>
      <c r="D78" s="38">
        <v>29.3</v>
      </c>
      <c r="E78" s="38">
        <v>5.7</v>
      </c>
      <c r="F78" s="38"/>
      <c r="G78" s="24">
        <v>0.5228947368421053</v>
      </c>
      <c r="H78" s="38">
        <v>1.33</v>
      </c>
      <c r="I78" s="38">
        <v>6.01</v>
      </c>
      <c r="J78" s="27"/>
      <c r="N78" s="3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Fig. 1A</vt:lpstr>
      <vt:lpstr>Fig. 1B</vt:lpstr>
      <vt:lpstr>Fig. 1C</vt:lpstr>
      <vt:lpstr>Fig. 1D</vt:lpstr>
      <vt:lpstr>Supplemental Fig. S1A</vt:lpstr>
      <vt:lpstr>Supplemental Fig. S1B</vt:lpstr>
      <vt:lpstr>Supplemental Fig. S1C</vt:lpstr>
      <vt:lpstr>Supplemental tab. 1</vt:lpstr>
    </vt:vector>
  </TitlesOfParts>
  <Company>Stätisches Klinikum Brandenburg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Tennigkeit, Johanna</dc:creator>
  <cp:lastModifiedBy>Tennigkeit, Johanna</cp:lastModifiedBy>
  <dcterms:created xsi:type="dcterms:W3CDTF">2025-07-28T08:18:37Z</dcterms:created>
  <dcterms:modified xsi:type="dcterms:W3CDTF">2026-01-23T17:04:40Z</dcterms:modified>
</cp:coreProperties>
</file>