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284021499193/WOPIServiceId_TP_BOX_2/WOPIUserId_-/"/>
    </mc:Choice>
  </mc:AlternateContent>
  <xr:revisionPtr revIDLastSave="630" documentId="13_ncr:1_{C833DB96-AF57-48A8-8EA6-A1C6144654C0}" xr6:coauthVersionLast="47" xr6:coauthVersionMax="47" xr10:uidLastSave="{995C75B4-E75C-624F-B578-CF34B9CBF7B3}"/>
  <bookViews>
    <workbookView xWindow="-740" yWindow="-18280" windowWidth="29040" windowHeight="15720" activeTab="10" xr2:uid="{8AA9343F-6631-4757-8EB9-69F31C1A7359}"/>
  </bookViews>
  <sheets>
    <sheet name="Fig. 1" sheetId="3" r:id="rId1"/>
    <sheet name="Fig. 2" sheetId="5" r:id="rId2"/>
    <sheet name="Fig. 3" sheetId="6" r:id="rId3"/>
    <sheet name="Fig. 4" sheetId="16" r:id="rId4"/>
    <sheet name="Fig. 5" sheetId="17" r:id="rId5"/>
    <sheet name="Fig. 6" sheetId="18" r:id="rId6"/>
    <sheet name="Fig. 7" sheetId="19" r:id="rId7"/>
    <sheet name="Fig. 8" sheetId="20" r:id="rId8"/>
    <sheet name="Fig. S1" sheetId="1" r:id="rId9"/>
    <sheet name="Fig. S2" sheetId="10" r:id="rId10"/>
    <sheet name="Fig. S3" sheetId="14" r:id="rId11"/>
    <sheet name="Fig. S6" sheetId="21" r:id="rId12"/>
    <sheet name="Fig. S8" sheetId="22" r:id="rId13"/>
    <sheet name="Fig. S9" sheetId="23" r:id="rId14"/>
    <sheet name="Fig. S11" sheetId="24" r:id="rId15"/>
    <sheet name="Fig. S12" sheetId="2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74" i="14" l="1"/>
  <c r="H170" i="14"/>
  <c r="D170" i="14"/>
  <c r="H166" i="14"/>
  <c r="D166" i="14"/>
  <c r="H162" i="14"/>
  <c r="D162" i="14"/>
  <c r="H158" i="14"/>
  <c r="D158" i="14"/>
  <c r="H150" i="14"/>
  <c r="H146" i="14"/>
  <c r="D146" i="14"/>
  <c r="H142" i="14"/>
  <c r="D142" i="14"/>
  <c r="H138" i="14"/>
  <c r="D138" i="14"/>
  <c r="H134" i="14"/>
  <c r="D134" i="14"/>
  <c r="H108" i="10"/>
  <c r="D108" i="10"/>
  <c r="H104" i="10"/>
  <c r="D104" i="10"/>
  <c r="H100" i="10"/>
  <c r="D100" i="10"/>
  <c r="H96" i="10"/>
  <c r="D96" i="10"/>
  <c r="H84" i="10"/>
  <c r="D84" i="10"/>
  <c r="H80" i="10"/>
  <c r="D80" i="10"/>
  <c r="H76" i="10"/>
  <c r="D76" i="10"/>
  <c r="H72" i="10"/>
  <c r="D72" i="10"/>
  <c r="M21" i="19"/>
  <c r="L21" i="19"/>
  <c r="K21" i="19"/>
  <c r="J21" i="19"/>
  <c r="I21" i="19"/>
  <c r="H21" i="19"/>
  <c r="G21" i="19"/>
  <c r="F21" i="19"/>
  <c r="E21" i="19"/>
  <c r="D21" i="19"/>
  <c r="C21" i="19"/>
  <c r="B21" i="19"/>
  <c r="O21" i="19" s="1"/>
  <c r="M20" i="19"/>
  <c r="J20" i="19"/>
  <c r="I20" i="19"/>
  <c r="F20" i="19"/>
  <c r="E20" i="19"/>
  <c r="D20" i="19"/>
  <c r="C20" i="19"/>
  <c r="B20" i="19"/>
  <c r="M19" i="19"/>
  <c r="L19" i="19"/>
  <c r="L20" i="19" s="1"/>
  <c r="K19" i="19"/>
  <c r="K20" i="19" s="1"/>
  <c r="J19" i="19"/>
  <c r="I19" i="19"/>
  <c r="H19" i="19"/>
  <c r="H20" i="19" s="1"/>
  <c r="G19" i="19"/>
  <c r="G20" i="19" s="1"/>
  <c r="F19" i="19"/>
  <c r="E19" i="19"/>
  <c r="D19" i="19"/>
  <c r="C19" i="19"/>
  <c r="B19" i="19"/>
  <c r="O18" i="19"/>
  <c r="O17" i="19"/>
  <c r="O16" i="19"/>
  <c r="L10" i="19"/>
  <c r="K10" i="19"/>
  <c r="J10" i="19"/>
  <c r="I10" i="19"/>
  <c r="H10" i="19"/>
  <c r="G10" i="19"/>
  <c r="F10" i="19"/>
  <c r="E10" i="19"/>
  <c r="D10" i="19"/>
  <c r="C10" i="19"/>
  <c r="B10" i="19"/>
  <c r="O10" i="19" s="1"/>
  <c r="L9" i="19"/>
  <c r="K9" i="19"/>
  <c r="J9" i="19"/>
  <c r="C9" i="19"/>
  <c r="B9" i="19"/>
  <c r="L8" i="19"/>
  <c r="K8" i="19"/>
  <c r="J8" i="19"/>
  <c r="I8" i="19"/>
  <c r="I9" i="19" s="1"/>
  <c r="H8" i="19"/>
  <c r="H9" i="19" s="1"/>
  <c r="G8" i="19"/>
  <c r="G9" i="19" s="1"/>
  <c r="F8" i="19"/>
  <c r="F9" i="19" s="1"/>
  <c r="E8" i="19"/>
  <c r="E9" i="19" s="1"/>
  <c r="D8" i="19"/>
  <c r="D9" i="19" s="1"/>
  <c r="C8" i="19"/>
  <c r="B8" i="19"/>
  <c r="N7" i="19"/>
  <c r="N6" i="19"/>
  <c r="N5" i="19"/>
  <c r="J175" i="14" l="1"/>
  <c r="J151" i="14"/>
  <c r="B151" i="14"/>
  <c r="B175" i="14"/>
  <c r="B113" i="10"/>
  <c r="B89" i="10"/>
  <c r="H89" i="10"/>
  <c r="F113" i="10"/>
  <c r="O19" i="19"/>
  <c r="O8" i="19"/>
  <c r="Q19" i="19" l="1"/>
  <c r="P20" i="19"/>
  <c r="Q8" i="19"/>
  <c r="P9" i="19"/>
  <c r="M44" i="17" l="1"/>
  <c r="L44" i="17"/>
  <c r="K44" i="17"/>
  <c r="J44" i="17"/>
  <c r="I44" i="17"/>
  <c r="H44" i="17"/>
  <c r="G44" i="17"/>
  <c r="F44" i="17"/>
  <c r="E44" i="17"/>
  <c r="D44" i="17"/>
  <c r="C44" i="17"/>
  <c r="B44" i="17"/>
  <c r="O44" i="17" s="1"/>
  <c r="M43" i="17"/>
  <c r="H43" i="17"/>
  <c r="E43" i="17"/>
  <c r="D43" i="17"/>
  <c r="M42" i="17"/>
  <c r="L42" i="17"/>
  <c r="L43" i="17" s="1"/>
  <c r="K42" i="17"/>
  <c r="K43" i="17" s="1"/>
  <c r="J42" i="17"/>
  <c r="J43" i="17" s="1"/>
  <c r="I42" i="17"/>
  <c r="I43" i="17" s="1"/>
  <c r="H42" i="17"/>
  <c r="G42" i="17"/>
  <c r="G43" i="17" s="1"/>
  <c r="F42" i="17"/>
  <c r="F43" i="17" s="1"/>
  <c r="E42" i="17"/>
  <c r="D42" i="17"/>
  <c r="C42" i="17"/>
  <c r="C43" i="17" s="1"/>
  <c r="B42" i="17"/>
  <c r="B43" i="17" s="1"/>
  <c r="O41" i="17"/>
  <c r="O40" i="17"/>
  <c r="O39" i="17"/>
  <c r="L33" i="17"/>
  <c r="K33" i="17"/>
  <c r="J33" i="17"/>
  <c r="I33" i="17"/>
  <c r="H33" i="17"/>
  <c r="G33" i="17"/>
  <c r="F33" i="17"/>
  <c r="E33" i="17"/>
  <c r="D33" i="17"/>
  <c r="C33" i="17"/>
  <c r="B33" i="17"/>
  <c r="O33" i="17" s="1"/>
  <c r="I32" i="17"/>
  <c r="H32" i="17"/>
  <c r="G32" i="17"/>
  <c r="L31" i="17"/>
  <c r="L32" i="17" s="1"/>
  <c r="K31" i="17"/>
  <c r="K32" i="17" s="1"/>
  <c r="J31" i="17"/>
  <c r="J32" i="17" s="1"/>
  <c r="I31" i="17"/>
  <c r="H31" i="17"/>
  <c r="G31" i="17"/>
  <c r="F31" i="17"/>
  <c r="F32" i="17" s="1"/>
  <c r="E31" i="17"/>
  <c r="E32" i="17" s="1"/>
  <c r="D31" i="17"/>
  <c r="D32" i="17" s="1"/>
  <c r="C31" i="17"/>
  <c r="C32" i="17" s="1"/>
  <c r="B31" i="17"/>
  <c r="B32" i="17" s="1"/>
  <c r="N30" i="17"/>
  <c r="N29" i="17"/>
  <c r="N28" i="17"/>
  <c r="M20" i="17"/>
  <c r="L20" i="17"/>
  <c r="K20" i="17"/>
  <c r="J20" i="17"/>
  <c r="I20" i="17"/>
  <c r="H20" i="17"/>
  <c r="G20" i="17"/>
  <c r="F20" i="17"/>
  <c r="E20" i="17"/>
  <c r="D20" i="17"/>
  <c r="C20" i="17"/>
  <c r="B20" i="17"/>
  <c r="O20" i="17" s="1"/>
  <c r="M19" i="17"/>
  <c r="L19" i="17"/>
  <c r="F19" i="17"/>
  <c r="M18" i="17"/>
  <c r="L18" i="17"/>
  <c r="K18" i="17"/>
  <c r="K19" i="17" s="1"/>
  <c r="J18" i="17"/>
  <c r="J19" i="17" s="1"/>
  <c r="I18" i="17"/>
  <c r="I19" i="17" s="1"/>
  <c r="H18" i="17"/>
  <c r="H19" i="17" s="1"/>
  <c r="G18" i="17"/>
  <c r="G19" i="17" s="1"/>
  <c r="F18" i="17"/>
  <c r="E18" i="17"/>
  <c r="E19" i="17" s="1"/>
  <c r="D18" i="17"/>
  <c r="D19" i="17" s="1"/>
  <c r="C18" i="17"/>
  <c r="C19" i="17" s="1"/>
  <c r="B18" i="17"/>
  <c r="B19" i="17" s="1"/>
  <c r="O17" i="17"/>
  <c r="O16" i="17"/>
  <c r="O15" i="17"/>
  <c r="L10" i="17"/>
  <c r="K10" i="17"/>
  <c r="J10" i="17"/>
  <c r="I10" i="17"/>
  <c r="H10" i="17"/>
  <c r="G10" i="17"/>
  <c r="F10" i="17"/>
  <c r="E10" i="17"/>
  <c r="D10" i="17"/>
  <c r="C10" i="17"/>
  <c r="B10" i="17"/>
  <c r="O10" i="17" s="1"/>
  <c r="L9" i="17"/>
  <c r="K9" i="17"/>
  <c r="I9" i="17"/>
  <c r="L8" i="17"/>
  <c r="K8" i="17"/>
  <c r="J8" i="17"/>
  <c r="J9" i="17" s="1"/>
  <c r="I8" i="17"/>
  <c r="H8" i="17"/>
  <c r="H9" i="17" s="1"/>
  <c r="G8" i="17"/>
  <c r="G9" i="17" s="1"/>
  <c r="F8" i="17"/>
  <c r="F9" i="17" s="1"/>
  <c r="E8" i="17"/>
  <c r="E9" i="17" s="1"/>
  <c r="D8" i="17"/>
  <c r="D9" i="17" s="1"/>
  <c r="C8" i="17"/>
  <c r="C9" i="17" s="1"/>
  <c r="B8" i="17"/>
  <c r="B9" i="17" s="1"/>
  <c r="N7" i="17"/>
  <c r="N6" i="17"/>
  <c r="N5" i="17"/>
  <c r="O42" i="17" l="1"/>
  <c r="O31" i="17"/>
  <c r="O18" i="17"/>
  <c r="P19" i="17" s="1"/>
  <c r="O8" i="17"/>
  <c r="P9" i="17" s="1"/>
  <c r="P43" i="17" l="1"/>
  <c r="Q42" i="17"/>
  <c r="Q31" i="17"/>
  <c r="P32" i="17"/>
</calcChain>
</file>

<file path=xl/sharedStrings.xml><?xml version="1.0" encoding="utf-8"?>
<sst xmlns="http://schemas.openxmlformats.org/spreadsheetml/2006/main" count="1118" uniqueCount="445">
  <si>
    <t>Week 1</t>
  </si>
  <si>
    <t>Week 2</t>
  </si>
  <si>
    <t>Week 3</t>
  </si>
  <si>
    <t>Day of Radiograph</t>
  </si>
  <si>
    <t>3D WT</t>
  </si>
  <si>
    <t>3D tk+</t>
  </si>
  <si>
    <t>% of Mice with RUST Score of 2</t>
  </si>
  <si>
    <t>% of Mice with RUST Score of 3</t>
  </si>
  <si>
    <t>% of Mice with RUST Score of 4</t>
  </si>
  <si>
    <t>% of Mice with RUST Score of 5</t>
  </si>
  <si>
    <t>% of Mice with RUST Score of 6</t>
  </si>
  <si>
    <t>7D WT</t>
  </si>
  <si>
    <t>7D tk+</t>
  </si>
  <si>
    <t>14D WT</t>
  </si>
  <si>
    <t>14D tk+</t>
  </si>
  <si>
    <t>Score 2</t>
  </si>
  <si>
    <t>Score 3</t>
  </si>
  <si>
    <t>Score 4</t>
  </si>
  <si>
    <t>Score 5</t>
  </si>
  <si>
    <t>Score 6</t>
  </si>
  <si>
    <t>Ctl</t>
  </si>
  <si>
    <t>3d TK+</t>
  </si>
  <si>
    <t>7d TK+</t>
  </si>
  <si>
    <t>14d TK+</t>
  </si>
  <si>
    <t>RUST Scores at 21 DPF for each group (% of mice per score)</t>
  </si>
  <si>
    <t>3d</t>
  </si>
  <si>
    <t>7d</t>
  </si>
  <si>
    <t>14d</t>
  </si>
  <si>
    <t>CTL (WT)</t>
  </si>
  <si>
    <t>EXPT (TK)</t>
  </si>
  <si>
    <t>GCV dosing duration</t>
  </si>
  <si>
    <r>
      <t>Callus Area (mm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</si>
  <si>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r>
      <t>Callus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</si>
  <si>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Group</t>
  </si>
  <si>
    <t>WT</t>
  </si>
  <si>
    <t>TK+</t>
  </si>
  <si>
    <t>Dosing Duration</t>
  </si>
  <si>
    <t>Callus Composition</t>
  </si>
  <si>
    <t>Ctrl</t>
  </si>
  <si>
    <t>3 Days</t>
  </si>
  <si>
    <t>7 Days</t>
  </si>
  <si>
    <t>14 Days</t>
  </si>
  <si>
    <t>Group + Dosing Duration</t>
  </si>
  <si>
    <t>Periosteum</t>
  </si>
  <si>
    <t>F/Other</t>
  </si>
  <si>
    <t>Cartilage</t>
  </si>
  <si>
    <t>Woven Bone</t>
  </si>
  <si>
    <t>Tissue Type as % of Callus Area</t>
  </si>
  <si>
    <t>CTL</t>
  </si>
  <si>
    <t>EXPT</t>
  </si>
  <si>
    <t>5d</t>
  </si>
  <si>
    <t>% Periostuem</t>
  </si>
  <si>
    <t>% F/Other</t>
  </si>
  <si>
    <t>% Cartilage</t>
  </si>
  <si>
    <t>% Woven Bone</t>
  </si>
  <si>
    <t>10d</t>
  </si>
  <si>
    <r>
      <t>Total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</si>
  <si>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r>
      <t>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</si>
  <si>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Total Volume / Bone Volume</t>
  </si>
  <si>
    <r>
      <t>vBMD (mgHA/cm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</si>
  <si>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r>
      <t>TMD (mgHA/cm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</si>
  <si>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Woven Bone % of Callus Area</t>
  </si>
  <si>
    <t>Cartilage % of Callus Area</t>
  </si>
  <si>
    <t>Periosteum % of Callus Area</t>
  </si>
  <si>
    <t>Fibrous Tissue and other % of Callus Area</t>
  </si>
  <si>
    <t>5 Days</t>
  </si>
  <si>
    <t>3d 
Treat.</t>
  </si>
  <si>
    <t>5d 
Treat.</t>
  </si>
  <si>
    <t>8956RF TK AC top right DAB threshold.tif</t>
  </si>
  <si>
    <t>8948RF TK AC top right DAB threshold.tif</t>
  </si>
  <si>
    <t>8956RF TK AC top left DAB threshold.tif</t>
  </si>
  <si>
    <t>8948RF TK AC top left DAB threshold.tif</t>
  </si>
  <si>
    <t>8956RF TK AC bot right DAB threshold.tif</t>
  </si>
  <si>
    <t>8948RF TK AC bot right DAB threshold.tif</t>
  </si>
  <si>
    <t>8956RF TK AC bot left DAB threshold.tif</t>
  </si>
  <si>
    <t>8948RF TK AC bot left DAB threshold.tif</t>
  </si>
  <si>
    <t>8797RF TK AC top right DAB threshold.tif</t>
  </si>
  <si>
    <t>8728RF TK AC top right DAB threshold.tif</t>
  </si>
  <si>
    <t>8797RF TK AC top left DAB threshold.tif</t>
  </si>
  <si>
    <t>8728RF TK AC top left DAB threshold.tif</t>
  </si>
  <si>
    <t>8797RF TK AC bot right DAB threshold.tif</t>
  </si>
  <si>
    <t>8728RF TK AC bot right DAB threshold.tif</t>
  </si>
  <si>
    <t>8797RF TK AC bot left DAB threshold.tif</t>
  </si>
  <si>
    <t>8728RF TK AC bot left DAB threshold.tif</t>
  </si>
  <si>
    <t>8794RF TK AC 5DPF_TK+ top right callus-DAB_threshold.tif</t>
  </si>
  <si>
    <t>8796RF TK AC top right callus-DAB_threshold.tif</t>
  </si>
  <si>
    <t>8794RF TK AC 5DPF_TK+ top left callus-DAB_threshold.tif</t>
  </si>
  <si>
    <t>8796RF TK AC top left callus-DAB_threshold.tif</t>
  </si>
  <si>
    <t>8794RF TK AC 5DPF_TK+ bottom right callus-DAB_threshold.tif</t>
  </si>
  <si>
    <t>8796RF TK AC bottom right callus-DAB_threshold.tif</t>
  </si>
  <si>
    <t>8794RF TK AC 5DPF_TK+ bottom left callus-DAB_threshold.tif</t>
  </si>
  <si>
    <t>8796RF TK AC bottom left callus-DAB_threshold.tif</t>
  </si>
  <si>
    <t>8959RF TK AC top right DAB threshold.tif</t>
  </si>
  <si>
    <t>8741RF TK AC top right DAB threshold.tif</t>
  </si>
  <si>
    <t>8959RF TK AC top left DAB threshold.tif</t>
  </si>
  <si>
    <t>8741RF TK AC top left DAB threshold.tif</t>
  </si>
  <si>
    <t>8959RF TK AC bot right DAB threshold.tif</t>
  </si>
  <si>
    <t>8741RF TK AC bot right DAB threshold.tif</t>
  </si>
  <si>
    <t>8959RF TK AC bot left DAB threshold.tif</t>
  </si>
  <si>
    <t>8741RF TK AC bot left DAB threshold.tif</t>
  </si>
  <si>
    <t>Total #</t>
  </si>
  <si>
    <t># particles</t>
  </si>
  <si>
    <t>Sample# &amp; callus section</t>
  </si>
  <si>
    <t>5DPF EXPT (TK+, GCV)</t>
  </si>
  <si>
    <t>5DPF CONTROL (TK+, H2O)</t>
  </si>
  <si>
    <t>10DPF EXPT (TK+, GCV)</t>
  </si>
  <si>
    <t>10DPF CONTROL (TK+, H2O)</t>
  </si>
  <si>
    <t>TK</t>
  </si>
  <si>
    <t>8956RF PCNA AC top right DAB threshold.tif</t>
  </si>
  <si>
    <t>8948RF PCNA AC top right DAB threshold.tif</t>
  </si>
  <si>
    <t>8956RF PCNA AC top left DAB threshold.tif</t>
  </si>
  <si>
    <t>8948RF PCNA AC top left DAB threshold.tif</t>
  </si>
  <si>
    <t>8956RF PCNA AC bot right DAB threshold.tif</t>
  </si>
  <si>
    <t>8948RF PCNA AC bot right DAB threshold.tif</t>
  </si>
  <si>
    <t>8956RF PCNA AC bot left DAB threshold.tif</t>
  </si>
  <si>
    <t>8948RF PCNA AC bot left DAB threshold.tif</t>
  </si>
  <si>
    <t>8797RF PCNA AC top right DAB threshold.tif</t>
  </si>
  <si>
    <t>8728RF PCNA AC top right DAB threshold.tif</t>
  </si>
  <si>
    <t>8797RF PCNA AC top left DAB threshold.tif</t>
  </si>
  <si>
    <t>8728RF PCNA AC top left DAB threshold.tif</t>
  </si>
  <si>
    <t>8797RF PCNA AC bot right DAB threshold.tif</t>
  </si>
  <si>
    <t>8728RF PCNA AC bot right DAB threshold.tif</t>
  </si>
  <si>
    <t>8797RF PCNA AC bot left DAB threshold.tif</t>
  </si>
  <si>
    <t>8728RF PCNA AC bot left DAB threshold.tif</t>
  </si>
  <si>
    <t>8794RF PCNA AC top right callus-DAB_threshold.tif</t>
  </si>
  <si>
    <t>8796RF PCNA AC_5DPF top right callus-DAB_threshold.tif</t>
  </si>
  <si>
    <t>8794RF PCNA AC top left callus-DAB_threshold.tif</t>
  </si>
  <si>
    <t>8796RF PCNA AC_5DPF top left callus-DAB_threshold.tif</t>
  </si>
  <si>
    <t>8794RF PCNA AC bottom right callus-DAB_threshold.tif</t>
  </si>
  <si>
    <t>8796RF PCNA AC_5DPF bottom right callus-DAB_threshold.tif</t>
  </si>
  <si>
    <t>8794RF PCNA AC bottom left callus-DAB_threshold.tif</t>
  </si>
  <si>
    <t>8796RF PCNA AC_5DPF bottom left callus-DAB_threshold.tif</t>
  </si>
  <si>
    <t>8959RF PCNA AC top right DAB threshold.tif</t>
  </si>
  <si>
    <t>8741RF PCNA AC top right DAB threshold.tif</t>
  </si>
  <si>
    <t>8959RF PCNA AC top left DAB threshold.tif</t>
  </si>
  <si>
    <t>8741RF PCNA AC top left DAB threshold.tif</t>
  </si>
  <si>
    <t>8959RF PCNA AC bot right DAB threshold.tif</t>
  </si>
  <si>
    <t>8741RF PCNA AC bot right DAB threshold.tif</t>
  </si>
  <si>
    <t>8959RF PCNA AC bot left DAB threshold.tif</t>
  </si>
  <si>
    <t>8741RF PCNA AC bot left DAB threshold.tif</t>
  </si>
  <si>
    <t>PCNA</t>
  </si>
  <si>
    <t>particle circularity: 0.20-inf</t>
  </si>
  <si>
    <t xml:space="preserve">size: 20 px^2 </t>
  </si>
  <si>
    <t>avg total # cells</t>
  </si>
  <si>
    <t xml:space="preserve">20-inf pixel size; 0.2-1.0 circularity </t>
  </si>
  <si>
    <t>8740RF PCNA AC bot left DAB threshold.tif</t>
  </si>
  <si>
    <t>8738RF PCNA AC bot left DAB thresholded.tif</t>
  </si>
  <si>
    <t>8740RF PCNA AC bot right DAB threshold.tif</t>
  </si>
  <si>
    <t>8738RF PCNA AC bot right DAB threshold.tif</t>
  </si>
  <si>
    <t>8740RF PCNA AC top left DAB threshold.tif</t>
  </si>
  <si>
    <t>8738RF PCNA AC top left DAB threshold.tif</t>
  </si>
  <si>
    <t>8740RF PCNA AC top right DAB threshold.tif</t>
  </si>
  <si>
    <t>8738RF PCNA AC top right DAB threshold.tif</t>
  </si>
  <si>
    <t>8771RF PCNA AC bot left DAB threshold.tif</t>
  </si>
  <si>
    <t>8751RF PCNA AC bottom left callus-DAB_threshold.tif</t>
  </si>
  <si>
    <t>8771RF PCNA AC bot right DAB threshold.tif</t>
  </si>
  <si>
    <t>8751RF PCNA AC bottom right callus-DAB_threshold.tif</t>
  </si>
  <si>
    <t>8771RF PCNA AC top left DAB threshold.tif</t>
  </si>
  <si>
    <t>8751RF PCNA AC top left callus-DAB_threshold.tif</t>
  </si>
  <si>
    <t>8771RF PCNA AC top right DAB threshold.tif</t>
  </si>
  <si>
    <t>8751RF PCNA AC top right callus-DAB_threshold.tif</t>
  </si>
  <si>
    <t>8779RF PCNA AC bot left DAB threshold.tif</t>
  </si>
  <si>
    <t>8752RF PCNA AC bot left DAB threshold.tif</t>
  </si>
  <si>
    <t>8779RF PCNA AC bot right DAB threshold.tif</t>
  </si>
  <si>
    <t>8752RF PCNA AC bot right DAB threshold.tif</t>
  </si>
  <si>
    <t>8779RF PCNA AC top left DAB threshold.tif</t>
  </si>
  <si>
    <t>8752RF PCNA AC top left DAB threshold.tif</t>
  </si>
  <si>
    <t>8779RF PCNA AC top right DAB threshold.tif</t>
  </si>
  <si>
    <t>8752RF PCNA AC top right DAB threshold.tif</t>
  </si>
  <si>
    <t>8934RF PCNA AC bot left DAB threshold.tif</t>
  </si>
  <si>
    <t>8930RF PCNA AC_10DPF bottom left callus-DAB_threshold.tif</t>
  </si>
  <si>
    <t>8934RF PCNA AC bot right DAB threshold.tif</t>
  </si>
  <si>
    <t>8930RF PCNA AC_10DPF bottom right callus-DAB_threshold.tif</t>
  </si>
  <si>
    <t>8934RF PCNA AC top left DAB threshold.tif</t>
  </si>
  <si>
    <t>8930RF PCNA AC_10DPF top left callus-DAB_threshold.tif</t>
  </si>
  <si>
    <t>8934RF PCNA AC top right DAB threshold.tif</t>
  </si>
  <si>
    <t>8930RF PCNA AC_10DPF top right callus-DAB_threshold.tif</t>
  </si>
  <si>
    <t>8939RF PCNA AC bot left DAB threshold.tif</t>
  </si>
  <si>
    <t>8939RF PCNA AC bot right DAB threshold.tif</t>
  </si>
  <si>
    <t>8939RF PCNA AC top left DAB threshold.tif</t>
  </si>
  <si>
    <t>8939RF PCNA AC top right DAB threshold.tif</t>
  </si>
  <si>
    <t>8740RF TK AC bot left DAB threshold.tif</t>
  </si>
  <si>
    <t>8738RF TK AC bottom left DAB threshold.tif</t>
  </si>
  <si>
    <t>8740RF TK AC bot right DAB threshold.tif</t>
  </si>
  <si>
    <t>8738RF TK AC bottom right DAB threshold.tif</t>
  </si>
  <si>
    <t>8740RF TK AC top left DAB threshold.tif</t>
  </si>
  <si>
    <t>8738RF TK AC top left DAB threshold.tif</t>
  </si>
  <si>
    <t>8740RF TK AC top right DAB threshold.tif</t>
  </si>
  <si>
    <t>8738RF TK AC top right DAB threshold.tif</t>
  </si>
  <si>
    <t>8771RF TK AC bot left DAB threshold.tif</t>
  </si>
  <si>
    <t>8751RF TK AC 10DPF_TK+ bottom left callus-DAB_threshold.tif</t>
  </si>
  <si>
    <t>8771RF TK AC bot right DAB threshold.tif</t>
  </si>
  <si>
    <t>8751RF TK AC 10DPF_TK+ bottom right callus-DAB_threshold.tif</t>
  </si>
  <si>
    <t>8771RF TK AC top left DAB threshold.tif</t>
  </si>
  <si>
    <t>8751RF TK AC 10DPF_TK+ top left callus-DAB_threshold.tif</t>
  </si>
  <si>
    <t>8771RF TK AC top right DAB threshold.tif</t>
  </si>
  <si>
    <t>8751RF TK AC 10DPF_TK+ top right callus-DAB_threshold.tif</t>
  </si>
  <si>
    <t>8779RF TK AC bot left DAB threshold.tif</t>
  </si>
  <si>
    <t>8752RF TK AC bot left DAB threshold.tif</t>
  </si>
  <si>
    <t>8779RF TK AC bot right DAB threshold.tif</t>
  </si>
  <si>
    <t>8752RF TK AC bot right DAB threshold.tif</t>
  </si>
  <si>
    <t>8779RF TK AC top left DAB threshold.tif</t>
  </si>
  <si>
    <t>8752RF TK AC top left DAB threshold.tif</t>
  </si>
  <si>
    <t>8779RF TK AC top right DAB threshold.tif</t>
  </si>
  <si>
    <t>8752RF TK AC top right DAB threshold.tif</t>
  </si>
  <si>
    <t>8934RF TK AC bot left DAB threshold.tif</t>
  </si>
  <si>
    <t>8930RF TK AC_10DPF_H2O bottom left callus-DAB_threshold.tif</t>
  </si>
  <si>
    <t>8934RF TK AC bot right DAB threshold.tif</t>
  </si>
  <si>
    <t>8930RF TK AC_10DPF_H2O bottom right callus-DAB_threshold.tif</t>
  </si>
  <si>
    <t>8934RF TK AC top left DAB threshold.tif</t>
  </si>
  <si>
    <t>8930RF TK AC_10DPF_H2O top left callus-DAB_threshold.tif</t>
  </si>
  <si>
    <t>8934RF TK AC top right DAB threshold.tif</t>
  </si>
  <si>
    <t>8930RF TK AC_10DPF_H2O top right callus-DAB_threshold.tif</t>
  </si>
  <si>
    <t>8939RF TK AC bot left DAB threshold.tif</t>
  </si>
  <si>
    <t>8939RF TK AC bot right DAB threshold.tif</t>
  </si>
  <si>
    <t>8939RF TK AC top left DAB threshold.tif</t>
  </si>
  <si>
    <t>8939RF TK AC top right DAB threshold.tif</t>
  </si>
  <si>
    <t>WT GCV</t>
  </si>
  <si>
    <t>TK+ H2O</t>
  </si>
  <si>
    <t>TK+ GCV</t>
  </si>
  <si>
    <t>CTRL (WT)</t>
  </si>
  <si>
    <t>7d 
Treat.</t>
  </si>
  <si>
    <t>10d 
Treat.</t>
  </si>
  <si>
    <t>FIGURE 1B</t>
  </si>
  <si>
    <t>FIGURE 1C</t>
  </si>
  <si>
    <t>FIGURE 1D</t>
  </si>
  <si>
    <t>FIGURE 3G</t>
  </si>
  <si>
    <t>FIGURE 3H</t>
  </si>
  <si>
    <t>FIGURE 2F</t>
  </si>
  <si>
    <t>FIGURE S1A</t>
  </si>
  <si>
    <t>FIGURE S1B</t>
  </si>
  <si>
    <t>FIGURE S1C</t>
  </si>
  <si>
    <t>FIGURE 4C</t>
  </si>
  <si>
    <t>TK(-);Osx-Cre(-)</t>
  </si>
  <si>
    <t>TK(-);Osx-Cre(+)</t>
  </si>
  <si>
    <t>TK(+);Osx-Cre(-)</t>
  </si>
  <si>
    <t>TK(+);Osx-Cre(+)</t>
  </si>
  <si>
    <t>FIGURE 4D</t>
  </si>
  <si>
    <t>7.556526*</t>
  </si>
  <si>
    <t>*excluded</t>
  </si>
  <si>
    <t>Fibrous Tissue</t>
  </si>
  <si>
    <t>FIGURE 4E</t>
  </si>
  <si>
    <t>FIGURE 5A</t>
  </si>
  <si>
    <t>ALL CELLS</t>
  </si>
  <si>
    <t>G1</t>
  </si>
  <si>
    <t>G2M</t>
  </si>
  <si>
    <t>S</t>
  </si>
  <si>
    <t>G2M+S</t>
  </si>
  <si>
    <t>#Prolif Cells</t>
  </si>
  <si>
    <t>%Prolif</t>
  </si>
  <si>
    <t>Total Cell Count</t>
  </si>
  <si>
    <t>Total Cells</t>
  </si>
  <si>
    <t>FIGURE 5B</t>
  </si>
  <si>
    <t>Mesenchymal cell clusters at 5DPF expressing Sp7: % of cells in each cell cycle stage out of total proliferating cells</t>
  </si>
  <si>
    <t>Mesenchymal cell clusters at 10DPF: % of cells in each cell cycle stage out of total proliferating cells</t>
  </si>
  <si>
    <t>Mesenchymal cell clusters at 5DPF: % of cells in each cell cycle stage out of total proliferating cells</t>
  </si>
  <si>
    <t>Sp7+</t>
  </si>
  <si>
    <t>%Sp7+ out of all Cells</t>
  </si>
  <si>
    <t>Mesenchymal cell clusters at 10DPF expressing Sp7: % of cells in each cell cycle stage out of total proliferating cells</t>
  </si>
  <si>
    <t>FIGURE 5D</t>
  </si>
  <si>
    <t>PCNA+ Nuclei % of total nuclei (cells)</t>
  </si>
  <si>
    <t>3</t>
  </si>
  <si>
    <t>5</t>
  </si>
  <si>
    <t>10</t>
  </si>
  <si>
    <t>Days post fracture</t>
  </si>
  <si>
    <t>Sample</t>
  </si>
  <si>
    <t>PCNA+;Osx+ Nuclei % of total nuclei (cells)</t>
  </si>
  <si>
    <t>FIGURE 6C</t>
  </si>
  <si>
    <t>TK(-);Ocn-Cre(-)</t>
  </si>
  <si>
    <t>TK(-);Ocn-Cre(+)</t>
  </si>
  <si>
    <t>TK(+);Ocn-Cre(-)</t>
  </si>
  <si>
    <t>TK(+);Ocn-Cre(+)</t>
  </si>
  <si>
    <t>FIGURE 6D</t>
  </si>
  <si>
    <t>12.72834*</t>
  </si>
  <si>
    <t>FIGURE 6E</t>
  </si>
  <si>
    <t>Mesenchymal cell clusters at 5DPF expressing Bglap: % of cells in each cell cycle stage out of total proliferating cells</t>
  </si>
  <si>
    <t>Bglap+</t>
  </si>
  <si>
    <t>%Bglap+ out of all Cells</t>
  </si>
  <si>
    <t>Mesenchymal cell clusters at 10DPF expressing Bglap: % of cells in each cell cycle stage out of total proliferating cells</t>
  </si>
  <si>
    <t>FIGURE 7A</t>
  </si>
  <si>
    <t>FIGURE 7C</t>
  </si>
  <si>
    <t>PCNA+;Ocn+ Nuclei % of total nuclei (cells)</t>
  </si>
  <si>
    <t>FIGURE 8C</t>
  </si>
  <si>
    <t>TK(+);Dmp1-Cre(-)</t>
  </si>
  <si>
    <t>TK(+);Dmp1-Cre(+)</t>
  </si>
  <si>
    <t>RUST Scores at 14 DPF for each group (% of mice per score)</t>
  </si>
  <si>
    <t>FIGURE 8D</t>
  </si>
  <si>
    <t>7.306743*</t>
  </si>
  <si>
    <t>7.098386*</t>
  </si>
  <si>
    <t>5.14878*</t>
  </si>
  <si>
    <t>10.05119*</t>
  </si>
  <si>
    <t>FIGURE 8E</t>
  </si>
  <si>
    <t>FIGURE S2G</t>
  </si>
  <si>
    <t>FIGURE S2I</t>
  </si>
  <si>
    <t>Particle Analysis</t>
  </si>
  <si>
    <t>FIGURE S3E</t>
  </si>
  <si>
    <t>FIGURE S3F</t>
  </si>
  <si>
    <t>FIGURE S3H</t>
  </si>
  <si>
    <t>FIGURE S6A</t>
  </si>
  <si>
    <t>92*</t>
  </si>
  <si>
    <t>8*</t>
  </si>
  <si>
    <t>Fibrous Tissue % of Callus Area</t>
  </si>
  <si>
    <t>0*</t>
  </si>
  <si>
    <t>FIGURE S6B</t>
  </si>
  <si>
    <t>28.4059*</t>
  </si>
  <si>
    <t>33.231*</t>
  </si>
  <si>
    <t>50.0021*</t>
  </si>
  <si>
    <t>40.158*</t>
  </si>
  <si>
    <t>42.4305*</t>
  </si>
  <si>
    <t>41.9025*</t>
  </si>
  <si>
    <t>37.5944*</t>
  </si>
  <si>
    <t>29.6463*</t>
  </si>
  <si>
    <t>28.6218*</t>
  </si>
  <si>
    <t>32.9025*</t>
  </si>
  <si>
    <t>12.1548*</t>
  </si>
  <si>
    <t>13.0276*</t>
  </si>
  <si>
    <t>17.7623*</t>
  </si>
  <si>
    <t>25.7755*</t>
  </si>
  <si>
    <t>22.0543*</t>
  </si>
  <si>
    <t>22.3108*</t>
  </si>
  <si>
    <t>16.8203*</t>
  </si>
  <si>
    <t>21.4933*</t>
  </si>
  <si>
    <t>21.8404*</t>
  </si>
  <si>
    <t>11.8754*</t>
  </si>
  <si>
    <t>19.1819*</t>
  </si>
  <si>
    <t>4.9947*</t>
  </si>
  <si>
    <t>FIGURE S6C</t>
  </si>
  <si>
    <r>
      <t>Non-Fx Femur Total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</si>
  <si>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9.4197*</t>
  </si>
  <si>
    <t>9.167*</t>
  </si>
  <si>
    <t>9.105*</t>
  </si>
  <si>
    <t>7.8889*</t>
  </si>
  <si>
    <t>9.5955*</t>
  </si>
  <si>
    <t>10.8437*</t>
  </si>
  <si>
    <r>
      <t>Non-Fx Femur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</si>
  <si>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5.9279*</t>
  </si>
  <si>
    <t>5.918*</t>
  </si>
  <si>
    <t>5.7256*</t>
  </si>
  <si>
    <t>5.3203*</t>
  </si>
  <si>
    <t>5.6258*</t>
  </si>
  <si>
    <t>7.0855*</t>
  </si>
  <si>
    <r>
      <t>Non-Fx Femur Length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</si>
  <si>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16.2015*</t>
  </si>
  <si>
    <t>15.4035*</t>
  </si>
  <si>
    <t>16.0335*</t>
  </si>
  <si>
    <t>15.582*</t>
  </si>
  <si>
    <t>15.5085*</t>
  </si>
  <si>
    <t>16.023*</t>
  </si>
  <si>
    <t>FIGURE S6D</t>
  </si>
  <si>
    <r>
      <t>GCV Administration Effect on TMX-dosed Mice: Total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</si>
  <si>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TK(-);Osx-Cre(+); GCV</t>
  </si>
  <si>
    <t>TK(+);Osx-Cre(+); GCV</t>
  </si>
  <si>
    <t>TK(+);Osx-Cre(+);Vehicle</t>
  </si>
  <si>
    <r>
      <t>GCV Administration Effect on TMX-dosed Mice: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</si>
  <si>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FIGURE S6E</t>
  </si>
  <si>
    <r>
      <t>TMX Administration Effect on GCV-dosed Mice: Total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</si>
  <si>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r>
      <t>TMX Administration Effect on GCV-dosed Mice: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</si>
  <si>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TK(+);Osx-Cre(+); TMX</t>
  </si>
  <si>
    <t>TK(+);Osx-Cre(+); Vehicle</t>
  </si>
  <si>
    <t>TK(-);Osx-Cre(+);TMX</t>
  </si>
  <si>
    <t>FIGURE S8A</t>
  </si>
  <si>
    <t>69*</t>
  </si>
  <si>
    <t>14*</t>
  </si>
  <si>
    <t>17*</t>
  </si>
  <si>
    <t>FIGURE S8B</t>
  </si>
  <si>
    <t>45.1954*</t>
  </si>
  <si>
    <t>59.1476*</t>
  </si>
  <si>
    <t>25.3789*</t>
  </si>
  <si>
    <t>51.5971*</t>
  </si>
  <si>
    <t>19.3617*</t>
  </si>
  <si>
    <t>20.7804*</t>
  </si>
  <si>
    <t>13.3736*</t>
  </si>
  <si>
    <t>17.9673*</t>
  </si>
  <si>
    <t>12.9676*</t>
  </si>
  <si>
    <t>14.1604*</t>
  </si>
  <si>
    <t>10.8242*</t>
  </si>
  <si>
    <t>6.5632*</t>
  </si>
  <si>
    <t>7.225*</t>
  </si>
  <si>
    <t>5.4903*</t>
  </si>
  <si>
    <t>16.1175*</t>
  </si>
  <si>
    <t>15.855*</t>
  </si>
  <si>
    <t>15.204*</t>
  </si>
  <si>
    <r>
      <t>GCV Administration Effect: Total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</si>
  <si>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r>
      <t>GCV Administration Effect: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</si>
  <si>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TK(-);Ocn-Cre(+); GCV</t>
  </si>
  <si>
    <t>TK(+);Ocn-Cre(+);Vehicle</t>
  </si>
  <si>
    <t>TK(+);Ocn-Cre(+); GCV</t>
  </si>
  <si>
    <t>FIGURE S9A</t>
  </si>
  <si>
    <t>Ocn-Cre(+);TK(+)</t>
  </si>
  <si>
    <t>RUST Scores (% of mice per score)</t>
  </si>
  <si>
    <t>Ocn-Cre(-);TK(+) 2WPF</t>
  </si>
  <si>
    <t>Ocn-Cre(+);TK(+) 2WPF</t>
  </si>
  <si>
    <t>Ocn-Cre(-);TK(+) 12WPF</t>
  </si>
  <si>
    <t>Ocn-Cre(+);TK(+) 12WPF</t>
  </si>
  <si>
    <t>FIGURE S9C</t>
  </si>
  <si>
    <t xml:space="preserve">Ocn-Cre(-);TK(+) </t>
  </si>
  <si>
    <t>Days Post Fracture</t>
  </si>
  <si>
    <t>FIGURE S9D</t>
  </si>
  <si>
    <t>17.8968*</t>
  </si>
  <si>
    <t>7.8267*</t>
  </si>
  <si>
    <t>FIGURE S11A</t>
  </si>
  <si>
    <r>
      <t>Osx-CreERT2: Callus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</si>
  <si>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Osx-Cre(-);CBX</t>
  </si>
  <si>
    <t>Osx-Cre(+);CBX</t>
  </si>
  <si>
    <t>Osx-Cre(+);Vehicle</t>
  </si>
  <si>
    <t>FIGURE S11: Carbenoxolone Treatment on RosaTK(+) Mice at 2 WPF</t>
  </si>
  <si>
    <t>Ocn-Cre(-);CBX</t>
  </si>
  <si>
    <t>Ocn-Cre(+);CBX</t>
  </si>
  <si>
    <t>Ocn-Cre(+);Vehicle</t>
  </si>
  <si>
    <r>
      <t>Ocn-Cre: Callus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</si>
  <si>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Dmp1-Cre(-);CBX</t>
  </si>
  <si>
    <t>Dmp1-Cre(+);CBX</t>
  </si>
  <si>
    <t>Dmp1-Cre(+);Vehicle</t>
  </si>
  <si>
    <r>
      <t>Dmp1-CreERT2: Callus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</si>
  <si>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FIGURE S11B</t>
  </si>
  <si>
    <r>
      <t>Aggregated Cre: Callus Bone Volume 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</si>
  <si>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Cre(-);CBX</t>
  </si>
  <si>
    <t>Cre(+);CBX</t>
  </si>
  <si>
    <t>FIGURE S12B</t>
  </si>
  <si>
    <t xml:space="preserve">Adq-Cre(-);TK(+) </t>
  </si>
  <si>
    <t xml:space="preserve">Adq-Cre(+);TK(+) </t>
  </si>
  <si>
    <t>FIGURE S12C</t>
  </si>
  <si>
    <t>Periostuem</t>
  </si>
  <si>
    <t>FIGURE S12D</t>
  </si>
  <si>
    <r>
      <t>Callus BMD (mgHA/cm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</si>
  <si>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r>
      <t>Callus Bone Volume(mm</t>
    </r>
    <r>
      <rPr>
        <b/>
        <vertAlign val="super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>)</t>
    </r>
  </si>
  <si>
    <t>Experimental Group</t>
  </si>
  <si>
    <t>Cluster #:</t>
  </si>
  <si>
    <t xml:space="preserve">Control </t>
  </si>
  <si>
    <t>GCV</t>
  </si>
  <si>
    <t>Figure 2E</t>
  </si>
  <si>
    <t xml:space="preserve">% Cells in each cluster </t>
  </si>
  <si>
    <t>Control</t>
  </si>
  <si>
    <t>Figure 3F</t>
  </si>
  <si>
    <t>FIGURE S2B</t>
  </si>
  <si>
    <t>*Data was collected from 3 biological samples per group, and each number represents the percentage of total cells in that cluster for one sample</t>
  </si>
  <si>
    <t>*Data was collected from 3 biological samples/group, and each number represents the percentage of total cells in that cluster for a sample</t>
  </si>
  <si>
    <t>All Cells</t>
  </si>
  <si>
    <t>FIGURE S3B</t>
  </si>
  <si>
    <t>Day 5</t>
  </si>
  <si>
    <t>Day 10</t>
  </si>
  <si>
    <t>CTRL</t>
  </si>
  <si>
    <t>FIGURE 3C</t>
  </si>
  <si>
    <t>All cells</t>
  </si>
  <si>
    <t>%Immune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</si>
</sst>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vertAlign val="superscript"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6"/>
      <color theme="1"/>
      <name val="Aptos Narrow"/>
      <family val="2"/>
      <scheme val="minor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807F"/>
        <bgColor indexed="64"/>
      </patternFill>
    </fill>
    <fill>
      <patternFill patternType="solid">
        <fgColor rgb="FF37B5B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9" fontId="3" fillId="0" borderId="0" xfId="1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0" fontId="4" fillId="0" borderId="0" xfId="0" applyNumberFormat="1" applyFont="1"/>
    <xf numFmtId="10" fontId="3" fillId="0" borderId="0" xfId="0" applyNumberFormat="1" applyFont="1"/>
    <xf numFmtId="164" fontId="3" fillId="0" borderId="0" xfId="1" applyNumberFormat="1" applyFont="1"/>
    <xf numFmtId="164" fontId="4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4" fillId="0" borderId="0" xfId="0" applyNumberFormat="1" applyFont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9" fontId="0" fillId="0" borderId="5" xfId="1" applyFont="1" applyBorder="1"/>
    <xf numFmtId="9" fontId="0" fillId="0" borderId="6" xfId="1" applyFont="1" applyBorder="1"/>
    <xf numFmtId="9" fontId="0" fillId="2" borderId="0" xfId="1" applyFont="1" applyFill="1"/>
    <xf numFmtId="9" fontId="0" fillId="0" borderId="0" xfId="1" applyFont="1"/>
    <xf numFmtId="164" fontId="0" fillId="0" borderId="0" xfId="1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0" fontId="3" fillId="5" borderId="8" xfId="0" applyFont="1" applyFill="1" applyBorder="1"/>
    <xf numFmtId="0" fontId="3" fillId="6" borderId="8" xfId="0" applyFont="1" applyFill="1" applyBorder="1"/>
    <xf numFmtId="0" fontId="13" fillId="0" borderId="0" xfId="0" applyFont="1"/>
    <xf numFmtId="0" fontId="14" fillId="0" borderId="0" xfId="0" applyFont="1"/>
    <xf numFmtId="0" fontId="2" fillId="0" borderId="7" xfId="0" applyFont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E31E-1BDF-4F0E-ACF0-113FC5E3543E}">
  <dimension ref="A1:S34"/>
  <sheetViews>
    <sheetView topLeftCell="A12" zoomScale="120" zoomScaleNormal="120" workbookViewId="0">
      <selection activeCell="A2" sqref="A2:F2"/>
    </sheetView>
  </sheetViews>
  <sheetFormatPr baseColWidth="10" defaultColWidth="8.83203125" defaultRowHeight="15" x14ac:dyDescent="0.2"/>
  <cols>
    <col min="1" max="1" width="19.33203125" bestFit="1" customWidth="1"/>
    <col min="2" max="2" width="10.5" bestFit="1" customWidth="1"/>
    <col min="3" max="3" width="8" bestFit="1" customWidth="1"/>
  </cols>
  <sheetData>
    <row r="1" spans="1:18" x14ac:dyDescent="0.2">
      <c r="A1" s="6" t="s">
        <v>223</v>
      </c>
    </row>
    <row r="2" spans="1:18" x14ac:dyDescent="0.2">
      <c r="A2" s="43" t="s">
        <v>24</v>
      </c>
      <c r="B2" s="43"/>
      <c r="C2" s="43"/>
      <c r="D2" s="43"/>
      <c r="E2" s="43"/>
      <c r="F2" s="43"/>
    </row>
    <row r="3" spans="1:18" x14ac:dyDescent="0.2">
      <c r="A3" t="s">
        <v>33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</row>
    <row r="4" spans="1:18" x14ac:dyDescent="0.2">
      <c r="A4" s="2" t="s">
        <v>20</v>
      </c>
      <c r="B4" s="11">
        <v>0</v>
      </c>
      <c r="C4" s="11">
        <v>0</v>
      </c>
      <c r="D4" s="11">
        <v>0.04</v>
      </c>
      <c r="E4" s="11">
        <v>0</v>
      </c>
      <c r="F4" s="11">
        <v>0.96</v>
      </c>
    </row>
    <row r="5" spans="1:18" x14ac:dyDescent="0.2">
      <c r="A5" s="2" t="s">
        <v>21</v>
      </c>
      <c r="B5" s="11">
        <v>0</v>
      </c>
      <c r="C5" s="11">
        <v>0</v>
      </c>
      <c r="D5" s="11">
        <v>0</v>
      </c>
      <c r="E5" s="11">
        <v>0</v>
      </c>
      <c r="F5" s="11">
        <v>1</v>
      </c>
    </row>
    <row r="6" spans="1:18" x14ac:dyDescent="0.2">
      <c r="A6" s="2" t="s">
        <v>22</v>
      </c>
      <c r="B6" s="11">
        <v>0</v>
      </c>
      <c r="C6" s="11">
        <v>0</v>
      </c>
      <c r="D6" s="11">
        <v>0.14285999999999999</v>
      </c>
      <c r="E6" s="11">
        <v>0.28571000000000002</v>
      </c>
      <c r="F6" s="11">
        <v>0.57142999999999999</v>
      </c>
    </row>
    <row r="7" spans="1:18" x14ac:dyDescent="0.2">
      <c r="A7" s="2" t="s">
        <v>23</v>
      </c>
      <c r="B7" s="11">
        <v>0.14285999999999999</v>
      </c>
      <c r="C7" s="11">
        <v>0.14285999999999999</v>
      </c>
      <c r="D7" s="11">
        <v>0</v>
      </c>
      <c r="E7" s="11">
        <v>0.57142999999999999</v>
      </c>
      <c r="F7" s="11">
        <v>0.14285999999999999</v>
      </c>
    </row>
    <row r="11" spans="1:18" x14ac:dyDescent="0.2">
      <c r="A11" s="6" t="s">
        <v>224</v>
      </c>
    </row>
    <row r="12" spans="1:18" ht="17" x14ac:dyDescent="0.2">
      <c r="A12" s="43" t="s">
        <v>32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x14ac:dyDescent="0.2">
      <c r="A13" t="s">
        <v>30</v>
      </c>
      <c r="B13" s="44" t="s">
        <v>28</v>
      </c>
      <c r="C13" s="44"/>
      <c r="D13" s="44"/>
      <c r="E13" s="44"/>
      <c r="F13" s="44"/>
      <c r="G13" s="44"/>
      <c r="H13" s="44"/>
      <c r="I13" s="44"/>
      <c r="J13" s="44"/>
      <c r="K13" s="44" t="s">
        <v>29</v>
      </c>
      <c r="L13" s="44"/>
      <c r="M13" s="44"/>
      <c r="N13" s="44"/>
      <c r="O13" s="44"/>
      <c r="P13" s="44"/>
      <c r="Q13" s="44"/>
      <c r="R13" s="44"/>
    </row>
    <row r="14" spans="1:18" x14ac:dyDescent="0.2">
      <c r="A14" s="3" t="s">
        <v>25</v>
      </c>
      <c r="B14" s="1">
        <v>14.6126</v>
      </c>
      <c r="C14" s="1">
        <v>12.0665</v>
      </c>
      <c r="D14" s="1">
        <v>14.509</v>
      </c>
      <c r="E14" s="1">
        <v>15.782999999999999</v>
      </c>
      <c r="F14" s="1">
        <v>14.6058</v>
      </c>
      <c r="G14" s="1">
        <v>13.000500000000001</v>
      </c>
      <c r="H14" s="1">
        <v>12.3104</v>
      </c>
      <c r="I14" s="1">
        <v>10.4765</v>
      </c>
      <c r="J14" s="1"/>
      <c r="K14" s="1">
        <v>9.8653999999999993</v>
      </c>
      <c r="L14" s="1">
        <v>10.9246</v>
      </c>
      <c r="M14" s="1">
        <v>12.0524</v>
      </c>
      <c r="N14" s="1">
        <v>13.7661</v>
      </c>
      <c r="O14" s="1">
        <v>12.933400000000001</v>
      </c>
      <c r="P14" s="1">
        <v>9.3534000000000006</v>
      </c>
      <c r="Q14" s="1">
        <v>9.3909000000000002</v>
      </c>
      <c r="R14" s="1">
        <v>13.603999999999999</v>
      </c>
    </row>
    <row r="15" spans="1:18" x14ac:dyDescent="0.2">
      <c r="A15" s="3" t="s">
        <v>26</v>
      </c>
      <c r="B15" s="1">
        <v>16.424499999999998</v>
      </c>
      <c r="C15" s="1">
        <v>14.8901</v>
      </c>
      <c r="D15" s="1">
        <v>17.520700000000001</v>
      </c>
      <c r="E15" s="1">
        <v>14.8034</v>
      </c>
      <c r="F15" s="1">
        <v>8.8323</v>
      </c>
      <c r="G15" s="1">
        <v>10.046799999999999</v>
      </c>
      <c r="H15" s="1">
        <v>13.345700000000001</v>
      </c>
      <c r="I15" s="1">
        <v>14.068899999999999</v>
      </c>
      <c r="J15" s="1"/>
      <c r="K15" s="1">
        <v>7.8861999999999997</v>
      </c>
      <c r="L15" s="1">
        <v>6.7626999999999997</v>
      </c>
      <c r="M15" s="1">
        <v>10.3865</v>
      </c>
      <c r="N15" s="1">
        <v>5.5750999999999999</v>
      </c>
      <c r="O15" s="1">
        <v>10.500500000000001</v>
      </c>
      <c r="P15" s="1">
        <v>6.3487</v>
      </c>
      <c r="Q15" s="1">
        <v>13.8</v>
      </c>
      <c r="R15" s="1"/>
    </row>
    <row r="16" spans="1:18" x14ac:dyDescent="0.2">
      <c r="A16" s="3" t="s">
        <v>27</v>
      </c>
      <c r="B16" s="1">
        <v>15.959300000000001</v>
      </c>
      <c r="C16" s="1">
        <v>16.658100000000001</v>
      </c>
      <c r="D16" s="1">
        <v>16.781500000000001</v>
      </c>
      <c r="E16" s="1">
        <v>17.4175</v>
      </c>
      <c r="F16" s="1">
        <v>20.354099999999999</v>
      </c>
      <c r="G16" s="1">
        <v>13.8165</v>
      </c>
      <c r="H16" s="1">
        <v>12.710900000000001</v>
      </c>
      <c r="I16" s="1">
        <v>17.5489</v>
      </c>
      <c r="J16" s="1">
        <v>13.0756</v>
      </c>
      <c r="K16" s="1">
        <v>16.131499999999999</v>
      </c>
      <c r="L16" s="1">
        <v>3.2774999999999999</v>
      </c>
      <c r="M16" s="1">
        <v>4.5406000000000004</v>
      </c>
      <c r="N16" s="1">
        <v>3.6177999999999999</v>
      </c>
      <c r="O16" s="1">
        <v>6.2225999999999999</v>
      </c>
      <c r="P16" s="1">
        <v>6.8068999999999997</v>
      </c>
      <c r="Q16" s="1">
        <v>2.6675</v>
      </c>
      <c r="R16" s="1"/>
    </row>
    <row r="20" spans="1:19" x14ac:dyDescent="0.2">
      <c r="A20" s="6" t="s">
        <v>225</v>
      </c>
    </row>
    <row r="21" spans="1:19" ht="17" x14ac:dyDescent="0.2">
      <c r="A21" s="43" t="s">
        <v>31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19" x14ac:dyDescent="0.2">
      <c r="A22" s="5" t="s">
        <v>36</v>
      </c>
      <c r="B22" s="46" t="s">
        <v>34</v>
      </c>
      <c r="C22" s="46"/>
      <c r="D22" s="46"/>
      <c r="E22" s="46"/>
      <c r="F22" s="46"/>
      <c r="G22" s="46"/>
      <c r="H22" s="46"/>
      <c r="I22" s="46"/>
      <c r="J22" s="46"/>
      <c r="K22" s="46" t="s">
        <v>35</v>
      </c>
      <c r="L22" s="46"/>
      <c r="M22" s="46"/>
      <c r="N22" s="46"/>
      <c r="O22" s="46"/>
      <c r="P22" s="46"/>
      <c r="Q22" s="46"/>
      <c r="R22" s="46"/>
      <c r="S22" s="46"/>
    </row>
    <row r="23" spans="1:19" x14ac:dyDescent="0.2">
      <c r="A23" s="8" t="s">
        <v>25</v>
      </c>
      <c r="B23" s="15">
        <v>8.3451509999999995</v>
      </c>
      <c r="C23" s="15">
        <v>5.4495760000000004</v>
      </c>
      <c r="D23" s="15">
        <v>7.5030099999999997</v>
      </c>
      <c r="E23" s="15">
        <v>8.9211469999999995</v>
      </c>
      <c r="F23" s="15">
        <v>6.1329419999999999</v>
      </c>
      <c r="G23" s="15">
        <v>7.3080850000000002</v>
      </c>
      <c r="H23" s="15">
        <v>6.9764270000000002</v>
      </c>
      <c r="I23" s="15">
        <v>5.9201240000000004</v>
      </c>
      <c r="J23" s="15"/>
      <c r="K23" s="15">
        <v>3.3680300000000001</v>
      </c>
      <c r="L23" s="15">
        <v>4.2724549999999999</v>
      </c>
      <c r="M23" s="15">
        <v>6.1334119999999999</v>
      </c>
      <c r="N23" s="15">
        <v>5.8260310000000004</v>
      </c>
      <c r="O23" s="15">
        <v>4.3227950000000002</v>
      </c>
      <c r="P23" s="15">
        <v>4.1604479999999997</v>
      </c>
      <c r="Q23" s="15">
        <v>3.5242559999999998</v>
      </c>
      <c r="R23" s="15">
        <v>5.8282410000000002</v>
      </c>
      <c r="S23" s="7"/>
    </row>
    <row r="24" spans="1:19" x14ac:dyDescent="0.2">
      <c r="A24" s="8" t="s">
        <v>26</v>
      </c>
      <c r="B24" s="15">
        <v>7.401713</v>
      </c>
      <c r="C24" s="15">
        <v>8.3045629999999999</v>
      </c>
      <c r="D24" s="15">
        <v>8.7338369999999994</v>
      </c>
      <c r="E24" s="15">
        <v>7.8736560000000004</v>
      </c>
      <c r="F24" s="15">
        <v>4.4735319999999996</v>
      </c>
      <c r="G24" s="15">
        <v>6.7640549999999999</v>
      </c>
      <c r="H24" s="15">
        <v>7.3927149999999999</v>
      </c>
      <c r="I24" s="15">
        <v>7.1731800000000003</v>
      </c>
      <c r="J24" s="15"/>
      <c r="K24" s="15">
        <v>5.1267189999999996</v>
      </c>
      <c r="L24" s="15">
        <v>3.4209890000000001</v>
      </c>
      <c r="M24" s="15">
        <v>5.160984</v>
      </c>
      <c r="N24" s="15">
        <v>2.5949089999999999</v>
      </c>
      <c r="O24" s="15">
        <v>4.1169500000000001</v>
      </c>
      <c r="P24" s="15">
        <v>1.7803420000000001</v>
      </c>
      <c r="Q24" s="15">
        <v>3.3976869999999999</v>
      </c>
      <c r="R24" s="15"/>
      <c r="S24" s="7"/>
    </row>
    <row r="25" spans="1:19" x14ac:dyDescent="0.2">
      <c r="A25" s="8" t="s">
        <v>27</v>
      </c>
      <c r="B25" s="15">
        <v>10.86543</v>
      </c>
      <c r="C25" s="15">
        <v>5.72872</v>
      </c>
      <c r="D25" s="15">
        <v>7.3669859999999998</v>
      </c>
      <c r="E25" s="15">
        <v>8.7336729999999996</v>
      </c>
      <c r="F25" s="15">
        <v>8.1222309999999993</v>
      </c>
      <c r="G25" s="15">
        <v>7.9576700000000002</v>
      </c>
      <c r="H25" s="15">
        <v>8.4881589999999996</v>
      </c>
      <c r="I25" s="15">
        <v>11.61903</v>
      </c>
      <c r="J25" s="15">
        <v>8.0082559999999994</v>
      </c>
      <c r="K25" s="15">
        <v>3.8769879999999999</v>
      </c>
      <c r="L25" s="15">
        <v>1.5645309999999999</v>
      </c>
      <c r="M25" s="15">
        <v>2.2447889999999999</v>
      </c>
      <c r="N25" s="15">
        <v>1.6377809999999999</v>
      </c>
      <c r="O25" s="15">
        <v>2.1012900000000001</v>
      </c>
      <c r="P25" s="15">
        <v>2.297739</v>
      </c>
      <c r="Q25" s="15">
        <v>1.5944389999999999</v>
      </c>
      <c r="R25" s="15"/>
      <c r="S25" s="7"/>
    </row>
    <row r="28" spans="1:19" x14ac:dyDescent="0.2">
      <c r="A28" s="43" t="s">
        <v>37</v>
      </c>
      <c r="B28" s="43"/>
      <c r="C28" s="43"/>
      <c r="D28" s="43"/>
      <c r="E28" s="43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9" x14ac:dyDescent="0.2">
      <c r="B29" s="45" t="s">
        <v>47</v>
      </c>
      <c r="C29" s="45"/>
      <c r="D29" s="45"/>
      <c r="E29" s="45"/>
    </row>
    <row r="30" spans="1:19" x14ac:dyDescent="0.2">
      <c r="A30" t="s">
        <v>42</v>
      </c>
      <c r="B30" s="8" t="s">
        <v>43</v>
      </c>
      <c r="C30" s="8" t="s">
        <v>44</v>
      </c>
      <c r="D30" s="8" t="s">
        <v>45</v>
      </c>
      <c r="E30" s="8" t="s">
        <v>46</v>
      </c>
    </row>
    <row r="31" spans="1:19" x14ac:dyDescent="0.2">
      <c r="A31" s="14" t="s">
        <v>38</v>
      </c>
      <c r="B31" s="15">
        <v>4.4697110000000002</v>
      </c>
      <c r="C31" s="15">
        <v>1.2796620000000001</v>
      </c>
      <c r="D31" s="15">
        <v>4.3878E-2</v>
      </c>
      <c r="E31" s="15">
        <v>94.20675</v>
      </c>
    </row>
    <row r="32" spans="1:19" x14ac:dyDescent="0.2">
      <c r="A32" s="14" t="s">
        <v>39</v>
      </c>
      <c r="B32" s="15">
        <v>6.4659750000000003</v>
      </c>
      <c r="C32" s="15">
        <v>0.19542899999999999</v>
      </c>
      <c r="D32" s="15">
        <v>0.157943</v>
      </c>
      <c r="E32" s="15">
        <v>93.18065</v>
      </c>
    </row>
    <row r="33" spans="1:5" x14ac:dyDescent="0.2">
      <c r="A33" s="14" t="s">
        <v>40</v>
      </c>
      <c r="B33" s="15">
        <v>11.523400000000001</v>
      </c>
      <c r="C33" s="15">
        <v>8.5455819999999996</v>
      </c>
      <c r="D33" s="15">
        <v>8.0297900000000002</v>
      </c>
      <c r="E33" s="15">
        <v>71.901229999999998</v>
      </c>
    </row>
    <row r="34" spans="1:5" x14ac:dyDescent="0.2">
      <c r="A34" s="14" t="s">
        <v>41</v>
      </c>
      <c r="B34" s="15">
        <v>22.858270000000001</v>
      </c>
      <c r="C34" s="15">
        <v>43.642220000000002</v>
      </c>
      <c r="D34" s="15">
        <v>11.91161</v>
      </c>
      <c r="E34" s="15">
        <v>21.587910000000001</v>
      </c>
    </row>
  </sheetData>
  <mergeCells count="9">
    <mergeCell ref="B22:J22"/>
    <mergeCell ref="K22:S22"/>
    <mergeCell ref="A28:E28"/>
    <mergeCell ref="B29:E29"/>
    <mergeCell ref="A2:F2"/>
    <mergeCell ref="A12:R12"/>
    <mergeCell ref="B13:J13"/>
    <mergeCell ref="K13:R13"/>
    <mergeCell ref="A21:R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BC8B-EA8F-4864-B499-860921DAE521}">
  <dimension ref="A1:R28"/>
  <sheetViews>
    <sheetView workbookViewId="0">
      <selection activeCell="E2" sqref="E2"/>
    </sheetView>
  </sheetViews>
  <sheetFormatPr baseColWidth="10" defaultColWidth="8.83203125" defaultRowHeight="15" x14ac:dyDescent="0.2"/>
  <cols>
    <col min="1" max="1" width="13.83203125" bestFit="1" customWidth="1"/>
    <col min="2" max="2" width="12.33203125" bestFit="1" customWidth="1"/>
    <col min="3" max="3" width="9.33203125" bestFit="1" customWidth="1"/>
    <col min="4" max="4" width="10.5" bestFit="1" customWidth="1"/>
    <col min="5" max="5" width="13.83203125" bestFit="1" customWidth="1"/>
  </cols>
  <sheetData>
    <row r="1" spans="1:7" x14ac:dyDescent="0.2">
      <c r="A1" s="36" t="s">
        <v>430</v>
      </c>
    </row>
    <row r="2" spans="1:7" x14ac:dyDescent="0.2">
      <c r="B2" t="s">
        <v>431</v>
      </c>
      <c r="E2" t="s">
        <v>436</v>
      </c>
    </row>
    <row r="3" spans="1:7" x14ac:dyDescent="0.2">
      <c r="B3" s="38" t="s">
        <v>426</v>
      </c>
      <c r="C3" s="38"/>
      <c r="D3" s="38"/>
      <c r="E3" s="38"/>
      <c r="F3" s="38"/>
      <c r="G3" s="38"/>
    </row>
    <row r="4" spans="1:7" x14ac:dyDescent="0.2">
      <c r="A4" s="37" t="s">
        <v>427</v>
      </c>
      <c r="B4" s="39" t="s">
        <v>428</v>
      </c>
      <c r="C4" s="39"/>
      <c r="D4" s="39"/>
      <c r="E4" s="40" t="s">
        <v>429</v>
      </c>
      <c r="F4" s="40"/>
      <c r="G4" s="40"/>
    </row>
    <row r="5" spans="1:7" x14ac:dyDescent="0.2">
      <c r="A5" s="37">
        <v>0</v>
      </c>
      <c r="B5" s="34">
        <v>17.97</v>
      </c>
      <c r="C5" s="34">
        <v>5.22</v>
      </c>
      <c r="D5" s="34">
        <v>19.760000000000002</v>
      </c>
      <c r="E5" s="35">
        <v>24.54</v>
      </c>
      <c r="F5" s="35">
        <v>39.659999999999997</v>
      </c>
      <c r="G5" s="35">
        <v>15.6</v>
      </c>
    </row>
    <row r="6" spans="1:7" x14ac:dyDescent="0.2">
      <c r="A6" s="37">
        <v>1</v>
      </c>
      <c r="B6" s="34">
        <v>31.69</v>
      </c>
      <c r="C6" s="34">
        <v>19.86</v>
      </c>
      <c r="D6" s="34">
        <v>9.7100000000000009</v>
      </c>
      <c r="E6" s="35">
        <v>20.96</v>
      </c>
      <c r="F6" s="35">
        <v>17.600000000000001</v>
      </c>
      <c r="G6" s="35">
        <v>26.86</v>
      </c>
    </row>
    <row r="7" spans="1:7" x14ac:dyDescent="0.2">
      <c r="A7" s="37">
        <v>2</v>
      </c>
      <c r="B7" s="34">
        <v>15.74</v>
      </c>
      <c r="C7" s="34">
        <v>9.93</v>
      </c>
      <c r="D7" s="34">
        <v>10.82</v>
      </c>
      <c r="E7" s="35">
        <v>28.13</v>
      </c>
      <c r="F7" s="35">
        <v>15.53</v>
      </c>
      <c r="G7" s="35">
        <v>9.6300000000000008</v>
      </c>
    </row>
    <row r="8" spans="1:7" x14ac:dyDescent="0.2">
      <c r="A8" s="37">
        <v>3</v>
      </c>
      <c r="B8" s="34">
        <v>6.46</v>
      </c>
      <c r="C8" s="34">
        <v>10.38</v>
      </c>
      <c r="D8" s="34">
        <v>19</v>
      </c>
      <c r="E8" s="35">
        <v>4.2699999999999996</v>
      </c>
      <c r="F8" s="35">
        <v>6.39</v>
      </c>
      <c r="G8" s="35">
        <v>14.39</v>
      </c>
    </row>
    <row r="9" spans="1:7" x14ac:dyDescent="0.2">
      <c r="A9" s="37">
        <v>4</v>
      </c>
      <c r="B9" s="34">
        <v>13.81</v>
      </c>
      <c r="C9" s="34">
        <v>11.9</v>
      </c>
      <c r="D9" s="34">
        <v>15.89</v>
      </c>
      <c r="E9" s="35">
        <v>1.25</v>
      </c>
      <c r="F9" s="35">
        <v>2.21</v>
      </c>
      <c r="G9" s="35">
        <v>7.42</v>
      </c>
    </row>
    <row r="10" spans="1:7" x14ac:dyDescent="0.2">
      <c r="A10" s="37">
        <v>5</v>
      </c>
      <c r="B10" s="34">
        <v>4.2</v>
      </c>
      <c r="C10" s="34">
        <v>17.5</v>
      </c>
      <c r="D10" s="34">
        <v>11.55</v>
      </c>
      <c r="E10" s="35">
        <v>0.17</v>
      </c>
      <c r="F10" s="35">
        <v>0.23</v>
      </c>
      <c r="G10" s="35">
        <v>0.7</v>
      </c>
    </row>
    <row r="11" spans="1:7" x14ac:dyDescent="0.2">
      <c r="A11" s="37">
        <v>6</v>
      </c>
      <c r="B11" s="34">
        <v>3.79</v>
      </c>
      <c r="C11" s="34">
        <v>8.4700000000000006</v>
      </c>
      <c r="D11" s="34">
        <v>4.82</v>
      </c>
      <c r="E11" s="35">
        <v>8.43</v>
      </c>
      <c r="F11" s="35">
        <v>3.81</v>
      </c>
      <c r="G11" s="35">
        <v>5.51</v>
      </c>
    </row>
    <row r="12" spans="1:7" x14ac:dyDescent="0.2">
      <c r="A12" s="37">
        <v>7</v>
      </c>
      <c r="B12" s="34">
        <v>1.49</v>
      </c>
      <c r="C12" s="34">
        <v>8.7799999999999994</v>
      </c>
      <c r="D12" s="34">
        <v>1.71</v>
      </c>
      <c r="E12" s="35">
        <v>3.19</v>
      </c>
      <c r="F12" s="35">
        <v>1.01</v>
      </c>
      <c r="G12" s="35">
        <v>13.69</v>
      </c>
    </row>
    <row r="13" spans="1:7" x14ac:dyDescent="0.2">
      <c r="A13" s="37">
        <v>8</v>
      </c>
      <c r="B13" s="34">
        <v>0.89</v>
      </c>
      <c r="C13" s="34">
        <v>0.7</v>
      </c>
      <c r="D13" s="34">
        <v>1.24</v>
      </c>
      <c r="E13" s="35">
        <v>6.66</v>
      </c>
      <c r="F13" s="35">
        <v>8.7799999999999994</v>
      </c>
      <c r="G13" s="35">
        <v>0.35</v>
      </c>
    </row>
    <row r="14" spans="1:7" x14ac:dyDescent="0.2">
      <c r="A14" s="37">
        <v>9</v>
      </c>
      <c r="B14" s="34">
        <v>3.07</v>
      </c>
      <c r="C14" s="34">
        <v>6.68</v>
      </c>
      <c r="D14" s="34">
        <v>3.13</v>
      </c>
      <c r="E14" s="35">
        <v>0.23</v>
      </c>
      <c r="F14" s="35">
        <v>0.23</v>
      </c>
      <c r="G14" s="35">
        <v>2.2000000000000002</v>
      </c>
    </row>
    <row r="15" spans="1:7" x14ac:dyDescent="0.2">
      <c r="A15" s="37">
        <v>10</v>
      </c>
      <c r="B15" s="34">
        <v>0.89</v>
      </c>
      <c r="C15" s="34">
        <v>0.56999999999999995</v>
      </c>
      <c r="D15" s="34">
        <v>2.37</v>
      </c>
      <c r="E15" s="35">
        <v>2.16</v>
      </c>
      <c r="F15" s="35">
        <v>4.55</v>
      </c>
      <c r="G15" s="35">
        <v>3.65</v>
      </c>
    </row>
    <row r="18" spans="1:18" x14ac:dyDescent="0.2">
      <c r="A18" s="6" t="s">
        <v>228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7" x14ac:dyDescent="0.2">
      <c r="A19" s="43" t="s">
        <v>31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8"/>
      <c r="P19" s="8"/>
      <c r="Q19" s="8"/>
    </row>
    <row r="20" spans="1:18" x14ac:dyDescent="0.2">
      <c r="A20" t="s">
        <v>36</v>
      </c>
      <c r="B20" s="46" t="s">
        <v>48</v>
      </c>
      <c r="C20" s="46"/>
      <c r="D20" s="46"/>
      <c r="E20" s="46"/>
      <c r="F20" s="46"/>
      <c r="G20" s="46"/>
      <c r="H20" s="46"/>
      <c r="I20" s="46"/>
      <c r="J20" s="8" t="s">
        <v>49</v>
      </c>
      <c r="K20" s="8"/>
      <c r="L20" s="8"/>
      <c r="M20" s="8"/>
      <c r="N20" s="8"/>
      <c r="O20" s="7"/>
      <c r="P20" s="7"/>
      <c r="Q20" s="7"/>
    </row>
    <row r="21" spans="1:18" x14ac:dyDescent="0.2">
      <c r="A21" s="14" t="s">
        <v>50</v>
      </c>
      <c r="B21" s="7">
        <v>9.3000000000000007</v>
      </c>
      <c r="C21" s="7">
        <v>9.24</v>
      </c>
      <c r="D21" s="7">
        <v>6.9</v>
      </c>
      <c r="E21" s="7">
        <v>6.1</v>
      </c>
      <c r="F21" s="7">
        <v>4.62</v>
      </c>
      <c r="G21" s="7">
        <v>9.89</v>
      </c>
      <c r="H21" s="7">
        <v>7.79</v>
      </c>
      <c r="I21" s="7">
        <v>9.5</v>
      </c>
      <c r="J21" s="7">
        <v>9.57</v>
      </c>
      <c r="K21" s="7">
        <v>9</v>
      </c>
      <c r="L21" s="7">
        <v>7.12</v>
      </c>
      <c r="M21" s="7">
        <v>5.12</v>
      </c>
      <c r="N21" s="7">
        <v>4.57</v>
      </c>
    </row>
    <row r="24" spans="1:18" x14ac:dyDescent="0.2">
      <c r="A24" s="43" t="s">
        <v>37</v>
      </c>
      <c r="B24" s="43"/>
      <c r="C24" s="43"/>
      <c r="D24" s="43"/>
      <c r="E24" s="43"/>
    </row>
    <row r="25" spans="1:18" x14ac:dyDescent="0.2">
      <c r="B25" s="45" t="s">
        <v>47</v>
      </c>
      <c r="C25" s="45"/>
      <c r="D25" s="45"/>
      <c r="E25" s="45"/>
    </row>
    <row r="26" spans="1:18" x14ac:dyDescent="0.2">
      <c r="A26" t="s">
        <v>33</v>
      </c>
      <c r="B26" s="8" t="s">
        <v>51</v>
      </c>
      <c r="C26" s="8" t="s">
        <v>52</v>
      </c>
      <c r="D26" s="8" t="s">
        <v>53</v>
      </c>
      <c r="E26" s="8" t="s">
        <v>54</v>
      </c>
    </row>
    <row r="27" spans="1:18" x14ac:dyDescent="0.2">
      <c r="A27" s="14" t="s">
        <v>48</v>
      </c>
      <c r="B27" s="7">
        <v>18.5276</v>
      </c>
      <c r="C27" s="7">
        <v>50.191650000000003</v>
      </c>
      <c r="D27" s="7">
        <v>7.843953</v>
      </c>
      <c r="E27" s="7">
        <v>23.436800000000002</v>
      </c>
    </row>
    <row r="28" spans="1:18" x14ac:dyDescent="0.2">
      <c r="A28" s="14" t="s">
        <v>49</v>
      </c>
      <c r="B28" s="7">
        <v>28.410789999999999</v>
      </c>
      <c r="C28" s="7">
        <v>66.137209999999996</v>
      </c>
      <c r="D28" s="7">
        <v>0</v>
      </c>
      <c r="E28" s="7">
        <v>5.4520049999999998</v>
      </c>
    </row>
  </sheetData>
  <mergeCells count="7">
    <mergeCell ref="B20:I20"/>
    <mergeCell ref="A19:N19"/>
    <mergeCell ref="A24:E24"/>
    <mergeCell ref="B25:E25"/>
    <mergeCell ref="B3:G3"/>
    <mergeCell ref="B4:D4"/>
    <mergeCell ref="E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6DC5-CE9B-4CD9-905E-213210037A89}">
  <dimension ref="A1:R39"/>
  <sheetViews>
    <sheetView workbookViewId="0">
      <selection activeCell="B3" sqref="B3:G3"/>
    </sheetView>
  </sheetViews>
  <sheetFormatPr baseColWidth="10" defaultColWidth="8.83203125" defaultRowHeight="15" x14ac:dyDescent="0.2"/>
  <cols>
    <col min="1" max="1" width="13.83203125" bestFit="1" customWidth="1"/>
  </cols>
  <sheetData>
    <row r="1" spans="1:7" x14ac:dyDescent="0.2">
      <c r="A1" s="36" t="s">
        <v>433</v>
      </c>
    </row>
    <row r="2" spans="1:7" x14ac:dyDescent="0.2">
      <c r="B2" t="s">
        <v>431</v>
      </c>
      <c r="E2" t="s">
        <v>436</v>
      </c>
    </row>
    <row r="3" spans="1:7" x14ac:dyDescent="0.2">
      <c r="B3" s="38" t="s">
        <v>426</v>
      </c>
      <c r="C3" s="38"/>
      <c r="D3" s="38"/>
      <c r="E3" s="38"/>
      <c r="F3" s="38"/>
      <c r="G3" s="38"/>
    </row>
    <row r="4" spans="1:7" x14ac:dyDescent="0.2">
      <c r="A4" s="37" t="s">
        <v>427</v>
      </c>
      <c r="B4" s="39" t="s">
        <v>432</v>
      </c>
      <c r="C4" s="39"/>
      <c r="D4" s="39"/>
      <c r="E4" s="40" t="s">
        <v>429</v>
      </c>
      <c r="F4" s="40"/>
      <c r="G4" s="40"/>
    </row>
    <row r="5" spans="1:7" x14ac:dyDescent="0.2">
      <c r="A5" s="37">
        <v>0</v>
      </c>
      <c r="B5" s="34">
        <v>21.91</v>
      </c>
      <c r="C5" s="34">
        <v>27.29</v>
      </c>
      <c r="D5" s="34">
        <v>19.239999999999998</v>
      </c>
      <c r="E5" s="35">
        <v>12.68</v>
      </c>
      <c r="F5" s="35">
        <v>14.72</v>
      </c>
      <c r="G5" s="35">
        <v>1.88</v>
      </c>
    </row>
    <row r="6" spans="1:7" x14ac:dyDescent="0.2">
      <c r="A6" s="37">
        <v>1</v>
      </c>
      <c r="B6" s="34">
        <v>22.31</v>
      </c>
      <c r="C6" s="34">
        <v>10.62</v>
      </c>
      <c r="D6" s="34">
        <v>12.83</v>
      </c>
      <c r="E6" s="35">
        <v>15.42</v>
      </c>
      <c r="F6" s="35">
        <v>20</v>
      </c>
      <c r="G6" s="35">
        <v>12.93</v>
      </c>
    </row>
    <row r="7" spans="1:7" x14ac:dyDescent="0.2">
      <c r="A7" s="37">
        <v>2</v>
      </c>
      <c r="B7" s="34">
        <v>6.81</v>
      </c>
      <c r="C7" s="34">
        <v>25.67</v>
      </c>
      <c r="D7" s="34">
        <v>16.760000000000002</v>
      </c>
      <c r="E7" s="35">
        <v>3.7</v>
      </c>
      <c r="F7" s="35">
        <v>6.36</v>
      </c>
      <c r="G7" s="35">
        <v>4.55</v>
      </c>
    </row>
    <row r="8" spans="1:7" x14ac:dyDescent="0.2">
      <c r="A8" s="37">
        <v>3</v>
      </c>
      <c r="B8" s="34">
        <v>10.81</v>
      </c>
      <c r="C8" s="34">
        <v>13.71</v>
      </c>
      <c r="D8" s="34">
        <v>8.4</v>
      </c>
      <c r="E8" s="35">
        <v>16.14</v>
      </c>
      <c r="F8" s="35">
        <v>16.61</v>
      </c>
      <c r="G8" s="35">
        <v>1.25</v>
      </c>
    </row>
    <row r="9" spans="1:7" x14ac:dyDescent="0.2">
      <c r="A9" s="37">
        <v>4</v>
      </c>
      <c r="B9" s="34">
        <v>3.87</v>
      </c>
      <c r="C9" s="34">
        <v>1.8</v>
      </c>
      <c r="D9" s="34">
        <v>2.4300000000000002</v>
      </c>
      <c r="E9" s="35">
        <v>15.02</v>
      </c>
      <c r="F9" s="35">
        <v>22.9</v>
      </c>
      <c r="G9" s="35">
        <v>24.69</v>
      </c>
    </row>
    <row r="10" spans="1:7" x14ac:dyDescent="0.2">
      <c r="A10" s="37">
        <v>5</v>
      </c>
      <c r="B10" s="34">
        <v>10.01</v>
      </c>
      <c r="C10" s="34">
        <v>11.79</v>
      </c>
      <c r="D10" s="34">
        <v>9.69</v>
      </c>
      <c r="E10" s="35">
        <v>7.47</v>
      </c>
      <c r="F10" s="35">
        <v>6.36</v>
      </c>
      <c r="G10" s="35">
        <v>11.68</v>
      </c>
    </row>
    <row r="11" spans="1:7" x14ac:dyDescent="0.2">
      <c r="A11" s="37">
        <v>6</v>
      </c>
      <c r="B11" s="34">
        <v>1.19</v>
      </c>
      <c r="C11" s="34">
        <v>1.52</v>
      </c>
      <c r="D11" s="34">
        <v>22.22</v>
      </c>
      <c r="E11" s="35">
        <v>3.62</v>
      </c>
      <c r="F11" s="35">
        <v>3.04</v>
      </c>
      <c r="G11" s="35">
        <v>2.27</v>
      </c>
    </row>
    <row r="12" spans="1:7" x14ac:dyDescent="0.2">
      <c r="A12" s="37">
        <v>7</v>
      </c>
      <c r="B12" s="34">
        <v>4.53</v>
      </c>
      <c r="C12" s="34">
        <v>1.33</v>
      </c>
      <c r="D12" s="34">
        <v>2.69</v>
      </c>
      <c r="E12" s="35">
        <v>14.75</v>
      </c>
      <c r="F12" s="35">
        <v>4.6900000000000004</v>
      </c>
      <c r="G12" s="35">
        <v>29.39</v>
      </c>
    </row>
    <row r="13" spans="1:7" x14ac:dyDescent="0.2">
      <c r="A13" s="37">
        <v>8</v>
      </c>
      <c r="B13" s="34">
        <v>2.84</v>
      </c>
      <c r="C13" s="34">
        <v>5.5</v>
      </c>
      <c r="D13" s="34">
        <v>5.19</v>
      </c>
      <c r="E13" s="35">
        <v>2.7</v>
      </c>
      <c r="F13" s="35">
        <v>3.84</v>
      </c>
      <c r="G13" s="35">
        <v>3.53</v>
      </c>
    </row>
    <row r="14" spans="1:7" x14ac:dyDescent="0.2">
      <c r="A14" s="37">
        <v>9</v>
      </c>
      <c r="B14" s="34">
        <v>10.67</v>
      </c>
      <c r="C14" s="34">
        <v>0.12</v>
      </c>
      <c r="D14" s="34">
        <v>0.08</v>
      </c>
      <c r="E14" s="35">
        <v>5.88</v>
      </c>
      <c r="F14" s="35">
        <v>0.13</v>
      </c>
      <c r="G14" s="35">
        <v>0.16</v>
      </c>
    </row>
    <row r="15" spans="1:7" x14ac:dyDescent="0.2">
      <c r="A15" s="37">
        <v>10</v>
      </c>
      <c r="B15" s="34">
        <v>0.56000000000000005</v>
      </c>
      <c r="C15" s="34">
        <v>0.2</v>
      </c>
      <c r="D15" s="34">
        <v>0.32</v>
      </c>
      <c r="E15" s="35">
        <v>1.67</v>
      </c>
      <c r="F15" s="35">
        <v>1.19</v>
      </c>
      <c r="G15" s="35">
        <v>7.68</v>
      </c>
    </row>
    <row r="18" spans="1:18" x14ac:dyDescent="0.2">
      <c r="A18" s="6" t="s">
        <v>226</v>
      </c>
    </row>
    <row r="19" spans="1:18" ht="17" x14ac:dyDescent="0.2">
      <c r="A19" s="43" t="s">
        <v>32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</row>
    <row r="20" spans="1:18" x14ac:dyDescent="0.2">
      <c r="A20" t="s">
        <v>36</v>
      </c>
      <c r="B20" s="46" t="s">
        <v>48</v>
      </c>
      <c r="C20" s="46"/>
      <c r="D20" s="46"/>
      <c r="E20" s="46"/>
      <c r="F20" s="46"/>
      <c r="G20" s="46"/>
      <c r="H20" s="46"/>
      <c r="I20" s="46"/>
      <c r="J20" s="46" t="s">
        <v>49</v>
      </c>
      <c r="K20" s="46"/>
      <c r="L20" s="46"/>
      <c r="M20" s="46"/>
      <c r="N20" s="46"/>
      <c r="O20" s="46"/>
      <c r="P20" s="46"/>
      <c r="Q20" s="46"/>
    </row>
    <row r="21" spans="1:18" x14ac:dyDescent="0.2">
      <c r="A21" s="14" t="s">
        <v>55</v>
      </c>
      <c r="B21" s="7">
        <v>12.894299999999999</v>
      </c>
      <c r="C21" s="7">
        <v>13.894399999999999</v>
      </c>
      <c r="D21" s="7">
        <v>11.818</v>
      </c>
      <c r="E21" s="7">
        <v>11.207599999999999</v>
      </c>
      <c r="F21" s="7">
        <v>8.5569000000000006</v>
      </c>
      <c r="G21" s="7">
        <v>14.167999999999999</v>
      </c>
      <c r="H21" s="7">
        <v>11.122999999999999</v>
      </c>
      <c r="I21" s="7">
        <v>12.120699999999999</v>
      </c>
      <c r="J21" s="7">
        <v>3.1276000000000002</v>
      </c>
      <c r="K21" s="7">
        <v>4.7594000000000003</v>
      </c>
      <c r="L21" s="7">
        <v>7.2899000000000003</v>
      </c>
      <c r="M21" s="7">
        <v>3.9716</v>
      </c>
      <c r="N21" s="7">
        <v>3.7153999999999998</v>
      </c>
      <c r="O21" s="7"/>
      <c r="P21" s="7"/>
      <c r="Q21" s="7"/>
    </row>
    <row r="29" spans="1:18" x14ac:dyDescent="0.2">
      <c r="A29" s="6" t="s">
        <v>227</v>
      </c>
    </row>
    <row r="30" spans="1:18" ht="17" x14ac:dyDescent="0.2">
      <c r="A30" s="43" t="s">
        <v>31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18" x14ac:dyDescent="0.2">
      <c r="A31" t="s">
        <v>36</v>
      </c>
      <c r="B31" s="46" t="s">
        <v>48</v>
      </c>
      <c r="C31" s="46"/>
      <c r="D31" s="46"/>
      <c r="E31" s="46"/>
      <c r="F31" s="46"/>
      <c r="G31" s="46"/>
      <c r="H31" s="46"/>
      <c r="I31" s="46"/>
      <c r="J31" s="46" t="s">
        <v>49</v>
      </c>
      <c r="K31" s="46"/>
      <c r="L31" s="46"/>
      <c r="M31" s="46"/>
      <c r="N31" s="46"/>
      <c r="O31" s="46"/>
      <c r="P31" s="46"/>
      <c r="Q31" s="46"/>
    </row>
    <row r="32" spans="1:18" x14ac:dyDescent="0.2">
      <c r="A32" s="14" t="s">
        <v>55</v>
      </c>
      <c r="B32" s="7">
        <v>8.82</v>
      </c>
      <c r="C32" s="7">
        <v>9.74</v>
      </c>
      <c r="D32" s="7">
        <v>10</v>
      </c>
      <c r="E32" s="7">
        <v>15.22</v>
      </c>
      <c r="F32" s="7">
        <v>9.15</v>
      </c>
      <c r="G32" s="7">
        <v>12.59</v>
      </c>
      <c r="H32" s="7">
        <v>5.39</v>
      </c>
      <c r="I32" s="7">
        <v>10.19</v>
      </c>
      <c r="J32" s="7">
        <v>5.08</v>
      </c>
      <c r="K32" s="7">
        <v>5.67</v>
      </c>
      <c r="L32" s="7">
        <v>5.77</v>
      </c>
      <c r="M32" s="7">
        <v>3.92</v>
      </c>
      <c r="N32" s="7">
        <v>2.67</v>
      </c>
      <c r="O32" s="7"/>
      <c r="P32" s="7"/>
      <c r="Q32" s="7"/>
    </row>
    <row r="35" spans="1:5" x14ac:dyDescent="0.2">
      <c r="A35" s="43" t="s">
        <v>37</v>
      </c>
      <c r="B35" s="43"/>
      <c r="C35" s="43"/>
      <c r="D35" s="43"/>
      <c r="E35" s="43"/>
    </row>
    <row r="36" spans="1:5" x14ac:dyDescent="0.2">
      <c r="B36" s="45" t="s">
        <v>47</v>
      </c>
      <c r="C36" s="45"/>
      <c r="D36" s="45"/>
      <c r="E36" s="45"/>
    </row>
    <row r="37" spans="1:5" x14ac:dyDescent="0.2">
      <c r="A37" t="s">
        <v>33</v>
      </c>
      <c r="B37" s="8" t="s">
        <v>51</v>
      </c>
      <c r="C37" s="8" t="s">
        <v>52</v>
      </c>
      <c r="D37" s="8" t="s">
        <v>53</v>
      </c>
      <c r="E37" s="8" t="s">
        <v>54</v>
      </c>
    </row>
    <row r="38" spans="1:5" x14ac:dyDescent="0.2">
      <c r="A38" s="14" t="s">
        <v>48</v>
      </c>
      <c r="B38" s="7">
        <v>7.58</v>
      </c>
      <c r="C38" s="7">
        <v>17.510000000000002</v>
      </c>
      <c r="D38" s="7">
        <v>29.2</v>
      </c>
      <c r="E38" s="7">
        <v>45.71</v>
      </c>
    </row>
    <row r="39" spans="1:5" x14ac:dyDescent="0.2">
      <c r="A39" s="14" t="s">
        <v>49</v>
      </c>
      <c r="B39" s="7">
        <v>18.57</v>
      </c>
      <c r="C39" s="7">
        <v>32.96</v>
      </c>
      <c r="D39" s="7">
        <v>36.74</v>
      </c>
      <c r="E39" s="7">
        <v>11.73</v>
      </c>
    </row>
  </sheetData>
  <mergeCells count="11">
    <mergeCell ref="B3:G3"/>
    <mergeCell ref="B4:D4"/>
    <mergeCell ref="E4:G4"/>
    <mergeCell ref="A35:E35"/>
    <mergeCell ref="B36:E36"/>
    <mergeCell ref="A19:R19"/>
    <mergeCell ref="B20:I20"/>
    <mergeCell ref="J20:Q20"/>
    <mergeCell ref="A30:N30"/>
    <mergeCell ref="B31:I31"/>
    <mergeCell ref="J31:Q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C861-ED2D-4B0A-A23F-543320D9FEED}">
  <dimension ref="A1:Y36"/>
  <sheetViews>
    <sheetView topLeftCell="A12" workbookViewId="0">
      <selection activeCell="A31" sqref="A31:G36"/>
    </sheetView>
  </sheetViews>
  <sheetFormatPr baseColWidth="10" defaultColWidth="8.83203125" defaultRowHeight="15" x14ac:dyDescent="0.2"/>
  <cols>
    <col min="1" max="1" width="15.5" bestFit="1" customWidth="1"/>
    <col min="3" max="3" width="11.5" bestFit="1" customWidth="1"/>
    <col min="4" max="4" width="13.33203125" bestFit="1" customWidth="1"/>
    <col min="9" max="9" width="9.83203125" bestFit="1" customWidth="1"/>
  </cols>
  <sheetData>
    <row r="1" spans="1:25" x14ac:dyDescent="0.2">
      <c r="A1" s="6" t="s">
        <v>232</v>
      </c>
    </row>
    <row r="2" spans="1:25" x14ac:dyDescent="0.2">
      <c r="A2" s="43" t="s">
        <v>285</v>
      </c>
      <c r="B2" s="43"/>
      <c r="C2" s="43"/>
      <c r="D2" s="43"/>
      <c r="E2" s="43"/>
      <c r="F2" s="43"/>
    </row>
    <row r="3" spans="1:25" x14ac:dyDescent="0.2">
      <c r="A3" t="s">
        <v>33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</row>
    <row r="4" spans="1:25" x14ac:dyDescent="0.2">
      <c r="A4" t="s">
        <v>233</v>
      </c>
      <c r="B4" s="1">
        <v>0</v>
      </c>
      <c r="C4" s="1">
        <v>0</v>
      </c>
      <c r="D4" s="1">
        <v>0</v>
      </c>
      <c r="E4" s="1">
        <v>17</v>
      </c>
      <c r="F4" s="1">
        <v>83</v>
      </c>
    </row>
    <row r="5" spans="1:25" x14ac:dyDescent="0.2">
      <c r="A5" t="s">
        <v>234</v>
      </c>
      <c r="B5" s="1">
        <v>0</v>
      </c>
      <c r="C5" s="1">
        <v>0</v>
      </c>
      <c r="D5" s="1">
        <v>0</v>
      </c>
      <c r="E5" s="1">
        <v>0</v>
      </c>
      <c r="F5" s="1">
        <v>100</v>
      </c>
    </row>
    <row r="6" spans="1:25" x14ac:dyDescent="0.2">
      <c r="A6" t="s">
        <v>235</v>
      </c>
      <c r="B6" s="1">
        <v>0</v>
      </c>
      <c r="C6" s="1">
        <v>0</v>
      </c>
      <c r="D6" s="1">
        <v>0</v>
      </c>
      <c r="E6" s="1">
        <v>17</v>
      </c>
      <c r="F6" s="1">
        <v>83</v>
      </c>
    </row>
    <row r="7" spans="1:25" x14ac:dyDescent="0.2">
      <c r="A7" t="s">
        <v>236</v>
      </c>
      <c r="B7" s="1">
        <v>17</v>
      </c>
      <c r="C7" s="1">
        <v>17</v>
      </c>
      <c r="D7" s="1">
        <v>33</v>
      </c>
      <c r="E7" s="1">
        <v>0</v>
      </c>
      <c r="F7" s="1">
        <v>33</v>
      </c>
    </row>
    <row r="11" spans="1:25" x14ac:dyDescent="0.2">
      <c r="A11" s="6" t="s">
        <v>237</v>
      </c>
    </row>
    <row r="12" spans="1:25" ht="17" x14ac:dyDescent="0.2">
      <c r="A12" s="43" t="s">
        <v>31</v>
      </c>
      <c r="B12" s="43"/>
      <c r="C12" s="43"/>
      <c r="D12" s="43"/>
      <c r="E12" s="43"/>
      <c r="F12" s="43"/>
      <c r="G12" s="43"/>
      <c r="H12" s="43"/>
      <c r="I12" s="6"/>
      <c r="J12" s="6"/>
      <c r="K12" s="6"/>
      <c r="L12" s="6"/>
      <c r="M12" s="6"/>
      <c r="N12" s="6"/>
    </row>
    <row r="13" spans="1:25" x14ac:dyDescent="0.2">
      <c r="A13" t="s">
        <v>33</v>
      </c>
    </row>
    <row r="14" spans="1:25" x14ac:dyDescent="0.2">
      <c r="A14" t="s">
        <v>233</v>
      </c>
      <c r="B14" s="19">
        <v>7.3004449999999999</v>
      </c>
      <c r="C14" s="19">
        <v>8.8937100000000004</v>
      </c>
      <c r="D14" s="19">
        <v>4.0346039999999999</v>
      </c>
      <c r="E14" s="19">
        <v>9.0955750000000002</v>
      </c>
      <c r="F14" s="19">
        <v>5.6321789999999998</v>
      </c>
      <c r="G14" s="19">
        <v>4.0432990000000002</v>
      </c>
      <c r="H14" s="19"/>
      <c r="I14" s="19"/>
      <c r="J14" s="19"/>
      <c r="K14" s="19"/>
      <c r="L14" s="19"/>
      <c r="M14" s="19"/>
      <c r="U14" s="19"/>
      <c r="V14" s="19"/>
      <c r="W14" s="19"/>
      <c r="X14" s="19"/>
      <c r="Y14" s="19"/>
    </row>
    <row r="15" spans="1:25" x14ac:dyDescent="0.2">
      <c r="A15" t="s">
        <v>234</v>
      </c>
      <c r="B15" s="19">
        <v>6.7150509999999999</v>
      </c>
      <c r="C15" s="19">
        <v>6.3661960000000004</v>
      </c>
      <c r="D15" s="19">
        <v>12.832330000000001</v>
      </c>
      <c r="E15" s="19">
        <v>7.2750839999999997</v>
      </c>
      <c r="F15" s="19">
        <v>8.6034360000000003</v>
      </c>
      <c r="G15" s="19">
        <v>6.5006329999999997</v>
      </c>
      <c r="H15" s="19"/>
      <c r="I15" s="19"/>
      <c r="J15" s="19"/>
      <c r="K15" s="19"/>
      <c r="L15" s="19"/>
      <c r="M15" s="19"/>
      <c r="U15" s="19"/>
      <c r="V15" s="19"/>
      <c r="W15" s="19"/>
      <c r="X15" s="19"/>
      <c r="Y15" s="19"/>
    </row>
    <row r="16" spans="1:25" x14ac:dyDescent="0.2">
      <c r="A16" t="s">
        <v>235</v>
      </c>
      <c r="B16" s="19">
        <v>6.8437789999999996</v>
      </c>
      <c r="C16" s="19">
        <v>6.6718669999999998</v>
      </c>
      <c r="D16" s="19">
        <v>6.4561510000000002</v>
      </c>
      <c r="E16" s="19">
        <v>7.871283</v>
      </c>
      <c r="F16" s="19">
        <v>6.3635960000000003</v>
      </c>
      <c r="G16" s="19">
        <v>5.3113630000000001</v>
      </c>
      <c r="H16" s="19"/>
    </row>
    <row r="17" spans="1:18" x14ac:dyDescent="0.2">
      <c r="A17" t="s">
        <v>236</v>
      </c>
      <c r="B17" s="20" t="s">
        <v>238</v>
      </c>
      <c r="C17" s="19">
        <v>1.311917</v>
      </c>
      <c r="D17" s="19">
        <v>2.1722429999999999</v>
      </c>
      <c r="E17" s="19">
        <v>0.63352399999999998</v>
      </c>
      <c r="F17" s="19">
        <v>4.7119619999999998</v>
      </c>
      <c r="G17" s="19">
        <v>3.2975569999999998</v>
      </c>
      <c r="H17" s="19">
        <v>4.902234</v>
      </c>
      <c r="I17" t="s">
        <v>239</v>
      </c>
    </row>
    <row r="20" spans="1:18" x14ac:dyDescent="0.2">
      <c r="A20" s="43" t="s">
        <v>37</v>
      </c>
      <c r="B20" s="43"/>
      <c r="C20" s="43"/>
      <c r="D20" s="43"/>
      <c r="E20" s="43"/>
    </row>
    <row r="21" spans="1:18" x14ac:dyDescent="0.2">
      <c r="A21" s="18"/>
      <c r="B21" s="45" t="s">
        <v>47</v>
      </c>
      <c r="C21" s="45"/>
      <c r="D21" s="45"/>
      <c r="E21" s="45"/>
    </row>
    <row r="22" spans="1:18" x14ac:dyDescent="0.2">
      <c r="A22" t="s">
        <v>33</v>
      </c>
      <c r="B22" s="3" t="s">
        <v>45</v>
      </c>
      <c r="C22" s="3" t="s">
        <v>46</v>
      </c>
      <c r="D22" s="3" t="s">
        <v>240</v>
      </c>
    </row>
    <row r="23" spans="1:18" x14ac:dyDescent="0.2">
      <c r="A23" t="s">
        <v>233</v>
      </c>
      <c r="B23" s="1">
        <v>3</v>
      </c>
      <c r="C23" s="1">
        <v>97</v>
      </c>
      <c r="D23" s="1">
        <v>0</v>
      </c>
    </row>
    <row r="24" spans="1:18" x14ac:dyDescent="0.2">
      <c r="A24" t="s">
        <v>234</v>
      </c>
      <c r="B24" s="1">
        <v>9</v>
      </c>
      <c r="C24" s="1">
        <v>91</v>
      </c>
      <c r="D24" s="1">
        <v>1</v>
      </c>
    </row>
    <row r="25" spans="1:18" x14ac:dyDescent="0.2">
      <c r="A25" t="s">
        <v>235</v>
      </c>
      <c r="B25" s="1">
        <v>8</v>
      </c>
      <c r="C25" s="1">
        <v>92</v>
      </c>
      <c r="D25" s="1">
        <v>1</v>
      </c>
    </row>
    <row r="26" spans="1:18" x14ac:dyDescent="0.2">
      <c r="A26" t="s">
        <v>236</v>
      </c>
      <c r="B26" s="1">
        <v>5</v>
      </c>
      <c r="C26" s="1">
        <v>45</v>
      </c>
      <c r="D26" s="1">
        <v>50</v>
      </c>
    </row>
    <row r="30" spans="1:18" x14ac:dyDescent="0.2">
      <c r="A30" s="6" t="s">
        <v>241</v>
      </c>
    </row>
    <row r="31" spans="1:18" ht="17" x14ac:dyDescent="0.2">
      <c r="A31" s="43" t="s">
        <v>32</v>
      </c>
      <c r="B31" s="43"/>
      <c r="C31" s="43"/>
      <c r="D31" s="43"/>
      <c r="E31" s="43"/>
      <c r="F31" s="43"/>
      <c r="G31" s="4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2">
      <c r="A32" t="s">
        <v>33</v>
      </c>
    </row>
    <row r="33" spans="1:7" x14ac:dyDescent="0.2">
      <c r="A33" t="s">
        <v>233</v>
      </c>
      <c r="B33" s="19">
        <v>22.287299999999998</v>
      </c>
      <c r="C33" s="19">
        <v>25.43</v>
      </c>
      <c r="D33" s="19">
        <v>13.9748</v>
      </c>
      <c r="E33" s="19">
        <v>22.347200000000001</v>
      </c>
      <c r="F33" s="19">
        <v>16.587900000000001</v>
      </c>
      <c r="G33" s="19">
        <v>16.2621</v>
      </c>
    </row>
    <row r="34" spans="1:7" x14ac:dyDescent="0.2">
      <c r="A34" t="s">
        <v>234</v>
      </c>
      <c r="B34" s="19">
        <v>22.1541</v>
      </c>
      <c r="C34" s="19">
        <v>20.927399999999999</v>
      </c>
      <c r="D34" s="19">
        <v>20.530200000000001</v>
      </c>
      <c r="E34" s="19">
        <v>34.813400000000001</v>
      </c>
      <c r="F34" s="19">
        <v>19.314</v>
      </c>
      <c r="G34" s="19">
        <v>23.365200000000002</v>
      </c>
    </row>
    <row r="35" spans="1:7" x14ac:dyDescent="0.2">
      <c r="A35" t="s">
        <v>235</v>
      </c>
      <c r="B35" s="19">
        <v>17.206800000000001</v>
      </c>
      <c r="C35" s="19">
        <v>20.232299999999999</v>
      </c>
      <c r="D35" s="19">
        <v>24.915600000000001</v>
      </c>
      <c r="E35" s="19">
        <v>20.6843</v>
      </c>
      <c r="F35" s="19">
        <v>21.642299999999999</v>
      </c>
      <c r="G35" s="19">
        <v>24.298400000000001</v>
      </c>
    </row>
    <row r="36" spans="1:7" x14ac:dyDescent="0.2">
      <c r="A36" t="s">
        <v>236</v>
      </c>
      <c r="B36" s="19">
        <v>4.6208999999999998</v>
      </c>
      <c r="C36" s="19">
        <v>3.0769000000000002</v>
      </c>
      <c r="D36" s="19">
        <v>9.7204999999999995</v>
      </c>
      <c r="E36" s="19">
        <v>4.2603</v>
      </c>
      <c r="F36" s="19">
        <v>7.8196000000000003</v>
      </c>
      <c r="G36" s="19">
        <v>14.586600000000001</v>
      </c>
    </row>
  </sheetData>
  <mergeCells count="5">
    <mergeCell ref="A2:F2"/>
    <mergeCell ref="A20:E20"/>
    <mergeCell ref="A31:G31"/>
    <mergeCell ref="A12:H12"/>
    <mergeCell ref="B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898D-1E82-45DF-9092-60A4297E605B}">
  <dimension ref="A1:Q62"/>
  <sheetViews>
    <sheetView topLeftCell="A33" workbookViewId="0">
      <selection activeCell="A57" sqref="A57:E62"/>
    </sheetView>
  </sheetViews>
  <sheetFormatPr baseColWidth="10" defaultColWidth="8.83203125" defaultRowHeight="15" x14ac:dyDescent="0.2"/>
  <sheetData>
    <row r="1" spans="1:16" x14ac:dyDescent="0.2">
      <c r="A1" s="6" t="s">
        <v>242</v>
      </c>
    </row>
    <row r="2" spans="1:16" x14ac:dyDescent="0.2">
      <c r="A2" s="43" t="s">
        <v>255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x14ac:dyDescent="0.2">
      <c r="A3" t="s">
        <v>243</v>
      </c>
    </row>
    <row r="4" spans="1:16" ht="16" thickBot="1" x14ac:dyDescent="0.25">
      <c r="B4">
        <v>0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</row>
    <row r="5" spans="1:16" x14ac:dyDescent="0.2">
      <c r="A5" s="21" t="s">
        <v>244</v>
      </c>
      <c r="B5">
        <v>1776</v>
      </c>
      <c r="C5">
        <v>2374</v>
      </c>
      <c r="D5">
        <v>1708</v>
      </c>
      <c r="E5">
        <v>677</v>
      </c>
      <c r="F5">
        <v>856</v>
      </c>
      <c r="G5">
        <v>595</v>
      </c>
      <c r="H5">
        <v>692</v>
      </c>
      <c r="I5">
        <v>235</v>
      </c>
      <c r="J5">
        <v>321</v>
      </c>
      <c r="K5">
        <v>317</v>
      </c>
      <c r="L5">
        <v>1</v>
      </c>
      <c r="N5">
        <f>SUM(B5:L5)</f>
        <v>9552</v>
      </c>
    </row>
    <row r="6" spans="1:16" x14ac:dyDescent="0.2">
      <c r="A6" s="22" t="s">
        <v>245</v>
      </c>
      <c r="B6">
        <v>674</v>
      </c>
      <c r="C6">
        <v>103</v>
      </c>
      <c r="D6">
        <v>100</v>
      </c>
      <c r="E6">
        <v>397</v>
      </c>
      <c r="F6">
        <v>224</v>
      </c>
      <c r="G6">
        <v>124</v>
      </c>
      <c r="H6">
        <v>21</v>
      </c>
      <c r="I6">
        <v>133</v>
      </c>
      <c r="J6">
        <v>37</v>
      </c>
      <c r="K6">
        <v>17</v>
      </c>
      <c r="L6">
        <v>271</v>
      </c>
      <c r="N6">
        <f t="shared" ref="N6:N7" si="0">SUM(B6:L6)</f>
        <v>2101</v>
      </c>
    </row>
    <row r="7" spans="1:16" ht="16" thickBot="1" x14ac:dyDescent="0.25">
      <c r="A7" s="23" t="s">
        <v>246</v>
      </c>
      <c r="B7">
        <v>391</v>
      </c>
      <c r="C7">
        <v>203</v>
      </c>
      <c r="D7">
        <v>147</v>
      </c>
      <c r="E7">
        <v>433</v>
      </c>
      <c r="F7">
        <v>251</v>
      </c>
      <c r="G7">
        <v>119</v>
      </c>
      <c r="H7">
        <v>23</v>
      </c>
      <c r="I7">
        <v>186</v>
      </c>
      <c r="J7">
        <v>36</v>
      </c>
      <c r="K7">
        <v>13</v>
      </c>
      <c r="L7">
        <v>49</v>
      </c>
      <c r="N7">
        <f t="shared" si="0"/>
        <v>1851</v>
      </c>
    </row>
    <row r="8" spans="1:16" ht="16" thickBot="1" x14ac:dyDescent="0.25">
      <c r="A8" t="s">
        <v>247</v>
      </c>
      <c r="B8">
        <f>SUM(B6:B7)</f>
        <v>1065</v>
      </c>
      <c r="C8">
        <f t="shared" ref="C8:L8" si="1">SUM(C6:C7)</f>
        <v>306</v>
      </c>
      <c r="D8">
        <f t="shared" si="1"/>
        <v>247</v>
      </c>
      <c r="E8">
        <f t="shared" si="1"/>
        <v>830</v>
      </c>
      <c r="F8">
        <f t="shared" si="1"/>
        <v>475</v>
      </c>
      <c r="G8">
        <f t="shared" si="1"/>
        <v>243</v>
      </c>
      <c r="H8">
        <f t="shared" si="1"/>
        <v>44</v>
      </c>
      <c r="I8">
        <f t="shared" si="1"/>
        <v>319</v>
      </c>
      <c r="J8">
        <f t="shared" si="1"/>
        <v>73</v>
      </c>
      <c r="K8">
        <f t="shared" si="1"/>
        <v>30</v>
      </c>
      <c r="L8">
        <f t="shared" si="1"/>
        <v>320</v>
      </c>
      <c r="N8" t="s">
        <v>248</v>
      </c>
      <c r="O8">
        <f>SUM(B8:M8)</f>
        <v>3952</v>
      </c>
    </row>
    <row r="9" spans="1:16" ht="16" thickBot="1" x14ac:dyDescent="0.25">
      <c r="A9" s="24" t="s">
        <v>249</v>
      </c>
      <c r="B9" s="25">
        <f>B8/SUM(B5:B7)</f>
        <v>0.37486800422386485</v>
      </c>
      <c r="C9" s="25">
        <f t="shared" ref="C9:L9" si="2">C8/SUM(C5:C7)</f>
        <v>0.11417910447761194</v>
      </c>
      <c r="D9" s="25">
        <f t="shared" si="2"/>
        <v>0.12634271099744246</v>
      </c>
      <c r="E9" s="25">
        <f t="shared" si="2"/>
        <v>0.55076310550763108</v>
      </c>
      <c r="F9" s="25">
        <f t="shared" si="2"/>
        <v>0.35687453042824946</v>
      </c>
      <c r="G9" s="25">
        <f t="shared" si="2"/>
        <v>0.28997613365155134</v>
      </c>
      <c r="H9" s="25">
        <f t="shared" si="2"/>
        <v>5.9782608695652176E-2</v>
      </c>
      <c r="I9" s="25">
        <f t="shared" si="2"/>
        <v>0.57581227436823101</v>
      </c>
      <c r="J9" s="25">
        <f t="shared" si="2"/>
        <v>0.18527918781725888</v>
      </c>
      <c r="K9" s="25">
        <f t="shared" si="2"/>
        <v>8.645533141210375E-2</v>
      </c>
      <c r="L9" s="26">
        <f t="shared" si="2"/>
        <v>0.99688473520249221</v>
      </c>
      <c r="M9" s="26"/>
      <c r="P9" s="27">
        <f>O8/O10</f>
        <v>0.29265402843601895</v>
      </c>
    </row>
    <row r="10" spans="1:16" x14ac:dyDescent="0.2">
      <c r="A10" t="s">
        <v>250</v>
      </c>
      <c r="B10">
        <f>SUM(B5:B7)</f>
        <v>2841</v>
      </c>
      <c r="C10">
        <f t="shared" ref="C10:L10" si="3">SUM(C5:C7)</f>
        <v>2680</v>
      </c>
      <c r="D10">
        <f t="shared" si="3"/>
        <v>1955</v>
      </c>
      <c r="E10">
        <f t="shared" si="3"/>
        <v>1507</v>
      </c>
      <c r="F10">
        <f t="shared" si="3"/>
        <v>1331</v>
      </c>
      <c r="G10">
        <f t="shared" si="3"/>
        <v>838</v>
      </c>
      <c r="H10">
        <f t="shared" si="3"/>
        <v>736</v>
      </c>
      <c r="I10">
        <f t="shared" si="3"/>
        <v>554</v>
      </c>
      <c r="J10">
        <f t="shared" si="3"/>
        <v>394</v>
      </c>
      <c r="K10">
        <f t="shared" si="3"/>
        <v>347</v>
      </c>
      <c r="L10">
        <f t="shared" si="3"/>
        <v>321</v>
      </c>
      <c r="N10" t="s">
        <v>251</v>
      </c>
      <c r="O10">
        <f>SUM(B10:M10)</f>
        <v>13504</v>
      </c>
    </row>
    <row r="12" spans="1:16" x14ac:dyDescent="0.2">
      <c r="A12" s="43" t="s">
        <v>254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</row>
    <row r="13" spans="1:16" x14ac:dyDescent="0.2">
      <c r="A13" t="s">
        <v>243</v>
      </c>
    </row>
    <row r="14" spans="1:16" ht="16" thickBot="1" x14ac:dyDescent="0.25">
      <c r="B14">
        <v>0</v>
      </c>
      <c r="C14">
        <v>1</v>
      </c>
      <c r="D14">
        <v>2</v>
      </c>
      <c r="E14">
        <v>3</v>
      </c>
      <c r="F14">
        <v>4</v>
      </c>
      <c r="G14">
        <v>5</v>
      </c>
      <c r="H14">
        <v>6</v>
      </c>
      <c r="I14">
        <v>7</v>
      </c>
      <c r="J14">
        <v>8</v>
      </c>
      <c r="K14">
        <v>9</v>
      </c>
      <c r="L14">
        <v>10</v>
      </c>
      <c r="M14">
        <v>11</v>
      </c>
    </row>
    <row r="15" spans="1:16" x14ac:dyDescent="0.2">
      <c r="A15" s="21" t="s">
        <v>244</v>
      </c>
      <c r="B15">
        <v>3487</v>
      </c>
      <c r="C15">
        <v>2745</v>
      </c>
      <c r="D15">
        <v>2034</v>
      </c>
      <c r="E15">
        <v>2119</v>
      </c>
      <c r="F15">
        <v>1737</v>
      </c>
      <c r="G15">
        <v>1564</v>
      </c>
      <c r="H15">
        <v>676</v>
      </c>
      <c r="I15">
        <v>1080</v>
      </c>
      <c r="J15">
        <v>670</v>
      </c>
      <c r="K15">
        <v>389</v>
      </c>
      <c r="L15">
        <v>149</v>
      </c>
      <c r="M15">
        <v>156</v>
      </c>
      <c r="O15">
        <f>SUM(B15:M15)</f>
        <v>16806</v>
      </c>
    </row>
    <row r="16" spans="1:16" x14ac:dyDescent="0.2">
      <c r="A16" s="22" t="s">
        <v>245</v>
      </c>
      <c r="B16">
        <v>84</v>
      </c>
      <c r="C16">
        <v>46</v>
      </c>
      <c r="D16">
        <v>358</v>
      </c>
      <c r="E16">
        <v>29</v>
      </c>
      <c r="F16">
        <v>79</v>
      </c>
      <c r="G16">
        <v>97</v>
      </c>
      <c r="H16">
        <v>317</v>
      </c>
      <c r="I16">
        <v>28</v>
      </c>
      <c r="J16">
        <v>73</v>
      </c>
      <c r="K16">
        <v>37</v>
      </c>
      <c r="L16">
        <v>32</v>
      </c>
      <c r="M16">
        <v>15</v>
      </c>
      <c r="O16">
        <f t="shared" ref="O16:O17" si="4">SUM(B16:M16)</f>
        <v>1195</v>
      </c>
    </row>
    <row r="17" spans="1:17" ht="16" thickBot="1" x14ac:dyDescent="0.25">
      <c r="A17" s="23" t="s">
        <v>246</v>
      </c>
      <c r="B17">
        <v>371</v>
      </c>
      <c r="C17">
        <v>489</v>
      </c>
      <c r="D17">
        <v>319</v>
      </c>
      <c r="E17">
        <v>441</v>
      </c>
      <c r="F17">
        <v>253</v>
      </c>
      <c r="G17">
        <v>313</v>
      </c>
      <c r="H17">
        <v>428</v>
      </c>
      <c r="I17">
        <v>184</v>
      </c>
      <c r="J17">
        <v>150</v>
      </c>
      <c r="K17">
        <v>63</v>
      </c>
      <c r="L17">
        <v>56</v>
      </c>
      <c r="M17">
        <v>25</v>
      </c>
      <c r="O17">
        <f t="shared" si="4"/>
        <v>3092</v>
      </c>
    </row>
    <row r="18" spans="1:17" ht="16" thickBot="1" x14ac:dyDescent="0.25">
      <c r="A18" t="s">
        <v>247</v>
      </c>
      <c r="B18">
        <f>SUM(B16:B17)</f>
        <v>455</v>
      </c>
      <c r="C18">
        <f t="shared" ref="C18:L18" si="5">SUM(C16:C17)</f>
        <v>535</v>
      </c>
      <c r="D18">
        <f t="shared" si="5"/>
        <v>677</v>
      </c>
      <c r="E18">
        <f t="shared" si="5"/>
        <v>470</v>
      </c>
      <c r="F18">
        <f t="shared" si="5"/>
        <v>332</v>
      </c>
      <c r="G18">
        <f t="shared" si="5"/>
        <v>410</v>
      </c>
      <c r="H18">
        <f t="shared" si="5"/>
        <v>745</v>
      </c>
      <c r="I18">
        <f t="shared" si="5"/>
        <v>212</v>
      </c>
      <c r="J18">
        <f t="shared" si="5"/>
        <v>223</v>
      </c>
      <c r="K18">
        <f t="shared" si="5"/>
        <v>100</v>
      </c>
      <c r="L18">
        <f t="shared" si="5"/>
        <v>88</v>
      </c>
      <c r="M18">
        <f>SUM(M16:M17)</f>
        <v>40</v>
      </c>
      <c r="N18" t="s">
        <v>248</v>
      </c>
      <c r="O18">
        <f>SUM(B18:M18)</f>
        <v>4287</v>
      </c>
    </row>
    <row r="19" spans="1:17" ht="16" thickBot="1" x14ac:dyDescent="0.25">
      <c r="A19" s="24" t="s">
        <v>249</v>
      </c>
      <c r="B19" s="25">
        <f>B18/SUM(B15:B17)</f>
        <v>0.11542364282090309</v>
      </c>
      <c r="C19" s="25">
        <f t="shared" ref="C19:L19" si="6">C18/SUM(C15:C17)</f>
        <v>0.16310975609756098</v>
      </c>
      <c r="D19" s="25">
        <f t="shared" si="6"/>
        <v>0.24972334931759499</v>
      </c>
      <c r="E19" s="25">
        <f t="shared" si="6"/>
        <v>0.18153727307840864</v>
      </c>
      <c r="F19" s="25">
        <f t="shared" si="6"/>
        <v>0.16046399226679556</v>
      </c>
      <c r="G19" s="25">
        <f t="shared" si="6"/>
        <v>0.2077001013171226</v>
      </c>
      <c r="H19" s="25">
        <f t="shared" si="6"/>
        <v>0.52427867698803654</v>
      </c>
      <c r="I19" s="25">
        <f t="shared" si="6"/>
        <v>0.16408668730650156</v>
      </c>
      <c r="J19" s="25">
        <f t="shared" si="6"/>
        <v>0.24972004479283313</v>
      </c>
      <c r="K19" s="25">
        <f t="shared" si="6"/>
        <v>0.20449897750511248</v>
      </c>
      <c r="L19" s="26">
        <f t="shared" si="6"/>
        <v>0.37130801687763715</v>
      </c>
      <c r="M19" s="26">
        <f>M18/SUM(M15:M17)</f>
        <v>0.20408163265306123</v>
      </c>
      <c r="P19" s="27">
        <f>O18/O20</f>
        <v>0.20324278196558099</v>
      </c>
    </row>
    <row r="20" spans="1:17" x14ac:dyDescent="0.2">
      <c r="A20" t="s">
        <v>250</v>
      </c>
      <c r="B20">
        <f>SUM(B15:B17)</f>
        <v>3942</v>
      </c>
      <c r="C20">
        <f t="shared" ref="C20:M20" si="7">SUM(C15:C17)</f>
        <v>3280</v>
      </c>
      <c r="D20">
        <f t="shared" si="7"/>
        <v>2711</v>
      </c>
      <c r="E20">
        <f t="shared" si="7"/>
        <v>2589</v>
      </c>
      <c r="F20">
        <f t="shared" si="7"/>
        <v>2069</v>
      </c>
      <c r="G20">
        <f t="shared" si="7"/>
        <v>1974</v>
      </c>
      <c r="H20">
        <f t="shared" si="7"/>
        <v>1421</v>
      </c>
      <c r="I20">
        <f t="shared" si="7"/>
        <v>1292</v>
      </c>
      <c r="J20">
        <f t="shared" si="7"/>
        <v>893</v>
      </c>
      <c r="K20">
        <f t="shared" si="7"/>
        <v>489</v>
      </c>
      <c r="L20">
        <f t="shared" si="7"/>
        <v>237</v>
      </c>
      <c r="M20">
        <f t="shared" si="7"/>
        <v>196</v>
      </c>
      <c r="N20" t="s">
        <v>251</v>
      </c>
      <c r="O20">
        <f>SUM(B20:M20)</f>
        <v>21093</v>
      </c>
    </row>
    <row r="24" spans="1:17" x14ac:dyDescent="0.2">
      <c r="A24" s="6" t="s">
        <v>252</v>
      </c>
    </row>
    <row r="25" spans="1:17" x14ac:dyDescent="0.2">
      <c r="A25" s="43" t="s">
        <v>253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7" x14ac:dyDescent="0.2">
      <c r="A26" t="s">
        <v>256</v>
      </c>
    </row>
    <row r="27" spans="1:17" ht="16" thickBot="1" x14ac:dyDescent="0.25">
      <c r="B27">
        <v>0</v>
      </c>
      <c r="C27">
        <v>1</v>
      </c>
      <c r="D27">
        <v>2</v>
      </c>
      <c r="E27">
        <v>3</v>
      </c>
      <c r="F27">
        <v>4</v>
      </c>
      <c r="G27">
        <v>5</v>
      </c>
      <c r="H27">
        <v>6</v>
      </c>
      <c r="I27">
        <v>7</v>
      </c>
      <c r="J27">
        <v>8</v>
      </c>
      <c r="K27">
        <v>9</v>
      </c>
      <c r="L27">
        <v>10</v>
      </c>
    </row>
    <row r="28" spans="1:17" x14ac:dyDescent="0.2">
      <c r="A28" s="21" t="s">
        <v>244</v>
      </c>
      <c r="B28">
        <v>214</v>
      </c>
      <c r="C28">
        <v>43</v>
      </c>
      <c r="D28">
        <v>37</v>
      </c>
      <c r="E28">
        <v>28</v>
      </c>
      <c r="F28">
        <v>429</v>
      </c>
      <c r="G28">
        <v>405</v>
      </c>
      <c r="H28">
        <v>10</v>
      </c>
      <c r="I28">
        <v>25</v>
      </c>
      <c r="J28">
        <v>6</v>
      </c>
      <c r="K28">
        <v>19</v>
      </c>
      <c r="L28">
        <v>0</v>
      </c>
      <c r="N28">
        <f>SUM(B28:L28)</f>
        <v>1216</v>
      </c>
    </row>
    <row r="29" spans="1:17" x14ac:dyDescent="0.2">
      <c r="A29" s="22" t="s">
        <v>245</v>
      </c>
      <c r="B29">
        <v>111</v>
      </c>
      <c r="C29">
        <v>4</v>
      </c>
      <c r="D29">
        <v>7</v>
      </c>
      <c r="E29">
        <v>20</v>
      </c>
      <c r="F29">
        <v>142</v>
      </c>
      <c r="G29">
        <v>80</v>
      </c>
      <c r="H29">
        <v>0</v>
      </c>
      <c r="I29">
        <v>8</v>
      </c>
      <c r="J29">
        <v>1</v>
      </c>
      <c r="K29">
        <v>2</v>
      </c>
      <c r="L29">
        <v>18</v>
      </c>
      <c r="N29">
        <f t="shared" ref="N29:N30" si="8">SUM(B29:L29)</f>
        <v>393</v>
      </c>
    </row>
    <row r="30" spans="1:17" ht="16" thickBot="1" x14ac:dyDescent="0.25">
      <c r="A30" s="23" t="s">
        <v>246</v>
      </c>
      <c r="B30">
        <v>68</v>
      </c>
      <c r="C30">
        <v>8</v>
      </c>
      <c r="D30">
        <v>7</v>
      </c>
      <c r="E30">
        <v>24</v>
      </c>
      <c r="F30">
        <v>154</v>
      </c>
      <c r="G30">
        <v>61</v>
      </c>
      <c r="H30">
        <v>0</v>
      </c>
      <c r="I30">
        <v>8</v>
      </c>
      <c r="J30">
        <v>1</v>
      </c>
      <c r="K30">
        <v>1</v>
      </c>
      <c r="L30">
        <v>0</v>
      </c>
      <c r="N30">
        <f t="shared" si="8"/>
        <v>332</v>
      </c>
    </row>
    <row r="31" spans="1:17" ht="16" thickBot="1" x14ac:dyDescent="0.25">
      <c r="A31" t="s">
        <v>247</v>
      </c>
      <c r="B31">
        <f>SUM(B29:B30)</f>
        <v>179</v>
      </c>
      <c r="C31">
        <f t="shared" ref="C31:L31" si="9">SUM(C29:C30)</f>
        <v>12</v>
      </c>
      <c r="D31">
        <f t="shared" si="9"/>
        <v>14</v>
      </c>
      <c r="E31">
        <f t="shared" si="9"/>
        <v>44</v>
      </c>
      <c r="F31">
        <f t="shared" si="9"/>
        <v>296</v>
      </c>
      <c r="G31">
        <f t="shared" si="9"/>
        <v>141</v>
      </c>
      <c r="H31">
        <f t="shared" si="9"/>
        <v>0</v>
      </c>
      <c r="I31">
        <f t="shared" si="9"/>
        <v>16</v>
      </c>
      <c r="J31">
        <f t="shared" si="9"/>
        <v>2</v>
      </c>
      <c r="K31">
        <f t="shared" si="9"/>
        <v>3</v>
      </c>
      <c r="L31">
        <f t="shared" si="9"/>
        <v>18</v>
      </c>
      <c r="N31" t="s">
        <v>248</v>
      </c>
      <c r="O31">
        <f>SUM(B31:M31)</f>
        <v>725</v>
      </c>
      <c r="Q31" s="28" t="e">
        <f>O31/O22</f>
        <v>#DIV/0!</v>
      </c>
    </row>
    <row r="32" spans="1:17" ht="16" thickBot="1" x14ac:dyDescent="0.25">
      <c r="A32" s="24" t="s">
        <v>249</v>
      </c>
      <c r="B32" s="25">
        <f>B31/SUM(B28:B30)</f>
        <v>0.45547073791348602</v>
      </c>
      <c r="C32" s="25">
        <f t="shared" ref="C32:L32" si="10">C31/SUM(C28:C30)</f>
        <v>0.21818181818181817</v>
      </c>
      <c r="D32" s="25">
        <f t="shared" si="10"/>
        <v>0.27450980392156865</v>
      </c>
      <c r="E32" s="25">
        <f t="shared" si="10"/>
        <v>0.61111111111111116</v>
      </c>
      <c r="F32" s="25">
        <f t="shared" si="10"/>
        <v>0.40827586206896554</v>
      </c>
      <c r="G32" s="25">
        <f t="shared" si="10"/>
        <v>0.25824175824175827</v>
      </c>
      <c r="H32" s="25">
        <f t="shared" si="10"/>
        <v>0</v>
      </c>
      <c r="I32" s="25">
        <f t="shared" si="10"/>
        <v>0.3902439024390244</v>
      </c>
      <c r="J32" s="25">
        <f t="shared" si="10"/>
        <v>0.25</v>
      </c>
      <c r="K32" s="25">
        <f t="shared" si="10"/>
        <v>0.13636363636363635</v>
      </c>
      <c r="L32" s="26">
        <f t="shared" si="10"/>
        <v>1</v>
      </c>
      <c r="M32" s="26"/>
      <c r="P32" s="27">
        <f>O31/O33</f>
        <v>0.37351880473982485</v>
      </c>
    </row>
    <row r="33" spans="1:17" x14ac:dyDescent="0.2">
      <c r="A33" t="s">
        <v>250</v>
      </c>
      <c r="B33">
        <f>SUM(B28:B30)</f>
        <v>393</v>
      </c>
      <c r="C33">
        <f t="shared" ref="C33:L33" si="11">SUM(C28:C30)</f>
        <v>55</v>
      </c>
      <c r="D33">
        <f t="shared" si="11"/>
        <v>51</v>
      </c>
      <c r="E33">
        <f t="shared" si="11"/>
        <v>72</v>
      </c>
      <c r="F33">
        <f t="shared" si="11"/>
        <v>725</v>
      </c>
      <c r="G33">
        <f t="shared" si="11"/>
        <v>546</v>
      </c>
      <c r="H33">
        <f t="shared" si="11"/>
        <v>10</v>
      </c>
      <c r="I33">
        <f t="shared" si="11"/>
        <v>41</v>
      </c>
      <c r="J33">
        <f t="shared" si="11"/>
        <v>8</v>
      </c>
      <c r="K33">
        <f t="shared" si="11"/>
        <v>22</v>
      </c>
      <c r="L33">
        <f t="shared" si="11"/>
        <v>18</v>
      </c>
      <c r="N33" t="s">
        <v>251</v>
      </c>
      <c r="O33">
        <f>SUM(B33:M33)</f>
        <v>1941</v>
      </c>
      <c r="Q33" t="s">
        <v>257</v>
      </c>
    </row>
    <row r="34" spans="1:17" x14ac:dyDescent="0.2">
      <c r="Q34" s="27">
        <v>0.14373518957345971</v>
      </c>
    </row>
    <row r="36" spans="1:17" x14ac:dyDescent="0.2">
      <c r="A36" s="43" t="s">
        <v>258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7" x14ac:dyDescent="0.2">
      <c r="A37" t="s">
        <v>256</v>
      </c>
    </row>
    <row r="38" spans="1:17" ht="16" thickBot="1" x14ac:dyDescent="0.25">
      <c r="B38">
        <v>0</v>
      </c>
      <c r="C38">
        <v>1</v>
      </c>
      <c r="D38">
        <v>2</v>
      </c>
      <c r="E38">
        <v>3</v>
      </c>
      <c r="F38">
        <v>4</v>
      </c>
      <c r="G38">
        <v>5</v>
      </c>
      <c r="H38">
        <v>6</v>
      </c>
      <c r="I38">
        <v>7</v>
      </c>
      <c r="J38">
        <v>8</v>
      </c>
      <c r="K38">
        <v>9</v>
      </c>
      <c r="L38">
        <v>10</v>
      </c>
      <c r="M38">
        <v>11</v>
      </c>
    </row>
    <row r="39" spans="1:17" x14ac:dyDescent="0.2">
      <c r="A39" s="21" t="s">
        <v>244</v>
      </c>
      <c r="B39">
        <v>2205</v>
      </c>
      <c r="C39">
        <v>259</v>
      </c>
      <c r="D39">
        <v>1369</v>
      </c>
      <c r="E39">
        <v>803</v>
      </c>
      <c r="F39">
        <v>672</v>
      </c>
      <c r="G39">
        <v>1245</v>
      </c>
      <c r="H39">
        <v>122</v>
      </c>
      <c r="I39">
        <v>17</v>
      </c>
      <c r="J39">
        <v>158</v>
      </c>
      <c r="K39">
        <v>12</v>
      </c>
      <c r="L39">
        <v>8</v>
      </c>
      <c r="M39">
        <v>103</v>
      </c>
      <c r="O39">
        <f>SUM(B39:M39)</f>
        <v>6973</v>
      </c>
    </row>
    <row r="40" spans="1:17" x14ac:dyDescent="0.2">
      <c r="A40" s="22" t="s">
        <v>245</v>
      </c>
      <c r="B40">
        <v>45</v>
      </c>
      <c r="C40">
        <v>6</v>
      </c>
      <c r="D40">
        <v>216</v>
      </c>
      <c r="E40">
        <v>7</v>
      </c>
      <c r="F40">
        <v>24</v>
      </c>
      <c r="G40">
        <v>75</v>
      </c>
      <c r="H40">
        <v>36</v>
      </c>
      <c r="I40">
        <v>1</v>
      </c>
      <c r="J40">
        <v>7</v>
      </c>
      <c r="K40">
        <v>0</v>
      </c>
      <c r="L40">
        <v>3</v>
      </c>
      <c r="M40">
        <v>9</v>
      </c>
      <c r="O40">
        <f t="shared" ref="O40:O41" si="12">SUM(B40:M40)</f>
        <v>429</v>
      </c>
    </row>
    <row r="41" spans="1:17" ht="16" thickBot="1" x14ac:dyDescent="0.25">
      <c r="A41" s="23" t="s">
        <v>246</v>
      </c>
      <c r="B41">
        <v>242</v>
      </c>
      <c r="C41">
        <v>45</v>
      </c>
      <c r="D41">
        <v>214</v>
      </c>
      <c r="E41">
        <v>154</v>
      </c>
      <c r="F41">
        <v>96</v>
      </c>
      <c r="G41">
        <v>220</v>
      </c>
      <c r="H41">
        <v>54</v>
      </c>
      <c r="I41">
        <v>4</v>
      </c>
      <c r="J41">
        <v>24</v>
      </c>
      <c r="K41">
        <v>1</v>
      </c>
      <c r="L41">
        <v>1</v>
      </c>
      <c r="M41">
        <v>15</v>
      </c>
      <c r="O41">
        <f t="shared" si="12"/>
        <v>1070</v>
      </c>
    </row>
    <row r="42" spans="1:17" ht="16" thickBot="1" x14ac:dyDescent="0.25">
      <c r="A42" t="s">
        <v>247</v>
      </c>
      <c r="B42">
        <f>SUM(B40:B41)</f>
        <v>287</v>
      </c>
      <c r="C42">
        <f t="shared" ref="C42:M42" si="13">SUM(C40:C41)</f>
        <v>51</v>
      </c>
      <c r="D42">
        <f t="shared" si="13"/>
        <v>430</v>
      </c>
      <c r="E42">
        <f t="shared" si="13"/>
        <v>161</v>
      </c>
      <c r="F42">
        <f t="shared" si="13"/>
        <v>120</v>
      </c>
      <c r="G42">
        <f t="shared" si="13"/>
        <v>295</v>
      </c>
      <c r="H42">
        <f t="shared" si="13"/>
        <v>90</v>
      </c>
      <c r="I42">
        <f t="shared" si="13"/>
        <v>5</v>
      </c>
      <c r="J42">
        <f t="shared" si="13"/>
        <v>31</v>
      </c>
      <c r="K42">
        <f t="shared" si="13"/>
        <v>1</v>
      </c>
      <c r="L42">
        <f t="shared" si="13"/>
        <v>4</v>
      </c>
      <c r="M42">
        <f t="shared" si="13"/>
        <v>24</v>
      </c>
      <c r="N42" t="s">
        <v>248</v>
      </c>
      <c r="O42">
        <f>SUM(B42:M42)</f>
        <v>1499</v>
      </c>
      <c r="Q42" s="28">
        <f>O42/O33</f>
        <v>0.77228232869654823</v>
      </c>
    </row>
    <row r="43" spans="1:17" ht="16" thickBot="1" x14ac:dyDescent="0.25">
      <c r="A43" s="24" t="s">
        <v>249</v>
      </c>
      <c r="B43" s="25">
        <f>B42/SUM(B39:B41)</f>
        <v>0.1151685393258427</v>
      </c>
      <c r="C43" s="25">
        <f t="shared" ref="C43:M43" si="14">C42/SUM(C39:C41)</f>
        <v>0.16451612903225807</v>
      </c>
      <c r="D43" s="25">
        <f t="shared" si="14"/>
        <v>0.23902167871039467</v>
      </c>
      <c r="E43" s="25">
        <f t="shared" si="14"/>
        <v>0.16701244813278007</v>
      </c>
      <c r="F43" s="25">
        <f t="shared" si="14"/>
        <v>0.15151515151515152</v>
      </c>
      <c r="G43" s="25">
        <f t="shared" si="14"/>
        <v>0.19155844155844157</v>
      </c>
      <c r="H43" s="25">
        <f t="shared" si="14"/>
        <v>0.42452830188679247</v>
      </c>
      <c r="I43" s="25">
        <f t="shared" si="14"/>
        <v>0.22727272727272727</v>
      </c>
      <c r="J43" s="25">
        <f t="shared" si="14"/>
        <v>0.16402116402116401</v>
      </c>
      <c r="K43" s="25">
        <f t="shared" si="14"/>
        <v>7.6923076923076927E-2</v>
      </c>
      <c r="L43" s="26">
        <f t="shared" si="14"/>
        <v>0.33333333333333331</v>
      </c>
      <c r="M43" s="26">
        <f t="shared" si="14"/>
        <v>0.1889763779527559</v>
      </c>
      <c r="P43" s="27">
        <f>O42/O44</f>
        <v>0.17693578847969782</v>
      </c>
    </row>
    <row r="44" spans="1:17" x14ac:dyDescent="0.2">
      <c r="A44" t="s">
        <v>250</v>
      </c>
      <c r="B44">
        <f>SUM(B39:B41)</f>
        <v>2492</v>
      </c>
      <c r="C44">
        <f t="shared" ref="C44:M44" si="15">SUM(C39:C41)</f>
        <v>310</v>
      </c>
      <c r="D44">
        <f t="shared" si="15"/>
        <v>1799</v>
      </c>
      <c r="E44">
        <f t="shared" si="15"/>
        <v>964</v>
      </c>
      <c r="F44">
        <f t="shared" si="15"/>
        <v>792</v>
      </c>
      <c r="G44">
        <f t="shared" si="15"/>
        <v>1540</v>
      </c>
      <c r="H44">
        <f t="shared" si="15"/>
        <v>212</v>
      </c>
      <c r="I44">
        <f t="shared" si="15"/>
        <v>22</v>
      </c>
      <c r="J44">
        <f t="shared" si="15"/>
        <v>189</v>
      </c>
      <c r="K44">
        <f t="shared" si="15"/>
        <v>13</v>
      </c>
      <c r="L44">
        <f t="shared" si="15"/>
        <v>12</v>
      </c>
      <c r="M44">
        <f t="shared" si="15"/>
        <v>127</v>
      </c>
      <c r="N44" t="s">
        <v>251</v>
      </c>
      <c r="O44">
        <f>SUM(B44:M44)</f>
        <v>8472</v>
      </c>
      <c r="Q44" t="s">
        <v>257</v>
      </c>
    </row>
    <row r="45" spans="1:17" x14ac:dyDescent="0.2">
      <c r="Q45" s="27">
        <v>0.40164983643862895</v>
      </c>
    </row>
    <row r="49" spans="1:5" x14ac:dyDescent="0.2">
      <c r="A49" s="6" t="s">
        <v>259</v>
      </c>
    </row>
    <row r="50" spans="1:5" x14ac:dyDescent="0.2">
      <c r="A50" s="43" t="s">
        <v>260</v>
      </c>
      <c r="B50" s="43"/>
      <c r="C50" s="43"/>
      <c r="D50" s="43"/>
    </row>
    <row r="51" spans="1:5" x14ac:dyDescent="0.2">
      <c r="B51" s="45" t="s">
        <v>264</v>
      </c>
      <c r="C51" s="45"/>
      <c r="D51" s="45"/>
    </row>
    <row r="52" spans="1:5" x14ac:dyDescent="0.2">
      <c r="A52" t="s">
        <v>265</v>
      </c>
      <c r="B52" s="3" t="s">
        <v>261</v>
      </c>
      <c r="C52" s="3" t="s">
        <v>262</v>
      </c>
      <c r="D52" s="3" t="s">
        <v>263</v>
      </c>
    </row>
    <row r="53" spans="1:5" x14ac:dyDescent="0.2">
      <c r="A53" s="5">
        <v>1</v>
      </c>
      <c r="B53" s="1">
        <v>53</v>
      </c>
      <c r="C53" s="1">
        <v>15</v>
      </c>
      <c r="D53" s="1">
        <v>20</v>
      </c>
    </row>
    <row r="54" spans="1:5" x14ac:dyDescent="0.2">
      <c r="A54" s="5">
        <v>2</v>
      </c>
      <c r="B54" s="1">
        <v>41</v>
      </c>
      <c r="C54" s="1">
        <v>21</v>
      </c>
      <c r="D54" s="1">
        <v>19</v>
      </c>
    </row>
    <row r="55" spans="1:5" x14ac:dyDescent="0.2">
      <c r="A55" s="5">
        <v>3</v>
      </c>
      <c r="B55" s="1">
        <v>37</v>
      </c>
      <c r="C55" s="1">
        <v>18</v>
      </c>
      <c r="D55" s="1">
        <v>28</v>
      </c>
    </row>
    <row r="57" spans="1:5" x14ac:dyDescent="0.2">
      <c r="A57" s="43" t="s">
        <v>266</v>
      </c>
      <c r="B57" s="43"/>
      <c r="C57" s="43"/>
      <c r="D57" s="43"/>
      <c r="E57" s="43"/>
    </row>
    <row r="58" spans="1:5" x14ac:dyDescent="0.2">
      <c r="B58" s="45" t="s">
        <v>264</v>
      </c>
      <c r="C58" s="45"/>
      <c r="D58" s="45"/>
    </row>
    <row r="59" spans="1:5" x14ac:dyDescent="0.2">
      <c r="A59" t="s">
        <v>265</v>
      </c>
      <c r="B59" s="3">
        <v>3</v>
      </c>
      <c r="C59" s="3" t="s">
        <v>262</v>
      </c>
      <c r="D59" s="3" t="s">
        <v>263</v>
      </c>
    </row>
    <row r="60" spans="1:5" x14ac:dyDescent="0.2">
      <c r="A60" s="5">
        <v>1</v>
      </c>
      <c r="B60" s="1">
        <v>55</v>
      </c>
      <c r="C60" s="1">
        <v>18</v>
      </c>
      <c r="D60" s="1">
        <v>19</v>
      </c>
    </row>
    <row r="61" spans="1:5" x14ac:dyDescent="0.2">
      <c r="A61" s="5">
        <v>2</v>
      </c>
      <c r="B61" s="1">
        <v>51</v>
      </c>
      <c r="C61" s="1">
        <v>20</v>
      </c>
      <c r="D61" s="1">
        <v>17</v>
      </c>
    </row>
    <row r="62" spans="1:5" x14ac:dyDescent="0.2">
      <c r="A62" s="5">
        <v>3</v>
      </c>
      <c r="B62" s="1">
        <v>39</v>
      </c>
      <c r="C62" s="1">
        <v>21</v>
      </c>
      <c r="D62" s="1">
        <v>32</v>
      </c>
    </row>
  </sheetData>
  <mergeCells count="8">
    <mergeCell ref="B51:D51"/>
    <mergeCell ref="A57:E57"/>
    <mergeCell ref="B58:D58"/>
    <mergeCell ref="A2:P2"/>
    <mergeCell ref="A12:P12"/>
    <mergeCell ref="A25:P25"/>
    <mergeCell ref="A36:P36"/>
    <mergeCell ref="A50:D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B579-0DEE-4C0F-952F-48924263A491}">
  <dimension ref="A1:M36"/>
  <sheetViews>
    <sheetView workbookViewId="0">
      <selection activeCell="A4" sqref="A4:A7"/>
    </sheetView>
  </sheetViews>
  <sheetFormatPr baseColWidth="10" defaultColWidth="8.83203125" defaultRowHeight="15" x14ac:dyDescent="0.2"/>
  <cols>
    <col min="1" max="1" width="15.5" bestFit="1" customWidth="1"/>
  </cols>
  <sheetData>
    <row r="1" spans="1:13" x14ac:dyDescent="0.2">
      <c r="A1" s="6" t="s">
        <v>267</v>
      </c>
    </row>
    <row r="2" spans="1:13" x14ac:dyDescent="0.2">
      <c r="A2" s="43" t="s">
        <v>285</v>
      </c>
      <c r="B2" s="43"/>
      <c r="C2" s="43"/>
      <c r="D2" s="43"/>
      <c r="E2" s="43"/>
      <c r="F2" s="43"/>
    </row>
    <row r="3" spans="1:13" x14ac:dyDescent="0.2">
      <c r="A3" t="s">
        <v>33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</row>
    <row r="4" spans="1:13" x14ac:dyDescent="0.2">
      <c r="A4" t="s">
        <v>268</v>
      </c>
      <c r="B4" s="1">
        <v>0</v>
      </c>
      <c r="C4" s="1">
        <v>0</v>
      </c>
      <c r="D4" s="1">
        <v>0</v>
      </c>
      <c r="E4" s="1">
        <v>20</v>
      </c>
      <c r="F4" s="1">
        <v>80</v>
      </c>
    </row>
    <row r="5" spans="1:13" x14ac:dyDescent="0.2">
      <c r="A5" t="s">
        <v>269</v>
      </c>
      <c r="B5" s="1">
        <v>0</v>
      </c>
      <c r="C5" s="1">
        <v>0</v>
      </c>
      <c r="D5" s="1">
        <v>0</v>
      </c>
      <c r="E5" s="1">
        <v>14</v>
      </c>
      <c r="F5" s="1">
        <v>86</v>
      </c>
    </row>
    <row r="6" spans="1:13" x14ac:dyDescent="0.2">
      <c r="A6" t="s">
        <v>270</v>
      </c>
      <c r="B6" s="1">
        <v>0</v>
      </c>
      <c r="C6" s="1">
        <v>0</v>
      </c>
      <c r="D6" s="1">
        <v>10</v>
      </c>
      <c r="E6" s="1">
        <v>20</v>
      </c>
      <c r="F6" s="1">
        <v>70</v>
      </c>
    </row>
    <row r="7" spans="1:13" x14ac:dyDescent="0.2">
      <c r="A7" t="s">
        <v>271</v>
      </c>
      <c r="B7" s="1">
        <v>20</v>
      </c>
      <c r="C7" s="1">
        <v>20</v>
      </c>
      <c r="D7" s="1">
        <v>20</v>
      </c>
      <c r="E7" s="1">
        <v>10</v>
      </c>
      <c r="F7" s="1">
        <v>30</v>
      </c>
    </row>
    <row r="11" spans="1:13" x14ac:dyDescent="0.2">
      <c r="A11" s="6" t="s">
        <v>272</v>
      </c>
    </row>
    <row r="12" spans="1:13" ht="17" x14ac:dyDescent="0.2">
      <c r="A12" s="43" t="s">
        <v>31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spans="1:13" x14ac:dyDescent="0.2">
      <c r="A13" t="s">
        <v>33</v>
      </c>
    </row>
    <row r="14" spans="1:13" x14ac:dyDescent="0.2">
      <c r="A14" t="s">
        <v>268</v>
      </c>
      <c r="B14" s="1">
        <v>7.8041270000000003</v>
      </c>
      <c r="C14" s="20" t="s">
        <v>273</v>
      </c>
      <c r="D14" s="1">
        <v>9.2615020000000001</v>
      </c>
      <c r="E14" s="1">
        <v>6.1977250000000002</v>
      </c>
      <c r="F14" s="1">
        <v>7.6547640000000001</v>
      </c>
      <c r="G14" s="1">
        <v>7.8721870000000003</v>
      </c>
      <c r="H14" s="1"/>
      <c r="I14" s="1"/>
      <c r="J14" s="1"/>
      <c r="K14" s="1"/>
      <c r="L14" s="1" t="s">
        <v>239</v>
      </c>
      <c r="M14" s="1"/>
    </row>
    <row r="15" spans="1:13" x14ac:dyDescent="0.2">
      <c r="A15" t="s">
        <v>269</v>
      </c>
      <c r="B15" s="1">
        <v>11.06705</v>
      </c>
      <c r="C15" s="1">
        <v>7.8152350000000004</v>
      </c>
      <c r="D15" s="1">
        <v>9.0239460000000005</v>
      </c>
      <c r="E15" s="1">
        <v>13.638949999999999</v>
      </c>
      <c r="F15" s="1">
        <v>7.3005639999999996</v>
      </c>
      <c r="G15" s="1">
        <v>10.26746</v>
      </c>
      <c r="H15" s="1">
        <v>8.0769409999999997</v>
      </c>
      <c r="I15" s="1"/>
      <c r="J15" s="1"/>
      <c r="K15" s="1"/>
      <c r="L15" s="1"/>
      <c r="M15" s="1"/>
    </row>
    <row r="16" spans="1:13" x14ac:dyDescent="0.2">
      <c r="A16" t="s">
        <v>270</v>
      </c>
      <c r="B16" s="1">
        <v>7.8783349999999999</v>
      </c>
      <c r="C16" s="1">
        <v>8.8474120000000003</v>
      </c>
      <c r="D16" s="1">
        <v>7.5721030000000003</v>
      </c>
      <c r="E16" s="1">
        <v>5.918812</v>
      </c>
      <c r="F16" s="1">
        <v>10.100379999999999</v>
      </c>
      <c r="G16" s="1">
        <v>8.150582</v>
      </c>
      <c r="H16" s="1">
        <v>8.9542809999999999</v>
      </c>
      <c r="I16" s="1">
        <v>10.15338</v>
      </c>
      <c r="J16" s="1">
        <v>12.21715</v>
      </c>
      <c r="K16" s="1">
        <v>7.6487179999999997</v>
      </c>
      <c r="L16" s="1"/>
      <c r="M16" s="1"/>
    </row>
    <row r="17" spans="1:13" x14ac:dyDescent="0.2">
      <c r="A17" t="s">
        <v>271</v>
      </c>
      <c r="B17" s="1">
        <v>2.896379</v>
      </c>
      <c r="C17" s="1">
        <v>10.4053</v>
      </c>
      <c r="D17" s="1">
        <v>6.2506680000000001</v>
      </c>
      <c r="E17" s="1">
        <v>0.81755800000000001</v>
      </c>
      <c r="F17" s="1">
        <v>5.562246</v>
      </c>
      <c r="G17" s="1">
        <v>1.0739099999999999</v>
      </c>
      <c r="H17" s="1">
        <v>8.2992670000000004</v>
      </c>
      <c r="I17" s="1">
        <v>1.8299879999999999</v>
      </c>
      <c r="J17" s="1">
        <v>1.1901090000000001</v>
      </c>
      <c r="K17" s="1">
        <v>1.1066769999999999</v>
      </c>
      <c r="L17" s="1"/>
      <c r="M17" s="1"/>
    </row>
    <row r="20" spans="1:13" x14ac:dyDescent="0.2">
      <c r="A20" s="43" t="s">
        <v>37</v>
      </c>
      <c r="B20" s="43"/>
      <c r="C20" s="43"/>
      <c r="D20" s="43"/>
      <c r="E20" s="43"/>
    </row>
    <row r="21" spans="1:13" x14ac:dyDescent="0.2">
      <c r="A21" s="18"/>
      <c r="B21" s="45" t="s">
        <v>47</v>
      </c>
      <c r="C21" s="45"/>
      <c r="D21" s="45"/>
      <c r="E21" s="45"/>
    </row>
    <row r="22" spans="1:13" x14ac:dyDescent="0.2">
      <c r="A22" t="s">
        <v>33</v>
      </c>
      <c r="B22" s="3" t="s">
        <v>45</v>
      </c>
      <c r="C22" s="3" t="s">
        <v>46</v>
      </c>
      <c r="D22" s="3" t="s">
        <v>240</v>
      </c>
    </row>
    <row r="23" spans="1:13" x14ac:dyDescent="0.2">
      <c r="A23" t="s">
        <v>268</v>
      </c>
      <c r="B23" s="1">
        <v>10.9</v>
      </c>
      <c r="C23" s="1">
        <v>85.2</v>
      </c>
      <c r="D23" s="1">
        <v>3.9</v>
      </c>
    </row>
    <row r="24" spans="1:13" x14ac:dyDescent="0.2">
      <c r="A24" t="s">
        <v>269</v>
      </c>
      <c r="B24" s="1">
        <v>7.4</v>
      </c>
      <c r="C24" s="1">
        <v>91.6</v>
      </c>
      <c r="D24" s="1">
        <v>1</v>
      </c>
    </row>
    <row r="25" spans="1:13" x14ac:dyDescent="0.2">
      <c r="A25" t="s">
        <v>270</v>
      </c>
      <c r="B25" s="1">
        <v>9.3000000000000007</v>
      </c>
      <c r="C25" s="1">
        <v>89.6</v>
      </c>
      <c r="D25" s="1">
        <v>1.1000000000000001</v>
      </c>
    </row>
    <row r="26" spans="1:13" x14ac:dyDescent="0.2">
      <c r="A26" t="s">
        <v>271</v>
      </c>
      <c r="B26" s="1">
        <v>11.7</v>
      </c>
      <c r="C26" s="1">
        <v>28.1</v>
      </c>
      <c r="D26" s="1">
        <v>60.2</v>
      </c>
    </row>
    <row r="30" spans="1:13" x14ac:dyDescent="0.2">
      <c r="A30" s="6" t="s">
        <v>274</v>
      </c>
    </row>
    <row r="31" spans="1:13" ht="17" x14ac:dyDescent="0.2">
      <c r="A31" s="43" t="s">
        <v>32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3" x14ac:dyDescent="0.2">
      <c r="A32" t="s">
        <v>33</v>
      </c>
    </row>
    <row r="33" spans="1:11" x14ac:dyDescent="0.2">
      <c r="A33" t="s">
        <v>268</v>
      </c>
      <c r="B33" s="1">
        <v>23.236699999999999</v>
      </c>
      <c r="C33" s="1">
        <v>19.1983</v>
      </c>
      <c r="D33" s="1">
        <v>18.363399999999999</v>
      </c>
      <c r="E33" s="1">
        <v>25.253900000000002</v>
      </c>
      <c r="F33" s="1">
        <v>20.616800000000001</v>
      </c>
      <c r="G33" s="1"/>
      <c r="H33" s="1"/>
      <c r="I33" s="1"/>
      <c r="J33" s="1"/>
      <c r="K33" s="1"/>
    </row>
    <row r="34" spans="1:11" x14ac:dyDescent="0.2">
      <c r="A34" t="s">
        <v>269</v>
      </c>
      <c r="B34" s="1">
        <v>27.818200000000001</v>
      </c>
      <c r="C34" s="1">
        <v>16.760999999999999</v>
      </c>
      <c r="D34" s="1">
        <v>24.966100000000001</v>
      </c>
      <c r="E34" s="1">
        <v>32.400599999999997</v>
      </c>
      <c r="F34" s="1">
        <v>24.843800000000002</v>
      </c>
      <c r="G34" s="1">
        <v>16.683299999999999</v>
      </c>
      <c r="H34" s="1">
        <v>19.393699999999999</v>
      </c>
      <c r="I34" s="1"/>
      <c r="J34" s="1"/>
      <c r="K34" s="1"/>
    </row>
    <row r="35" spans="1:11" x14ac:dyDescent="0.2">
      <c r="A35" t="s">
        <v>270</v>
      </c>
      <c r="B35" s="1">
        <v>21.284600000000001</v>
      </c>
      <c r="C35" s="1">
        <v>22.026</v>
      </c>
      <c r="D35" s="1">
        <v>17.3019</v>
      </c>
      <c r="E35" s="1">
        <v>23.776299999999999</v>
      </c>
      <c r="F35" s="1">
        <v>21.665600000000001</v>
      </c>
      <c r="G35" s="1">
        <v>19.094799999999999</v>
      </c>
      <c r="H35" s="1">
        <v>27.14</v>
      </c>
      <c r="I35" s="1">
        <v>19.812899999999999</v>
      </c>
      <c r="J35" s="1">
        <v>30.302499999999998</v>
      </c>
      <c r="K35" s="1">
        <v>16.6126</v>
      </c>
    </row>
    <row r="36" spans="1:11" x14ac:dyDescent="0.2">
      <c r="A36" t="s">
        <v>271</v>
      </c>
      <c r="B36" s="1">
        <v>14.0695</v>
      </c>
      <c r="C36" s="1">
        <v>3.5669</v>
      </c>
      <c r="D36" s="1">
        <v>2.9828999999999999</v>
      </c>
      <c r="E36" s="1">
        <v>6.0247999999999999</v>
      </c>
      <c r="F36" s="1">
        <v>28.609300000000001</v>
      </c>
      <c r="G36" s="1">
        <v>2.1513</v>
      </c>
      <c r="H36" s="1">
        <v>6.0652999999999997</v>
      </c>
      <c r="I36" s="1">
        <v>4.0311000000000003</v>
      </c>
      <c r="J36" s="1">
        <v>4.1859000000000002</v>
      </c>
      <c r="K36" s="1">
        <v>22.078600000000002</v>
      </c>
    </row>
  </sheetData>
  <mergeCells count="5">
    <mergeCell ref="A2:F2"/>
    <mergeCell ref="A12:K12"/>
    <mergeCell ref="A20:E20"/>
    <mergeCell ref="B21:E21"/>
    <mergeCell ref="A31:K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47545-14FA-4E6D-A47E-3BF1B2E9C15B}">
  <dimension ref="A1:Q39"/>
  <sheetViews>
    <sheetView topLeftCell="A12" workbookViewId="0">
      <selection activeCell="K33" sqref="K33"/>
    </sheetView>
  </sheetViews>
  <sheetFormatPr baseColWidth="10" defaultColWidth="8.83203125" defaultRowHeight="15" x14ac:dyDescent="0.2"/>
  <sheetData>
    <row r="1" spans="1:17" x14ac:dyDescent="0.2">
      <c r="A1" s="6" t="s">
        <v>279</v>
      </c>
    </row>
    <row r="2" spans="1:17" x14ac:dyDescent="0.2">
      <c r="A2" s="43" t="s">
        <v>275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7" x14ac:dyDescent="0.2">
      <c r="A3" t="s">
        <v>276</v>
      </c>
    </row>
    <row r="4" spans="1:17" ht="16" thickBot="1" x14ac:dyDescent="0.25">
      <c r="B4">
        <v>0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</row>
    <row r="5" spans="1:17" x14ac:dyDescent="0.2">
      <c r="A5" s="21" t="s">
        <v>244</v>
      </c>
      <c r="B5">
        <v>6</v>
      </c>
      <c r="C5">
        <v>12</v>
      </c>
      <c r="D5">
        <v>4</v>
      </c>
      <c r="E5">
        <v>3</v>
      </c>
      <c r="F5">
        <v>36</v>
      </c>
      <c r="G5">
        <v>8</v>
      </c>
      <c r="H5">
        <v>4</v>
      </c>
      <c r="I5">
        <v>1</v>
      </c>
      <c r="J5">
        <v>3</v>
      </c>
      <c r="K5">
        <v>12</v>
      </c>
      <c r="L5">
        <v>0</v>
      </c>
      <c r="N5">
        <f>SUM(B5:L5)</f>
        <v>89</v>
      </c>
    </row>
    <row r="6" spans="1:17" x14ac:dyDescent="0.2">
      <c r="A6" s="22" t="s">
        <v>245</v>
      </c>
      <c r="B6">
        <v>5</v>
      </c>
      <c r="C6">
        <v>1</v>
      </c>
      <c r="D6">
        <v>1</v>
      </c>
      <c r="E6">
        <v>1</v>
      </c>
      <c r="F6">
        <v>3</v>
      </c>
      <c r="G6">
        <v>0</v>
      </c>
      <c r="H6">
        <v>0</v>
      </c>
      <c r="I6">
        <v>0</v>
      </c>
      <c r="J6">
        <v>0</v>
      </c>
      <c r="K6">
        <v>0</v>
      </c>
      <c r="L6">
        <v>2</v>
      </c>
      <c r="N6">
        <f t="shared" ref="N6:N7" si="0">SUM(B6:L6)</f>
        <v>13</v>
      </c>
    </row>
    <row r="7" spans="1:17" ht="16" thickBot="1" x14ac:dyDescent="0.25">
      <c r="A7" s="23" t="s">
        <v>246</v>
      </c>
      <c r="B7">
        <v>0</v>
      </c>
      <c r="C7">
        <v>1</v>
      </c>
      <c r="D7">
        <v>0</v>
      </c>
      <c r="E7">
        <v>1</v>
      </c>
      <c r="F7">
        <v>3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N7">
        <f t="shared" si="0"/>
        <v>5</v>
      </c>
    </row>
    <row r="8" spans="1:17" ht="16" thickBot="1" x14ac:dyDescent="0.25">
      <c r="A8" t="s">
        <v>247</v>
      </c>
      <c r="B8">
        <f>SUM(B6:B7)</f>
        <v>5</v>
      </c>
      <c r="C8">
        <f t="shared" ref="C8:L8" si="1">SUM(C6:C7)</f>
        <v>2</v>
      </c>
      <c r="D8">
        <f t="shared" si="1"/>
        <v>1</v>
      </c>
      <c r="E8">
        <f t="shared" si="1"/>
        <v>2</v>
      </c>
      <c r="F8">
        <f t="shared" si="1"/>
        <v>6</v>
      </c>
      <c r="G8">
        <f t="shared" si="1"/>
        <v>0</v>
      </c>
      <c r="H8">
        <f t="shared" si="1"/>
        <v>0</v>
      </c>
      <c r="I8">
        <f t="shared" si="1"/>
        <v>0</v>
      </c>
      <c r="J8">
        <f t="shared" si="1"/>
        <v>0</v>
      </c>
      <c r="K8">
        <f t="shared" si="1"/>
        <v>0</v>
      </c>
      <c r="L8">
        <f t="shared" si="1"/>
        <v>2</v>
      </c>
      <c r="N8" t="s">
        <v>248</v>
      </c>
      <c r="O8">
        <f>SUM(B8:M8)</f>
        <v>18</v>
      </c>
      <c r="Q8" s="29" t="e">
        <f>O8/#REF!</f>
        <v>#REF!</v>
      </c>
    </row>
    <row r="9" spans="1:17" ht="16" thickBot="1" x14ac:dyDescent="0.25">
      <c r="A9" s="24" t="s">
        <v>249</v>
      </c>
      <c r="B9" s="25">
        <f>B8/SUM(B5:B7)</f>
        <v>0.45454545454545453</v>
      </c>
      <c r="C9" s="25">
        <f t="shared" ref="C9:L9" si="2">C8/SUM(C5:C7)</f>
        <v>0.14285714285714285</v>
      </c>
      <c r="D9" s="25">
        <f t="shared" si="2"/>
        <v>0.2</v>
      </c>
      <c r="E9" s="25">
        <f t="shared" si="2"/>
        <v>0.4</v>
      </c>
      <c r="F9" s="25">
        <f t="shared" si="2"/>
        <v>0.14285714285714285</v>
      </c>
      <c r="G9" s="25">
        <f t="shared" si="2"/>
        <v>0</v>
      </c>
      <c r="H9" s="25">
        <f t="shared" si="2"/>
        <v>0</v>
      </c>
      <c r="I9" s="25">
        <f t="shared" si="2"/>
        <v>0</v>
      </c>
      <c r="J9" s="25">
        <f t="shared" si="2"/>
        <v>0</v>
      </c>
      <c r="K9" s="25">
        <f t="shared" si="2"/>
        <v>0</v>
      </c>
      <c r="L9" s="26">
        <f t="shared" si="2"/>
        <v>1</v>
      </c>
      <c r="M9" s="26"/>
      <c r="P9" s="27">
        <f>O8/O10</f>
        <v>0.16822429906542055</v>
      </c>
    </row>
    <row r="10" spans="1:17" x14ac:dyDescent="0.2">
      <c r="A10" t="s">
        <v>250</v>
      </c>
      <c r="B10">
        <f>SUM(B5:B7)</f>
        <v>11</v>
      </c>
      <c r="C10">
        <f t="shared" ref="C10:L10" si="3">SUM(C5:C7)</f>
        <v>14</v>
      </c>
      <c r="D10">
        <f t="shared" si="3"/>
        <v>5</v>
      </c>
      <c r="E10">
        <f t="shared" si="3"/>
        <v>5</v>
      </c>
      <c r="F10">
        <f t="shared" si="3"/>
        <v>42</v>
      </c>
      <c r="G10">
        <f t="shared" si="3"/>
        <v>8</v>
      </c>
      <c r="H10">
        <f t="shared" si="3"/>
        <v>4</v>
      </c>
      <c r="I10">
        <f t="shared" si="3"/>
        <v>1</v>
      </c>
      <c r="J10">
        <f t="shared" si="3"/>
        <v>3</v>
      </c>
      <c r="K10">
        <f t="shared" si="3"/>
        <v>12</v>
      </c>
      <c r="L10">
        <f t="shared" si="3"/>
        <v>2</v>
      </c>
      <c r="N10" t="s">
        <v>251</v>
      </c>
      <c r="O10">
        <f>SUM(B10:M10)</f>
        <v>107</v>
      </c>
      <c r="Q10" t="s">
        <v>277</v>
      </c>
    </row>
    <row r="11" spans="1:17" x14ac:dyDescent="0.2">
      <c r="Q11" s="27">
        <v>7.923578199052133E-3</v>
      </c>
    </row>
    <row r="13" spans="1:17" x14ac:dyDescent="0.2">
      <c r="A13" s="43" t="s">
        <v>278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1:17" x14ac:dyDescent="0.2">
      <c r="A14" t="s">
        <v>276</v>
      </c>
    </row>
    <row r="15" spans="1:17" ht="16" thickBot="1" x14ac:dyDescent="0.25">
      <c r="B15">
        <v>0</v>
      </c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</row>
    <row r="16" spans="1:17" x14ac:dyDescent="0.2">
      <c r="A16" s="21" t="s">
        <v>244</v>
      </c>
      <c r="B16">
        <v>335</v>
      </c>
      <c r="C16">
        <v>135</v>
      </c>
      <c r="D16">
        <v>742</v>
      </c>
      <c r="E16">
        <v>124</v>
      </c>
      <c r="F16">
        <v>96</v>
      </c>
      <c r="G16">
        <v>398</v>
      </c>
      <c r="H16">
        <v>100</v>
      </c>
      <c r="I16">
        <v>16</v>
      </c>
      <c r="J16">
        <v>27</v>
      </c>
      <c r="K16">
        <v>4</v>
      </c>
      <c r="L16">
        <v>2</v>
      </c>
      <c r="M16">
        <v>6</v>
      </c>
      <c r="O16">
        <f>SUM(B16:M16)</f>
        <v>1985</v>
      </c>
    </row>
    <row r="17" spans="1:17" x14ac:dyDescent="0.2">
      <c r="A17" s="22" t="s">
        <v>245</v>
      </c>
      <c r="B17">
        <v>8</v>
      </c>
      <c r="C17">
        <v>3</v>
      </c>
      <c r="D17">
        <v>133</v>
      </c>
      <c r="E17">
        <v>2</v>
      </c>
      <c r="F17">
        <v>11</v>
      </c>
      <c r="G17">
        <v>14</v>
      </c>
      <c r="H17">
        <v>18</v>
      </c>
      <c r="I17">
        <v>0</v>
      </c>
      <c r="J17">
        <v>1</v>
      </c>
      <c r="K17">
        <v>0</v>
      </c>
      <c r="L17">
        <v>2</v>
      </c>
      <c r="M17">
        <v>9</v>
      </c>
      <c r="O17">
        <f t="shared" ref="O17:O18" si="4">SUM(B17:M17)</f>
        <v>201</v>
      </c>
    </row>
    <row r="18" spans="1:17" ht="16" thickBot="1" x14ac:dyDescent="0.25">
      <c r="A18" s="23" t="s">
        <v>246</v>
      </c>
      <c r="B18">
        <v>35</v>
      </c>
      <c r="C18">
        <v>24</v>
      </c>
      <c r="D18">
        <v>128</v>
      </c>
      <c r="E18">
        <v>25</v>
      </c>
      <c r="F18">
        <v>9</v>
      </c>
      <c r="G18">
        <v>56</v>
      </c>
      <c r="H18">
        <v>36</v>
      </c>
      <c r="I18">
        <v>1</v>
      </c>
      <c r="J18">
        <v>8</v>
      </c>
      <c r="K18">
        <v>0</v>
      </c>
      <c r="L18">
        <v>2</v>
      </c>
      <c r="M18">
        <v>3</v>
      </c>
      <c r="O18">
        <f t="shared" si="4"/>
        <v>327</v>
      </c>
    </row>
    <row r="19" spans="1:17" ht="16" thickBot="1" x14ac:dyDescent="0.25">
      <c r="A19" t="s">
        <v>247</v>
      </c>
      <c r="B19">
        <f>SUM(B17:B18)</f>
        <v>43</v>
      </c>
      <c r="C19">
        <f t="shared" ref="C19:M19" si="5">SUM(C17:C18)</f>
        <v>27</v>
      </c>
      <c r="D19">
        <f t="shared" si="5"/>
        <v>261</v>
      </c>
      <c r="E19">
        <f t="shared" si="5"/>
        <v>27</v>
      </c>
      <c r="F19">
        <f t="shared" si="5"/>
        <v>20</v>
      </c>
      <c r="G19">
        <f t="shared" si="5"/>
        <v>70</v>
      </c>
      <c r="H19">
        <f t="shared" si="5"/>
        <v>54</v>
      </c>
      <c r="I19">
        <f t="shared" si="5"/>
        <v>1</v>
      </c>
      <c r="J19">
        <f t="shared" si="5"/>
        <v>9</v>
      </c>
      <c r="K19">
        <f t="shared" si="5"/>
        <v>0</v>
      </c>
      <c r="L19">
        <f t="shared" si="5"/>
        <v>4</v>
      </c>
      <c r="M19">
        <f t="shared" si="5"/>
        <v>12</v>
      </c>
      <c r="N19" t="s">
        <v>248</v>
      </c>
      <c r="O19">
        <f>SUM(B19:M19)</f>
        <v>528</v>
      </c>
      <c r="Q19" s="29" t="e">
        <f>O19/O1</f>
        <v>#DIV/0!</v>
      </c>
    </row>
    <row r="20" spans="1:17" ht="16" thickBot="1" x14ac:dyDescent="0.25">
      <c r="A20" s="24" t="s">
        <v>249</v>
      </c>
      <c r="B20" s="25">
        <f>B19/SUM(B16:B18)</f>
        <v>0.11375661375661375</v>
      </c>
      <c r="C20" s="25">
        <f t="shared" ref="C20:M20" si="6">C19/SUM(C16:C18)</f>
        <v>0.16666666666666666</v>
      </c>
      <c r="D20" s="25">
        <f t="shared" si="6"/>
        <v>0.26021934197407776</v>
      </c>
      <c r="E20" s="25">
        <f t="shared" si="6"/>
        <v>0.17880794701986755</v>
      </c>
      <c r="F20" s="25">
        <f t="shared" si="6"/>
        <v>0.17241379310344829</v>
      </c>
      <c r="G20" s="25">
        <f t="shared" si="6"/>
        <v>0.14957264957264957</v>
      </c>
      <c r="H20" s="25">
        <f t="shared" si="6"/>
        <v>0.35064935064935066</v>
      </c>
      <c r="I20" s="25">
        <f t="shared" si="6"/>
        <v>5.8823529411764705E-2</v>
      </c>
      <c r="J20" s="25">
        <f t="shared" si="6"/>
        <v>0.25</v>
      </c>
      <c r="K20" s="25">
        <f t="shared" si="6"/>
        <v>0</v>
      </c>
      <c r="L20" s="26">
        <f t="shared" si="6"/>
        <v>0.66666666666666663</v>
      </c>
      <c r="M20" s="26">
        <f t="shared" si="6"/>
        <v>0.66666666666666663</v>
      </c>
      <c r="P20" s="27">
        <f>O19/O21</f>
        <v>0.21010744130521289</v>
      </c>
    </row>
    <row r="21" spans="1:17" x14ac:dyDescent="0.2">
      <c r="A21" t="s">
        <v>250</v>
      </c>
      <c r="B21">
        <f>SUM(B16:B18)</f>
        <v>378</v>
      </c>
      <c r="C21">
        <f t="shared" ref="C21:M21" si="7">SUM(C16:C18)</f>
        <v>162</v>
      </c>
      <c r="D21">
        <f t="shared" si="7"/>
        <v>1003</v>
      </c>
      <c r="E21">
        <f t="shared" si="7"/>
        <v>151</v>
      </c>
      <c r="F21">
        <f t="shared" si="7"/>
        <v>116</v>
      </c>
      <c r="G21">
        <f t="shared" si="7"/>
        <v>468</v>
      </c>
      <c r="H21">
        <f t="shared" si="7"/>
        <v>154</v>
      </c>
      <c r="I21">
        <f t="shared" si="7"/>
        <v>17</v>
      </c>
      <c r="J21">
        <f t="shared" si="7"/>
        <v>36</v>
      </c>
      <c r="K21">
        <f t="shared" si="7"/>
        <v>4</v>
      </c>
      <c r="L21">
        <f t="shared" si="7"/>
        <v>6</v>
      </c>
      <c r="M21">
        <f t="shared" si="7"/>
        <v>18</v>
      </c>
      <c r="N21" t="s">
        <v>251</v>
      </c>
      <c r="O21">
        <f>SUM(B21:M21)</f>
        <v>2513</v>
      </c>
      <c r="Q21" t="s">
        <v>277</v>
      </c>
    </row>
    <row r="22" spans="1:17" x14ac:dyDescent="0.2">
      <c r="Q22" s="27">
        <v>0.11913905086995685</v>
      </c>
    </row>
    <row r="26" spans="1:17" x14ac:dyDescent="0.2">
      <c r="A26" s="6" t="s">
        <v>280</v>
      </c>
    </row>
    <row r="27" spans="1:17" x14ac:dyDescent="0.2">
      <c r="A27" s="43" t="s">
        <v>260</v>
      </c>
      <c r="B27" s="43"/>
      <c r="C27" s="43"/>
      <c r="D27" s="43"/>
    </row>
    <row r="28" spans="1:17" x14ac:dyDescent="0.2">
      <c r="B28" s="45" t="s">
        <v>264</v>
      </c>
      <c r="C28" s="45"/>
      <c r="D28" s="45"/>
    </row>
    <row r="29" spans="1:17" x14ac:dyDescent="0.2">
      <c r="A29" t="s">
        <v>265</v>
      </c>
      <c r="B29" s="3" t="s">
        <v>261</v>
      </c>
      <c r="C29" s="3" t="s">
        <v>262</v>
      </c>
      <c r="D29" s="3" t="s">
        <v>263</v>
      </c>
    </row>
    <row r="30" spans="1:17" x14ac:dyDescent="0.2">
      <c r="A30" s="5">
        <v>1</v>
      </c>
      <c r="B30" s="1">
        <v>42</v>
      </c>
      <c r="C30" s="1">
        <v>13</v>
      </c>
      <c r="D30" s="1">
        <v>25</v>
      </c>
    </row>
    <row r="31" spans="1:17" x14ac:dyDescent="0.2">
      <c r="A31" s="5">
        <v>2</v>
      </c>
      <c r="B31" s="1">
        <v>50</v>
      </c>
      <c r="C31" s="1">
        <v>19</v>
      </c>
      <c r="D31" s="1">
        <v>17</v>
      </c>
    </row>
    <row r="32" spans="1:17" x14ac:dyDescent="0.2">
      <c r="A32" s="5">
        <v>3</v>
      </c>
      <c r="B32" s="1">
        <v>33</v>
      </c>
      <c r="C32" s="1">
        <v>24</v>
      </c>
      <c r="D32" s="1">
        <v>21</v>
      </c>
    </row>
    <row r="34" spans="1:5" x14ac:dyDescent="0.2">
      <c r="A34" s="43" t="s">
        <v>281</v>
      </c>
      <c r="B34" s="43"/>
      <c r="C34" s="43"/>
      <c r="D34" s="43"/>
      <c r="E34" s="43"/>
    </row>
    <row r="35" spans="1:5" x14ac:dyDescent="0.2">
      <c r="B35" s="45" t="s">
        <v>264</v>
      </c>
      <c r="C35" s="45"/>
      <c r="D35" s="45"/>
    </row>
    <row r="36" spans="1:5" x14ac:dyDescent="0.2">
      <c r="A36" t="s">
        <v>265</v>
      </c>
      <c r="B36" s="3">
        <v>3</v>
      </c>
      <c r="C36" s="3" t="s">
        <v>262</v>
      </c>
      <c r="D36" s="3" t="s">
        <v>263</v>
      </c>
    </row>
    <row r="37" spans="1:5" x14ac:dyDescent="0.2">
      <c r="A37" s="5">
        <v>1</v>
      </c>
      <c r="B37" s="1">
        <v>43</v>
      </c>
      <c r="C37" s="1">
        <v>15</v>
      </c>
      <c r="D37" s="1">
        <v>28</v>
      </c>
    </row>
    <row r="38" spans="1:5" x14ac:dyDescent="0.2">
      <c r="A38" s="5">
        <v>2</v>
      </c>
      <c r="B38" s="1">
        <v>51</v>
      </c>
      <c r="C38" s="1">
        <v>21</v>
      </c>
      <c r="D38" s="1">
        <v>19</v>
      </c>
    </row>
    <row r="39" spans="1:5" x14ac:dyDescent="0.2">
      <c r="A39" s="5">
        <v>3</v>
      </c>
      <c r="B39" s="1">
        <v>36</v>
      </c>
      <c r="C39" s="1">
        <v>28</v>
      </c>
      <c r="D39" s="1">
        <v>27</v>
      </c>
    </row>
  </sheetData>
  <mergeCells count="6">
    <mergeCell ref="B35:D35"/>
    <mergeCell ref="A2:P2"/>
    <mergeCell ref="A13:P13"/>
    <mergeCell ref="A27:D27"/>
    <mergeCell ref="B28:D28"/>
    <mergeCell ref="A34:E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F3D6-EBBA-4EE2-A9DF-A222D67D2CD0}">
  <dimension ref="A1:K38"/>
  <sheetViews>
    <sheetView workbookViewId="0">
      <selection activeCell="A2" sqref="A2:F2"/>
    </sheetView>
  </sheetViews>
  <sheetFormatPr baseColWidth="10" defaultColWidth="8.83203125" defaultRowHeight="15" x14ac:dyDescent="0.2"/>
  <cols>
    <col min="1" max="1" width="17.5" bestFit="1" customWidth="1"/>
  </cols>
  <sheetData>
    <row r="1" spans="1:10" x14ac:dyDescent="0.2">
      <c r="A1" s="6" t="s">
        <v>282</v>
      </c>
    </row>
    <row r="2" spans="1:10" x14ac:dyDescent="0.2">
      <c r="A2" s="43" t="s">
        <v>285</v>
      </c>
      <c r="B2" s="43"/>
      <c r="C2" s="43"/>
      <c r="D2" s="43"/>
      <c r="E2" s="43"/>
      <c r="F2" s="43"/>
    </row>
    <row r="3" spans="1:10" x14ac:dyDescent="0.2">
      <c r="A3" t="s">
        <v>33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</row>
    <row r="4" spans="1:10" x14ac:dyDescent="0.2">
      <c r="A4" t="s">
        <v>283</v>
      </c>
      <c r="B4" s="1">
        <v>0</v>
      </c>
      <c r="C4" s="1">
        <v>0</v>
      </c>
      <c r="D4" s="1">
        <v>0</v>
      </c>
      <c r="E4" s="1">
        <v>20</v>
      </c>
      <c r="F4" s="1">
        <v>80</v>
      </c>
    </row>
    <row r="5" spans="1:10" x14ac:dyDescent="0.2">
      <c r="A5" t="s">
        <v>284</v>
      </c>
      <c r="B5" s="1">
        <v>33</v>
      </c>
      <c r="C5" s="1">
        <v>17</v>
      </c>
      <c r="D5" s="1">
        <v>33</v>
      </c>
      <c r="E5" s="1">
        <v>0</v>
      </c>
      <c r="F5" s="1">
        <v>17</v>
      </c>
    </row>
    <row r="9" spans="1:10" x14ac:dyDescent="0.2">
      <c r="A9" s="6" t="s">
        <v>286</v>
      </c>
    </row>
    <row r="10" spans="1:10" ht="17" x14ac:dyDescent="0.2">
      <c r="A10" s="43" t="s">
        <v>31</v>
      </c>
      <c r="B10" s="43"/>
      <c r="C10" s="43"/>
      <c r="D10" s="43"/>
      <c r="E10" s="43"/>
      <c r="F10" s="43"/>
      <c r="G10" s="43"/>
      <c r="H10" s="43"/>
      <c r="I10" s="43"/>
    </row>
    <row r="11" spans="1:10" x14ac:dyDescent="0.2">
      <c r="A11" t="s">
        <v>33</v>
      </c>
    </row>
    <row r="12" spans="1:10" x14ac:dyDescent="0.2">
      <c r="A12" t="s">
        <v>283</v>
      </c>
      <c r="B12" s="1">
        <v>13.48413</v>
      </c>
      <c r="C12" s="1">
        <v>9.1638950000000001</v>
      </c>
      <c r="D12" s="1">
        <v>10.27413</v>
      </c>
      <c r="E12" s="20" t="s">
        <v>287</v>
      </c>
      <c r="F12" s="20" t="s">
        <v>288</v>
      </c>
      <c r="G12" s="20" t="s">
        <v>289</v>
      </c>
      <c r="H12" s="1">
        <v>7.9228899999999998</v>
      </c>
      <c r="I12" s="1">
        <v>3.979584</v>
      </c>
      <c r="J12" s="20" t="s">
        <v>239</v>
      </c>
    </row>
    <row r="13" spans="1:10" x14ac:dyDescent="0.2">
      <c r="A13" t="s">
        <v>284</v>
      </c>
      <c r="B13" s="1">
        <v>1.4193560000000001</v>
      </c>
      <c r="C13" s="1">
        <v>1.1478029999999999</v>
      </c>
      <c r="D13" s="1">
        <v>4.5603280000000002</v>
      </c>
      <c r="E13" s="30">
        <v>11.2835</v>
      </c>
      <c r="F13" s="30">
        <v>0.88193500000000002</v>
      </c>
      <c r="G13" s="20" t="s">
        <v>290</v>
      </c>
      <c r="H13" s="1">
        <v>1.125812</v>
      </c>
      <c r="I13" s="1"/>
    </row>
    <row r="14" spans="1:10" x14ac:dyDescent="0.2">
      <c r="B14" s="1"/>
      <c r="C14" s="1"/>
    </row>
    <row r="15" spans="1:10" x14ac:dyDescent="0.2">
      <c r="A15" s="43" t="s">
        <v>37</v>
      </c>
      <c r="B15" s="43"/>
      <c r="C15" s="43"/>
      <c r="D15" s="43"/>
      <c r="E15" s="43"/>
    </row>
    <row r="16" spans="1:10" x14ac:dyDescent="0.2">
      <c r="A16" s="18"/>
      <c r="B16" s="45" t="s">
        <v>47</v>
      </c>
      <c r="C16" s="45"/>
      <c r="D16" s="45"/>
      <c r="E16" s="45"/>
    </row>
    <row r="17" spans="1:11" x14ac:dyDescent="0.2">
      <c r="A17" t="s">
        <v>33</v>
      </c>
      <c r="B17" s="3" t="s">
        <v>45</v>
      </c>
      <c r="C17" s="3" t="s">
        <v>46</v>
      </c>
      <c r="D17" s="3" t="s">
        <v>240</v>
      </c>
    </row>
    <row r="18" spans="1:11" x14ac:dyDescent="0.2">
      <c r="A18" t="s">
        <v>283</v>
      </c>
      <c r="B18" s="1">
        <v>11</v>
      </c>
      <c r="C18" s="1">
        <v>87</v>
      </c>
      <c r="D18" s="1">
        <v>2</v>
      </c>
    </row>
    <row r="19" spans="1:11" x14ac:dyDescent="0.2">
      <c r="A19" t="s">
        <v>284</v>
      </c>
      <c r="B19" s="1">
        <v>13</v>
      </c>
      <c r="C19" s="1">
        <v>22</v>
      </c>
      <c r="D19" s="1">
        <v>65</v>
      </c>
    </row>
    <row r="20" spans="1:11" x14ac:dyDescent="0.2">
      <c r="B20" s="1"/>
      <c r="C20" s="1"/>
    </row>
    <row r="23" spans="1:11" x14ac:dyDescent="0.2">
      <c r="A23" s="6" t="s">
        <v>291</v>
      </c>
    </row>
    <row r="24" spans="1:11" ht="17" x14ac:dyDescent="0.2">
      <c r="A24" s="43" t="s">
        <v>32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x14ac:dyDescent="0.2">
      <c r="A25" t="s">
        <v>33</v>
      </c>
    </row>
    <row r="26" spans="1:11" x14ac:dyDescent="0.2">
      <c r="A26" t="s">
        <v>283</v>
      </c>
      <c r="B26" s="1">
        <v>29.622800000000002</v>
      </c>
      <c r="C26" s="1">
        <v>25.038599999999999</v>
      </c>
      <c r="D26" s="1">
        <v>25.565100000000001</v>
      </c>
      <c r="E26" s="1">
        <v>22.312899999999999</v>
      </c>
      <c r="F26" s="1">
        <v>15.0793</v>
      </c>
    </row>
    <row r="27" spans="1:11" x14ac:dyDescent="0.2">
      <c r="A27" t="s">
        <v>284</v>
      </c>
      <c r="B27" s="1">
        <v>20.6495</v>
      </c>
      <c r="C27" s="1">
        <v>3.4984000000000002</v>
      </c>
      <c r="D27" s="1">
        <v>3.7730000000000001</v>
      </c>
      <c r="E27" s="1">
        <v>8.1990999999999996</v>
      </c>
      <c r="F27" s="1">
        <v>3.8071999999999999</v>
      </c>
      <c r="G27" s="1">
        <v>3.3586999999999998</v>
      </c>
    </row>
    <row r="29" spans="1:11" x14ac:dyDescent="0.2">
      <c r="B29" s="1"/>
      <c r="C29" s="1"/>
    </row>
    <row r="30" spans="1:11" x14ac:dyDescent="0.2">
      <c r="B30" s="1"/>
      <c r="C30" s="1"/>
    </row>
    <row r="31" spans="1:11" x14ac:dyDescent="0.2">
      <c r="B31" s="1"/>
      <c r="C31" s="1"/>
    </row>
    <row r="32" spans="1:11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</sheetData>
  <mergeCells count="5">
    <mergeCell ref="A2:F2"/>
    <mergeCell ref="A15:E15"/>
    <mergeCell ref="B16:E16"/>
    <mergeCell ref="A10:I10"/>
    <mergeCell ref="A24:K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8898-B2D9-41F8-968C-B49EE6E84A2A}">
  <dimension ref="A1:S97"/>
  <sheetViews>
    <sheetView topLeftCell="A80" workbookViewId="0">
      <selection activeCell="A56" sqref="A56:R56"/>
    </sheetView>
  </sheetViews>
  <sheetFormatPr baseColWidth="10" defaultColWidth="8.83203125" defaultRowHeight="15" x14ac:dyDescent="0.2"/>
  <cols>
    <col min="1" max="1" width="19.33203125" bestFit="1" customWidth="1"/>
    <col min="2" max="2" width="16.5" bestFit="1" customWidth="1"/>
    <col min="3" max="3" width="10.33203125" bestFit="1" customWidth="1"/>
    <col min="4" max="5" width="10.1640625" bestFit="1" customWidth="1"/>
    <col min="6" max="8" width="9.5" bestFit="1" customWidth="1"/>
  </cols>
  <sheetData>
    <row r="1" spans="1:8" x14ac:dyDescent="0.2">
      <c r="A1" s="6" t="s">
        <v>229</v>
      </c>
    </row>
    <row r="2" spans="1:8" x14ac:dyDescent="0.2">
      <c r="A2" s="43" t="s">
        <v>6</v>
      </c>
      <c r="B2" s="43"/>
      <c r="C2" s="43"/>
      <c r="D2" s="43"/>
      <c r="E2" s="43"/>
      <c r="F2" s="43"/>
      <c r="G2" s="43"/>
      <c r="H2" s="43"/>
    </row>
    <row r="3" spans="1:8" x14ac:dyDescent="0.2">
      <c r="B3" s="3" t="s">
        <v>3</v>
      </c>
      <c r="C3" s="3" t="s">
        <v>4</v>
      </c>
      <c r="D3" s="3" t="s">
        <v>5</v>
      </c>
      <c r="E3" s="8" t="s">
        <v>11</v>
      </c>
      <c r="F3" s="8" t="s">
        <v>12</v>
      </c>
      <c r="G3" s="3" t="s">
        <v>13</v>
      </c>
      <c r="H3" s="3" t="s">
        <v>14</v>
      </c>
    </row>
    <row r="4" spans="1:8" x14ac:dyDescent="0.2">
      <c r="A4" s="2" t="s">
        <v>0</v>
      </c>
      <c r="B4" s="1">
        <v>7</v>
      </c>
      <c r="C4" s="11">
        <v>0</v>
      </c>
      <c r="D4" s="11">
        <v>0.25</v>
      </c>
      <c r="E4" s="12">
        <v>0</v>
      </c>
      <c r="F4" s="12">
        <v>0.42857099999999998</v>
      </c>
      <c r="G4" s="13">
        <v>0</v>
      </c>
      <c r="H4" s="13">
        <v>0.5</v>
      </c>
    </row>
    <row r="5" spans="1:8" x14ac:dyDescent="0.2">
      <c r="A5" s="2" t="s">
        <v>1</v>
      </c>
      <c r="B5" s="1">
        <v>14</v>
      </c>
      <c r="C5" s="11">
        <v>0</v>
      </c>
      <c r="D5" s="11">
        <v>0</v>
      </c>
      <c r="E5" s="12">
        <v>0</v>
      </c>
      <c r="F5" s="12">
        <v>0</v>
      </c>
      <c r="G5" s="13">
        <v>0</v>
      </c>
      <c r="H5" s="13">
        <v>0.125</v>
      </c>
    </row>
    <row r="6" spans="1:8" x14ac:dyDescent="0.2">
      <c r="A6" s="2" t="s">
        <v>2</v>
      </c>
      <c r="B6" s="1">
        <v>21</v>
      </c>
      <c r="C6" s="11">
        <v>0</v>
      </c>
      <c r="D6" s="11">
        <v>0</v>
      </c>
      <c r="E6" s="12">
        <v>0</v>
      </c>
      <c r="F6" s="12">
        <v>0</v>
      </c>
      <c r="G6" s="13">
        <v>0</v>
      </c>
      <c r="H6" s="13">
        <v>0.14285700000000001</v>
      </c>
    </row>
    <row r="8" spans="1:8" x14ac:dyDescent="0.2">
      <c r="A8" s="43" t="s">
        <v>7</v>
      </c>
      <c r="B8" s="43"/>
      <c r="C8" s="43"/>
      <c r="D8" s="43"/>
      <c r="E8" s="43"/>
      <c r="F8" s="43"/>
      <c r="G8" s="43"/>
      <c r="H8" s="43"/>
    </row>
    <row r="9" spans="1:8" x14ac:dyDescent="0.2">
      <c r="B9" s="3" t="s">
        <v>3</v>
      </c>
      <c r="C9" s="3" t="s">
        <v>4</v>
      </c>
      <c r="D9" s="3" t="s">
        <v>5</v>
      </c>
      <c r="E9" s="3" t="s">
        <v>11</v>
      </c>
      <c r="F9" s="3" t="s">
        <v>12</v>
      </c>
      <c r="G9" s="3" t="s">
        <v>13</v>
      </c>
      <c r="H9" s="3" t="s">
        <v>14</v>
      </c>
    </row>
    <row r="10" spans="1:8" x14ac:dyDescent="0.2">
      <c r="A10" s="2" t="s">
        <v>0</v>
      </c>
      <c r="B10" s="1">
        <v>7</v>
      </c>
      <c r="C10" s="9">
        <v>0</v>
      </c>
      <c r="D10" s="9">
        <v>0.625</v>
      </c>
      <c r="E10" s="10">
        <v>0.375</v>
      </c>
      <c r="F10" s="10">
        <v>0.14285700000000001</v>
      </c>
      <c r="G10" s="10">
        <v>0.25</v>
      </c>
      <c r="H10" s="10">
        <v>0.25</v>
      </c>
    </row>
    <row r="11" spans="1:8" x14ac:dyDescent="0.2">
      <c r="A11" s="2" t="s">
        <v>1</v>
      </c>
      <c r="B11" s="1">
        <v>14</v>
      </c>
      <c r="C11" s="9">
        <v>0</v>
      </c>
      <c r="D11" s="9">
        <v>0</v>
      </c>
      <c r="E11" s="10">
        <v>0</v>
      </c>
      <c r="F11" s="10">
        <v>0.14285700000000001</v>
      </c>
      <c r="G11" s="10">
        <v>0</v>
      </c>
      <c r="H11" s="10">
        <v>0.25</v>
      </c>
    </row>
    <row r="12" spans="1:8" x14ac:dyDescent="0.2">
      <c r="A12" s="2" t="s">
        <v>2</v>
      </c>
      <c r="B12" s="1">
        <v>21</v>
      </c>
      <c r="C12" s="9">
        <v>0</v>
      </c>
      <c r="D12" s="9">
        <v>0</v>
      </c>
      <c r="E12" s="10">
        <v>0</v>
      </c>
      <c r="F12" s="10">
        <v>0</v>
      </c>
      <c r="G12" s="10">
        <v>0</v>
      </c>
      <c r="H12" s="10">
        <v>0.14285700000000001</v>
      </c>
    </row>
    <row r="14" spans="1:8" x14ac:dyDescent="0.2">
      <c r="A14" s="43" t="s">
        <v>8</v>
      </c>
      <c r="B14" s="43"/>
      <c r="C14" s="43"/>
      <c r="D14" s="43"/>
      <c r="E14" s="43"/>
      <c r="F14" s="43"/>
      <c r="G14" s="43"/>
      <c r="H14" s="43"/>
    </row>
    <row r="15" spans="1:8" x14ac:dyDescent="0.2">
      <c r="B15" s="3" t="s">
        <v>3</v>
      </c>
      <c r="C15" s="3" t="s">
        <v>4</v>
      </c>
      <c r="D15" s="3" t="s">
        <v>5</v>
      </c>
      <c r="E15" s="3" t="s">
        <v>11</v>
      </c>
      <c r="F15" s="3" t="s">
        <v>12</v>
      </c>
      <c r="G15" s="3" t="s">
        <v>13</v>
      </c>
      <c r="H15" s="3" t="s">
        <v>14</v>
      </c>
    </row>
    <row r="16" spans="1:8" x14ac:dyDescent="0.2">
      <c r="A16" s="2" t="s">
        <v>0</v>
      </c>
      <c r="B16" s="1">
        <v>7</v>
      </c>
      <c r="C16" s="9">
        <v>1</v>
      </c>
      <c r="D16" s="9">
        <v>0.125</v>
      </c>
      <c r="E16" s="10">
        <v>0.625</v>
      </c>
      <c r="F16" s="12">
        <v>0.42857099999999998</v>
      </c>
      <c r="G16" s="10">
        <v>0.75</v>
      </c>
      <c r="H16" s="10">
        <v>0.25</v>
      </c>
    </row>
    <row r="17" spans="1:8" x14ac:dyDescent="0.2">
      <c r="A17" s="2" t="s">
        <v>1</v>
      </c>
      <c r="B17" s="1">
        <v>14</v>
      </c>
      <c r="C17" s="9">
        <v>0</v>
      </c>
      <c r="D17" s="9">
        <v>0.125</v>
      </c>
      <c r="E17" s="10">
        <v>0</v>
      </c>
      <c r="F17" s="10">
        <v>0.28571400000000002</v>
      </c>
      <c r="G17" s="10">
        <v>0.25</v>
      </c>
      <c r="H17" s="10">
        <v>0.375</v>
      </c>
    </row>
    <row r="18" spans="1:8" x14ac:dyDescent="0.2">
      <c r="A18" s="2" t="s">
        <v>2</v>
      </c>
      <c r="B18" s="1">
        <v>21</v>
      </c>
      <c r="C18" s="9">
        <v>0</v>
      </c>
      <c r="D18" s="9">
        <v>0</v>
      </c>
      <c r="E18" s="10">
        <v>0</v>
      </c>
      <c r="F18" s="10">
        <v>0.14285700000000001</v>
      </c>
      <c r="G18" s="10">
        <v>0.11111</v>
      </c>
      <c r="H18" s="10">
        <v>0</v>
      </c>
    </row>
    <row r="20" spans="1:8" x14ac:dyDescent="0.2">
      <c r="A20" s="43" t="s">
        <v>9</v>
      </c>
      <c r="B20" s="43"/>
      <c r="C20" s="43"/>
      <c r="D20" s="43"/>
      <c r="E20" s="43"/>
      <c r="F20" s="43"/>
      <c r="G20" s="43"/>
      <c r="H20" s="43"/>
    </row>
    <row r="21" spans="1:8" x14ac:dyDescent="0.2">
      <c r="B21" s="3" t="s">
        <v>3</v>
      </c>
      <c r="C21" s="3" t="s">
        <v>4</v>
      </c>
      <c r="D21" s="3" t="s">
        <v>5</v>
      </c>
      <c r="E21" s="3" t="s">
        <v>11</v>
      </c>
      <c r="F21" s="3" t="s">
        <v>12</v>
      </c>
      <c r="G21" s="3" t="s">
        <v>13</v>
      </c>
      <c r="H21" s="3" t="s">
        <v>14</v>
      </c>
    </row>
    <row r="22" spans="1:8" x14ac:dyDescent="0.2">
      <c r="A22" s="2" t="s">
        <v>0</v>
      </c>
      <c r="B22" s="1">
        <v>7</v>
      </c>
      <c r="C22" s="9">
        <v>0</v>
      </c>
      <c r="D22" s="9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x14ac:dyDescent="0.2">
      <c r="A23" s="2" t="s">
        <v>1</v>
      </c>
      <c r="B23" s="1">
        <v>14</v>
      </c>
      <c r="C23" s="9">
        <v>0.125</v>
      </c>
      <c r="D23" s="9">
        <v>0</v>
      </c>
      <c r="E23" s="10">
        <v>0</v>
      </c>
      <c r="F23" s="10">
        <v>0.14285700000000001</v>
      </c>
      <c r="G23" s="10">
        <v>0.25</v>
      </c>
      <c r="H23" s="9">
        <v>0.125</v>
      </c>
    </row>
    <row r="24" spans="1:8" x14ac:dyDescent="0.2">
      <c r="A24" s="2" t="s">
        <v>2</v>
      </c>
      <c r="B24" s="1">
        <v>21</v>
      </c>
      <c r="C24" s="9">
        <v>0</v>
      </c>
      <c r="D24" s="9">
        <v>0</v>
      </c>
      <c r="E24" s="10">
        <v>0</v>
      </c>
      <c r="F24" s="10">
        <v>0.28571400000000002</v>
      </c>
      <c r="G24" s="10">
        <v>0</v>
      </c>
      <c r="H24" s="10">
        <v>0.57142899999999996</v>
      </c>
    </row>
    <row r="26" spans="1:8" x14ac:dyDescent="0.2">
      <c r="A26" s="43" t="s">
        <v>10</v>
      </c>
      <c r="B26" s="43"/>
      <c r="C26" s="43"/>
      <c r="D26" s="43"/>
      <c r="E26" s="43"/>
      <c r="F26" s="43"/>
      <c r="G26" s="43"/>
      <c r="H26" s="43"/>
    </row>
    <row r="27" spans="1:8" x14ac:dyDescent="0.2">
      <c r="B27" s="3" t="s">
        <v>3</v>
      </c>
      <c r="C27" s="3" t="s">
        <v>4</v>
      </c>
      <c r="D27" s="3" t="s">
        <v>5</v>
      </c>
      <c r="E27" s="3" t="s">
        <v>11</v>
      </c>
      <c r="F27" s="3" t="s">
        <v>12</v>
      </c>
      <c r="G27" s="3" t="s">
        <v>13</v>
      </c>
      <c r="H27" s="3" t="s">
        <v>14</v>
      </c>
    </row>
    <row r="28" spans="1:8" x14ac:dyDescent="0.2">
      <c r="A28" s="2" t="s">
        <v>0</v>
      </c>
      <c r="B28" s="1">
        <v>7</v>
      </c>
      <c r="C28" s="9">
        <v>0</v>
      </c>
      <c r="D28" s="9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x14ac:dyDescent="0.2">
      <c r="A29" s="2" t="s">
        <v>1</v>
      </c>
      <c r="B29" s="1">
        <v>14</v>
      </c>
      <c r="C29" s="9">
        <v>0.875</v>
      </c>
      <c r="D29" s="9">
        <v>0.875</v>
      </c>
      <c r="E29" s="10">
        <v>1</v>
      </c>
      <c r="F29" s="10">
        <v>0.42857099999999998</v>
      </c>
      <c r="G29" s="10">
        <v>0.5</v>
      </c>
      <c r="H29" s="9">
        <v>0.125</v>
      </c>
    </row>
    <row r="30" spans="1:8" x14ac:dyDescent="0.2">
      <c r="A30" s="2" t="s">
        <v>2</v>
      </c>
      <c r="B30" s="1">
        <v>21</v>
      </c>
      <c r="C30" s="9">
        <v>1</v>
      </c>
      <c r="D30" s="9">
        <v>1</v>
      </c>
      <c r="E30" s="9">
        <v>1</v>
      </c>
      <c r="F30" s="10">
        <v>0.57142899999999996</v>
      </c>
      <c r="G30" s="10">
        <v>0.88888999999999996</v>
      </c>
      <c r="H30" s="10">
        <v>0.14285700000000001</v>
      </c>
    </row>
    <row r="33" spans="1:18" x14ac:dyDescent="0.2">
      <c r="B33" s="3"/>
      <c r="C33" s="3"/>
      <c r="D33" s="3"/>
    </row>
    <row r="34" spans="1:18" x14ac:dyDescent="0.2">
      <c r="A34" s="6" t="s">
        <v>230</v>
      </c>
      <c r="B34" s="1"/>
      <c r="C34" s="4"/>
      <c r="D34" s="4"/>
    </row>
    <row r="35" spans="1:18" ht="17" x14ac:dyDescent="0.2">
      <c r="A35" s="43" t="s">
        <v>56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 x14ac:dyDescent="0.2">
      <c r="A36" t="s">
        <v>30</v>
      </c>
      <c r="B36" s="44" t="s">
        <v>28</v>
      </c>
      <c r="C36" s="44"/>
      <c r="D36" s="44"/>
      <c r="E36" s="44"/>
      <c r="F36" s="44"/>
      <c r="G36" s="44"/>
      <c r="H36" s="44"/>
      <c r="I36" s="44"/>
      <c r="J36" s="44"/>
      <c r="K36" s="44" t="s">
        <v>29</v>
      </c>
      <c r="L36" s="44"/>
      <c r="M36" s="44"/>
      <c r="N36" s="44"/>
      <c r="O36" s="44"/>
      <c r="P36" s="44"/>
      <c r="Q36" s="44"/>
      <c r="R36" s="44"/>
    </row>
    <row r="37" spans="1:18" x14ac:dyDescent="0.2">
      <c r="A37" s="3" t="s">
        <v>25</v>
      </c>
      <c r="B37" s="7">
        <v>35.393500000000003</v>
      </c>
      <c r="C37" s="7">
        <v>31.703600000000002</v>
      </c>
      <c r="D37" s="7">
        <v>27.789100000000001</v>
      </c>
      <c r="E37" s="7">
        <v>37.749499999999998</v>
      </c>
      <c r="F37" s="7">
        <v>31.202999999999999</v>
      </c>
      <c r="G37" s="7">
        <v>37.155200000000001</v>
      </c>
      <c r="H37" s="7">
        <v>38.787199999999999</v>
      </c>
      <c r="I37" s="7">
        <v>35.7121</v>
      </c>
      <c r="J37" s="7"/>
      <c r="K37" s="7">
        <v>21.437999999999999</v>
      </c>
      <c r="L37" s="7">
        <v>21.931799999999999</v>
      </c>
      <c r="M37" s="7">
        <v>27.642900000000001</v>
      </c>
      <c r="N37" s="7">
        <v>24.016300000000001</v>
      </c>
      <c r="O37" s="7">
        <v>24.861599999999999</v>
      </c>
      <c r="P37" s="7">
        <v>29.915099999999999</v>
      </c>
      <c r="Q37" s="7">
        <v>30.465699999999998</v>
      </c>
      <c r="R37" s="7">
        <v>27.784300000000002</v>
      </c>
    </row>
    <row r="38" spans="1:18" x14ac:dyDescent="0.2">
      <c r="A38" s="3" t="s">
        <v>26</v>
      </c>
      <c r="B38" s="7">
        <v>26.871700000000001</v>
      </c>
      <c r="C38" s="7">
        <v>33.468499999999999</v>
      </c>
      <c r="D38" s="7">
        <v>33.966200000000001</v>
      </c>
      <c r="E38" s="7">
        <v>37.700800000000001</v>
      </c>
      <c r="F38" s="7">
        <v>37.075000000000003</v>
      </c>
      <c r="G38" s="7">
        <v>43.450800000000001</v>
      </c>
      <c r="H38" s="7">
        <v>37.421900000000001</v>
      </c>
      <c r="I38" s="7">
        <v>23.688300000000002</v>
      </c>
      <c r="J38" s="7"/>
      <c r="K38" s="7">
        <v>16.896699999999999</v>
      </c>
      <c r="L38" s="7">
        <v>31.831399999999999</v>
      </c>
      <c r="M38" s="7">
        <v>20.966000000000001</v>
      </c>
      <c r="N38" s="7">
        <v>19.081700000000001</v>
      </c>
      <c r="O38" s="7">
        <v>25.885000000000002</v>
      </c>
      <c r="P38" s="7">
        <v>17.1631</v>
      </c>
      <c r="Q38" s="7">
        <v>26.1416</v>
      </c>
      <c r="R38" s="7"/>
    </row>
    <row r="39" spans="1:18" x14ac:dyDescent="0.2">
      <c r="A39" s="3" t="s">
        <v>27</v>
      </c>
      <c r="B39" s="7">
        <v>36.611499999999999</v>
      </c>
      <c r="C39" s="7">
        <v>33.913699999999999</v>
      </c>
      <c r="D39" s="7">
        <v>38.3752</v>
      </c>
      <c r="E39" s="7">
        <v>33.622399999999999</v>
      </c>
      <c r="F39" s="7">
        <v>44.3431</v>
      </c>
      <c r="G39" s="7">
        <v>36.865000000000002</v>
      </c>
      <c r="H39" s="7">
        <v>38.223199999999999</v>
      </c>
      <c r="I39" s="7">
        <v>40.065399999999997</v>
      </c>
      <c r="J39" s="7">
        <v>40.871400000000001</v>
      </c>
      <c r="K39" s="7">
        <v>12.1243</v>
      </c>
      <c r="L39" s="7">
        <v>31.7608</v>
      </c>
      <c r="M39" s="7">
        <v>14.530799999999999</v>
      </c>
      <c r="N39" s="7">
        <v>17.6252</v>
      </c>
      <c r="O39" s="7">
        <v>14.7776</v>
      </c>
      <c r="P39" s="7">
        <v>17.119199999999999</v>
      </c>
      <c r="Q39" s="7">
        <v>19.884799999999998</v>
      </c>
      <c r="R39" s="7"/>
    </row>
    <row r="42" spans="1:18" ht="17" x14ac:dyDescent="0.2">
      <c r="A42" s="43" t="s">
        <v>57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t="s">
        <v>30</v>
      </c>
      <c r="B43" s="44" t="s">
        <v>28</v>
      </c>
      <c r="C43" s="44"/>
      <c r="D43" s="44"/>
      <c r="E43" s="44"/>
      <c r="F43" s="44"/>
      <c r="G43" s="44"/>
      <c r="H43" s="44"/>
      <c r="I43" s="44"/>
      <c r="J43" s="44"/>
      <c r="K43" s="44" t="s">
        <v>29</v>
      </c>
      <c r="L43" s="44"/>
      <c r="M43" s="44"/>
      <c r="N43" s="44"/>
      <c r="O43" s="44"/>
      <c r="P43" s="44"/>
      <c r="Q43" s="44"/>
      <c r="R43" s="44"/>
    </row>
    <row r="44" spans="1:18" x14ac:dyDescent="0.2">
      <c r="A44" s="3" t="s">
        <v>25</v>
      </c>
      <c r="B44" s="7">
        <v>14.501099999999999</v>
      </c>
      <c r="C44" s="7">
        <v>14.1683</v>
      </c>
      <c r="D44" s="7">
        <v>14.3668</v>
      </c>
      <c r="E44" s="7">
        <v>15.238799999999999</v>
      </c>
      <c r="F44" s="7">
        <v>13.6408</v>
      </c>
      <c r="G44" s="7">
        <v>14.839600000000001</v>
      </c>
      <c r="H44" s="7">
        <v>16.240600000000001</v>
      </c>
      <c r="I44" s="7">
        <v>15.6943</v>
      </c>
      <c r="J44" s="7"/>
      <c r="K44" s="7">
        <v>12.0122</v>
      </c>
      <c r="L44" s="7">
        <v>11.63</v>
      </c>
      <c r="M44" s="7">
        <v>15.314399999999999</v>
      </c>
      <c r="N44" s="7">
        <v>12.2751</v>
      </c>
      <c r="O44" s="7">
        <v>14.1981</v>
      </c>
      <c r="P44" s="7">
        <v>14.537100000000001</v>
      </c>
      <c r="Q44" s="7">
        <v>15.4346</v>
      </c>
      <c r="R44" s="7">
        <v>15.2103</v>
      </c>
    </row>
    <row r="45" spans="1:18" x14ac:dyDescent="0.2">
      <c r="A45" s="3" t="s">
        <v>26</v>
      </c>
      <c r="B45" s="7">
        <v>12.5275</v>
      </c>
      <c r="C45" s="7">
        <v>16.520700000000001</v>
      </c>
      <c r="D45" s="7">
        <v>15.765599999999999</v>
      </c>
      <c r="E45" s="7">
        <v>16.405899999999999</v>
      </c>
      <c r="F45" s="7">
        <v>15.9686</v>
      </c>
      <c r="G45" s="7">
        <v>17.889199999999999</v>
      </c>
      <c r="H45" s="7">
        <v>14.9023</v>
      </c>
      <c r="I45" s="7">
        <v>11.7273</v>
      </c>
      <c r="J45" s="7"/>
      <c r="K45" s="7">
        <v>9.8435000000000006</v>
      </c>
      <c r="L45" s="7">
        <v>14.7014</v>
      </c>
      <c r="M45" s="7">
        <v>11.1409</v>
      </c>
      <c r="N45" s="7">
        <v>10.5345</v>
      </c>
      <c r="O45" s="7">
        <v>12.205399999999999</v>
      </c>
      <c r="P45" s="7">
        <v>9.24</v>
      </c>
      <c r="Q45" s="7">
        <v>13.1027</v>
      </c>
      <c r="R45" s="7"/>
    </row>
    <row r="46" spans="1:18" x14ac:dyDescent="0.2">
      <c r="A46" s="3" t="s">
        <v>27</v>
      </c>
      <c r="B46" s="7">
        <v>14.5398</v>
      </c>
      <c r="C46" s="7">
        <v>13.422700000000001</v>
      </c>
      <c r="D46" s="7">
        <v>18.0335</v>
      </c>
      <c r="E46" s="7">
        <v>14.5121</v>
      </c>
      <c r="F46" s="7">
        <v>18.017299999999999</v>
      </c>
      <c r="G46" s="7">
        <v>17.397099999999998</v>
      </c>
      <c r="H46" s="7">
        <v>15.579000000000001</v>
      </c>
      <c r="I46" s="7">
        <v>17.069099999999999</v>
      </c>
      <c r="J46" s="7">
        <v>17.428699999999999</v>
      </c>
      <c r="K46" s="7">
        <v>6.3238000000000003</v>
      </c>
      <c r="L46" s="7">
        <v>17.4801</v>
      </c>
      <c r="M46" s="7">
        <v>8.1446000000000005</v>
      </c>
      <c r="N46" s="7">
        <v>8.9027999999999992</v>
      </c>
      <c r="O46" s="7">
        <v>8.1752000000000002</v>
      </c>
      <c r="P46" s="7">
        <v>10.160500000000001</v>
      </c>
      <c r="Q46" s="7">
        <v>11.667299999999999</v>
      </c>
      <c r="R46" s="7"/>
    </row>
    <row r="49" spans="1:18" x14ac:dyDescent="0.2">
      <c r="A49" s="43" t="s">
        <v>58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</row>
    <row r="50" spans="1:18" x14ac:dyDescent="0.2">
      <c r="A50" t="s">
        <v>30</v>
      </c>
      <c r="B50" s="44" t="s">
        <v>28</v>
      </c>
      <c r="C50" s="44"/>
      <c r="D50" s="44"/>
      <c r="E50" s="44"/>
      <c r="F50" s="44"/>
      <c r="G50" s="44"/>
      <c r="H50" s="44"/>
      <c r="I50" s="44"/>
      <c r="J50" s="44"/>
      <c r="K50" s="44" t="s">
        <v>29</v>
      </c>
      <c r="L50" s="44"/>
      <c r="M50" s="44"/>
      <c r="N50" s="44"/>
      <c r="O50" s="44"/>
      <c r="P50" s="44"/>
      <c r="Q50" s="44"/>
      <c r="R50" s="44"/>
    </row>
    <row r="51" spans="1:18" x14ac:dyDescent="0.2">
      <c r="A51" s="3" t="s">
        <v>25</v>
      </c>
      <c r="B51" s="7">
        <v>0.40970000000000001</v>
      </c>
      <c r="C51" s="7">
        <v>0.44690000000000002</v>
      </c>
      <c r="D51" s="7">
        <v>0.51700000000000002</v>
      </c>
      <c r="E51" s="7">
        <v>0.4037</v>
      </c>
      <c r="F51" s="7">
        <v>0.43719999999999998</v>
      </c>
      <c r="G51" s="7">
        <v>0.39939999999999998</v>
      </c>
      <c r="H51" s="7">
        <v>0.41870000000000002</v>
      </c>
      <c r="I51" s="7">
        <v>0.4395</v>
      </c>
      <c r="J51" s="7"/>
      <c r="K51" s="7">
        <v>0.56030000000000002</v>
      </c>
      <c r="L51" s="7">
        <v>0.53029999999999999</v>
      </c>
      <c r="M51" s="7">
        <v>0.55400000000000005</v>
      </c>
      <c r="N51" s="7">
        <v>0.5111</v>
      </c>
      <c r="O51" s="7">
        <v>0.57110000000000005</v>
      </c>
      <c r="P51" s="7">
        <v>0.4859</v>
      </c>
      <c r="Q51" s="7">
        <v>0.50660000000000005</v>
      </c>
      <c r="R51" s="7">
        <v>0.5474</v>
      </c>
    </row>
    <row r="52" spans="1:18" x14ac:dyDescent="0.2">
      <c r="A52" s="3" t="s">
        <v>26</v>
      </c>
      <c r="B52" s="7">
        <v>0.4662</v>
      </c>
      <c r="C52" s="7">
        <v>0.49359999999999998</v>
      </c>
      <c r="D52" s="7">
        <v>0.4642</v>
      </c>
      <c r="E52" s="7">
        <v>0.43519999999999998</v>
      </c>
      <c r="F52" s="7">
        <v>0.43070000000000003</v>
      </c>
      <c r="G52" s="7">
        <v>0.41170000000000001</v>
      </c>
      <c r="H52" s="7">
        <v>0.3982</v>
      </c>
      <c r="I52" s="7">
        <v>0.49509999999999998</v>
      </c>
      <c r="J52" s="7"/>
      <c r="K52" s="7">
        <v>0.58260000000000001</v>
      </c>
      <c r="L52" s="7">
        <v>0.46189999999999998</v>
      </c>
      <c r="M52" s="7">
        <v>0.53139999999999998</v>
      </c>
      <c r="N52" s="7">
        <v>0.55210000000000004</v>
      </c>
      <c r="O52" s="7">
        <v>0.47149999999999997</v>
      </c>
      <c r="P52" s="7">
        <v>0.53839999999999999</v>
      </c>
      <c r="Q52" s="7">
        <v>0.50119999999999998</v>
      </c>
      <c r="R52" s="7"/>
    </row>
    <row r="53" spans="1:18" x14ac:dyDescent="0.2">
      <c r="A53" s="3" t="s">
        <v>27</v>
      </c>
      <c r="B53" s="7">
        <v>0.39710000000000001</v>
      </c>
      <c r="C53" s="7">
        <v>0.39579999999999999</v>
      </c>
      <c r="D53" s="7">
        <v>0.46989999999999998</v>
      </c>
      <c r="E53" s="7">
        <v>0.43159999999999998</v>
      </c>
      <c r="F53" s="7">
        <v>0.40629999999999999</v>
      </c>
      <c r="G53" s="7">
        <v>0.47189999999999999</v>
      </c>
      <c r="H53" s="7">
        <v>0.40760000000000002</v>
      </c>
      <c r="I53" s="7">
        <v>0.42599999999999999</v>
      </c>
      <c r="J53" s="7">
        <v>0.4264</v>
      </c>
      <c r="K53" s="7">
        <v>0.52159999999999995</v>
      </c>
      <c r="L53" s="7">
        <v>0.5504</v>
      </c>
      <c r="M53" s="7">
        <v>0.5605</v>
      </c>
      <c r="N53" s="7">
        <v>0.50509999999999999</v>
      </c>
      <c r="O53" s="7">
        <v>0.55320000000000003</v>
      </c>
      <c r="P53" s="7">
        <v>0.59350000000000003</v>
      </c>
      <c r="Q53" s="7">
        <v>0.5867</v>
      </c>
      <c r="R53" s="7"/>
    </row>
    <row r="56" spans="1:18" ht="17" x14ac:dyDescent="0.2">
      <c r="A56" s="43" t="s">
        <v>59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</row>
    <row r="57" spans="1:18" x14ac:dyDescent="0.2">
      <c r="A57" t="s">
        <v>30</v>
      </c>
      <c r="B57" s="44" t="s">
        <v>28</v>
      </c>
      <c r="C57" s="44"/>
      <c r="D57" s="44"/>
      <c r="E57" s="44"/>
      <c r="F57" s="44"/>
      <c r="G57" s="44"/>
      <c r="H57" s="44"/>
      <c r="I57" s="44"/>
      <c r="J57" s="44"/>
      <c r="K57" s="44" t="s">
        <v>29</v>
      </c>
      <c r="L57" s="44"/>
      <c r="M57" s="44"/>
      <c r="N57" s="44"/>
      <c r="O57" s="44"/>
      <c r="P57" s="44"/>
      <c r="Q57" s="44"/>
      <c r="R57" s="44"/>
    </row>
    <row r="58" spans="1:18" x14ac:dyDescent="0.2">
      <c r="A58" s="3" t="s">
        <v>25</v>
      </c>
      <c r="B58" s="7">
        <v>332.09710000000001</v>
      </c>
      <c r="C58" s="7">
        <v>366.58449999999999</v>
      </c>
      <c r="D58" s="7">
        <v>436.94929999999999</v>
      </c>
      <c r="E58" s="7">
        <v>317.79910000000001</v>
      </c>
      <c r="F58" s="7">
        <v>346.59379999999999</v>
      </c>
      <c r="G58" s="7">
        <v>323.42559999999997</v>
      </c>
      <c r="H58" s="7">
        <v>335.14210000000003</v>
      </c>
      <c r="I58" s="7">
        <v>348.97669999999999</v>
      </c>
      <c r="J58" s="7"/>
      <c r="K58" s="7">
        <v>453.29939999999999</v>
      </c>
      <c r="L58" s="7">
        <v>424.76949999999999</v>
      </c>
      <c r="M58" s="7">
        <v>440.32530000000003</v>
      </c>
      <c r="N58" s="7">
        <v>426.09339999999997</v>
      </c>
      <c r="O58" s="7">
        <v>464.22149999999999</v>
      </c>
      <c r="P58" s="7">
        <v>400.54230000000001</v>
      </c>
      <c r="Q58" s="7">
        <v>403.38869999999997</v>
      </c>
      <c r="R58" s="7">
        <v>438.67039999999997</v>
      </c>
    </row>
    <row r="59" spans="1:18" x14ac:dyDescent="0.2">
      <c r="A59" s="3" t="s">
        <v>26</v>
      </c>
      <c r="B59" s="7">
        <v>379.49239999999998</v>
      </c>
      <c r="C59" s="7">
        <v>397.10019999999997</v>
      </c>
      <c r="D59" s="7">
        <v>379.55869999999999</v>
      </c>
      <c r="E59" s="7">
        <v>339.70949999999999</v>
      </c>
      <c r="F59" s="7">
        <v>336.20119999999997</v>
      </c>
      <c r="G59" s="7">
        <v>322.76369999999997</v>
      </c>
      <c r="H59" s="7">
        <v>321.17500000000001</v>
      </c>
      <c r="I59" s="7">
        <v>417.88529999999997</v>
      </c>
      <c r="J59" s="7"/>
      <c r="K59" s="7">
        <v>494.14150000000001</v>
      </c>
      <c r="L59" s="7">
        <v>352.41890000000001</v>
      </c>
      <c r="M59" s="7">
        <v>463.55959999999999</v>
      </c>
      <c r="N59" s="7">
        <v>475.20979999999997</v>
      </c>
      <c r="O59" s="7">
        <v>394.25380000000001</v>
      </c>
      <c r="P59" s="7">
        <v>501.62150000000003</v>
      </c>
      <c r="Q59" s="7">
        <v>408.41950000000003</v>
      </c>
      <c r="R59" s="7"/>
    </row>
    <row r="60" spans="1:18" x14ac:dyDescent="0.2">
      <c r="A60" s="3" t="s">
        <v>27</v>
      </c>
      <c r="B60" s="7">
        <v>317.60050000000001</v>
      </c>
      <c r="C60" s="7">
        <v>320.97640000000001</v>
      </c>
      <c r="D60" s="7">
        <v>358.64120000000003</v>
      </c>
      <c r="E60" s="7">
        <v>351.22739999999999</v>
      </c>
      <c r="F60" s="7">
        <v>291.9812</v>
      </c>
      <c r="G60" s="7">
        <v>370.09280000000001</v>
      </c>
      <c r="H60" s="7">
        <v>310.71620000000001</v>
      </c>
      <c r="I60" s="7">
        <v>340.37150000000003</v>
      </c>
      <c r="J60" s="7">
        <v>338.78280000000001</v>
      </c>
      <c r="K60" s="7">
        <v>516.31669999999997</v>
      </c>
      <c r="L60" s="7">
        <v>415.21600000000001</v>
      </c>
      <c r="M60" s="7">
        <v>543.52260000000001</v>
      </c>
      <c r="N60" s="7">
        <v>483.41800000000001</v>
      </c>
      <c r="O60" s="7">
        <v>534.78489999999999</v>
      </c>
      <c r="P60" s="7">
        <v>534.38779999999997</v>
      </c>
      <c r="Q60" s="7">
        <v>546.36900000000003</v>
      </c>
      <c r="R60" s="7"/>
    </row>
    <row r="63" spans="1:18" ht="17" x14ac:dyDescent="0.2">
      <c r="A63" s="43" t="s">
        <v>60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</row>
    <row r="64" spans="1:18" x14ac:dyDescent="0.2">
      <c r="A64" t="s">
        <v>30</v>
      </c>
      <c r="B64" s="44" t="s">
        <v>28</v>
      </c>
      <c r="C64" s="44"/>
      <c r="D64" s="44"/>
      <c r="E64" s="44"/>
      <c r="F64" s="44"/>
      <c r="G64" s="44"/>
      <c r="H64" s="44"/>
      <c r="I64" s="44"/>
      <c r="J64" s="44"/>
      <c r="K64" s="44" t="s">
        <v>29</v>
      </c>
      <c r="L64" s="44"/>
      <c r="M64" s="44"/>
      <c r="N64" s="44"/>
      <c r="O64" s="44"/>
      <c r="P64" s="44"/>
      <c r="Q64" s="44"/>
      <c r="R64" s="44"/>
    </row>
    <row r="65" spans="1:19" x14ac:dyDescent="0.2">
      <c r="A65" s="3" t="s">
        <v>25</v>
      </c>
      <c r="B65" s="7">
        <v>878.33479999999997</v>
      </c>
      <c r="C65" s="7">
        <v>891.57370000000003</v>
      </c>
      <c r="D65" s="7">
        <v>922.55280000000005</v>
      </c>
      <c r="E65" s="7">
        <v>862.91139999999996</v>
      </c>
      <c r="F65" s="7">
        <v>876.34889999999996</v>
      </c>
      <c r="G65" s="7">
        <v>896.86929999999995</v>
      </c>
      <c r="H65" s="7">
        <v>877.93769999999995</v>
      </c>
      <c r="I65" s="7">
        <v>864.43389999999999</v>
      </c>
      <c r="J65" s="7"/>
      <c r="K65" s="7">
        <v>902.62819999999999</v>
      </c>
      <c r="L65" s="7">
        <v>890.91179999999997</v>
      </c>
      <c r="M65" s="7">
        <v>878.40089999999998</v>
      </c>
      <c r="N65" s="7">
        <v>923.41330000000005</v>
      </c>
      <c r="O65" s="7">
        <v>898.65660000000003</v>
      </c>
      <c r="P65" s="7">
        <v>927.64970000000005</v>
      </c>
      <c r="Q65" s="7">
        <v>895.08199999999999</v>
      </c>
      <c r="R65" s="7">
        <v>884.82180000000005</v>
      </c>
    </row>
    <row r="66" spans="1:19" x14ac:dyDescent="0.2">
      <c r="A66" s="3" t="s">
        <v>26</v>
      </c>
      <c r="B66" s="7">
        <v>903.35640000000001</v>
      </c>
      <c r="C66" s="7">
        <v>875.95180000000005</v>
      </c>
      <c r="D66" s="7">
        <v>893.09609999999998</v>
      </c>
      <c r="E66" s="7">
        <v>858.34410000000003</v>
      </c>
      <c r="F66" s="7">
        <v>855.69619999999998</v>
      </c>
      <c r="G66" s="7">
        <v>848.54719999999998</v>
      </c>
      <c r="H66" s="7">
        <v>902.56209999999999</v>
      </c>
      <c r="I66" s="7">
        <v>927.78219999999999</v>
      </c>
      <c r="J66" s="7"/>
      <c r="K66" s="7">
        <v>920.89790000000005</v>
      </c>
      <c r="L66" s="7">
        <v>824.71720000000005</v>
      </c>
      <c r="M66" s="7">
        <v>947.24329999999998</v>
      </c>
      <c r="N66" s="7">
        <v>933.21010000000001</v>
      </c>
      <c r="O66" s="7">
        <v>924.20759999999996</v>
      </c>
      <c r="P66" s="7">
        <v>995.49919999999997</v>
      </c>
      <c r="Q66" s="7">
        <v>885.35140000000001</v>
      </c>
      <c r="R66" s="7"/>
    </row>
    <row r="67" spans="1:19" x14ac:dyDescent="0.2">
      <c r="A67" s="3" t="s">
        <v>27</v>
      </c>
      <c r="B67" s="7">
        <v>863.44100000000003</v>
      </c>
      <c r="C67" s="7">
        <v>887.73440000000005</v>
      </c>
      <c r="D67" s="7">
        <v>820.01739999999995</v>
      </c>
      <c r="E67" s="7">
        <v>888.33010000000002</v>
      </c>
      <c r="F67" s="7">
        <v>764.97379999999998</v>
      </c>
      <c r="G67" s="7">
        <v>859.86649999999997</v>
      </c>
      <c r="H67" s="7">
        <v>852.25409999999999</v>
      </c>
      <c r="I67" s="7">
        <v>884.09370000000001</v>
      </c>
      <c r="J67" s="7">
        <v>871.11959999999999</v>
      </c>
      <c r="K67" s="7">
        <v>1040.181</v>
      </c>
      <c r="L67" s="7">
        <v>823.49720000000002</v>
      </c>
      <c r="M67" s="7">
        <v>1025.6179999999999</v>
      </c>
      <c r="N67" s="7">
        <v>1009.135</v>
      </c>
      <c r="O67" s="7">
        <v>1024.2940000000001</v>
      </c>
      <c r="P67" s="7">
        <v>953.99519999999995</v>
      </c>
      <c r="Q67" s="7">
        <v>985.83479999999997</v>
      </c>
      <c r="R67" s="7"/>
    </row>
    <row r="71" spans="1:19" x14ac:dyDescent="0.2">
      <c r="A71" s="6" t="s">
        <v>231</v>
      </c>
    </row>
    <row r="72" spans="1:19" x14ac:dyDescent="0.2">
      <c r="A72" s="43" t="s">
        <v>61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</row>
    <row r="73" spans="1:19" x14ac:dyDescent="0.2">
      <c r="A73" t="s">
        <v>36</v>
      </c>
      <c r="B73" s="46" t="s">
        <v>34</v>
      </c>
      <c r="C73" s="46"/>
      <c r="D73" s="46"/>
      <c r="E73" s="46"/>
      <c r="F73" s="46"/>
      <c r="G73" s="46"/>
      <c r="H73" s="46"/>
      <c r="I73" s="46"/>
      <c r="J73" s="46"/>
      <c r="K73" s="46" t="s">
        <v>35</v>
      </c>
      <c r="L73" s="46"/>
      <c r="M73" s="46"/>
      <c r="N73" s="46"/>
      <c r="O73" s="46"/>
      <c r="P73" s="46"/>
      <c r="Q73" s="46"/>
      <c r="R73" s="46"/>
      <c r="S73" s="46"/>
    </row>
    <row r="74" spans="1:19" x14ac:dyDescent="0.2">
      <c r="A74" s="14" t="s">
        <v>25</v>
      </c>
      <c r="B74" s="7">
        <v>95.869519999999994</v>
      </c>
      <c r="C74" s="7">
        <v>96.864710000000002</v>
      </c>
      <c r="D74" s="7">
        <v>96.168899999999994</v>
      </c>
      <c r="E74" s="7">
        <v>95.939520000000002</v>
      </c>
      <c r="F74" s="7">
        <v>94.291070000000005</v>
      </c>
      <c r="G74" s="7">
        <v>92.257559999999998</v>
      </c>
      <c r="H74" s="7">
        <v>96.292789999999997</v>
      </c>
      <c r="I74" s="7">
        <v>95.44923</v>
      </c>
      <c r="J74" s="7"/>
      <c r="K74" s="7">
        <v>93.30847</v>
      </c>
      <c r="L74" s="7">
        <v>94.325130000000001</v>
      </c>
      <c r="M74" s="7">
        <v>94.904060000000001</v>
      </c>
      <c r="N74" s="7">
        <v>93.216650000000001</v>
      </c>
      <c r="O74" s="7">
        <v>89.520910000000001</v>
      </c>
      <c r="P74" s="7">
        <v>90.869299999999996</v>
      </c>
      <c r="Q74" s="7">
        <v>93.815700000000007</v>
      </c>
      <c r="R74" s="7">
        <v>95.485010000000003</v>
      </c>
      <c r="S74" s="7"/>
    </row>
    <row r="75" spans="1:19" x14ac:dyDescent="0.2">
      <c r="A75" s="14" t="s">
        <v>26</v>
      </c>
      <c r="B75" s="7">
        <v>96.074789999999993</v>
      </c>
      <c r="C75" s="7">
        <v>95.844750000000005</v>
      </c>
      <c r="D75" s="7">
        <v>96.915450000000007</v>
      </c>
      <c r="E75" s="7">
        <v>95.772469999999998</v>
      </c>
      <c r="F75" s="7">
        <v>92.87321</v>
      </c>
      <c r="G75" s="7">
        <v>95.516919999999999</v>
      </c>
      <c r="H75" s="7">
        <v>96.096770000000006</v>
      </c>
      <c r="I75" s="7">
        <v>94.046390000000002</v>
      </c>
      <c r="J75" s="7"/>
      <c r="K75" s="7">
        <v>50.128059999999998</v>
      </c>
      <c r="L75" s="7">
        <v>68.284239999999997</v>
      </c>
      <c r="M75" s="7">
        <v>95.560810000000004</v>
      </c>
      <c r="N75" s="7">
        <v>29.60989</v>
      </c>
      <c r="O75" s="7">
        <v>92.737219999999994</v>
      </c>
      <c r="P75" s="7">
        <v>79.567859999999996</v>
      </c>
      <c r="Q75" s="7">
        <v>87.420529999999999</v>
      </c>
      <c r="R75" s="7"/>
      <c r="S75" s="7"/>
    </row>
    <row r="76" spans="1:19" x14ac:dyDescent="0.2">
      <c r="A76" s="14" t="s">
        <v>27</v>
      </c>
      <c r="B76" s="7">
        <v>65.344070000000002</v>
      </c>
      <c r="C76" s="7">
        <v>96.311390000000003</v>
      </c>
      <c r="D76" s="7">
        <v>91.130099999999999</v>
      </c>
      <c r="E76" s="7">
        <v>96.427009999999996</v>
      </c>
      <c r="F76" s="7">
        <v>94.914270000000002</v>
      </c>
      <c r="G76" s="7">
        <v>96.382310000000004</v>
      </c>
      <c r="H76" s="7">
        <v>95.578389999999999</v>
      </c>
      <c r="I76" s="7">
        <v>94.284530000000004</v>
      </c>
      <c r="J76" s="7">
        <v>96.151870000000002</v>
      </c>
      <c r="K76" s="7">
        <v>96.151870000000002</v>
      </c>
      <c r="L76" s="7">
        <v>17.50206</v>
      </c>
      <c r="M76" s="7">
        <v>5.0963909999999997</v>
      </c>
      <c r="N76" s="7">
        <v>22.353120000000001</v>
      </c>
      <c r="O76" s="7">
        <v>29.282219999999999</v>
      </c>
      <c r="P76" s="7">
        <v>29.950589999999998</v>
      </c>
      <c r="Q76" s="7">
        <v>22.31335</v>
      </c>
      <c r="R76" s="7"/>
      <c r="S76" s="7"/>
    </row>
    <row r="79" spans="1:19" x14ac:dyDescent="0.2">
      <c r="A79" s="43" t="s">
        <v>62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</row>
    <row r="80" spans="1:19" x14ac:dyDescent="0.2">
      <c r="A80" t="s">
        <v>36</v>
      </c>
      <c r="B80" s="46" t="s">
        <v>34</v>
      </c>
      <c r="C80" s="46"/>
      <c r="D80" s="46"/>
      <c r="E80" s="46"/>
      <c r="F80" s="46"/>
      <c r="G80" s="46"/>
      <c r="H80" s="46"/>
      <c r="I80" s="46"/>
      <c r="J80" s="46"/>
      <c r="K80" s="46" t="s">
        <v>35</v>
      </c>
      <c r="L80" s="46"/>
      <c r="M80" s="46"/>
      <c r="N80" s="46"/>
      <c r="O80" s="46"/>
      <c r="P80" s="46"/>
      <c r="Q80" s="46"/>
      <c r="R80" s="46"/>
      <c r="S80" s="46"/>
    </row>
    <row r="81" spans="1:19" x14ac:dyDescent="0.2">
      <c r="A81" s="14" t="s">
        <v>25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/>
      <c r="K81" s="7">
        <v>0</v>
      </c>
      <c r="L81" s="7">
        <v>0</v>
      </c>
      <c r="M81" s="7">
        <v>0</v>
      </c>
      <c r="N81" s="7">
        <v>0</v>
      </c>
      <c r="O81" s="7">
        <v>1.2635430000000001</v>
      </c>
      <c r="P81" s="7">
        <v>0</v>
      </c>
      <c r="Q81" s="7">
        <v>0</v>
      </c>
      <c r="R81" s="7">
        <v>0</v>
      </c>
      <c r="S81" s="7"/>
    </row>
    <row r="82" spans="1:19" x14ac:dyDescent="0.2">
      <c r="A82" s="14" t="s">
        <v>26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/>
      <c r="K82" s="7">
        <v>15.65006</v>
      </c>
      <c r="L82" s="7">
        <v>7.1732009999999997</v>
      </c>
      <c r="M82" s="7">
        <v>0</v>
      </c>
      <c r="N82" s="7">
        <v>28.876480000000001</v>
      </c>
      <c r="O82" s="7">
        <v>0</v>
      </c>
      <c r="P82" s="7">
        <v>3.7988279999999999</v>
      </c>
      <c r="Q82" s="7">
        <v>0.70996599999999999</v>
      </c>
      <c r="R82" s="7"/>
      <c r="S82" s="7"/>
    </row>
    <row r="83" spans="1:19" x14ac:dyDescent="0.2">
      <c r="A83" s="14" t="s">
        <v>27</v>
      </c>
      <c r="B83" s="7">
        <v>1.1846969999999999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8.4459490000000006</v>
      </c>
      <c r="L83" s="7">
        <v>0</v>
      </c>
      <c r="M83" s="7">
        <v>23.832239999999999</v>
      </c>
      <c r="N83" s="7">
        <v>4.7437719999999999</v>
      </c>
      <c r="O83" s="7">
        <v>18.65221</v>
      </c>
      <c r="P83" s="7">
        <v>9.9302050000000008</v>
      </c>
      <c r="Q83" s="7">
        <v>17.776859999999999</v>
      </c>
      <c r="R83" s="7"/>
      <c r="S83" s="7"/>
    </row>
    <row r="86" spans="1:19" x14ac:dyDescent="0.2">
      <c r="A86" s="43" t="s">
        <v>64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</row>
    <row r="87" spans="1:19" x14ac:dyDescent="0.2">
      <c r="A87" t="s">
        <v>36</v>
      </c>
      <c r="B87" s="46" t="s">
        <v>34</v>
      </c>
      <c r="C87" s="46"/>
      <c r="D87" s="46"/>
      <c r="E87" s="46"/>
      <c r="F87" s="46"/>
      <c r="G87" s="46"/>
      <c r="H87" s="46"/>
      <c r="I87" s="46"/>
      <c r="J87" s="46"/>
      <c r="K87" s="46" t="s">
        <v>35</v>
      </c>
      <c r="L87" s="46"/>
      <c r="M87" s="46"/>
      <c r="N87" s="46"/>
      <c r="O87" s="46"/>
      <c r="P87" s="46"/>
      <c r="Q87" s="46"/>
      <c r="R87" s="46"/>
      <c r="S87" s="46"/>
    </row>
    <row r="88" spans="1:19" x14ac:dyDescent="0.2">
      <c r="A88" s="14" t="s">
        <v>25</v>
      </c>
      <c r="B88" s="7">
        <v>0</v>
      </c>
      <c r="C88" s="7">
        <v>0</v>
      </c>
      <c r="D88" s="7">
        <v>0</v>
      </c>
      <c r="E88" s="7">
        <v>0.26305299999999998</v>
      </c>
      <c r="F88" s="7">
        <v>0</v>
      </c>
      <c r="G88" s="7">
        <v>0.19769500000000001</v>
      </c>
      <c r="H88" s="7">
        <v>0</v>
      </c>
      <c r="I88" s="7">
        <v>0</v>
      </c>
      <c r="J88" s="7"/>
      <c r="K88" s="7">
        <v>0</v>
      </c>
      <c r="L88" s="7">
        <v>6.8115999999999996E-2</v>
      </c>
      <c r="M88" s="7">
        <v>0</v>
      </c>
      <c r="N88" s="7">
        <v>0.51130799999999998</v>
      </c>
      <c r="O88" s="7">
        <v>0.98400500000000002</v>
      </c>
      <c r="P88" s="7">
        <v>0</v>
      </c>
      <c r="Q88" s="7">
        <v>0</v>
      </c>
      <c r="R88" s="7">
        <v>0</v>
      </c>
      <c r="S88" s="7"/>
    </row>
    <row r="89" spans="1:19" x14ac:dyDescent="0.2">
      <c r="A89" s="14" t="s">
        <v>26</v>
      </c>
      <c r="B89" s="7">
        <v>0</v>
      </c>
      <c r="C89" s="7">
        <v>0</v>
      </c>
      <c r="D89" s="7">
        <v>0</v>
      </c>
      <c r="E89" s="7">
        <v>0</v>
      </c>
      <c r="F89" s="7">
        <v>2.5465999999999999E-2</v>
      </c>
      <c r="G89" s="7">
        <v>0</v>
      </c>
      <c r="H89" s="7">
        <v>1.866E-2</v>
      </c>
      <c r="I89" s="7">
        <v>0</v>
      </c>
      <c r="J89" s="7"/>
      <c r="K89" s="7">
        <v>21.05349</v>
      </c>
      <c r="L89" s="7">
        <v>12.29365</v>
      </c>
      <c r="M89" s="7">
        <v>0</v>
      </c>
      <c r="N89" s="7">
        <v>22.51343</v>
      </c>
      <c r="O89" s="7">
        <v>0</v>
      </c>
      <c r="P89" s="7">
        <v>2.5802450000000001</v>
      </c>
      <c r="Q89" s="7">
        <v>1.378255</v>
      </c>
      <c r="R89" s="7"/>
      <c r="S89" s="7"/>
    </row>
    <row r="90" spans="1:19" x14ac:dyDescent="0.2">
      <c r="A90" s="14" t="s">
        <v>27</v>
      </c>
      <c r="B90" s="7">
        <v>29.959409999999998</v>
      </c>
      <c r="C90" s="7">
        <v>0</v>
      </c>
      <c r="D90" s="7">
        <v>2.4673229999999999</v>
      </c>
      <c r="E90" s="7">
        <v>0</v>
      </c>
      <c r="F90" s="7">
        <v>8.4347000000000005E-2</v>
      </c>
      <c r="G90" s="7">
        <v>0</v>
      </c>
      <c r="H90" s="7">
        <v>0</v>
      </c>
      <c r="I90" s="7">
        <v>1.184393</v>
      </c>
      <c r="J90" s="7">
        <v>0.28741699999999998</v>
      </c>
      <c r="K90" s="7">
        <v>48.533450000000002</v>
      </c>
      <c r="L90" s="7">
        <v>55.190689999999996</v>
      </c>
      <c r="M90" s="7">
        <v>46.991630000000001</v>
      </c>
      <c r="N90" s="7">
        <v>47.477600000000002</v>
      </c>
      <c r="O90" s="7">
        <v>31.735399999999998</v>
      </c>
      <c r="P90" s="7">
        <v>36.709539999999997</v>
      </c>
      <c r="Q90" s="7">
        <v>38.857219999999998</v>
      </c>
      <c r="R90" s="7"/>
      <c r="S90" s="7"/>
    </row>
    <row r="93" spans="1:19" x14ac:dyDescent="0.2">
      <c r="A93" s="43" t="s">
        <v>63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</row>
    <row r="94" spans="1:19" x14ac:dyDescent="0.2">
      <c r="A94" t="s">
        <v>36</v>
      </c>
      <c r="B94" s="46" t="s">
        <v>34</v>
      </c>
      <c r="C94" s="46"/>
      <c r="D94" s="46"/>
      <c r="E94" s="46"/>
      <c r="F94" s="46"/>
      <c r="G94" s="46"/>
      <c r="H94" s="46"/>
      <c r="I94" s="46"/>
      <c r="J94" s="46"/>
      <c r="K94" s="46" t="s">
        <v>35</v>
      </c>
      <c r="L94" s="46"/>
      <c r="M94" s="46"/>
      <c r="N94" s="46"/>
      <c r="O94" s="46"/>
      <c r="P94" s="46"/>
      <c r="Q94" s="46"/>
      <c r="R94" s="46"/>
      <c r="S94" s="46"/>
    </row>
    <row r="95" spans="1:19" x14ac:dyDescent="0.2">
      <c r="A95" s="14" t="s">
        <v>25</v>
      </c>
      <c r="B95" s="7">
        <v>4.1304829999999999</v>
      </c>
      <c r="C95" s="7">
        <v>3.135294</v>
      </c>
      <c r="D95" s="7">
        <v>3.8311039999999998</v>
      </c>
      <c r="E95" s="7">
        <v>3.7974290000000002</v>
      </c>
      <c r="F95" s="7">
        <v>5.7089249999999998</v>
      </c>
      <c r="G95" s="7">
        <v>7.5447410000000001</v>
      </c>
      <c r="H95" s="7">
        <v>3.7072080000000001</v>
      </c>
      <c r="I95" s="7">
        <v>4.5507710000000001</v>
      </c>
      <c r="J95" s="7"/>
      <c r="K95" s="7">
        <v>6.6915279999999999</v>
      </c>
      <c r="L95" s="7">
        <v>5.6067530000000003</v>
      </c>
      <c r="M95" s="7">
        <v>5.0959399999999997</v>
      </c>
      <c r="N95" s="7">
        <v>6.2720399999999996</v>
      </c>
      <c r="O95" s="7">
        <v>8.2315439999999995</v>
      </c>
      <c r="P95" s="7">
        <v>9.1307039999999997</v>
      </c>
      <c r="Q95" s="7">
        <v>6.1842969999999999</v>
      </c>
      <c r="R95" s="7">
        <v>4.5149929999999996</v>
      </c>
      <c r="S95" s="7"/>
    </row>
    <row r="96" spans="1:19" x14ac:dyDescent="0.2">
      <c r="A96" s="14" t="s">
        <v>26</v>
      </c>
      <c r="B96" s="7">
        <v>3.925214</v>
      </c>
      <c r="C96" s="7">
        <v>4.1552540000000002</v>
      </c>
      <c r="D96" s="7">
        <v>3.084546</v>
      </c>
      <c r="E96" s="7">
        <v>4.2275320000000001</v>
      </c>
      <c r="F96" s="7">
        <v>7.1013210000000004</v>
      </c>
      <c r="G96" s="7">
        <v>4.4830779999999999</v>
      </c>
      <c r="H96" s="7">
        <v>3.884566</v>
      </c>
      <c r="I96" s="7">
        <v>5.953608</v>
      </c>
      <c r="J96" s="7"/>
      <c r="K96" s="7">
        <v>13.16839</v>
      </c>
      <c r="L96" s="7">
        <v>12.24891</v>
      </c>
      <c r="M96" s="7">
        <v>4.4391910000000001</v>
      </c>
      <c r="N96" s="7">
        <v>19.0002</v>
      </c>
      <c r="O96" s="7">
        <v>7.2627829999999998</v>
      </c>
      <c r="P96" s="7">
        <v>14.05307</v>
      </c>
      <c r="Q96" s="7">
        <v>10.491250000000001</v>
      </c>
      <c r="R96" s="7"/>
      <c r="S96" s="7"/>
    </row>
    <row r="97" spans="1:19" x14ac:dyDescent="0.2">
      <c r="A97" s="14" t="s">
        <v>27</v>
      </c>
      <c r="B97" s="7">
        <v>3.5118269999999998</v>
      </c>
      <c r="C97" s="7">
        <v>3.6886100000000002</v>
      </c>
      <c r="D97" s="7">
        <v>6.4025740000000004</v>
      </c>
      <c r="E97" s="7">
        <v>3.572994</v>
      </c>
      <c r="F97" s="7">
        <v>5.0013800000000002</v>
      </c>
      <c r="G97" s="7">
        <v>3.6176900000000001</v>
      </c>
      <c r="H97" s="7">
        <v>4.4216049999999996</v>
      </c>
      <c r="I97" s="7">
        <v>4.5310819999999996</v>
      </c>
      <c r="J97" s="7">
        <v>3.5607129999999998</v>
      </c>
      <c r="K97" s="7">
        <v>18.402979999999999</v>
      </c>
      <c r="L97" s="7">
        <v>27.30725</v>
      </c>
      <c r="M97" s="7">
        <v>24.079740000000001</v>
      </c>
      <c r="N97" s="7">
        <v>25.425509999999999</v>
      </c>
      <c r="O97" s="7">
        <v>20.330169999999999</v>
      </c>
      <c r="P97" s="7">
        <v>23.409659999999999</v>
      </c>
      <c r="Q97" s="7">
        <v>21.052569999999999</v>
      </c>
      <c r="R97" s="7"/>
      <c r="S97" s="7"/>
    </row>
  </sheetData>
  <mergeCells count="32">
    <mergeCell ref="A93:R93"/>
    <mergeCell ref="B94:J94"/>
    <mergeCell ref="K94:S94"/>
    <mergeCell ref="A79:R79"/>
    <mergeCell ref="B80:J80"/>
    <mergeCell ref="K80:S80"/>
    <mergeCell ref="A86:R86"/>
    <mergeCell ref="B87:J87"/>
    <mergeCell ref="K87:S87"/>
    <mergeCell ref="A63:R63"/>
    <mergeCell ref="B64:J64"/>
    <mergeCell ref="K64:R64"/>
    <mergeCell ref="A72:R72"/>
    <mergeCell ref="B73:J73"/>
    <mergeCell ref="K73:S73"/>
    <mergeCell ref="A49:R49"/>
    <mergeCell ref="B50:J50"/>
    <mergeCell ref="K50:R50"/>
    <mergeCell ref="A56:R56"/>
    <mergeCell ref="B57:J57"/>
    <mergeCell ref="K57:R57"/>
    <mergeCell ref="A35:R35"/>
    <mergeCell ref="B36:J36"/>
    <mergeCell ref="K36:R36"/>
    <mergeCell ref="A42:R42"/>
    <mergeCell ref="B43:J43"/>
    <mergeCell ref="K43:R43"/>
    <mergeCell ref="A26:H26"/>
    <mergeCell ref="A2:H2"/>
    <mergeCell ref="A8:H8"/>
    <mergeCell ref="A14:H14"/>
    <mergeCell ref="A20:H2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E0F5-D6E0-4A1C-ADBA-C6B6B31CB1F2}">
  <dimension ref="A1:R113"/>
  <sheetViews>
    <sheetView workbookViewId="0">
      <selection sqref="A1:E2"/>
    </sheetView>
  </sheetViews>
  <sheetFormatPr baseColWidth="10" defaultColWidth="8.83203125" defaultRowHeight="15" x14ac:dyDescent="0.2"/>
  <cols>
    <col min="1" max="1" width="13.83203125" bestFit="1" customWidth="1"/>
    <col min="2" max="2" width="12.33203125" bestFit="1" customWidth="1"/>
    <col min="3" max="3" width="11.83203125" customWidth="1"/>
    <col min="4" max="4" width="10.5" bestFit="1" customWidth="1"/>
    <col min="5" max="5" width="13.83203125" bestFit="1" customWidth="1"/>
  </cols>
  <sheetData>
    <row r="1" spans="1:7" ht="16" customHeight="1" x14ac:dyDescent="0.2">
      <c r="A1" s="36" t="s">
        <v>434</v>
      </c>
    </row>
    <row r="2" spans="1:7" x14ac:dyDescent="0.2">
      <c r="A2" t="s">
        <v>437</v>
      </c>
      <c r="B2" t="s">
        <v>431</v>
      </c>
      <c r="E2" t="s">
        <v>435</v>
      </c>
    </row>
    <row r="3" spans="1:7" x14ac:dyDescent="0.2">
      <c r="B3" s="38" t="s">
        <v>426</v>
      </c>
      <c r="C3" s="38"/>
      <c r="D3" s="38"/>
      <c r="E3" s="38"/>
      <c r="F3" s="38"/>
      <c r="G3" s="38"/>
    </row>
    <row r="4" spans="1:7" x14ac:dyDescent="0.2">
      <c r="A4" s="37" t="s">
        <v>427</v>
      </c>
      <c r="B4" s="39" t="s">
        <v>432</v>
      </c>
      <c r="C4" s="39"/>
      <c r="D4" s="39"/>
      <c r="E4" s="40" t="s">
        <v>429</v>
      </c>
      <c r="F4" s="40"/>
      <c r="G4" s="40"/>
    </row>
    <row r="5" spans="1:7" x14ac:dyDescent="0.2">
      <c r="A5" s="37">
        <v>0</v>
      </c>
      <c r="B5" s="34">
        <v>25.07</v>
      </c>
      <c r="C5" s="34">
        <v>14.93</v>
      </c>
      <c r="D5" s="34">
        <v>11.18</v>
      </c>
      <c r="E5" s="35">
        <v>24.4</v>
      </c>
      <c r="F5" s="35">
        <v>14.92</v>
      </c>
      <c r="G5" s="35">
        <v>9.4</v>
      </c>
    </row>
    <row r="6" spans="1:7" x14ac:dyDescent="0.2">
      <c r="A6" s="37">
        <v>1</v>
      </c>
      <c r="B6" s="34">
        <v>16.36</v>
      </c>
      <c r="C6" s="34">
        <v>3.12</v>
      </c>
      <c r="D6" s="34">
        <v>16.45</v>
      </c>
      <c r="E6" s="35">
        <v>17.190000000000001</v>
      </c>
      <c r="F6" s="35">
        <v>25.1</v>
      </c>
      <c r="G6" s="35">
        <v>7.01</v>
      </c>
    </row>
    <row r="7" spans="1:7" x14ac:dyDescent="0.2">
      <c r="A7" s="37">
        <v>2</v>
      </c>
      <c r="B7" s="34">
        <v>8.1300000000000008</v>
      </c>
      <c r="C7" s="34">
        <v>8.82</v>
      </c>
      <c r="D7" s="34">
        <v>10.65</v>
      </c>
      <c r="E7" s="35">
        <v>11.5</v>
      </c>
      <c r="F7" s="35">
        <v>9.3800000000000008</v>
      </c>
      <c r="G7" s="35">
        <v>12.44</v>
      </c>
    </row>
    <row r="8" spans="1:7" x14ac:dyDescent="0.2">
      <c r="A8" s="37">
        <v>3</v>
      </c>
      <c r="B8" s="34">
        <v>6.86</v>
      </c>
      <c r="C8" s="34">
        <v>10.61</v>
      </c>
      <c r="D8" s="34">
        <v>8.7100000000000009</v>
      </c>
      <c r="E8" s="35">
        <v>7.74</v>
      </c>
      <c r="F8" s="35">
        <v>8.48</v>
      </c>
      <c r="G8" s="35">
        <v>13.45</v>
      </c>
    </row>
    <row r="9" spans="1:7" x14ac:dyDescent="0.2">
      <c r="A9" s="37">
        <v>4</v>
      </c>
      <c r="B9" s="34">
        <v>5.97</v>
      </c>
      <c r="C9" s="34">
        <v>4.1399999999999997</v>
      </c>
      <c r="D9" s="34">
        <v>12.53</v>
      </c>
      <c r="E9" s="35">
        <v>6.23</v>
      </c>
      <c r="F9" s="35">
        <v>6.17</v>
      </c>
      <c r="G9" s="35">
        <v>11.34</v>
      </c>
    </row>
    <row r="10" spans="1:7" x14ac:dyDescent="0.2">
      <c r="A10" s="37">
        <v>5</v>
      </c>
      <c r="B10" s="34">
        <v>7.71</v>
      </c>
      <c r="C10" s="34">
        <v>13.83</v>
      </c>
      <c r="D10" s="34">
        <v>15.72</v>
      </c>
      <c r="E10" s="35">
        <v>0.54</v>
      </c>
      <c r="F10" s="35">
        <v>0.78</v>
      </c>
      <c r="G10" s="35">
        <v>1.99</v>
      </c>
    </row>
    <row r="11" spans="1:7" x14ac:dyDescent="0.2">
      <c r="A11" s="37">
        <v>6</v>
      </c>
      <c r="B11" s="34">
        <v>4.47</v>
      </c>
      <c r="C11" s="34">
        <v>11.85</v>
      </c>
      <c r="D11" s="34">
        <v>3.33</v>
      </c>
      <c r="E11" s="35">
        <v>3.53</v>
      </c>
      <c r="F11" s="35">
        <v>4.1500000000000004</v>
      </c>
      <c r="G11" s="35">
        <v>9.0500000000000007</v>
      </c>
    </row>
    <row r="12" spans="1:7" x14ac:dyDescent="0.2">
      <c r="A12" s="37">
        <v>7</v>
      </c>
      <c r="B12" s="34">
        <v>3.35</v>
      </c>
      <c r="C12" s="34">
        <v>10.91</v>
      </c>
      <c r="D12" s="34">
        <v>2.23</v>
      </c>
      <c r="E12" s="35">
        <v>3.96</v>
      </c>
      <c r="F12" s="35">
        <v>3.16</v>
      </c>
      <c r="G12" s="35">
        <v>8.2200000000000006</v>
      </c>
    </row>
    <row r="13" spans="1:7" x14ac:dyDescent="0.2">
      <c r="A13" s="37">
        <v>8</v>
      </c>
      <c r="B13" s="34">
        <v>3.04</v>
      </c>
      <c r="C13" s="34">
        <v>4.2699999999999996</v>
      </c>
      <c r="D13" s="34">
        <v>4.53</v>
      </c>
      <c r="E13" s="35">
        <v>4.95</v>
      </c>
      <c r="F13" s="35">
        <v>5.89</v>
      </c>
      <c r="G13" s="35">
        <v>5.43</v>
      </c>
    </row>
    <row r="14" spans="1:7" x14ac:dyDescent="0.2">
      <c r="A14" s="37">
        <v>9</v>
      </c>
      <c r="B14" s="34">
        <v>2.88</v>
      </c>
      <c r="C14" s="34">
        <v>2.5499999999999998</v>
      </c>
      <c r="D14" s="34">
        <v>3.28</v>
      </c>
      <c r="E14" s="35">
        <v>5.72</v>
      </c>
      <c r="F14" s="35">
        <v>5.36</v>
      </c>
      <c r="G14" s="35">
        <v>3.62</v>
      </c>
    </row>
    <row r="15" spans="1:7" x14ac:dyDescent="0.2">
      <c r="A15" s="37">
        <v>10</v>
      </c>
      <c r="B15" s="34">
        <v>3.8</v>
      </c>
      <c r="C15" s="34">
        <v>2</v>
      </c>
      <c r="D15" s="34">
        <v>2.0699999999999998</v>
      </c>
      <c r="E15" s="35">
        <v>2.5299999999999998</v>
      </c>
      <c r="F15" s="35">
        <v>3.12</v>
      </c>
      <c r="G15" s="35">
        <v>3.18</v>
      </c>
    </row>
    <row r="16" spans="1:7" ht="16" customHeight="1" x14ac:dyDescent="0.2">
      <c r="A16" s="37">
        <v>11</v>
      </c>
      <c r="B16" s="34">
        <v>1.81</v>
      </c>
      <c r="C16" s="34">
        <v>3.65</v>
      </c>
      <c r="D16" s="34">
        <v>1.88</v>
      </c>
      <c r="E16" s="35">
        <v>2.79</v>
      </c>
      <c r="F16" s="35">
        <v>2.11</v>
      </c>
      <c r="G16" s="35">
        <v>3.91</v>
      </c>
    </row>
    <row r="17" spans="1:17" x14ac:dyDescent="0.2">
      <c r="A17" s="37">
        <v>12</v>
      </c>
      <c r="B17" s="34">
        <v>2.17</v>
      </c>
      <c r="C17" s="34">
        <v>2.87</v>
      </c>
      <c r="D17" s="34">
        <v>0.78</v>
      </c>
      <c r="E17" s="35">
        <v>1.57</v>
      </c>
      <c r="F17" s="35">
        <v>1.22</v>
      </c>
      <c r="G17" s="35">
        <v>3.65</v>
      </c>
    </row>
    <row r="18" spans="1:17" x14ac:dyDescent="0.2">
      <c r="A18" s="37">
        <v>13</v>
      </c>
      <c r="B18" s="34">
        <v>1.1399999999999999</v>
      </c>
      <c r="C18" s="34">
        <v>1.81</v>
      </c>
      <c r="D18" s="34">
        <v>2.2000000000000002</v>
      </c>
      <c r="E18" s="35">
        <v>1.48</v>
      </c>
      <c r="F18" s="35">
        <v>1.47</v>
      </c>
      <c r="G18" s="35">
        <v>1.87</v>
      </c>
    </row>
    <row r="19" spans="1:17" x14ac:dyDescent="0.2">
      <c r="A19" s="37">
        <v>14</v>
      </c>
      <c r="B19" s="34">
        <v>1.81</v>
      </c>
      <c r="C19" s="34">
        <v>0.67</v>
      </c>
      <c r="D19" s="34">
        <v>1.41</v>
      </c>
      <c r="E19" s="35">
        <v>2.2799999999999998</v>
      </c>
      <c r="F19" s="35">
        <v>3.32</v>
      </c>
      <c r="G19" s="35">
        <v>1.1599999999999999</v>
      </c>
    </row>
    <row r="20" spans="1:17" x14ac:dyDescent="0.2">
      <c r="A20" s="37">
        <v>15</v>
      </c>
      <c r="B20" s="34">
        <v>2.88</v>
      </c>
      <c r="C20" s="34">
        <v>1.29</v>
      </c>
      <c r="D20" s="34">
        <v>1.29</v>
      </c>
      <c r="E20" s="35">
        <v>0.51</v>
      </c>
      <c r="F20" s="35">
        <v>0.96</v>
      </c>
      <c r="G20" s="35">
        <v>1.45</v>
      </c>
    </row>
    <row r="21" spans="1:17" x14ac:dyDescent="0.2">
      <c r="A21" s="37">
        <v>16</v>
      </c>
      <c r="B21" s="34">
        <v>1.52</v>
      </c>
      <c r="C21" s="34">
        <v>1.19</v>
      </c>
      <c r="D21" s="34">
        <v>0.72</v>
      </c>
      <c r="E21" s="35">
        <v>1</v>
      </c>
      <c r="F21" s="35">
        <v>0.96</v>
      </c>
      <c r="G21" s="35">
        <v>1.56</v>
      </c>
    </row>
    <row r="22" spans="1:17" x14ac:dyDescent="0.2">
      <c r="A22" s="37">
        <v>17</v>
      </c>
      <c r="B22" s="34">
        <v>0.25</v>
      </c>
      <c r="C22" s="34">
        <v>0.09</v>
      </c>
      <c r="D22" s="34">
        <v>0.3</v>
      </c>
      <c r="E22" s="35">
        <v>1.62</v>
      </c>
      <c r="F22" s="35">
        <v>2.93</v>
      </c>
      <c r="G22" s="35">
        <v>0.05</v>
      </c>
    </row>
    <row r="23" spans="1:17" x14ac:dyDescent="0.2">
      <c r="A23" s="37">
        <v>18</v>
      </c>
      <c r="B23" s="34">
        <v>0.51</v>
      </c>
      <c r="C23" s="34">
        <v>0.96</v>
      </c>
      <c r="D23" s="34">
        <v>0.4</v>
      </c>
      <c r="E23" s="35">
        <v>0.28000000000000003</v>
      </c>
      <c r="F23" s="35">
        <v>0.3</v>
      </c>
      <c r="G23" s="35">
        <v>0.85</v>
      </c>
    </row>
    <row r="24" spans="1:17" x14ac:dyDescent="0.2">
      <c r="A24" s="37">
        <v>19</v>
      </c>
      <c r="B24" s="34">
        <v>0.27</v>
      </c>
      <c r="C24" s="34">
        <v>0.41</v>
      </c>
      <c r="D24" s="34">
        <v>0.33</v>
      </c>
      <c r="E24" s="35">
        <v>0.17</v>
      </c>
      <c r="F24" s="35">
        <v>0.21</v>
      </c>
      <c r="G24" s="35">
        <v>0.36</v>
      </c>
    </row>
    <row r="27" spans="1:17" x14ac:dyDescent="0.2">
      <c r="A27" s="6" t="s">
        <v>292</v>
      </c>
    </row>
    <row r="28" spans="1:17" ht="17" x14ac:dyDescent="0.2">
      <c r="A28" s="43" t="s">
        <v>31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7" x14ac:dyDescent="0.2">
      <c r="A29" t="s">
        <v>36</v>
      </c>
      <c r="B29" s="46" t="s">
        <v>48</v>
      </c>
      <c r="C29" s="46"/>
      <c r="D29" s="46"/>
      <c r="E29" s="46"/>
      <c r="F29" s="46"/>
      <c r="G29" s="46"/>
      <c r="H29" s="46"/>
      <c r="I29" s="46"/>
      <c r="J29" s="46" t="s">
        <v>49</v>
      </c>
      <c r="K29" s="46"/>
      <c r="L29" s="46"/>
      <c r="M29" s="46"/>
      <c r="N29" s="46"/>
      <c r="O29" s="46"/>
      <c r="P29" s="46"/>
      <c r="Q29" s="46"/>
    </row>
    <row r="30" spans="1:17" x14ac:dyDescent="0.2">
      <c r="A30" s="14" t="s">
        <v>39</v>
      </c>
      <c r="B30" s="7">
        <v>5.5263900000000001</v>
      </c>
      <c r="C30" s="7">
        <v>4.9373399999999998</v>
      </c>
      <c r="D30" s="7">
        <v>8.2411600000000007</v>
      </c>
      <c r="E30" s="7">
        <v>5.5879200000000004</v>
      </c>
      <c r="F30" s="7">
        <v>7.6658400000000002</v>
      </c>
      <c r="G30" s="7">
        <v>8.0980799999999995</v>
      </c>
      <c r="H30" s="7">
        <v>5.3419800000000004</v>
      </c>
      <c r="I30" s="7">
        <v>4.5030099999999997</v>
      </c>
      <c r="J30" s="7">
        <v>3.3453300000000001</v>
      </c>
      <c r="K30" s="7">
        <v>4.1547299999999998</v>
      </c>
      <c r="L30" s="7">
        <v>3.31887</v>
      </c>
      <c r="M30" s="7">
        <v>2.7633100000000002</v>
      </c>
      <c r="N30" s="7">
        <v>3.26003</v>
      </c>
      <c r="O30" s="7"/>
      <c r="P30" s="7"/>
      <c r="Q30" s="7"/>
    </row>
    <row r="31" spans="1:17" x14ac:dyDescent="0.2">
      <c r="A31" s="14" t="s">
        <v>65</v>
      </c>
      <c r="B31" s="7">
        <v>4.5052300000000001</v>
      </c>
      <c r="C31" s="7">
        <v>6.1101000000000001</v>
      </c>
      <c r="D31" s="7">
        <v>6.1713300000000002</v>
      </c>
      <c r="E31" s="7">
        <v>5.0212300000000001</v>
      </c>
      <c r="F31" s="7">
        <v>4.1558000000000002</v>
      </c>
      <c r="G31" s="7">
        <v>6.9492000000000003</v>
      </c>
      <c r="H31" s="7">
        <v>3.9773999999999998</v>
      </c>
      <c r="I31" s="7">
        <v>6.3298699999999997</v>
      </c>
      <c r="J31" s="7">
        <v>2.8761800000000002</v>
      </c>
      <c r="K31" s="7">
        <v>3.5496699999999999</v>
      </c>
      <c r="L31" s="7">
        <v>2.2427700000000002</v>
      </c>
      <c r="M31" s="7">
        <v>2.53315</v>
      </c>
      <c r="N31" s="7">
        <v>3.0823499999999999</v>
      </c>
      <c r="O31" s="7"/>
      <c r="P31" s="7"/>
      <c r="Q31" s="7"/>
    </row>
    <row r="34" spans="1:18" x14ac:dyDescent="0.2">
      <c r="A34" s="43" t="s">
        <v>37</v>
      </c>
      <c r="B34" s="43"/>
      <c r="C34" s="43"/>
      <c r="D34" s="43"/>
      <c r="E34" s="43"/>
    </row>
    <row r="35" spans="1:18" x14ac:dyDescent="0.2">
      <c r="B35" s="45" t="s">
        <v>47</v>
      </c>
      <c r="C35" s="45"/>
      <c r="D35" s="45"/>
      <c r="E35" s="45"/>
    </row>
    <row r="36" spans="1:18" x14ac:dyDescent="0.2">
      <c r="A36" t="s">
        <v>33</v>
      </c>
      <c r="B36" s="3" t="s">
        <v>51</v>
      </c>
      <c r="C36" s="3" t="s">
        <v>52</v>
      </c>
      <c r="D36" s="3" t="s">
        <v>53</v>
      </c>
      <c r="E36" s="3" t="s">
        <v>54</v>
      </c>
    </row>
    <row r="37" spans="1:18" x14ac:dyDescent="0.2">
      <c r="A37" s="2" t="s">
        <v>38</v>
      </c>
      <c r="B37" s="1">
        <v>18.5276</v>
      </c>
      <c r="C37" s="1">
        <v>50.191650000000003</v>
      </c>
      <c r="D37" s="1">
        <v>7.843953</v>
      </c>
      <c r="E37" s="1">
        <v>23.436800000000002</v>
      </c>
    </row>
    <row r="38" spans="1:18" x14ac:dyDescent="0.2">
      <c r="A38" s="2" t="s">
        <v>66</v>
      </c>
      <c r="B38" s="1">
        <v>24.824400000000001</v>
      </c>
      <c r="C38" s="1">
        <v>68.512159999999994</v>
      </c>
      <c r="D38" s="1">
        <v>0.102422</v>
      </c>
      <c r="E38" s="1">
        <v>6.5610210000000002</v>
      </c>
    </row>
    <row r="39" spans="1:18" x14ac:dyDescent="0.2">
      <c r="A39" s="2" t="s">
        <v>67</v>
      </c>
      <c r="B39" s="1">
        <v>28.410789999999999</v>
      </c>
      <c r="C39" s="1">
        <v>66.137209999999996</v>
      </c>
      <c r="D39" s="1">
        <v>0</v>
      </c>
      <c r="E39" s="1">
        <v>5.4520049999999998</v>
      </c>
    </row>
    <row r="42" spans="1:18" x14ac:dyDescent="0.2">
      <c r="A42" s="43" t="s">
        <v>61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t="s">
        <v>36</v>
      </c>
      <c r="B43" s="44" t="s">
        <v>48</v>
      </c>
      <c r="C43" s="44"/>
      <c r="D43" s="44"/>
      <c r="E43" s="44"/>
      <c r="F43" s="44"/>
      <c r="G43" s="44"/>
      <c r="H43" s="44"/>
      <c r="I43" s="44"/>
      <c r="J43" s="44" t="s">
        <v>49</v>
      </c>
      <c r="K43" s="44"/>
      <c r="L43" s="44"/>
      <c r="M43" s="44"/>
      <c r="N43" s="44"/>
      <c r="O43" s="44"/>
      <c r="P43" s="44"/>
      <c r="Q43" s="44"/>
    </row>
    <row r="44" spans="1:18" x14ac:dyDescent="0.2">
      <c r="A44" s="2" t="s">
        <v>25</v>
      </c>
      <c r="B44" s="1">
        <v>29.243220000000001</v>
      </c>
      <c r="C44" s="1">
        <v>22.574369999999998</v>
      </c>
      <c r="D44" s="1">
        <v>15.661580000000001</v>
      </c>
      <c r="E44" s="1">
        <v>29.25433</v>
      </c>
      <c r="F44" s="1">
        <v>21.526769999999999</v>
      </c>
      <c r="G44" s="1">
        <v>31.89789</v>
      </c>
      <c r="H44" s="1">
        <v>20.797940000000001</v>
      </c>
      <c r="I44" s="1">
        <v>26.98733</v>
      </c>
      <c r="J44" s="1">
        <v>5.0181930000000001</v>
      </c>
      <c r="K44" s="1">
        <v>5.6737070000000003</v>
      </c>
      <c r="L44" s="1">
        <v>3.674836</v>
      </c>
      <c r="M44" s="1">
        <v>10.894819999999999</v>
      </c>
      <c r="N44" s="1">
        <v>7.5435480000000004</v>
      </c>
      <c r="O44" s="1"/>
      <c r="P44" s="1"/>
      <c r="Q44" s="1"/>
    </row>
    <row r="45" spans="1:18" x14ac:dyDescent="0.2">
      <c r="A45" s="2" t="s">
        <v>50</v>
      </c>
      <c r="B45" s="1">
        <v>21.060089999999999</v>
      </c>
      <c r="C45" s="1">
        <v>30.123670000000001</v>
      </c>
      <c r="D45" s="1">
        <v>29.562090000000001</v>
      </c>
      <c r="E45" s="1">
        <v>18.232030000000002</v>
      </c>
      <c r="F45" s="1">
        <v>27.63073</v>
      </c>
      <c r="G45" s="1">
        <v>24.239560000000001</v>
      </c>
      <c r="H45" s="1">
        <v>1.602427</v>
      </c>
      <c r="I45" s="1">
        <v>24.594819999999999</v>
      </c>
      <c r="J45" s="1">
        <v>3.0448330000000001</v>
      </c>
      <c r="K45" s="1">
        <v>3.7320350000000002</v>
      </c>
      <c r="L45" s="1">
        <v>7.7228979999999998</v>
      </c>
      <c r="M45" s="1">
        <v>4.7383639999999998</v>
      </c>
      <c r="N45" s="1">
        <v>8.0218939999999996</v>
      </c>
      <c r="O45" s="1"/>
      <c r="P45" s="1"/>
      <c r="Q45" s="1"/>
    </row>
    <row r="48" spans="1:18" x14ac:dyDescent="0.2">
      <c r="A48" s="43" t="s">
        <v>62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</row>
    <row r="49" spans="1:18" x14ac:dyDescent="0.2">
      <c r="A49" t="s">
        <v>36</v>
      </c>
      <c r="B49" s="44" t="s">
        <v>48</v>
      </c>
      <c r="C49" s="44"/>
      <c r="D49" s="44"/>
      <c r="E49" s="44"/>
      <c r="F49" s="44"/>
      <c r="G49" s="44"/>
      <c r="H49" s="44"/>
      <c r="I49" s="44"/>
      <c r="J49" s="44" t="s">
        <v>49</v>
      </c>
      <c r="K49" s="44"/>
      <c r="L49" s="44"/>
      <c r="M49" s="44"/>
      <c r="N49" s="44"/>
      <c r="O49" s="44"/>
      <c r="P49" s="44"/>
      <c r="Q49" s="44"/>
    </row>
    <row r="50" spans="1:18" x14ac:dyDescent="0.2">
      <c r="A50" s="2" t="s">
        <v>25</v>
      </c>
      <c r="B50" s="1">
        <v>8.8026750000000007</v>
      </c>
      <c r="C50" s="1">
        <v>7.706175</v>
      </c>
      <c r="D50" s="1">
        <v>11.15103</v>
      </c>
      <c r="E50" s="1">
        <v>4.3774600000000001</v>
      </c>
      <c r="F50" s="1">
        <v>5.9023909999999997</v>
      </c>
      <c r="G50" s="1">
        <v>10.52422</v>
      </c>
      <c r="H50" s="1">
        <v>10.293889999999999</v>
      </c>
      <c r="I50" s="1">
        <v>2.4866679999999999</v>
      </c>
      <c r="J50" s="1">
        <v>0</v>
      </c>
      <c r="K50" s="1">
        <v>0</v>
      </c>
      <c r="L50" s="1">
        <v>0</v>
      </c>
      <c r="M50" s="1">
        <v>0</v>
      </c>
      <c r="N50" s="1">
        <v>0.51211200000000001</v>
      </c>
      <c r="O50" s="1"/>
      <c r="P50" s="1"/>
      <c r="Q50" s="1"/>
    </row>
    <row r="51" spans="1:18" x14ac:dyDescent="0.2">
      <c r="A51" s="2" t="s">
        <v>50</v>
      </c>
      <c r="B51" s="1">
        <v>8.0927779999999991</v>
      </c>
      <c r="C51" s="1">
        <v>10.68282</v>
      </c>
      <c r="D51" s="1">
        <v>9.6740750000000002</v>
      </c>
      <c r="E51" s="1">
        <v>3.085661</v>
      </c>
      <c r="F51" s="1">
        <v>9.3854679999999995</v>
      </c>
      <c r="G51" s="1">
        <v>19.228159999999999</v>
      </c>
      <c r="H51" s="1">
        <v>0</v>
      </c>
      <c r="I51" s="1">
        <v>4.109782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/>
      <c r="P51" s="1"/>
      <c r="Q51" s="1"/>
    </row>
    <row r="54" spans="1:18" x14ac:dyDescent="0.2">
      <c r="A54" s="43" t="s">
        <v>64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</row>
    <row r="55" spans="1:18" x14ac:dyDescent="0.2">
      <c r="A55" t="s">
        <v>36</v>
      </c>
      <c r="B55" s="44" t="s">
        <v>48</v>
      </c>
      <c r="C55" s="44"/>
      <c r="D55" s="44"/>
      <c r="E55" s="44"/>
      <c r="F55" s="44"/>
      <c r="G55" s="44"/>
      <c r="H55" s="44"/>
      <c r="I55" s="44"/>
      <c r="J55" s="44" t="s">
        <v>49</v>
      </c>
      <c r="K55" s="44"/>
      <c r="L55" s="44"/>
      <c r="M55" s="44"/>
      <c r="N55" s="44"/>
      <c r="O55" s="44"/>
      <c r="P55" s="44"/>
      <c r="Q55" s="44"/>
    </row>
    <row r="56" spans="1:18" x14ac:dyDescent="0.2">
      <c r="A56" s="2" t="s">
        <v>25</v>
      </c>
      <c r="B56" s="1">
        <v>46.687800000000003</v>
      </c>
      <c r="C56" s="1">
        <v>48.166350000000001</v>
      </c>
      <c r="D56" s="1">
        <v>59.709220000000002</v>
      </c>
      <c r="E56" s="1">
        <v>43.925260000000002</v>
      </c>
      <c r="F56" s="1">
        <v>50.194809999999997</v>
      </c>
      <c r="G56" s="1">
        <v>44.860959999999999</v>
      </c>
      <c r="H56" s="1">
        <v>52.434350000000002</v>
      </c>
      <c r="I56" s="1">
        <v>47.475409999999997</v>
      </c>
      <c r="J56" s="1">
        <v>73.232640000000004</v>
      </c>
      <c r="K56" s="1">
        <v>71.118870000000001</v>
      </c>
      <c r="L56" s="1">
        <v>72.909019999999998</v>
      </c>
      <c r="M56" s="1">
        <v>57.590649999999997</v>
      </c>
      <c r="N56" s="1">
        <v>67.709599999999995</v>
      </c>
      <c r="O56" s="1"/>
      <c r="P56" s="1"/>
      <c r="Q56" s="1"/>
    </row>
    <row r="57" spans="1:18" x14ac:dyDescent="0.2">
      <c r="A57" s="2" t="s">
        <v>50</v>
      </c>
      <c r="B57" s="1">
        <v>49.990470000000002</v>
      </c>
      <c r="C57" s="1">
        <v>37.053269999999998</v>
      </c>
      <c r="D57" s="1">
        <v>43.153269999999999</v>
      </c>
      <c r="E57" s="1">
        <v>56.295679999999997</v>
      </c>
      <c r="F57" s="1">
        <v>47.725189999999998</v>
      </c>
      <c r="G57" s="1">
        <v>42.212499999999999</v>
      </c>
      <c r="H57" s="1">
        <v>77.662059999999997</v>
      </c>
      <c r="I57" s="1">
        <v>55.519759999999998</v>
      </c>
      <c r="J57" s="1">
        <v>62.83614</v>
      </c>
      <c r="K57" s="1">
        <v>67.476089999999999</v>
      </c>
      <c r="L57" s="1">
        <v>70.7804</v>
      </c>
      <c r="M57" s="1">
        <v>65.436549999999997</v>
      </c>
      <c r="N57" s="1">
        <v>64.156850000000006</v>
      </c>
      <c r="O57" s="1"/>
      <c r="P57" s="1"/>
      <c r="Q57" s="1"/>
    </row>
    <row r="60" spans="1:18" x14ac:dyDescent="0.2">
      <c r="A60" s="43" t="s">
        <v>63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</row>
    <row r="61" spans="1:18" x14ac:dyDescent="0.2">
      <c r="A61" t="s">
        <v>36</v>
      </c>
      <c r="B61" s="44" t="s">
        <v>48</v>
      </c>
      <c r="C61" s="44"/>
      <c r="D61" s="44"/>
      <c r="E61" s="44"/>
      <c r="F61" s="44"/>
      <c r="G61" s="44"/>
      <c r="H61" s="44"/>
      <c r="I61" s="44"/>
      <c r="J61" s="44" t="s">
        <v>49</v>
      </c>
      <c r="K61" s="44"/>
      <c r="L61" s="44"/>
      <c r="M61" s="44"/>
      <c r="N61" s="44"/>
      <c r="O61" s="44"/>
      <c r="P61" s="44"/>
      <c r="Q61" s="44"/>
    </row>
    <row r="62" spans="1:18" x14ac:dyDescent="0.2">
      <c r="A62" s="2" t="s">
        <v>25</v>
      </c>
      <c r="B62" s="1">
        <v>15.266299999999999</v>
      </c>
      <c r="C62" s="1">
        <v>21.55311</v>
      </c>
      <c r="D62" s="1">
        <v>13.47818</v>
      </c>
      <c r="E62" s="1">
        <v>22.44294</v>
      </c>
      <c r="F62" s="1">
        <v>22.37603</v>
      </c>
      <c r="G62" s="1">
        <v>12.716939999999999</v>
      </c>
      <c r="H62" s="1">
        <v>16.47383</v>
      </c>
      <c r="I62" s="1">
        <v>23.05059</v>
      </c>
      <c r="J62" s="1">
        <v>21.749169999999999</v>
      </c>
      <c r="K62" s="1">
        <v>23.207429999999999</v>
      </c>
      <c r="L62" s="1">
        <v>23.416139999999999</v>
      </c>
      <c r="M62" s="1">
        <v>31.514530000000001</v>
      </c>
      <c r="N62" s="1">
        <v>24.234739999999999</v>
      </c>
      <c r="O62" s="1"/>
      <c r="P62" s="1"/>
      <c r="Q62" s="1"/>
    </row>
    <row r="63" spans="1:18" x14ac:dyDescent="0.2">
      <c r="A63" s="2" t="s">
        <v>50</v>
      </c>
      <c r="B63" s="1">
        <v>20.856660000000002</v>
      </c>
      <c r="C63" s="1">
        <v>22.140229999999999</v>
      </c>
      <c r="D63" s="1">
        <v>17.610569999999999</v>
      </c>
      <c r="E63" s="1">
        <v>22.38663</v>
      </c>
      <c r="F63" s="1">
        <v>15.258609999999999</v>
      </c>
      <c r="G63" s="1">
        <v>14.319789999999999</v>
      </c>
      <c r="H63" s="1">
        <v>20.735510000000001</v>
      </c>
      <c r="I63" s="1">
        <v>15.775639999999999</v>
      </c>
      <c r="J63" s="1">
        <v>34.119030000000002</v>
      </c>
      <c r="K63" s="1">
        <v>28.791869999999999</v>
      </c>
      <c r="L63" s="1">
        <v>21.496700000000001</v>
      </c>
      <c r="M63" s="1">
        <v>29.82508</v>
      </c>
      <c r="N63" s="1">
        <v>27.821249999999999</v>
      </c>
      <c r="O63" s="1"/>
      <c r="P63" s="1"/>
      <c r="Q63" s="1"/>
    </row>
    <row r="67" spans="1:8" x14ac:dyDescent="0.2">
      <c r="A67" s="6" t="s">
        <v>293</v>
      </c>
    </row>
    <row r="68" spans="1:8" x14ac:dyDescent="0.2">
      <c r="A68" s="6" t="s">
        <v>294</v>
      </c>
      <c r="C68" s="6" t="s">
        <v>142</v>
      </c>
      <c r="E68" s="6" t="s">
        <v>141</v>
      </c>
    </row>
    <row r="69" spans="1:8" ht="22" x14ac:dyDescent="0.3">
      <c r="B69" s="41" t="s">
        <v>140</v>
      </c>
      <c r="C69" s="41"/>
      <c r="D69" s="41"/>
      <c r="E69" s="41"/>
      <c r="F69" s="41"/>
      <c r="G69" s="41"/>
    </row>
    <row r="70" spans="1:8" x14ac:dyDescent="0.2">
      <c r="B70" s="6" t="s">
        <v>104</v>
      </c>
      <c r="F70" s="6" t="s">
        <v>103</v>
      </c>
    </row>
    <row r="71" spans="1:8" x14ac:dyDescent="0.2">
      <c r="B71" t="s">
        <v>102</v>
      </c>
      <c r="C71" t="s">
        <v>101</v>
      </c>
      <c r="D71" t="s">
        <v>100</v>
      </c>
      <c r="F71" t="s">
        <v>102</v>
      </c>
      <c r="G71" t="s">
        <v>101</v>
      </c>
      <c r="H71" t="s">
        <v>100</v>
      </c>
    </row>
    <row r="72" spans="1:8" x14ac:dyDescent="0.2">
      <c r="A72" s="16">
        <v>8741</v>
      </c>
      <c r="B72" t="s">
        <v>139</v>
      </c>
      <c r="C72">
        <v>581</v>
      </c>
      <c r="D72">
        <f>SUM(C72:C75)</f>
        <v>2228</v>
      </c>
      <c r="E72" s="16">
        <v>8959</v>
      </c>
      <c r="F72" t="s">
        <v>138</v>
      </c>
      <c r="G72">
        <v>1236</v>
      </c>
      <c r="H72">
        <f>SUM(G72:G75)</f>
        <v>5417</v>
      </c>
    </row>
    <row r="73" spans="1:8" x14ac:dyDescent="0.2">
      <c r="B73" t="s">
        <v>137</v>
      </c>
      <c r="C73">
        <v>522</v>
      </c>
      <c r="F73" t="s">
        <v>136</v>
      </c>
      <c r="G73">
        <v>933</v>
      </c>
    </row>
    <row r="74" spans="1:8" x14ac:dyDescent="0.2">
      <c r="B74" t="s">
        <v>135</v>
      </c>
      <c r="C74">
        <v>666</v>
      </c>
      <c r="F74" t="s">
        <v>134</v>
      </c>
      <c r="G74">
        <v>1531</v>
      </c>
    </row>
    <row r="75" spans="1:8" x14ac:dyDescent="0.2">
      <c r="B75" t="s">
        <v>133</v>
      </c>
      <c r="C75">
        <v>459</v>
      </c>
      <c r="F75" t="s">
        <v>132</v>
      </c>
      <c r="G75">
        <v>1717</v>
      </c>
    </row>
    <row r="76" spans="1:8" x14ac:dyDescent="0.2">
      <c r="A76" s="17">
        <v>8796</v>
      </c>
      <c r="B76" t="s">
        <v>131</v>
      </c>
      <c r="C76">
        <v>611</v>
      </c>
      <c r="D76">
        <f>SUM(C76:C79)</f>
        <v>2068</v>
      </c>
      <c r="E76" s="17">
        <v>8794</v>
      </c>
      <c r="F76" t="s">
        <v>130</v>
      </c>
      <c r="G76">
        <v>609</v>
      </c>
      <c r="H76">
        <f>SUM(G76:G79)</f>
        <v>1507</v>
      </c>
    </row>
    <row r="77" spans="1:8" x14ac:dyDescent="0.2">
      <c r="B77" t="s">
        <v>129</v>
      </c>
      <c r="C77">
        <v>569</v>
      </c>
      <c r="F77" t="s">
        <v>128</v>
      </c>
      <c r="G77">
        <v>408</v>
      </c>
    </row>
    <row r="78" spans="1:8" x14ac:dyDescent="0.2">
      <c r="B78" t="s">
        <v>127</v>
      </c>
      <c r="C78">
        <v>192</v>
      </c>
      <c r="F78" t="s">
        <v>126</v>
      </c>
      <c r="G78">
        <v>303</v>
      </c>
    </row>
    <row r="79" spans="1:8" x14ac:dyDescent="0.2">
      <c r="B79" t="s">
        <v>125</v>
      </c>
      <c r="C79">
        <v>696</v>
      </c>
      <c r="F79" t="s">
        <v>124</v>
      </c>
      <c r="G79">
        <v>187</v>
      </c>
    </row>
    <row r="80" spans="1:8" x14ac:dyDescent="0.2">
      <c r="A80" s="16">
        <v>8728</v>
      </c>
      <c r="B80" t="s">
        <v>123</v>
      </c>
      <c r="C80">
        <v>2127</v>
      </c>
      <c r="D80">
        <f>SUM(C80:C83)</f>
        <v>5180</v>
      </c>
      <c r="E80" s="16">
        <v>8797</v>
      </c>
      <c r="F80" t="s">
        <v>122</v>
      </c>
      <c r="G80">
        <v>805</v>
      </c>
      <c r="H80">
        <f>SUM(G80:G83)</f>
        <v>3568</v>
      </c>
    </row>
    <row r="81" spans="1:8" x14ac:dyDescent="0.2">
      <c r="B81" t="s">
        <v>121</v>
      </c>
      <c r="C81">
        <v>1377</v>
      </c>
      <c r="F81" t="s">
        <v>120</v>
      </c>
      <c r="G81">
        <v>762</v>
      </c>
    </row>
    <row r="82" spans="1:8" x14ac:dyDescent="0.2">
      <c r="B82" t="s">
        <v>119</v>
      </c>
      <c r="C82">
        <v>1558</v>
      </c>
      <c r="F82" t="s">
        <v>118</v>
      </c>
      <c r="G82">
        <v>741</v>
      </c>
    </row>
    <row r="83" spans="1:8" x14ac:dyDescent="0.2">
      <c r="B83" t="s">
        <v>117</v>
      </c>
      <c r="C83">
        <v>118</v>
      </c>
      <c r="F83" t="s">
        <v>116</v>
      </c>
      <c r="G83">
        <v>1260</v>
      </c>
    </row>
    <row r="84" spans="1:8" x14ac:dyDescent="0.2">
      <c r="A84" s="16">
        <v>8948</v>
      </c>
      <c r="B84" t="s">
        <v>115</v>
      </c>
      <c r="C84">
        <v>1271</v>
      </c>
      <c r="D84">
        <f>SUM(C84:C87)</f>
        <v>3950</v>
      </c>
      <c r="E84" s="16">
        <v>8956</v>
      </c>
      <c r="F84" t="s">
        <v>114</v>
      </c>
      <c r="G84">
        <v>718</v>
      </c>
      <c r="H84">
        <f>SUM(G84:G87)</f>
        <v>3565</v>
      </c>
    </row>
    <row r="85" spans="1:8" x14ac:dyDescent="0.2">
      <c r="B85" t="s">
        <v>113</v>
      </c>
      <c r="C85">
        <v>948</v>
      </c>
      <c r="F85" t="s">
        <v>112</v>
      </c>
      <c r="G85">
        <v>1071</v>
      </c>
    </row>
    <row r="86" spans="1:8" x14ac:dyDescent="0.2">
      <c r="B86" t="s">
        <v>111</v>
      </c>
      <c r="C86">
        <v>471</v>
      </c>
      <c r="F86" t="s">
        <v>110</v>
      </c>
      <c r="G86">
        <v>841</v>
      </c>
    </row>
    <row r="87" spans="1:8" x14ac:dyDescent="0.2">
      <c r="B87" t="s">
        <v>109</v>
      </c>
      <c r="C87">
        <v>1260</v>
      </c>
      <c r="F87" t="s">
        <v>108</v>
      </c>
      <c r="G87">
        <v>935</v>
      </c>
    </row>
    <row r="89" spans="1:8" x14ac:dyDescent="0.2">
      <c r="B89">
        <f>AVERAGE(D84,D80,D76,D72)</f>
        <v>3356.5</v>
      </c>
      <c r="C89" t="s">
        <v>143</v>
      </c>
      <c r="H89">
        <f>AVERAGE(H84,H80,H76,H72)</f>
        <v>3514.25</v>
      </c>
    </row>
    <row r="93" spans="1:8" ht="22" x14ac:dyDescent="0.3">
      <c r="B93" s="42" t="s">
        <v>107</v>
      </c>
      <c r="C93" s="42"/>
      <c r="D93" s="42"/>
      <c r="E93" s="42"/>
      <c r="F93" s="42"/>
      <c r="G93" s="42"/>
    </row>
    <row r="94" spans="1:8" x14ac:dyDescent="0.2">
      <c r="B94" s="6" t="s">
        <v>104</v>
      </c>
      <c r="F94" s="6" t="s">
        <v>103</v>
      </c>
    </row>
    <row r="95" spans="1:8" x14ac:dyDescent="0.2">
      <c r="B95" t="s">
        <v>102</v>
      </c>
      <c r="C95" t="s">
        <v>101</v>
      </c>
      <c r="D95" t="s">
        <v>100</v>
      </c>
      <c r="F95" t="s">
        <v>102</v>
      </c>
      <c r="G95" t="s">
        <v>101</v>
      </c>
      <c r="H95" t="s">
        <v>100</v>
      </c>
    </row>
    <row r="96" spans="1:8" x14ac:dyDescent="0.2">
      <c r="A96" s="16">
        <v>8741</v>
      </c>
      <c r="B96" t="s">
        <v>99</v>
      </c>
      <c r="C96">
        <v>162</v>
      </c>
      <c r="D96">
        <f>SUM(C96:C99)</f>
        <v>627</v>
      </c>
      <c r="E96" s="16">
        <v>8959</v>
      </c>
      <c r="F96" t="s">
        <v>98</v>
      </c>
      <c r="G96">
        <v>61</v>
      </c>
      <c r="H96">
        <f>SUM(G96:G99)</f>
        <v>286</v>
      </c>
    </row>
    <row r="97" spans="1:8" x14ac:dyDescent="0.2">
      <c r="B97" t="s">
        <v>97</v>
      </c>
      <c r="C97">
        <v>168</v>
      </c>
      <c r="F97" t="s">
        <v>96</v>
      </c>
      <c r="G97">
        <v>156</v>
      </c>
    </row>
    <row r="98" spans="1:8" x14ac:dyDescent="0.2">
      <c r="B98" t="s">
        <v>95</v>
      </c>
      <c r="C98">
        <v>209</v>
      </c>
      <c r="F98" t="s">
        <v>94</v>
      </c>
      <c r="G98">
        <v>18</v>
      </c>
    </row>
    <row r="99" spans="1:8" x14ac:dyDescent="0.2">
      <c r="B99" t="s">
        <v>93</v>
      </c>
      <c r="C99">
        <v>88</v>
      </c>
      <c r="F99" t="s">
        <v>92</v>
      </c>
      <c r="G99">
        <v>51</v>
      </c>
    </row>
    <row r="100" spans="1:8" x14ac:dyDescent="0.2">
      <c r="A100" s="17">
        <v>8796</v>
      </c>
      <c r="B100" t="s">
        <v>91</v>
      </c>
      <c r="C100">
        <v>32</v>
      </c>
      <c r="D100">
        <f>SUM(C100:C103)</f>
        <v>463</v>
      </c>
      <c r="E100" s="17">
        <v>8794</v>
      </c>
      <c r="F100" t="s">
        <v>90</v>
      </c>
      <c r="G100">
        <v>13</v>
      </c>
      <c r="H100">
        <f>SUM(G100:G103)</f>
        <v>61</v>
      </c>
    </row>
    <row r="101" spans="1:8" x14ac:dyDescent="0.2">
      <c r="B101" t="s">
        <v>89</v>
      </c>
      <c r="C101">
        <v>80</v>
      </c>
      <c r="F101" t="s">
        <v>88</v>
      </c>
      <c r="G101">
        <v>14</v>
      </c>
    </row>
    <row r="102" spans="1:8" x14ac:dyDescent="0.2">
      <c r="B102" t="s">
        <v>87</v>
      </c>
      <c r="C102">
        <v>36</v>
      </c>
      <c r="F102" t="s">
        <v>86</v>
      </c>
      <c r="G102">
        <v>14</v>
      </c>
    </row>
    <row r="103" spans="1:8" x14ac:dyDescent="0.2">
      <c r="B103" t="s">
        <v>85</v>
      </c>
      <c r="C103">
        <v>315</v>
      </c>
      <c r="F103" t="s">
        <v>84</v>
      </c>
      <c r="G103">
        <v>20</v>
      </c>
    </row>
    <row r="104" spans="1:8" x14ac:dyDescent="0.2">
      <c r="A104" s="16">
        <v>8728</v>
      </c>
      <c r="B104" t="s">
        <v>83</v>
      </c>
      <c r="C104">
        <v>126</v>
      </c>
      <c r="D104">
        <f>SUM(C104:C107)</f>
        <v>148</v>
      </c>
      <c r="E104" s="16">
        <v>8797</v>
      </c>
      <c r="F104" t="s">
        <v>82</v>
      </c>
      <c r="G104">
        <v>25</v>
      </c>
      <c r="H104">
        <f>SUM(G104:G107)</f>
        <v>126</v>
      </c>
    </row>
    <row r="105" spans="1:8" x14ac:dyDescent="0.2">
      <c r="B105" t="s">
        <v>81</v>
      </c>
      <c r="C105">
        <v>1</v>
      </c>
      <c r="F105" t="s">
        <v>80</v>
      </c>
      <c r="G105">
        <v>19</v>
      </c>
    </row>
    <row r="106" spans="1:8" x14ac:dyDescent="0.2">
      <c r="B106" t="s">
        <v>79</v>
      </c>
      <c r="C106">
        <v>8</v>
      </c>
      <c r="F106" t="s">
        <v>78</v>
      </c>
      <c r="G106">
        <v>21</v>
      </c>
    </row>
    <row r="107" spans="1:8" x14ac:dyDescent="0.2">
      <c r="B107" t="s">
        <v>77</v>
      </c>
      <c r="C107">
        <v>13</v>
      </c>
      <c r="F107" t="s">
        <v>76</v>
      </c>
      <c r="G107">
        <v>61</v>
      </c>
    </row>
    <row r="108" spans="1:8" x14ac:dyDescent="0.2">
      <c r="A108" s="16">
        <v>8948</v>
      </c>
      <c r="B108" t="s">
        <v>75</v>
      </c>
      <c r="C108">
        <v>328</v>
      </c>
      <c r="D108">
        <f>SUM(C108:C111)</f>
        <v>900</v>
      </c>
      <c r="E108" s="16">
        <v>8956</v>
      </c>
      <c r="F108" t="s">
        <v>74</v>
      </c>
      <c r="G108">
        <v>78</v>
      </c>
      <c r="H108">
        <f>SUM(G108:G111)</f>
        <v>646</v>
      </c>
    </row>
    <row r="109" spans="1:8" x14ac:dyDescent="0.2">
      <c r="B109" t="s">
        <v>73</v>
      </c>
      <c r="C109">
        <v>249</v>
      </c>
      <c r="F109" t="s">
        <v>72</v>
      </c>
      <c r="G109">
        <v>143</v>
      </c>
    </row>
    <row r="110" spans="1:8" x14ac:dyDescent="0.2">
      <c r="B110" t="s">
        <v>71</v>
      </c>
      <c r="C110">
        <v>166</v>
      </c>
      <c r="F110" t="s">
        <v>70</v>
      </c>
      <c r="G110">
        <v>135</v>
      </c>
    </row>
    <row r="111" spans="1:8" x14ac:dyDescent="0.2">
      <c r="B111" t="s">
        <v>69</v>
      </c>
      <c r="C111">
        <v>157</v>
      </c>
      <c r="F111" t="s">
        <v>68</v>
      </c>
      <c r="G111">
        <v>290</v>
      </c>
    </row>
    <row r="113" spans="2:7" x14ac:dyDescent="0.2">
      <c r="B113">
        <f>AVERAGE(D108,D104,D100,D96)</f>
        <v>534.5</v>
      </c>
      <c r="C113" t="s">
        <v>143</v>
      </c>
      <c r="F113">
        <f>AVERAGE(H108,H104,H100,H96)</f>
        <v>279.75</v>
      </c>
      <c r="G113" t="s">
        <v>143</v>
      </c>
    </row>
  </sheetData>
  <mergeCells count="22">
    <mergeCell ref="B93:G93"/>
    <mergeCell ref="B35:E35"/>
    <mergeCell ref="A60:R60"/>
    <mergeCell ref="B61:I61"/>
    <mergeCell ref="J61:Q61"/>
    <mergeCell ref="B69:G69"/>
    <mergeCell ref="A54:R54"/>
    <mergeCell ref="B55:I55"/>
    <mergeCell ref="J55:Q55"/>
    <mergeCell ref="B3:G3"/>
    <mergeCell ref="B4:D4"/>
    <mergeCell ref="E4:G4"/>
    <mergeCell ref="B43:I43"/>
    <mergeCell ref="J43:Q43"/>
    <mergeCell ref="A48:R48"/>
    <mergeCell ref="B49:I49"/>
    <mergeCell ref="J49:Q49"/>
    <mergeCell ref="A42:R42"/>
    <mergeCell ref="A28:N28"/>
    <mergeCell ref="B29:I29"/>
    <mergeCell ref="J29:Q29"/>
    <mergeCell ref="A34:E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DCAF-243D-4C38-BB0B-E98BF5B598F1}">
  <dimension ref="A1:S177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19.33203125" bestFit="1" customWidth="1"/>
  </cols>
  <sheetData>
    <row r="1" spans="1:8" x14ac:dyDescent="0.2">
      <c r="A1" s="36" t="s">
        <v>442</v>
      </c>
    </row>
    <row r="2" spans="1:8" x14ac:dyDescent="0.2">
      <c r="A2" t="s">
        <v>443</v>
      </c>
      <c r="B2" t="s">
        <v>444</v>
      </c>
      <c r="E2" t="s">
        <v>435</v>
      </c>
    </row>
    <row r="3" spans="1:8" x14ac:dyDescent="0.2">
      <c r="C3" t="s">
        <v>439</v>
      </c>
      <c r="D3" t="s">
        <v>439</v>
      </c>
      <c r="E3" t="s">
        <v>439</v>
      </c>
      <c r="F3" t="s">
        <v>440</v>
      </c>
      <c r="G3" t="s">
        <v>440</v>
      </c>
      <c r="H3" t="s">
        <v>440</v>
      </c>
    </row>
    <row r="4" spans="1:8" x14ac:dyDescent="0.2">
      <c r="B4" t="s">
        <v>441</v>
      </c>
      <c r="C4">
        <v>27</v>
      </c>
      <c r="D4">
        <v>42</v>
      </c>
      <c r="E4">
        <v>23</v>
      </c>
      <c r="F4">
        <v>16</v>
      </c>
      <c r="G4">
        <v>4</v>
      </c>
      <c r="H4">
        <v>6</v>
      </c>
    </row>
    <row r="5" spans="1:8" x14ac:dyDescent="0.2">
      <c r="B5" t="s">
        <v>49</v>
      </c>
      <c r="C5">
        <v>29</v>
      </c>
      <c r="D5">
        <v>27</v>
      </c>
      <c r="E5">
        <v>43</v>
      </c>
      <c r="F5">
        <v>28</v>
      </c>
      <c r="G5">
        <v>5</v>
      </c>
      <c r="H5">
        <v>23</v>
      </c>
    </row>
    <row r="10" spans="1:8" x14ac:dyDescent="0.2">
      <c r="A10" s="36" t="s">
        <v>438</v>
      </c>
    </row>
    <row r="11" spans="1:8" x14ac:dyDescent="0.2">
      <c r="A11" t="s">
        <v>437</v>
      </c>
      <c r="B11" t="s">
        <v>431</v>
      </c>
      <c r="E11" t="s">
        <v>435</v>
      </c>
    </row>
    <row r="12" spans="1:8" x14ac:dyDescent="0.2">
      <c r="B12" s="38" t="s">
        <v>426</v>
      </c>
      <c r="C12" s="38"/>
      <c r="D12" s="38"/>
      <c r="E12" s="38"/>
      <c r="F12" s="38"/>
      <c r="G12" s="38"/>
    </row>
    <row r="13" spans="1:8" x14ac:dyDescent="0.2">
      <c r="A13" s="37" t="s">
        <v>427</v>
      </c>
      <c r="B13" s="39" t="s">
        <v>432</v>
      </c>
      <c r="C13" s="39"/>
      <c r="D13" s="39"/>
      <c r="E13" s="40" t="s">
        <v>429</v>
      </c>
      <c r="F13" s="40"/>
      <c r="G13" s="40"/>
    </row>
    <row r="14" spans="1:8" x14ac:dyDescent="0.2">
      <c r="A14" s="37">
        <v>0</v>
      </c>
      <c r="B14" s="34">
        <v>26.53</v>
      </c>
      <c r="C14" s="34">
        <v>13.71</v>
      </c>
      <c r="D14" s="34">
        <v>14.9</v>
      </c>
      <c r="E14" s="35">
        <v>15.78</v>
      </c>
      <c r="F14" s="35">
        <v>32.299999999999997</v>
      </c>
      <c r="G14" s="35">
        <v>19.670000000000002</v>
      </c>
    </row>
    <row r="15" spans="1:8" x14ac:dyDescent="0.2">
      <c r="A15" s="37">
        <v>1</v>
      </c>
      <c r="B15" s="34">
        <v>19.309999999999999</v>
      </c>
      <c r="C15" s="34">
        <v>26.66</v>
      </c>
      <c r="D15" s="34">
        <v>17.260000000000002</v>
      </c>
      <c r="E15" s="35">
        <v>6.66</v>
      </c>
      <c r="F15" s="35">
        <v>10.41</v>
      </c>
      <c r="G15" s="35">
        <v>1.04</v>
      </c>
    </row>
    <row r="16" spans="1:8" x14ac:dyDescent="0.2">
      <c r="A16" s="37">
        <v>2</v>
      </c>
      <c r="B16" s="34">
        <v>3.09</v>
      </c>
      <c r="C16" s="34">
        <v>19.850000000000001</v>
      </c>
      <c r="D16" s="34">
        <v>12.34</v>
      </c>
      <c r="E16" s="35">
        <v>1.53</v>
      </c>
      <c r="F16" s="35">
        <v>3.86</v>
      </c>
      <c r="G16" s="35">
        <v>2.59</v>
      </c>
    </row>
    <row r="17" spans="1:7" x14ac:dyDescent="0.2">
      <c r="A17" s="37">
        <v>3</v>
      </c>
      <c r="B17" s="34">
        <v>10.08</v>
      </c>
      <c r="C17" s="34">
        <v>3.15</v>
      </c>
      <c r="D17" s="34">
        <v>8.8000000000000007</v>
      </c>
      <c r="E17" s="35">
        <v>9.68</v>
      </c>
      <c r="F17" s="35">
        <v>6.35</v>
      </c>
      <c r="G17" s="35">
        <v>9.26</v>
      </c>
    </row>
    <row r="18" spans="1:7" x14ac:dyDescent="0.2">
      <c r="A18" s="37">
        <v>4</v>
      </c>
      <c r="B18" s="34">
        <v>4.92</v>
      </c>
      <c r="C18" s="34">
        <v>10.1</v>
      </c>
      <c r="D18" s="34">
        <v>5.17</v>
      </c>
      <c r="E18" s="35">
        <v>6.17</v>
      </c>
      <c r="F18" s="35">
        <v>13.32</v>
      </c>
      <c r="G18" s="35">
        <v>0.8</v>
      </c>
    </row>
    <row r="19" spans="1:7" x14ac:dyDescent="0.2">
      <c r="A19" s="37">
        <v>5</v>
      </c>
      <c r="B19" s="34">
        <v>4.8600000000000003</v>
      </c>
      <c r="C19" s="34">
        <v>2.76</v>
      </c>
      <c r="D19" s="34">
        <v>3.08</v>
      </c>
      <c r="E19" s="35">
        <v>10.5</v>
      </c>
      <c r="F19" s="35">
        <v>7.61</v>
      </c>
      <c r="G19" s="35">
        <v>11.65</v>
      </c>
    </row>
    <row r="20" spans="1:7" x14ac:dyDescent="0.2">
      <c r="A20" s="37">
        <v>6</v>
      </c>
      <c r="B20" s="34">
        <v>4.37</v>
      </c>
      <c r="C20" s="34">
        <v>1.55</v>
      </c>
      <c r="D20" s="34">
        <v>2.71</v>
      </c>
      <c r="E20" s="35">
        <v>9.81</v>
      </c>
      <c r="F20" s="35">
        <v>4.92</v>
      </c>
      <c r="G20" s="35">
        <v>18.72</v>
      </c>
    </row>
    <row r="21" spans="1:7" x14ac:dyDescent="0.2">
      <c r="A21" s="37">
        <v>7</v>
      </c>
      <c r="B21" s="34">
        <v>10.14</v>
      </c>
      <c r="C21" s="34">
        <v>1.93</v>
      </c>
      <c r="D21" s="34">
        <v>3.62</v>
      </c>
      <c r="E21" s="35">
        <v>5.95</v>
      </c>
      <c r="F21" s="35">
        <v>3.13</v>
      </c>
      <c r="G21" s="35">
        <v>10.73</v>
      </c>
    </row>
    <row r="22" spans="1:7" x14ac:dyDescent="0.2">
      <c r="A22" s="37">
        <v>8</v>
      </c>
      <c r="B22" s="34">
        <v>3.98</v>
      </c>
      <c r="C22" s="34">
        <v>7.18</v>
      </c>
      <c r="D22" s="34">
        <v>4.97</v>
      </c>
      <c r="E22" s="35">
        <v>2.86</v>
      </c>
      <c r="F22" s="35">
        <v>4.33</v>
      </c>
      <c r="G22" s="35">
        <v>5.19</v>
      </c>
    </row>
    <row r="23" spans="1:7" x14ac:dyDescent="0.2">
      <c r="A23" s="37">
        <v>9</v>
      </c>
      <c r="B23" s="34">
        <v>0.87</v>
      </c>
      <c r="C23" s="34">
        <v>1.86</v>
      </c>
      <c r="D23" s="34">
        <v>15.11</v>
      </c>
      <c r="E23" s="35">
        <v>1.82</v>
      </c>
      <c r="F23" s="35">
        <v>2.87</v>
      </c>
      <c r="G23" s="35">
        <v>2.23</v>
      </c>
    </row>
    <row r="24" spans="1:7" x14ac:dyDescent="0.2">
      <c r="A24" s="37">
        <v>10</v>
      </c>
      <c r="B24" s="34">
        <v>4.22</v>
      </c>
      <c r="C24" s="34">
        <v>0.94</v>
      </c>
      <c r="D24" s="34">
        <v>1.42</v>
      </c>
      <c r="E24" s="35">
        <v>14.5</v>
      </c>
      <c r="F24" s="35">
        <v>1.21</v>
      </c>
      <c r="G24" s="35">
        <v>6.58</v>
      </c>
    </row>
    <row r="25" spans="1:7" x14ac:dyDescent="0.2">
      <c r="A25" s="37">
        <v>11</v>
      </c>
      <c r="B25" s="34">
        <v>1.41</v>
      </c>
      <c r="C25" s="34">
        <v>5.0199999999999996</v>
      </c>
      <c r="D25" s="34">
        <v>4.5599999999999996</v>
      </c>
      <c r="E25" s="35">
        <v>1.1599999999999999</v>
      </c>
      <c r="F25" s="35">
        <v>3.01</v>
      </c>
      <c r="G25" s="35">
        <v>0.68</v>
      </c>
    </row>
    <row r="26" spans="1:7" x14ac:dyDescent="0.2">
      <c r="A26" s="37">
        <v>12</v>
      </c>
      <c r="B26" s="34">
        <v>0.89</v>
      </c>
      <c r="C26" s="34">
        <v>1.2</v>
      </c>
      <c r="D26" s="34">
        <v>1.81</v>
      </c>
      <c r="E26" s="35">
        <v>1.46</v>
      </c>
      <c r="F26" s="35">
        <v>3.16</v>
      </c>
      <c r="G26" s="35">
        <v>0.72</v>
      </c>
    </row>
    <row r="27" spans="1:7" x14ac:dyDescent="0.2">
      <c r="A27" s="37">
        <v>13</v>
      </c>
      <c r="B27" s="34">
        <v>0.11</v>
      </c>
      <c r="C27" s="34">
        <v>0.38</v>
      </c>
      <c r="D27" s="34">
        <v>0.96</v>
      </c>
      <c r="E27" s="35">
        <v>5.15</v>
      </c>
      <c r="F27" s="35">
        <v>0.49</v>
      </c>
      <c r="G27" s="35">
        <v>2.11</v>
      </c>
    </row>
    <row r="28" spans="1:7" x14ac:dyDescent="0.2">
      <c r="A28" s="37">
        <v>14</v>
      </c>
      <c r="B28" s="34">
        <v>1.73</v>
      </c>
      <c r="C28" s="34">
        <v>0.83</v>
      </c>
      <c r="D28" s="34">
        <v>1.37</v>
      </c>
      <c r="E28" s="35">
        <v>1.26</v>
      </c>
      <c r="F28" s="35">
        <v>1.06</v>
      </c>
      <c r="G28" s="35">
        <v>1.92</v>
      </c>
    </row>
    <row r="29" spans="1:7" x14ac:dyDescent="0.2">
      <c r="A29" s="37">
        <v>15</v>
      </c>
      <c r="B29" s="34">
        <v>1.1499999999999999</v>
      </c>
      <c r="C29" s="34">
        <v>0.37</v>
      </c>
      <c r="D29" s="34">
        <v>0.15</v>
      </c>
      <c r="E29" s="35">
        <v>2.15</v>
      </c>
      <c r="F29" s="35">
        <v>0.37</v>
      </c>
      <c r="G29" s="35">
        <v>3.43</v>
      </c>
    </row>
    <row r="30" spans="1:7" x14ac:dyDescent="0.2">
      <c r="A30" s="37">
        <v>16</v>
      </c>
      <c r="B30" s="34">
        <v>0.47</v>
      </c>
      <c r="C30" s="34">
        <v>0.3</v>
      </c>
      <c r="D30" s="34">
        <v>0.49</v>
      </c>
      <c r="E30" s="35">
        <v>2.2400000000000002</v>
      </c>
      <c r="F30" s="35">
        <v>1.04</v>
      </c>
      <c r="G30" s="35">
        <v>2.11</v>
      </c>
    </row>
    <row r="31" spans="1:7" x14ac:dyDescent="0.2">
      <c r="A31" s="37">
        <v>17</v>
      </c>
      <c r="B31" s="34">
        <v>1.43</v>
      </c>
      <c r="C31" s="34">
        <v>1.03</v>
      </c>
      <c r="D31" s="34">
        <v>0.59</v>
      </c>
      <c r="E31" s="35">
        <v>1.1499999999999999</v>
      </c>
      <c r="F31" s="35">
        <v>0.42</v>
      </c>
      <c r="G31" s="35">
        <v>0.4</v>
      </c>
    </row>
    <row r="32" spans="1:7" x14ac:dyDescent="0.2">
      <c r="A32" s="37">
        <v>18</v>
      </c>
      <c r="B32" s="34">
        <v>0.45</v>
      </c>
      <c r="C32" s="34">
        <v>1.18</v>
      </c>
      <c r="D32" s="34">
        <v>0.68</v>
      </c>
      <c r="E32" s="35">
        <v>0.2</v>
      </c>
      <c r="F32" s="35">
        <v>0.15</v>
      </c>
      <c r="G32" s="35">
        <v>0.16</v>
      </c>
    </row>
    <row r="35" spans="1:18" x14ac:dyDescent="0.2">
      <c r="A35" s="6" t="s">
        <v>295</v>
      </c>
    </row>
    <row r="36" spans="1:18" ht="17" x14ac:dyDescent="0.2">
      <c r="A36" s="43" t="s">
        <v>56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 x14ac:dyDescent="0.2">
      <c r="A37" s="5" t="s">
        <v>30</v>
      </c>
      <c r="B37" s="46" t="s">
        <v>217</v>
      </c>
      <c r="C37" s="46"/>
      <c r="D37" s="46"/>
      <c r="E37" s="46"/>
      <c r="F37" s="46"/>
      <c r="G37" s="46" t="s">
        <v>218</v>
      </c>
      <c r="H37" s="46"/>
      <c r="I37" s="46"/>
      <c r="J37" s="46"/>
      <c r="K37" s="46"/>
      <c r="L37" s="46" t="s">
        <v>219</v>
      </c>
      <c r="M37" s="46"/>
      <c r="N37" s="46"/>
      <c r="O37" s="46"/>
      <c r="P37" s="46"/>
      <c r="Q37" s="1"/>
      <c r="R37" s="1"/>
    </row>
    <row r="38" spans="1:18" x14ac:dyDescent="0.2">
      <c r="A38" s="8" t="s">
        <v>25</v>
      </c>
      <c r="B38" s="7">
        <v>54.189399999999999</v>
      </c>
      <c r="C38" s="7">
        <v>45.968000000000004</v>
      </c>
      <c r="D38" s="7">
        <v>28.540400000000002</v>
      </c>
      <c r="E38" s="7">
        <v>39.780200000000001</v>
      </c>
      <c r="F38" s="7"/>
      <c r="G38" s="7">
        <v>53.639699999999998</v>
      </c>
      <c r="H38" s="7">
        <v>45.116</v>
      </c>
      <c r="I38" s="7">
        <v>30.982099999999999</v>
      </c>
      <c r="J38" s="7">
        <v>38.106499999999997</v>
      </c>
      <c r="K38" s="7">
        <v>44.990699999999997</v>
      </c>
      <c r="L38" s="7">
        <v>30.655100000000001</v>
      </c>
      <c r="M38" s="7">
        <v>19.503900000000002</v>
      </c>
      <c r="N38" s="7">
        <v>30.928999999999998</v>
      </c>
      <c r="O38" s="7">
        <v>23.392600000000002</v>
      </c>
      <c r="P38" s="7"/>
      <c r="Q38" s="7"/>
      <c r="R38" s="7"/>
    </row>
    <row r="39" spans="1:18" x14ac:dyDescent="0.2">
      <c r="A39" s="8" t="s">
        <v>50</v>
      </c>
      <c r="B39" s="7">
        <v>34.0595</v>
      </c>
      <c r="C39" s="7">
        <v>40.155500000000004</v>
      </c>
      <c r="D39" s="7">
        <v>37.284999999999997</v>
      </c>
      <c r="E39" s="7">
        <v>41.562600000000003</v>
      </c>
      <c r="F39" s="7"/>
      <c r="G39" s="7">
        <v>41.6098</v>
      </c>
      <c r="H39" s="7">
        <v>35.884</v>
      </c>
      <c r="I39" s="7">
        <v>43.958500000000001</v>
      </c>
      <c r="J39" s="7">
        <v>40.280900000000003</v>
      </c>
      <c r="K39" s="7"/>
      <c r="L39" s="7">
        <v>19.467600000000001</v>
      </c>
      <c r="M39" s="7">
        <v>17.642299999999999</v>
      </c>
      <c r="N39" s="7">
        <v>20.326799999999999</v>
      </c>
      <c r="O39" s="7">
        <v>21.1875</v>
      </c>
      <c r="P39" s="7">
        <v>19.0032</v>
      </c>
      <c r="Q39" s="7"/>
      <c r="R39" s="7"/>
    </row>
    <row r="40" spans="1:18" x14ac:dyDescent="0.2">
      <c r="A40" s="8" t="s">
        <v>26</v>
      </c>
      <c r="B40" s="7">
        <v>54.0625</v>
      </c>
      <c r="C40" s="7">
        <v>38.228200000000001</v>
      </c>
      <c r="D40" s="7">
        <v>47.456600000000002</v>
      </c>
      <c r="E40" s="7">
        <v>40.432600000000001</v>
      </c>
      <c r="F40" s="7"/>
      <c r="G40" s="7">
        <v>36.092100000000002</v>
      </c>
      <c r="H40" s="7">
        <v>50.694400000000002</v>
      </c>
      <c r="I40" s="7">
        <v>35.835799999999999</v>
      </c>
      <c r="J40" s="7">
        <v>52.203899999999997</v>
      </c>
      <c r="K40" s="7"/>
      <c r="L40" s="7">
        <v>21.049099999999999</v>
      </c>
      <c r="M40" s="7">
        <v>17.720500000000001</v>
      </c>
      <c r="N40" s="7">
        <v>20.7683</v>
      </c>
      <c r="O40" s="7">
        <v>16.812899999999999</v>
      </c>
      <c r="P40" s="7">
        <v>15.1447</v>
      </c>
      <c r="Q40" s="7"/>
      <c r="R40" s="7"/>
    </row>
    <row r="41" spans="1:18" x14ac:dyDescent="0.2">
      <c r="A41" s="8" t="s">
        <v>55</v>
      </c>
      <c r="B41" s="7">
        <v>48.133000000000003</v>
      </c>
      <c r="C41" s="7">
        <v>43.949800000000003</v>
      </c>
      <c r="D41" s="7">
        <v>27.190300000000001</v>
      </c>
      <c r="E41" s="7">
        <v>46.358800000000002</v>
      </c>
      <c r="F41" s="7"/>
      <c r="G41" s="7">
        <v>29.1967</v>
      </c>
      <c r="H41" s="7">
        <v>28.398800000000001</v>
      </c>
      <c r="I41" s="7">
        <v>38.7179</v>
      </c>
      <c r="J41" s="7">
        <v>49.432600000000001</v>
      </c>
      <c r="K41" s="7"/>
      <c r="L41" s="7">
        <v>16.936</v>
      </c>
      <c r="M41" s="7">
        <v>17.927299999999999</v>
      </c>
      <c r="N41" s="7">
        <v>26.426300000000001</v>
      </c>
      <c r="O41" s="7">
        <v>32.833300000000001</v>
      </c>
      <c r="P41" s="7">
        <v>16.148800000000001</v>
      </c>
    </row>
    <row r="42" spans="1:18" x14ac:dyDescent="0.2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4" spans="1:18" ht="17" x14ac:dyDescent="0.2">
      <c r="A44" s="43" t="s">
        <v>57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 x14ac:dyDescent="0.2">
      <c r="A45" s="5" t="s">
        <v>30</v>
      </c>
      <c r="B45" s="46" t="s">
        <v>217</v>
      </c>
      <c r="C45" s="46"/>
      <c r="D45" s="46"/>
      <c r="E45" s="46"/>
      <c r="F45" s="46"/>
      <c r="G45" s="46" t="s">
        <v>219</v>
      </c>
      <c r="H45" s="46"/>
      <c r="I45" s="46"/>
      <c r="J45" s="46"/>
      <c r="K45" s="46"/>
      <c r="L45" s="46" t="s">
        <v>218</v>
      </c>
      <c r="M45" s="46"/>
      <c r="N45" s="46"/>
      <c r="O45" s="46"/>
      <c r="P45" s="46"/>
    </row>
    <row r="46" spans="1:18" x14ac:dyDescent="0.2">
      <c r="A46" s="8" t="s">
        <v>25</v>
      </c>
      <c r="B46" s="7">
        <v>10.8329</v>
      </c>
      <c r="C46" s="7">
        <v>11.613799999999999</v>
      </c>
      <c r="D46" s="7">
        <v>12.8751</v>
      </c>
      <c r="E46" s="7">
        <v>13.8606</v>
      </c>
      <c r="F46" s="7"/>
      <c r="G46" s="7">
        <v>7.4917999999999996</v>
      </c>
      <c r="H46" s="7">
        <v>9.0231999999999992</v>
      </c>
      <c r="I46" s="7">
        <v>8.0460999999999991</v>
      </c>
      <c r="J46" s="7">
        <v>6.1532</v>
      </c>
      <c r="K46" s="7"/>
      <c r="L46" s="7">
        <v>11.546200000000001</v>
      </c>
      <c r="M46" s="7">
        <v>11.1661</v>
      </c>
      <c r="N46" s="7">
        <v>14.0131</v>
      </c>
      <c r="O46" s="7">
        <v>13.127700000000001</v>
      </c>
      <c r="P46" s="7">
        <v>7.1234000000000002</v>
      </c>
    </row>
    <row r="47" spans="1:18" x14ac:dyDescent="0.2">
      <c r="A47" s="8" t="s">
        <v>50</v>
      </c>
      <c r="B47" s="7">
        <v>11.762499999999999</v>
      </c>
      <c r="C47" s="7">
        <v>10.167899999999999</v>
      </c>
      <c r="D47" s="7">
        <v>12.0892</v>
      </c>
      <c r="E47" s="7">
        <v>9.7515000000000001</v>
      </c>
      <c r="F47" s="7"/>
      <c r="G47" s="7">
        <v>7.8014999999999999</v>
      </c>
      <c r="H47" s="7">
        <v>9.0535999999999994</v>
      </c>
      <c r="I47" s="7">
        <v>7.5810000000000004</v>
      </c>
      <c r="J47" s="7">
        <v>9.7681000000000004</v>
      </c>
      <c r="K47" s="7">
        <v>7.1433</v>
      </c>
      <c r="L47" s="7">
        <v>12.2918</v>
      </c>
      <c r="M47" s="7">
        <v>12.3163</v>
      </c>
      <c r="N47" s="7">
        <v>12.269399999999999</v>
      </c>
      <c r="O47" s="7">
        <v>12.2235</v>
      </c>
      <c r="P47" s="7"/>
    </row>
    <row r="48" spans="1:18" x14ac:dyDescent="0.2">
      <c r="A48" s="8" t="s">
        <v>26</v>
      </c>
      <c r="B48" s="7">
        <v>13.1372</v>
      </c>
      <c r="C48" s="7">
        <v>12.8209</v>
      </c>
      <c r="D48" s="7">
        <v>11.5664</v>
      </c>
      <c r="E48" s="7">
        <v>12.8504</v>
      </c>
      <c r="F48" s="7"/>
      <c r="G48" s="7">
        <v>11.0543</v>
      </c>
      <c r="H48" s="7">
        <v>9.9745000000000008</v>
      </c>
      <c r="I48" s="7">
        <v>6.7939999999999996</v>
      </c>
      <c r="J48" s="7">
        <v>7.5979999999999999</v>
      </c>
      <c r="K48" s="7">
        <v>7.3445</v>
      </c>
      <c r="L48" s="7">
        <v>12.8805</v>
      </c>
      <c r="M48" s="7">
        <v>12.018599999999999</v>
      </c>
      <c r="N48" s="7">
        <v>12.7136</v>
      </c>
      <c r="O48" s="7">
        <v>10.551299999999999</v>
      </c>
      <c r="P48" s="7"/>
    </row>
    <row r="49" spans="1:18" x14ac:dyDescent="0.2">
      <c r="A49" s="8" t="s">
        <v>55</v>
      </c>
      <c r="B49" s="7">
        <v>12.989800000000001</v>
      </c>
      <c r="C49" s="7">
        <v>12.8643</v>
      </c>
      <c r="D49" s="7">
        <v>11.1637</v>
      </c>
      <c r="E49" s="7">
        <v>10.516299999999999</v>
      </c>
      <c r="F49" s="7"/>
      <c r="G49" s="7">
        <v>6.4291999999999998</v>
      </c>
      <c r="H49" s="7">
        <v>8.2885000000000009</v>
      </c>
      <c r="I49" s="7">
        <v>11.0985</v>
      </c>
      <c r="J49" s="7">
        <v>7.1664000000000003</v>
      </c>
      <c r="K49" s="7">
        <v>8.1088000000000005</v>
      </c>
      <c r="L49" s="7">
        <v>9.1661000000000001</v>
      </c>
      <c r="M49" s="7">
        <v>13.7958</v>
      </c>
      <c r="N49" s="7">
        <v>11.1906</v>
      </c>
      <c r="O49" s="7">
        <v>10.9659</v>
      </c>
      <c r="P49" s="7"/>
    </row>
    <row r="50" spans="1:18" x14ac:dyDescent="0.2">
      <c r="A50" s="8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2" spans="1:18" x14ac:dyDescent="0.2">
      <c r="A52" s="43" t="s">
        <v>58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</row>
    <row r="53" spans="1:18" x14ac:dyDescent="0.2">
      <c r="A53" s="5" t="s">
        <v>30</v>
      </c>
      <c r="B53" s="46" t="s">
        <v>217</v>
      </c>
      <c r="C53" s="46"/>
      <c r="D53" s="46"/>
      <c r="E53" s="46"/>
      <c r="F53" s="46"/>
      <c r="G53" s="46" t="s">
        <v>219</v>
      </c>
      <c r="H53" s="46"/>
      <c r="I53" s="46"/>
      <c r="J53" s="46"/>
      <c r="K53" s="46"/>
      <c r="L53" s="46" t="s">
        <v>218</v>
      </c>
      <c r="M53" s="46"/>
      <c r="N53" s="46"/>
      <c r="O53" s="46"/>
      <c r="P53" s="46"/>
    </row>
    <row r="54" spans="1:18" x14ac:dyDescent="0.2">
      <c r="A54" s="8" t="s">
        <v>25</v>
      </c>
      <c r="B54" s="7">
        <v>0.19989999999999999</v>
      </c>
      <c r="C54" s="7">
        <v>0.40689999999999998</v>
      </c>
      <c r="D54" s="7">
        <v>0.28010000000000002</v>
      </c>
      <c r="E54" s="7">
        <v>0.34839999999999999</v>
      </c>
      <c r="F54" s="7"/>
      <c r="G54" s="7">
        <v>0.24440000000000001</v>
      </c>
      <c r="H54" s="7">
        <v>0.29170000000000001</v>
      </c>
      <c r="I54" s="7">
        <v>0.34399999999999997</v>
      </c>
      <c r="J54" s="7">
        <v>0.3155</v>
      </c>
      <c r="K54" s="7"/>
      <c r="L54" s="7">
        <v>0.21529999999999999</v>
      </c>
      <c r="M54" s="7">
        <v>0.2475</v>
      </c>
      <c r="N54" s="7">
        <v>0.36770000000000003</v>
      </c>
      <c r="O54" s="7">
        <v>0.2918</v>
      </c>
      <c r="P54" s="7">
        <v>0.22989999999999999</v>
      </c>
    </row>
    <row r="55" spans="1:18" x14ac:dyDescent="0.2">
      <c r="A55" s="8" t="s">
        <v>50</v>
      </c>
      <c r="B55" s="7">
        <v>0.28299999999999997</v>
      </c>
      <c r="C55" s="7">
        <v>0.29849999999999999</v>
      </c>
      <c r="D55" s="7">
        <v>0.30109999999999998</v>
      </c>
      <c r="E55" s="7">
        <v>0.26150000000000001</v>
      </c>
      <c r="F55" s="7"/>
      <c r="G55" s="7">
        <v>0.38379999999999997</v>
      </c>
      <c r="H55" s="7">
        <v>0.42730000000000001</v>
      </c>
      <c r="I55" s="7">
        <v>0.38940000000000002</v>
      </c>
      <c r="J55" s="7">
        <v>0.51400000000000001</v>
      </c>
      <c r="K55" s="7">
        <v>0.40489999999999998</v>
      </c>
      <c r="L55" s="7">
        <v>0.27960000000000002</v>
      </c>
      <c r="M55" s="7">
        <v>0.29599999999999999</v>
      </c>
      <c r="N55" s="7">
        <v>0.34189999999999998</v>
      </c>
      <c r="O55" s="7">
        <v>0.30349999999999999</v>
      </c>
      <c r="P55" s="7"/>
    </row>
    <row r="56" spans="1:18" x14ac:dyDescent="0.2">
      <c r="A56" s="8" t="s">
        <v>26</v>
      </c>
      <c r="B56" s="7">
        <v>0.24299999999999999</v>
      </c>
      <c r="C56" s="7">
        <v>0.2702</v>
      </c>
      <c r="D56" s="7">
        <v>0.30259999999999998</v>
      </c>
      <c r="E56" s="7">
        <v>0.31780000000000003</v>
      </c>
      <c r="F56" s="7"/>
      <c r="G56" s="7">
        <v>0.5323</v>
      </c>
      <c r="H56" s="7">
        <v>0.59330000000000005</v>
      </c>
      <c r="I56" s="7">
        <v>0.32279999999999998</v>
      </c>
      <c r="J56" s="7">
        <v>0.42880000000000001</v>
      </c>
      <c r="K56" s="7">
        <v>0.48499999999999999</v>
      </c>
      <c r="L56" s="7">
        <v>0.3569</v>
      </c>
      <c r="M56" s="7">
        <v>0.23710000000000001</v>
      </c>
      <c r="N56" s="7">
        <v>0.24349999999999999</v>
      </c>
      <c r="O56" s="7">
        <v>0.2944</v>
      </c>
      <c r="P56" s="7"/>
    </row>
    <row r="57" spans="1:18" x14ac:dyDescent="0.2">
      <c r="A57" s="8" t="s">
        <v>55</v>
      </c>
      <c r="B57" s="7">
        <v>0.2802</v>
      </c>
      <c r="C57" s="7">
        <v>0.26729999999999998</v>
      </c>
      <c r="D57" s="7">
        <v>0.254</v>
      </c>
      <c r="E57" s="7">
        <v>0.38679999999999998</v>
      </c>
      <c r="F57" s="7"/>
      <c r="G57" s="7">
        <v>0.37959999999999999</v>
      </c>
      <c r="H57" s="7">
        <v>0.31359999999999999</v>
      </c>
      <c r="I57" s="7">
        <v>0.33800000000000002</v>
      </c>
      <c r="J57" s="7">
        <v>0.3997</v>
      </c>
      <c r="K57" s="7">
        <v>0.50209999999999999</v>
      </c>
      <c r="L57" s="7">
        <v>0.31390000000000001</v>
      </c>
      <c r="M57" s="7">
        <v>0.27910000000000001</v>
      </c>
      <c r="N57" s="7">
        <v>0.39410000000000001</v>
      </c>
      <c r="O57" s="7">
        <v>0.28320000000000001</v>
      </c>
      <c r="P57" s="7"/>
    </row>
    <row r="58" spans="1:18" x14ac:dyDescent="0.2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60" spans="1:18" ht="17" x14ac:dyDescent="0.2">
      <c r="A60" s="43" t="s">
        <v>59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</row>
    <row r="61" spans="1:18" x14ac:dyDescent="0.2">
      <c r="A61" s="5" t="s">
        <v>30</v>
      </c>
      <c r="B61" s="46" t="s">
        <v>217</v>
      </c>
      <c r="C61" s="46"/>
      <c r="D61" s="46"/>
      <c r="E61" s="46"/>
      <c r="F61" s="46"/>
      <c r="G61" s="46" t="s">
        <v>219</v>
      </c>
      <c r="H61" s="46"/>
      <c r="I61" s="46"/>
      <c r="J61" s="46"/>
      <c r="K61" s="46"/>
      <c r="L61" s="46" t="s">
        <v>218</v>
      </c>
      <c r="M61" s="46"/>
      <c r="N61" s="46"/>
      <c r="O61" s="46"/>
      <c r="P61" s="46"/>
    </row>
    <row r="62" spans="1:18" x14ac:dyDescent="0.2">
      <c r="A62" s="8" t="s">
        <v>25</v>
      </c>
      <c r="B62" s="7">
        <v>168.6627</v>
      </c>
      <c r="C62" s="7">
        <v>349.04300000000001</v>
      </c>
      <c r="D62" s="7">
        <v>231.74610000000001</v>
      </c>
      <c r="E62" s="7">
        <v>296.72089999999997</v>
      </c>
      <c r="F62" s="7"/>
      <c r="G62" s="7">
        <v>240.35140000000001</v>
      </c>
      <c r="H62" s="7">
        <v>275.43459999999999</v>
      </c>
      <c r="I62" s="7">
        <v>338.71660000000003</v>
      </c>
      <c r="J62" s="7">
        <v>311.66340000000002</v>
      </c>
      <c r="K62" s="7"/>
      <c r="L62" s="7">
        <v>176.80459999999999</v>
      </c>
      <c r="M62" s="7">
        <v>196.13339999999999</v>
      </c>
      <c r="N62" s="7">
        <v>302.44200000000001</v>
      </c>
      <c r="O62" s="7">
        <v>255.46109999999999</v>
      </c>
      <c r="P62" s="7">
        <v>224.63399999999999</v>
      </c>
    </row>
    <row r="63" spans="1:18" x14ac:dyDescent="0.2">
      <c r="A63" s="8" t="s">
        <v>50</v>
      </c>
      <c r="B63" s="7">
        <v>258.81970000000001</v>
      </c>
      <c r="C63" s="7">
        <v>248.2286</v>
      </c>
      <c r="D63" s="7">
        <v>254.25229999999999</v>
      </c>
      <c r="E63" s="7">
        <v>235.7398</v>
      </c>
      <c r="F63" s="7"/>
      <c r="G63" s="7">
        <v>360.49459999999999</v>
      </c>
      <c r="H63" s="7">
        <v>391.14269999999999</v>
      </c>
      <c r="I63" s="7">
        <v>376.11649999999997</v>
      </c>
      <c r="J63" s="7">
        <v>514.46270000000004</v>
      </c>
      <c r="K63" s="7">
        <v>392.0292</v>
      </c>
      <c r="L63" s="7">
        <v>232.73910000000001</v>
      </c>
      <c r="M63" s="7">
        <v>242.00630000000001</v>
      </c>
      <c r="N63" s="7">
        <v>279.20760000000001</v>
      </c>
      <c r="O63" s="7">
        <v>276.12470000000002</v>
      </c>
      <c r="P63" s="7"/>
    </row>
    <row r="64" spans="1:18" x14ac:dyDescent="0.2">
      <c r="A64" s="8" t="s">
        <v>26</v>
      </c>
      <c r="B64" s="7">
        <v>193.4195</v>
      </c>
      <c r="C64" s="7">
        <v>212.1525</v>
      </c>
      <c r="D64" s="7">
        <v>253.32560000000001</v>
      </c>
      <c r="E64" s="7">
        <v>276.12470000000002</v>
      </c>
      <c r="F64" s="7"/>
      <c r="G64" s="7">
        <v>499.50319999999999</v>
      </c>
      <c r="H64" s="7">
        <v>570.26520000000005</v>
      </c>
      <c r="I64" s="7">
        <v>318.26249999999999</v>
      </c>
      <c r="J64" s="7">
        <v>434.43329999999997</v>
      </c>
      <c r="K64" s="7">
        <v>485.85680000000002</v>
      </c>
      <c r="L64" s="7">
        <v>287.54820000000001</v>
      </c>
      <c r="M64" s="7">
        <v>197.25880000000001</v>
      </c>
      <c r="N64" s="7">
        <v>202.09100000000001</v>
      </c>
      <c r="O64" s="7">
        <v>266.0958</v>
      </c>
      <c r="P64" s="7"/>
    </row>
    <row r="65" spans="1:19" x14ac:dyDescent="0.2">
      <c r="A65" s="8" t="s">
        <v>55</v>
      </c>
      <c r="B65" s="7">
        <v>235.6516</v>
      </c>
      <c r="C65" s="7">
        <v>211.82159999999999</v>
      </c>
      <c r="D65" s="7">
        <v>202.22329999999999</v>
      </c>
      <c r="E65" s="7">
        <v>306.41329999999999</v>
      </c>
      <c r="F65" s="7"/>
      <c r="G65" s="7">
        <v>367.11410000000001</v>
      </c>
      <c r="H65" s="7">
        <v>285.16520000000003</v>
      </c>
      <c r="I65" s="7">
        <v>295.82249999999999</v>
      </c>
      <c r="J65" s="7">
        <v>414.10629999999998</v>
      </c>
      <c r="K65" s="7">
        <v>507.79919999999998</v>
      </c>
      <c r="L65" s="7">
        <v>257.16489999999999</v>
      </c>
      <c r="M65" s="7">
        <v>232.60669999999999</v>
      </c>
      <c r="N65" s="7">
        <v>348.51339999999999</v>
      </c>
      <c r="O65" s="7">
        <v>259.49959999999999</v>
      </c>
      <c r="P65" s="7"/>
    </row>
    <row r="66" spans="1:19" x14ac:dyDescent="0.2">
      <c r="A66" s="8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8" spans="1:19" ht="17" x14ac:dyDescent="0.2">
      <c r="A68" s="43" t="s">
        <v>60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</row>
    <row r="69" spans="1:19" x14ac:dyDescent="0.2">
      <c r="A69" s="5" t="s">
        <v>30</v>
      </c>
      <c r="B69" s="46" t="s">
        <v>217</v>
      </c>
      <c r="C69" s="46"/>
      <c r="D69" s="46"/>
      <c r="E69" s="46"/>
      <c r="F69" s="46"/>
      <c r="G69" s="46" t="s">
        <v>219</v>
      </c>
      <c r="H69" s="46"/>
      <c r="I69" s="46"/>
      <c r="J69" s="46"/>
      <c r="K69" s="46"/>
      <c r="L69" s="46" t="s">
        <v>218</v>
      </c>
      <c r="M69" s="46"/>
      <c r="N69" s="46"/>
      <c r="O69" s="46"/>
      <c r="P69" s="46"/>
    </row>
    <row r="70" spans="1:19" x14ac:dyDescent="0.2">
      <c r="A70" s="8" t="s">
        <v>25</v>
      </c>
      <c r="B70" s="7">
        <v>912.29269999999997</v>
      </c>
      <c r="C70" s="7">
        <v>911.8954</v>
      </c>
      <c r="D70" s="7">
        <v>871.51679999999999</v>
      </c>
      <c r="E70" s="7">
        <v>867.35910000000001</v>
      </c>
      <c r="F70" s="7"/>
      <c r="G70" s="7">
        <v>1010.658</v>
      </c>
      <c r="H70" s="7">
        <v>976.1703</v>
      </c>
      <c r="I70" s="7">
        <v>1031.443</v>
      </c>
      <c r="J70" s="7">
        <v>1023.11</v>
      </c>
      <c r="K70" s="7">
        <v>864.63250000000005</v>
      </c>
      <c r="L70" s="7">
        <v>840.53769999999997</v>
      </c>
      <c r="M70" s="7">
        <v>872.97310000000004</v>
      </c>
      <c r="N70" s="7">
        <v>891.65729999999996</v>
      </c>
      <c r="O70" s="7">
        <v>991.74440000000004</v>
      </c>
      <c r="P70" s="7"/>
    </row>
    <row r="71" spans="1:19" x14ac:dyDescent="0.2">
      <c r="A71" s="8" t="s">
        <v>50</v>
      </c>
      <c r="B71" s="7">
        <v>936.12260000000003</v>
      </c>
      <c r="C71" s="7">
        <v>859.60170000000005</v>
      </c>
      <c r="D71" s="7">
        <v>883.56410000000005</v>
      </c>
      <c r="E71" s="7">
        <v>934.93650000000002</v>
      </c>
      <c r="F71" s="7"/>
      <c r="G71" s="7">
        <v>998.74270000000001</v>
      </c>
      <c r="H71" s="7">
        <v>973.52260000000001</v>
      </c>
      <c r="I71" s="7">
        <v>1014.828</v>
      </c>
      <c r="J71" s="7">
        <v>1028.1579999999999</v>
      </c>
      <c r="K71" s="7">
        <v>1000.764</v>
      </c>
      <c r="L71" s="7">
        <v>841.06730000000005</v>
      </c>
      <c r="M71" s="7">
        <v>852.98220000000003</v>
      </c>
      <c r="N71" s="7">
        <v>882.17409999999995</v>
      </c>
      <c r="O71" s="7">
        <v>919.65750000000003</v>
      </c>
      <c r="P71" s="7"/>
    </row>
    <row r="72" spans="1:19" x14ac:dyDescent="0.2">
      <c r="A72" s="8" t="s">
        <v>26</v>
      </c>
      <c r="B72" s="7">
        <v>858.74109999999996</v>
      </c>
      <c r="C72" s="7">
        <v>820.21590000000003</v>
      </c>
      <c r="D72" s="7">
        <v>860.92560000000003</v>
      </c>
      <c r="E72" s="7">
        <v>893.20540000000005</v>
      </c>
      <c r="F72" s="7"/>
      <c r="G72" s="7">
        <v>999.80179999999996</v>
      </c>
      <c r="H72" s="7">
        <v>1024.9559999999999</v>
      </c>
      <c r="I72" s="7">
        <v>1008.341</v>
      </c>
      <c r="J72" s="7">
        <v>1046.1969999999999</v>
      </c>
      <c r="K72" s="7">
        <v>1029.9079999999999</v>
      </c>
      <c r="L72" s="7">
        <v>851.32749999999999</v>
      </c>
      <c r="M72" s="7">
        <v>857.28499999999997</v>
      </c>
      <c r="N72" s="7">
        <v>874.03219999999999</v>
      </c>
      <c r="O72" s="7">
        <v>910.63819999999998</v>
      </c>
      <c r="P72" s="7"/>
    </row>
    <row r="73" spans="1:19" x14ac:dyDescent="0.2">
      <c r="A73" s="8" t="s">
        <v>55</v>
      </c>
      <c r="B73" s="7">
        <v>914.41079999999999</v>
      </c>
      <c r="C73" s="7">
        <v>830.54229999999995</v>
      </c>
      <c r="D73" s="7">
        <v>859.33699999999999</v>
      </c>
      <c r="E73" s="7">
        <v>828.3877</v>
      </c>
      <c r="F73" s="7"/>
      <c r="G73" s="7">
        <v>1016.086</v>
      </c>
      <c r="H73" s="7">
        <v>967.89610000000005</v>
      </c>
      <c r="I73" s="7">
        <v>922.35419999999999</v>
      </c>
      <c r="J73" s="7">
        <v>1048.0809999999999</v>
      </c>
      <c r="K73" s="7">
        <v>1048.7550000000001</v>
      </c>
      <c r="L73" s="7">
        <v>866.94929999999999</v>
      </c>
      <c r="M73" s="7">
        <v>872.24490000000003</v>
      </c>
      <c r="N73" s="7">
        <v>905.47450000000003</v>
      </c>
      <c r="O73" s="7">
        <v>897.98429999999996</v>
      </c>
      <c r="P73" s="7"/>
    </row>
    <row r="77" spans="1:19" x14ac:dyDescent="0.2">
      <c r="A77" s="6" t="s">
        <v>296</v>
      </c>
    </row>
    <row r="78" spans="1:19" ht="17" x14ac:dyDescent="0.2">
      <c r="A78" s="43" t="s">
        <v>31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</row>
    <row r="79" spans="1:19" x14ac:dyDescent="0.2">
      <c r="A79" s="5" t="s">
        <v>30</v>
      </c>
      <c r="B79" s="44" t="s">
        <v>220</v>
      </c>
      <c r="C79" s="44"/>
      <c r="D79" s="44"/>
      <c r="E79" s="44"/>
      <c r="F79" s="44"/>
      <c r="G79" s="44"/>
      <c r="H79" s="44"/>
      <c r="I79" s="44"/>
      <c r="J79" s="44"/>
      <c r="K79" s="44" t="s">
        <v>29</v>
      </c>
      <c r="L79" s="44"/>
      <c r="M79" s="44"/>
      <c r="N79" s="44"/>
      <c r="O79" s="44"/>
      <c r="P79" s="44"/>
      <c r="Q79" s="44"/>
      <c r="R79" s="44"/>
      <c r="S79" s="44"/>
    </row>
    <row r="80" spans="1:19" x14ac:dyDescent="0.2">
      <c r="A80" s="8" t="s">
        <v>25</v>
      </c>
      <c r="B80" s="1">
        <v>10.65</v>
      </c>
      <c r="C80" s="1">
        <v>4.7300000000000004</v>
      </c>
      <c r="D80" s="1">
        <v>10.63</v>
      </c>
      <c r="E80" s="1">
        <v>11.36</v>
      </c>
      <c r="F80" s="1">
        <v>12.66</v>
      </c>
      <c r="G80" s="1">
        <v>9.3000000000000007</v>
      </c>
      <c r="H80" s="1">
        <v>9.24</v>
      </c>
      <c r="I80" s="1">
        <v>10.39</v>
      </c>
      <c r="J80" s="1">
        <v>13.78</v>
      </c>
      <c r="K80" s="1">
        <v>6.9</v>
      </c>
      <c r="L80" s="1">
        <v>6.1</v>
      </c>
      <c r="M80" s="1">
        <v>4.62</v>
      </c>
      <c r="N80" s="1">
        <v>6.96</v>
      </c>
      <c r="O80" s="1"/>
      <c r="P80" s="1"/>
      <c r="Q80" s="1"/>
      <c r="R80" s="1"/>
      <c r="S80" s="1"/>
    </row>
    <row r="81" spans="1:19" x14ac:dyDescent="0.2">
      <c r="A81" s="8" t="s">
        <v>50</v>
      </c>
      <c r="B81" s="1">
        <v>9.89</v>
      </c>
      <c r="C81" s="1">
        <v>7.79</v>
      </c>
      <c r="D81" s="1">
        <v>9.5</v>
      </c>
      <c r="E81" s="1">
        <v>11.2</v>
      </c>
      <c r="F81" s="1">
        <v>9.57</v>
      </c>
      <c r="G81" s="1">
        <v>9</v>
      </c>
      <c r="H81" s="1">
        <v>7.12</v>
      </c>
      <c r="I81" s="1">
        <v>11.27</v>
      </c>
      <c r="J81" s="1"/>
      <c r="K81" s="1">
        <v>5.12</v>
      </c>
      <c r="L81" s="1">
        <v>4.57</v>
      </c>
      <c r="M81" s="1">
        <v>5.13</v>
      </c>
      <c r="N81" s="1">
        <v>4.25</v>
      </c>
      <c r="O81" s="1">
        <v>5.74</v>
      </c>
      <c r="P81" s="1"/>
      <c r="Q81" s="1"/>
      <c r="R81" s="1"/>
      <c r="S81" s="1"/>
    </row>
    <row r="82" spans="1:19" x14ac:dyDescent="0.2">
      <c r="A82" s="8" t="s">
        <v>26</v>
      </c>
      <c r="B82" s="1">
        <v>11.56</v>
      </c>
      <c r="C82" s="1">
        <v>10.94</v>
      </c>
      <c r="D82" s="1">
        <v>8.76</v>
      </c>
      <c r="E82" s="1">
        <v>10.07</v>
      </c>
      <c r="F82" s="1">
        <v>7.67</v>
      </c>
      <c r="G82" s="1">
        <v>10.76</v>
      </c>
      <c r="H82" s="1">
        <v>10.58</v>
      </c>
      <c r="I82" s="1">
        <v>11.41</v>
      </c>
      <c r="J82" s="1"/>
      <c r="K82" s="1">
        <v>2.17</v>
      </c>
      <c r="L82" s="1">
        <v>2.0699999999999998</v>
      </c>
      <c r="M82" s="1">
        <v>5.0999999999999996</v>
      </c>
      <c r="N82" s="1">
        <v>4.51</v>
      </c>
      <c r="O82" s="1">
        <v>4.3499999999999996</v>
      </c>
      <c r="P82" s="1"/>
      <c r="Q82" s="1"/>
      <c r="R82" s="1"/>
      <c r="S82" s="1"/>
    </row>
    <row r="83" spans="1:19" x14ac:dyDescent="0.2">
      <c r="A83" s="8" t="s">
        <v>55</v>
      </c>
      <c r="B83" s="1">
        <v>8.82</v>
      </c>
      <c r="C83" s="1">
        <v>9.74</v>
      </c>
      <c r="D83" s="1">
        <v>10</v>
      </c>
      <c r="E83" s="1">
        <v>15.22</v>
      </c>
      <c r="F83" s="1">
        <v>9.15</v>
      </c>
      <c r="G83" s="1">
        <v>12.59</v>
      </c>
      <c r="H83" s="1">
        <v>5.39</v>
      </c>
      <c r="I83" s="1">
        <v>10.19</v>
      </c>
      <c r="J83" s="1"/>
      <c r="K83" s="1">
        <v>5.08</v>
      </c>
      <c r="L83" s="1">
        <v>5.67</v>
      </c>
      <c r="M83" s="1">
        <v>5.77</v>
      </c>
      <c r="N83" s="1">
        <v>3.92</v>
      </c>
      <c r="O83" s="1">
        <v>2.67</v>
      </c>
      <c r="P83" s="1"/>
      <c r="Q83" s="1"/>
      <c r="R83" s="1"/>
      <c r="S83" s="1"/>
    </row>
    <row r="86" spans="1:19" x14ac:dyDescent="0.2">
      <c r="A86" s="43" t="s">
        <v>37</v>
      </c>
      <c r="B86" s="43"/>
      <c r="C86" s="43"/>
      <c r="D86" s="43"/>
      <c r="E86" s="43"/>
    </row>
    <row r="87" spans="1:19" x14ac:dyDescent="0.2">
      <c r="B87" s="45" t="s">
        <v>47</v>
      </c>
      <c r="C87" s="45"/>
      <c r="D87" s="45"/>
      <c r="E87" s="45"/>
    </row>
    <row r="88" spans="1:19" x14ac:dyDescent="0.2">
      <c r="A88" t="s">
        <v>33</v>
      </c>
      <c r="B88" s="3" t="s">
        <v>51</v>
      </c>
      <c r="C88" s="3" t="s">
        <v>52</v>
      </c>
      <c r="D88" s="3" t="s">
        <v>53</v>
      </c>
      <c r="E88" s="3" t="s">
        <v>54</v>
      </c>
    </row>
    <row r="89" spans="1:19" x14ac:dyDescent="0.2">
      <c r="A89" s="2" t="s">
        <v>38</v>
      </c>
      <c r="B89" s="1">
        <v>7.58</v>
      </c>
      <c r="C89" s="1">
        <v>17.510000000000002</v>
      </c>
      <c r="D89" s="1">
        <v>29.2</v>
      </c>
      <c r="E89" s="1">
        <v>45.71</v>
      </c>
    </row>
    <row r="90" spans="1:19" x14ac:dyDescent="0.2">
      <c r="A90" s="2" t="s">
        <v>66</v>
      </c>
      <c r="B90" s="1">
        <v>14.28</v>
      </c>
      <c r="C90" s="1">
        <v>36.799999999999997</v>
      </c>
      <c r="D90" s="1">
        <v>39.99</v>
      </c>
      <c r="E90" s="1">
        <v>8.93</v>
      </c>
    </row>
    <row r="91" spans="1:19" x14ac:dyDescent="0.2">
      <c r="A91" s="2" t="s">
        <v>67</v>
      </c>
      <c r="B91" s="1">
        <v>23.77</v>
      </c>
      <c r="C91" s="1">
        <v>48.83</v>
      </c>
      <c r="D91" s="1">
        <v>20.260000000000002</v>
      </c>
      <c r="E91" s="1">
        <v>7.14</v>
      </c>
    </row>
    <row r="92" spans="1:19" x14ac:dyDescent="0.2">
      <c r="A92" s="2" t="s">
        <v>221</v>
      </c>
      <c r="B92" s="1">
        <v>26.95</v>
      </c>
      <c r="C92" s="1">
        <v>41.55</v>
      </c>
      <c r="D92" s="1">
        <v>22.49</v>
      </c>
      <c r="E92" s="1">
        <v>9</v>
      </c>
    </row>
    <row r="93" spans="1:19" x14ac:dyDescent="0.2">
      <c r="A93" s="2" t="s">
        <v>222</v>
      </c>
      <c r="B93" s="1">
        <v>18.57</v>
      </c>
      <c r="C93" s="1">
        <v>32.96</v>
      </c>
      <c r="D93" s="1">
        <v>36.74</v>
      </c>
      <c r="E93" s="1">
        <v>11.73</v>
      </c>
    </row>
    <row r="96" spans="1:19" x14ac:dyDescent="0.2">
      <c r="A96" s="43" t="s">
        <v>61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</row>
    <row r="97" spans="1:19" x14ac:dyDescent="0.2">
      <c r="A97" s="5" t="s">
        <v>30</v>
      </c>
      <c r="B97" s="44" t="s">
        <v>48</v>
      </c>
      <c r="C97" s="44"/>
      <c r="D97" s="44"/>
      <c r="E97" s="44"/>
      <c r="F97" s="44"/>
      <c r="G97" s="44"/>
      <c r="H97" s="44"/>
      <c r="I97" s="44"/>
      <c r="J97" s="44"/>
      <c r="K97" s="44" t="s">
        <v>49</v>
      </c>
      <c r="L97" s="44"/>
      <c r="M97" s="44"/>
      <c r="N97" s="44"/>
      <c r="O97" s="44"/>
      <c r="P97" s="44"/>
      <c r="Q97" s="44"/>
      <c r="R97" s="44"/>
      <c r="S97" s="44"/>
    </row>
    <row r="98" spans="1:19" x14ac:dyDescent="0.2">
      <c r="A98" s="8" t="s">
        <v>25</v>
      </c>
      <c r="B98" s="1">
        <v>38.28</v>
      </c>
      <c r="C98" s="1">
        <v>56.75</v>
      </c>
      <c r="D98" s="1">
        <v>41.33</v>
      </c>
      <c r="E98" s="1">
        <v>53.08</v>
      </c>
      <c r="F98" s="1">
        <v>46.96</v>
      </c>
      <c r="G98" s="1">
        <v>44.33</v>
      </c>
      <c r="H98" s="1">
        <v>44.7</v>
      </c>
      <c r="I98" s="1">
        <v>52.27</v>
      </c>
      <c r="J98" s="1">
        <v>14.45</v>
      </c>
      <c r="K98" s="1">
        <v>19.18</v>
      </c>
      <c r="L98" s="1">
        <v>6.3</v>
      </c>
      <c r="M98" s="1">
        <v>8.66</v>
      </c>
      <c r="N98" s="1">
        <v>1.6</v>
      </c>
      <c r="O98" s="1"/>
      <c r="P98" s="1"/>
      <c r="Q98" s="1"/>
      <c r="R98" s="1"/>
      <c r="S98" s="1"/>
    </row>
    <row r="99" spans="1:19" x14ac:dyDescent="0.2">
      <c r="A99" s="8" t="s">
        <v>50</v>
      </c>
      <c r="B99" s="1">
        <v>30.56</v>
      </c>
      <c r="C99" s="1">
        <v>50.96</v>
      </c>
      <c r="D99" s="1">
        <v>43.63</v>
      </c>
      <c r="E99" s="1">
        <v>42.54</v>
      </c>
      <c r="F99" s="1">
        <v>40.94</v>
      </c>
      <c r="G99" s="1">
        <v>44.55</v>
      </c>
      <c r="H99" s="1">
        <v>51.6</v>
      </c>
      <c r="I99" s="1">
        <v>53.51</v>
      </c>
      <c r="J99" s="1"/>
      <c r="K99" s="1">
        <v>3.85</v>
      </c>
      <c r="L99" s="1">
        <v>7.28</v>
      </c>
      <c r="M99" s="1">
        <v>11.14</v>
      </c>
      <c r="N99" s="1">
        <v>5.34</v>
      </c>
      <c r="O99" s="1">
        <v>8.1</v>
      </c>
      <c r="P99" s="1"/>
      <c r="Q99" s="1"/>
      <c r="R99" s="1"/>
      <c r="S99" s="1"/>
    </row>
    <row r="100" spans="1:19" x14ac:dyDescent="0.2">
      <c r="A100" s="8" t="s">
        <v>26</v>
      </c>
      <c r="B100" s="1">
        <v>50.71</v>
      </c>
      <c r="C100" s="1">
        <v>51.25</v>
      </c>
      <c r="D100" s="1">
        <v>46.1</v>
      </c>
      <c r="E100" s="1">
        <v>47.82</v>
      </c>
      <c r="F100" s="1">
        <v>44.53</v>
      </c>
      <c r="G100" s="1">
        <v>54.49</v>
      </c>
      <c r="H100" s="1">
        <v>52.22</v>
      </c>
      <c r="I100" s="1">
        <v>46.1</v>
      </c>
      <c r="J100" s="1"/>
      <c r="K100" s="1">
        <v>5.4</v>
      </c>
      <c r="L100" s="1">
        <v>15.52</v>
      </c>
      <c r="M100" s="1">
        <v>8.0299999999999994</v>
      </c>
      <c r="N100" s="1">
        <v>9.9600000000000009</v>
      </c>
      <c r="O100" s="1">
        <v>6.12</v>
      </c>
      <c r="P100" s="1"/>
      <c r="Q100" s="1"/>
      <c r="R100" s="1"/>
      <c r="S100" s="1"/>
    </row>
    <row r="101" spans="1:19" x14ac:dyDescent="0.2">
      <c r="A101" s="8" t="s">
        <v>55</v>
      </c>
      <c r="B101" s="1">
        <v>53.1</v>
      </c>
      <c r="C101" s="1">
        <v>50.74</v>
      </c>
      <c r="D101" s="1">
        <v>54.52</v>
      </c>
      <c r="E101" s="1">
        <v>37.450000000000003</v>
      </c>
      <c r="F101" s="1">
        <v>46.14</v>
      </c>
      <c r="G101" s="1">
        <v>27.01</v>
      </c>
      <c r="H101" s="1">
        <v>56.19</v>
      </c>
      <c r="I101" s="1">
        <v>34.54</v>
      </c>
      <c r="J101" s="1"/>
      <c r="K101" s="1">
        <v>10.35</v>
      </c>
      <c r="L101" s="1">
        <v>17.86</v>
      </c>
      <c r="M101" s="1">
        <v>9.59</v>
      </c>
      <c r="N101" s="1">
        <v>10.98</v>
      </c>
      <c r="O101" s="1">
        <v>9.8699999999999992</v>
      </c>
      <c r="P101" s="1"/>
      <c r="Q101" s="1"/>
      <c r="R101" s="1"/>
      <c r="S101" s="1"/>
    </row>
    <row r="104" spans="1:19" x14ac:dyDescent="0.2">
      <c r="A104" s="43" t="s">
        <v>62</v>
      </c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</row>
    <row r="105" spans="1:19" x14ac:dyDescent="0.2">
      <c r="A105" s="5" t="s">
        <v>30</v>
      </c>
      <c r="B105" s="44" t="s">
        <v>48</v>
      </c>
      <c r="C105" s="44"/>
      <c r="D105" s="44"/>
      <c r="E105" s="44"/>
      <c r="F105" s="44"/>
      <c r="G105" s="44"/>
      <c r="H105" s="44"/>
      <c r="I105" s="44"/>
      <c r="J105" s="44"/>
      <c r="K105" s="44" t="s">
        <v>49</v>
      </c>
      <c r="L105" s="44"/>
      <c r="M105" s="44"/>
      <c r="N105" s="44"/>
      <c r="O105" s="44"/>
      <c r="P105" s="44"/>
      <c r="Q105" s="44"/>
      <c r="R105" s="44"/>
      <c r="S105" s="44"/>
    </row>
    <row r="106" spans="1:19" x14ac:dyDescent="0.2">
      <c r="A106" s="8" t="s">
        <v>25</v>
      </c>
      <c r="B106" s="1">
        <v>12.81</v>
      </c>
      <c r="C106" s="1">
        <v>19.52</v>
      </c>
      <c r="D106" s="1">
        <v>33.01</v>
      </c>
      <c r="E106" s="1">
        <v>30.18</v>
      </c>
      <c r="F106" s="1">
        <v>32.26</v>
      </c>
      <c r="G106" s="1">
        <v>28.46</v>
      </c>
      <c r="H106" s="1">
        <v>27.5</v>
      </c>
      <c r="I106" s="1">
        <v>26.24</v>
      </c>
      <c r="J106" s="1">
        <v>24.85</v>
      </c>
      <c r="K106" s="1">
        <v>36.46</v>
      </c>
      <c r="L106" s="1">
        <v>39.92</v>
      </c>
      <c r="M106" s="1">
        <v>58.62</v>
      </c>
      <c r="N106" s="1">
        <v>24.97</v>
      </c>
      <c r="O106" s="1"/>
      <c r="P106" s="1"/>
      <c r="Q106" s="1"/>
      <c r="R106" s="1"/>
      <c r="S106" s="1"/>
    </row>
    <row r="107" spans="1:19" x14ac:dyDescent="0.2">
      <c r="A107" s="8" t="s">
        <v>50</v>
      </c>
      <c r="B107" s="1">
        <v>25.37</v>
      </c>
      <c r="C107" s="1">
        <v>28.08</v>
      </c>
      <c r="D107" s="1">
        <v>34.14</v>
      </c>
      <c r="E107" s="1">
        <v>27.86</v>
      </c>
      <c r="F107" s="1">
        <v>30.7</v>
      </c>
      <c r="G107" s="1">
        <v>29.88</v>
      </c>
      <c r="H107" s="1">
        <v>30.1</v>
      </c>
      <c r="I107" s="1">
        <v>27.64</v>
      </c>
      <c r="J107" s="1"/>
      <c r="K107" s="1">
        <v>21.59</v>
      </c>
      <c r="L107" s="1">
        <v>3.9</v>
      </c>
      <c r="M107" s="1">
        <v>7.68</v>
      </c>
      <c r="N107" s="1">
        <v>34.25</v>
      </c>
      <c r="O107" s="1">
        <v>33.86</v>
      </c>
      <c r="P107" s="1"/>
      <c r="Q107" s="1"/>
      <c r="R107" s="1"/>
      <c r="S107" s="1"/>
    </row>
    <row r="108" spans="1:19" x14ac:dyDescent="0.2">
      <c r="A108" s="8" t="s">
        <v>26</v>
      </c>
      <c r="B108" s="1">
        <v>32.590000000000003</v>
      </c>
      <c r="C108" s="1">
        <v>26.58</v>
      </c>
      <c r="D108" s="1">
        <v>31.76</v>
      </c>
      <c r="E108" s="1">
        <v>33.74</v>
      </c>
      <c r="F108" s="1">
        <v>35.869999999999997</v>
      </c>
      <c r="G108" s="1">
        <v>30.74</v>
      </c>
      <c r="H108" s="1">
        <v>33.119999999999997</v>
      </c>
      <c r="I108" s="1">
        <v>35</v>
      </c>
      <c r="J108" s="1"/>
      <c r="K108" s="1">
        <v>7.2</v>
      </c>
      <c r="L108" s="1">
        <v>0</v>
      </c>
      <c r="M108" s="1">
        <v>24.77</v>
      </c>
      <c r="N108" s="1">
        <v>45.34</v>
      </c>
      <c r="O108" s="1">
        <v>35.15</v>
      </c>
      <c r="P108" s="1"/>
      <c r="Q108" s="1"/>
      <c r="R108" s="1"/>
      <c r="S108" s="1"/>
    </row>
    <row r="109" spans="1:19" x14ac:dyDescent="0.2">
      <c r="A109" s="8" t="s">
        <v>55</v>
      </c>
      <c r="B109" s="1">
        <v>26.6</v>
      </c>
      <c r="C109" s="1">
        <v>33.950000000000003</v>
      </c>
      <c r="D109" s="1">
        <v>26.74</v>
      </c>
      <c r="E109" s="1">
        <v>11.73</v>
      </c>
      <c r="F109" s="1">
        <v>27.75</v>
      </c>
      <c r="G109" s="1">
        <v>40.53</v>
      </c>
      <c r="H109" s="1">
        <v>21.78</v>
      </c>
      <c r="I109" s="1">
        <v>45.08</v>
      </c>
      <c r="J109" s="1"/>
      <c r="K109" s="1">
        <v>41.11</v>
      </c>
      <c r="L109" s="1">
        <v>43</v>
      </c>
      <c r="M109" s="1">
        <v>11.39</v>
      </c>
      <c r="N109" s="1">
        <v>47.65</v>
      </c>
      <c r="O109" s="1">
        <v>40.549999999999997</v>
      </c>
      <c r="P109" s="1"/>
      <c r="Q109" s="1"/>
      <c r="R109" s="1"/>
      <c r="S109" s="1"/>
    </row>
    <row r="112" spans="1:19" x14ac:dyDescent="0.2">
      <c r="A112" s="43" t="s">
        <v>64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</row>
    <row r="113" spans="1:19" x14ac:dyDescent="0.2">
      <c r="A113" s="5" t="s">
        <v>30</v>
      </c>
      <c r="B113" s="44" t="s">
        <v>48</v>
      </c>
      <c r="C113" s="44"/>
      <c r="D113" s="44"/>
      <c r="E113" s="44"/>
      <c r="F113" s="44"/>
      <c r="G113" s="44"/>
      <c r="H113" s="44"/>
      <c r="I113" s="44"/>
      <c r="J113" s="44"/>
      <c r="K113" s="44" t="s">
        <v>49</v>
      </c>
      <c r="L113" s="44"/>
      <c r="M113" s="44"/>
      <c r="N113" s="44"/>
      <c r="O113" s="44"/>
      <c r="P113" s="44"/>
      <c r="Q113" s="44"/>
      <c r="R113" s="44"/>
      <c r="S113" s="44"/>
    </row>
    <row r="114" spans="1:19" x14ac:dyDescent="0.2">
      <c r="A114" s="8" t="s">
        <v>25</v>
      </c>
      <c r="B114" s="1">
        <v>31.08</v>
      </c>
      <c r="C114" s="1">
        <v>17.82</v>
      </c>
      <c r="D114" s="1">
        <v>19.11</v>
      </c>
      <c r="E114" s="1">
        <v>11.84</v>
      </c>
      <c r="F114" s="1">
        <v>13.87</v>
      </c>
      <c r="G114" s="1">
        <v>21.32</v>
      </c>
      <c r="H114" s="1">
        <v>21.41</v>
      </c>
      <c r="I114" s="1">
        <v>13.62</v>
      </c>
      <c r="J114" s="1">
        <v>53.19</v>
      </c>
      <c r="K114" s="1">
        <v>31.37</v>
      </c>
      <c r="L114" s="1">
        <v>34.14</v>
      </c>
      <c r="M114" s="1">
        <v>23.25</v>
      </c>
      <c r="N114" s="1">
        <v>58.43</v>
      </c>
      <c r="O114" s="1"/>
      <c r="P114" s="1"/>
      <c r="Q114" s="1"/>
      <c r="R114" s="1"/>
      <c r="S114" s="1"/>
    </row>
    <row r="115" spans="1:19" x14ac:dyDescent="0.2">
      <c r="A115" s="8" t="s">
        <v>50</v>
      </c>
      <c r="B115" s="1">
        <v>32.03</v>
      </c>
      <c r="C115" s="1">
        <v>15.03</v>
      </c>
      <c r="D115" s="1">
        <v>13.84</v>
      </c>
      <c r="E115" s="1">
        <v>23.03</v>
      </c>
      <c r="F115" s="1">
        <v>18.18</v>
      </c>
      <c r="G115" s="1">
        <v>18.12</v>
      </c>
      <c r="H115" s="1">
        <v>10.91</v>
      </c>
      <c r="I115" s="1">
        <v>10.65</v>
      </c>
      <c r="J115" s="1"/>
      <c r="K115" s="1">
        <v>46.21</v>
      </c>
      <c r="L115" s="1">
        <v>55.57</v>
      </c>
      <c r="M115" s="1">
        <v>59.15</v>
      </c>
      <c r="N115" s="1">
        <v>40.79</v>
      </c>
      <c r="O115" s="1">
        <v>42.44</v>
      </c>
      <c r="P115" s="1"/>
      <c r="Q115" s="1"/>
      <c r="R115" s="1"/>
      <c r="S115" s="1"/>
    </row>
    <row r="116" spans="1:19" x14ac:dyDescent="0.2">
      <c r="A116" s="8" t="s">
        <v>26</v>
      </c>
      <c r="B116" s="1">
        <v>10.46</v>
      </c>
      <c r="C116" s="1">
        <v>15.3</v>
      </c>
      <c r="D116" s="1">
        <v>12.74</v>
      </c>
      <c r="E116" s="1">
        <v>12.29</v>
      </c>
      <c r="F116" s="1">
        <v>13.52</v>
      </c>
      <c r="G116" s="1">
        <v>9.1999999999999993</v>
      </c>
      <c r="H116" s="1">
        <v>9.8699999999999992</v>
      </c>
      <c r="I116" s="1">
        <v>12.12</v>
      </c>
      <c r="J116" s="1"/>
      <c r="K116" s="1">
        <v>44.83</v>
      </c>
      <c r="L116" s="1">
        <v>46.47</v>
      </c>
      <c r="M116" s="1">
        <v>51</v>
      </c>
      <c r="N116" s="1">
        <v>24.25</v>
      </c>
      <c r="O116" s="1">
        <v>41.22</v>
      </c>
      <c r="P116" s="1"/>
      <c r="Q116" s="1"/>
      <c r="R116" s="1"/>
      <c r="S116" s="1"/>
    </row>
    <row r="117" spans="1:19" x14ac:dyDescent="0.2">
      <c r="A117" s="8" t="s">
        <v>55</v>
      </c>
      <c r="B117" s="1">
        <v>12.28</v>
      </c>
      <c r="C117" s="1">
        <v>9.75</v>
      </c>
      <c r="D117" s="1">
        <v>11.57</v>
      </c>
      <c r="E117" s="1">
        <v>41.35</v>
      </c>
      <c r="F117" s="1">
        <v>17.440000000000001</v>
      </c>
      <c r="G117" s="1">
        <v>24.86</v>
      </c>
      <c r="H117" s="1">
        <v>12.53</v>
      </c>
      <c r="I117" s="1">
        <v>14.63</v>
      </c>
      <c r="J117" s="1"/>
      <c r="K117" s="1">
        <v>32.590000000000003</v>
      </c>
      <c r="L117" s="1">
        <v>24.17</v>
      </c>
      <c r="M117" s="1">
        <v>47.75</v>
      </c>
      <c r="N117" s="1">
        <v>23.02</v>
      </c>
      <c r="O117" s="1">
        <v>37.270000000000003</v>
      </c>
      <c r="P117" s="1"/>
      <c r="Q117" s="1"/>
      <c r="R117" s="1"/>
      <c r="S117" s="1"/>
    </row>
    <row r="120" spans="1:19" x14ac:dyDescent="0.2">
      <c r="A120" s="43" t="s">
        <v>63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</row>
    <row r="121" spans="1:19" x14ac:dyDescent="0.2">
      <c r="A121" s="5" t="s">
        <v>30</v>
      </c>
      <c r="B121" s="44" t="s">
        <v>48</v>
      </c>
      <c r="C121" s="44"/>
      <c r="D121" s="44"/>
      <c r="E121" s="44"/>
      <c r="F121" s="44"/>
      <c r="G121" s="44"/>
      <c r="H121" s="44"/>
      <c r="I121" s="44"/>
      <c r="J121" s="44"/>
      <c r="K121" s="44" t="s">
        <v>49</v>
      </c>
      <c r="L121" s="44"/>
      <c r="M121" s="44"/>
      <c r="N121" s="44"/>
      <c r="O121" s="44"/>
      <c r="P121" s="44"/>
      <c r="Q121" s="44"/>
      <c r="R121" s="44"/>
      <c r="S121" s="44"/>
    </row>
    <row r="122" spans="1:19" x14ac:dyDescent="0.2">
      <c r="A122" s="8" t="s">
        <v>25</v>
      </c>
      <c r="B122" s="1">
        <v>17.829999999999998</v>
      </c>
      <c r="C122" s="1">
        <v>5.91</v>
      </c>
      <c r="D122" s="1">
        <v>6.55</v>
      </c>
      <c r="E122" s="1">
        <v>4.9000000000000004</v>
      </c>
      <c r="F122" s="1">
        <v>6.9</v>
      </c>
      <c r="G122" s="1">
        <v>5.89</v>
      </c>
      <c r="H122" s="1">
        <v>6.39</v>
      </c>
      <c r="I122" s="1">
        <v>7.87</v>
      </c>
      <c r="J122" s="1">
        <v>7.51</v>
      </c>
      <c r="K122" s="1">
        <v>12.99</v>
      </c>
      <c r="L122" s="1">
        <v>19.64</v>
      </c>
      <c r="M122" s="1">
        <v>9.48</v>
      </c>
      <c r="N122" s="1">
        <v>15</v>
      </c>
      <c r="O122" s="1"/>
      <c r="P122" s="1"/>
      <c r="Q122" s="1"/>
      <c r="R122" s="1"/>
      <c r="S122" s="1"/>
    </row>
    <row r="123" spans="1:19" x14ac:dyDescent="0.2">
      <c r="A123" s="8" t="s">
        <v>50</v>
      </c>
      <c r="B123" s="1">
        <v>12.05</v>
      </c>
      <c r="C123" s="1">
        <v>5.93</v>
      </c>
      <c r="D123" s="1">
        <v>8.4</v>
      </c>
      <c r="E123" s="1">
        <v>6.58</v>
      </c>
      <c r="F123" s="1">
        <v>10.18</v>
      </c>
      <c r="G123" s="1">
        <v>7.45</v>
      </c>
      <c r="H123" s="1">
        <v>7.39</v>
      </c>
      <c r="I123" s="1">
        <v>8.1999999999999993</v>
      </c>
      <c r="J123" s="1"/>
      <c r="K123" s="1">
        <v>28.36</v>
      </c>
      <c r="L123" s="1">
        <v>33.24</v>
      </c>
      <c r="M123" s="1">
        <v>22.03</v>
      </c>
      <c r="N123" s="1">
        <v>19.62</v>
      </c>
      <c r="O123" s="1">
        <v>15.6</v>
      </c>
      <c r="P123" s="1"/>
      <c r="Q123" s="1"/>
      <c r="R123" s="1"/>
      <c r="S123" s="1"/>
    </row>
    <row r="124" spans="1:19" x14ac:dyDescent="0.2">
      <c r="A124" s="8" t="s">
        <v>26</v>
      </c>
      <c r="B124" s="1">
        <v>6.24</v>
      </c>
      <c r="C124" s="1">
        <v>6.87</v>
      </c>
      <c r="D124" s="1">
        <v>9.4</v>
      </c>
      <c r="E124" s="1">
        <v>6.15</v>
      </c>
      <c r="F124" s="1">
        <v>6.08</v>
      </c>
      <c r="G124" s="1">
        <v>5.57</v>
      </c>
      <c r="H124" s="1">
        <v>4.79</v>
      </c>
      <c r="I124" s="1">
        <v>6.79</v>
      </c>
      <c r="J124" s="1"/>
      <c r="K124" s="1">
        <v>42.57</v>
      </c>
      <c r="L124" s="1">
        <v>38.020000000000003</v>
      </c>
      <c r="M124" s="1">
        <v>16.21</v>
      </c>
      <c r="N124" s="1">
        <v>20.45</v>
      </c>
      <c r="O124" s="1">
        <v>17.5</v>
      </c>
      <c r="P124" s="1"/>
      <c r="Q124" s="1"/>
      <c r="R124" s="1"/>
      <c r="S124" s="1"/>
    </row>
    <row r="125" spans="1:19" x14ac:dyDescent="0.2">
      <c r="A125" s="8" t="s">
        <v>55</v>
      </c>
      <c r="B125" s="1">
        <v>8.01</v>
      </c>
      <c r="C125" s="1">
        <v>5.56</v>
      </c>
      <c r="D125" s="1">
        <v>7.17</v>
      </c>
      <c r="E125" s="1">
        <v>9.4700000000000006</v>
      </c>
      <c r="F125" s="1">
        <v>8.67</v>
      </c>
      <c r="G125" s="1">
        <v>7.59</v>
      </c>
      <c r="H125" s="1">
        <v>9.5</v>
      </c>
      <c r="I125" s="1">
        <v>5.75</v>
      </c>
      <c r="J125" s="1"/>
      <c r="K125" s="1">
        <v>15.95</v>
      </c>
      <c r="L125" s="1">
        <v>14.97</v>
      </c>
      <c r="M125" s="1">
        <v>31.27</v>
      </c>
      <c r="N125" s="1">
        <v>18.34</v>
      </c>
      <c r="O125" s="1">
        <v>12.31</v>
      </c>
      <c r="P125" s="1"/>
      <c r="Q125" s="1"/>
      <c r="R125" s="1"/>
      <c r="S125" s="1"/>
    </row>
    <row r="129" spans="1:8" x14ac:dyDescent="0.2">
      <c r="A129" s="6" t="s">
        <v>297</v>
      </c>
    </row>
    <row r="130" spans="1:8" x14ac:dyDescent="0.2">
      <c r="A130" s="6" t="s">
        <v>294</v>
      </c>
      <c r="C130" s="6" t="s">
        <v>144</v>
      </c>
    </row>
    <row r="131" spans="1:8" ht="22" x14ac:dyDescent="0.3">
      <c r="B131" s="41" t="s">
        <v>140</v>
      </c>
      <c r="C131" s="41"/>
      <c r="D131" s="41"/>
      <c r="E131" s="41"/>
      <c r="F131" s="41"/>
      <c r="G131" s="41"/>
    </row>
    <row r="132" spans="1:8" x14ac:dyDescent="0.2">
      <c r="B132" s="6" t="s">
        <v>106</v>
      </c>
      <c r="F132" s="6" t="s">
        <v>105</v>
      </c>
    </row>
    <row r="133" spans="1:8" x14ac:dyDescent="0.2">
      <c r="B133" t="s">
        <v>102</v>
      </c>
      <c r="C133" t="s">
        <v>101</v>
      </c>
      <c r="D133" t="s">
        <v>100</v>
      </c>
      <c r="F133" t="s">
        <v>102</v>
      </c>
      <c r="G133" t="s">
        <v>101</v>
      </c>
      <c r="H133" t="s">
        <v>100</v>
      </c>
    </row>
    <row r="134" spans="1:8" x14ac:dyDescent="0.2">
      <c r="A134">
        <v>8740</v>
      </c>
      <c r="B134" t="s">
        <v>145</v>
      </c>
      <c r="C134">
        <v>1268</v>
      </c>
      <c r="D134">
        <f>SUM(C134:C137)</f>
        <v>5235</v>
      </c>
      <c r="E134">
        <v>8738</v>
      </c>
      <c r="F134" t="s">
        <v>146</v>
      </c>
      <c r="G134">
        <v>853</v>
      </c>
      <c r="H134">
        <f>SUM(G134:G137)</f>
        <v>3136</v>
      </c>
    </row>
    <row r="135" spans="1:8" x14ac:dyDescent="0.2">
      <c r="B135" t="s">
        <v>147</v>
      </c>
      <c r="C135">
        <v>1224</v>
      </c>
      <c r="F135" t="s">
        <v>148</v>
      </c>
      <c r="G135">
        <v>1098</v>
      </c>
    </row>
    <row r="136" spans="1:8" x14ac:dyDescent="0.2">
      <c r="B136" t="s">
        <v>149</v>
      </c>
      <c r="C136">
        <v>1105</v>
      </c>
      <c r="F136" t="s">
        <v>150</v>
      </c>
      <c r="G136">
        <v>551</v>
      </c>
    </row>
    <row r="137" spans="1:8" x14ac:dyDescent="0.2">
      <c r="B137" t="s">
        <v>151</v>
      </c>
      <c r="C137">
        <v>1638</v>
      </c>
      <c r="F137" t="s">
        <v>152</v>
      </c>
      <c r="G137">
        <v>634</v>
      </c>
    </row>
    <row r="138" spans="1:8" x14ac:dyDescent="0.2">
      <c r="A138">
        <v>8771</v>
      </c>
      <c r="B138" t="s">
        <v>153</v>
      </c>
      <c r="C138">
        <v>855</v>
      </c>
      <c r="D138">
        <f>SUM(C138:C141)</f>
        <v>3168</v>
      </c>
      <c r="E138">
        <v>8751</v>
      </c>
      <c r="F138" t="s">
        <v>154</v>
      </c>
      <c r="G138">
        <v>706</v>
      </c>
      <c r="H138">
        <f>SUM(G138:G141)</f>
        <v>2292</v>
      </c>
    </row>
    <row r="139" spans="1:8" x14ac:dyDescent="0.2">
      <c r="B139" t="s">
        <v>155</v>
      </c>
      <c r="C139">
        <v>861</v>
      </c>
      <c r="F139" t="s">
        <v>156</v>
      </c>
      <c r="G139">
        <v>573</v>
      </c>
    </row>
    <row r="140" spans="1:8" x14ac:dyDescent="0.2">
      <c r="B140" t="s">
        <v>157</v>
      </c>
      <c r="C140">
        <v>646</v>
      </c>
      <c r="F140" t="s">
        <v>158</v>
      </c>
      <c r="G140">
        <v>398</v>
      </c>
    </row>
    <row r="141" spans="1:8" x14ac:dyDescent="0.2">
      <c r="B141" t="s">
        <v>159</v>
      </c>
      <c r="C141">
        <v>806</v>
      </c>
      <c r="F141" t="s">
        <v>160</v>
      </c>
      <c r="G141">
        <v>615</v>
      </c>
    </row>
    <row r="142" spans="1:8" x14ac:dyDescent="0.2">
      <c r="A142">
        <v>8779</v>
      </c>
      <c r="B142" t="s">
        <v>161</v>
      </c>
      <c r="C142">
        <v>918</v>
      </c>
      <c r="D142">
        <f>SUM(C142:C145)</f>
        <v>4303</v>
      </c>
      <c r="E142">
        <v>8752</v>
      </c>
      <c r="F142" t="s">
        <v>162</v>
      </c>
      <c r="G142">
        <v>449</v>
      </c>
      <c r="H142">
        <f>SUM(G142:G145)</f>
        <v>1422</v>
      </c>
    </row>
    <row r="143" spans="1:8" x14ac:dyDescent="0.2">
      <c r="B143" t="s">
        <v>163</v>
      </c>
      <c r="C143">
        <v>815</v>
      </c>
      <c r="F143" t="s">
        <v>164</v>
      </c>
      <c r="G143">
        <v>275</v>
      </c>
    </row>
    <row r="144" spans="1:8" x14ac:dyDescent="0.2">
      <c r="B144" t="s">
        <v>165</v>
      </c>
      <c r="C144">
        <v>949</v>
      </c>
      <c r="F144" t="s">
        <v>166</v>
      </c>
      <c r="G144">
        <v>266</v>
      </c>
    </row>
    <row r="145" spans="1:11" x14ac:dyDescent="0.2">
      <c r="B145" t="s">
        <v>167</v>
      </c>
      <c r="C145">
        <v>1621</v>
      </c>
      <c r="F145" t="s">
        <v>168</v>
      </c>
      <c r="G145">
        <v>432</v>
      </c>
    </row>
    <row r="146" spans="1:11" x14ac:dyDescent="0.2">
      <c r="A146">
        <v>8930</v>
      </c>
      <c r="B146" t="s">
        <v>170</v>
      </c>
      <c r="C146">
        <v>243</v>
      </c>
      <c r="D146">
        <f>SUM(C146:C149)</f>
        <v>1521</v>
      </c>
      <c r="E146">
        <v>8934</v>
      </c>
      <c r="F146" t="s">
        <v>169</v>
      </c>
      <c r="G146">
        <v>282</v>
      </c>
      <c r="H146">
        <f>SUM(G146:G149)</f>
        <v>1806</v>
      </c>
    </row>
    <row r="147" spans="1:11" x14ac:dyDescent="0.2">
      <c r="B147" t="s">
        <v>172</v>
      </c>
      <c r="C147">
        <v>559</v>
      </c>
      <c r="F147" t="s">
        <v>171</v>
      </c>
      <c r="G147">
        <v>448</v>
      </c>
    </row>
    <row r="148" spans="1:11" x14ac:dyDescent="0.2">
      <c r="B148" t="s">
        <v>174</v>
      </c>
      <c r="C148">
        <v>142</v>
      </c>
      <c r="F148" t="s">
        <v>173</v>
      </c>
      <c r="G148">
        <v>543</v>
      </c>
    </row>
    <row r="149" spans="1:11" x14ac:dyDescent="0.2">
      <c r="B149" t="s">
        <v>176</v>
      </c>
      <c r="C149">
        <v>577</v>
      </c>
      <c r="F149" t="s">
        <v>175</v>
      </c>
      <c r="G149">
        <v>533</v>
      </c>
    </row>
    <row r="150" spans="1:11" x14ac:dyDescent="0.2">
      <c r="E150">
        <v>8939</v>
      </c>
      <c r="F150" t="s">
        <v>177</v>
      </c>
      <c r="G150">
        <v>639</v>
      </c>
      <c r="H150">
        <f>SUM(G150:G153)</f>
        <v>2065</v>
      </c>
    </row>
    <row r="151" spans="1:11" x14ac:dyDescent="0.2">
      <c r="B151">
        <f>AVERAGE(D146,D142,D138,D134)</f>
        <v>3556.75</v>
      </c>
      <c r="C151" t="s">
        <v>143</v>
      </c>
      <c r="F151" t="s">
        <v>178</v>
      </c>
      <c r="G151">
        <v>790</v>
      </c>
      <c r="J151">
        <f>AVERAGE(H134,H138,H142,H146,H150)</f>
        <v>2144.1999999999998</v>
      </c>
      <c r="K151" t="s">
        <v>143</v>
      </c>
    </row>
    <row r="152" spans="1:11" x14ac:dyDescent="0.2">
      <c r="F152" t="s">
        <v>179</v>
      </c>
      <c r="G152">
        <v>178</v>
      </c>
    </row>
    <row r="153" spans="1:11" x14ac:dyDescent="0.2">
      <c r="F153" t="s">
        <v>180</v>
      </c>
      <c r="G153">
        <v>458</v>
      </c>
    </row>
    <row r="155" spans="1:11" ht="22" x14ac:dyDescent="0.3">
      <c r="B155" s="42" t="s">
        <v>107</v>
      </c>
      <c r="C155" s="42"/>
      <c r="D155" s="42"/>
      <c r="E155" s="42"/>
      <c r="F155" s="42"/>
      <c r="G155" s="42"/>
    </row>
    <row r="156" spans="1:11" x14ac:dyDescent="0.2">
      <c r="B156" s="6" t="s">
        <v>106</v>
      </c>
      <c r="F156" s="6" t="s">
        <v>105</v>
      </c>
    </row>
    <row r="157" spans="1:11" x14ac:dyDescent="0.2">
      <c r="B157" t="s">
        <v>102</v>
      </c>
      <c r="C157" t="s">
        <v>101</v>
      </c>
      <c r="D157" t="s">
        <v>100</v>
      </c>
      <c r="F157" t="s">
        <v>102</v>
      </c>
      <c r="G157" t="s">
        <v>101</v>
      </c>
      <c r="H157" t="s">
        <v>100</v>
      </c>
    </row>
    <row r="158" spans="1:11" x14ac:dyDescent="0.2">
      <c r="A158">
        <v>8740</v>
      </c>
      <c r="B158" t="s">
        <v>181</v>
      </c>
      <c r="C158">
        <v>633</v>
      </c>
      <c r="D158">
        <f>SUM(C158:C161)</f>
        <v>2807</v>
      </c>
      <c r="E158">
        <v>8738</v>
      </c>
      <c r="F158" t="s">
        <v>182</v>
      </c>
      <c r="G158">
        <v>97</v>
      </c>
      <c r="H158">
        <f>SUM(G158:G161)</f>
        <v>704</v>
      </c>
    </row>
    <row r="159" spans="1:11" x14ac:dyDescent="0.2">
      <c r="B159" t="s">
        <v>183</v>
      </c>
      <c r="C159">
        <v>713</v>
      </c>
      <c r="F159" t="s">
        <v>184</v>
      </c>
      <c r="G159">
        <v>146</v>
      </c>
    </row>
    <row r="160" spans="1:11" x14ac:dyDescent="0.2">
      <c r="B160" t="s">
        <v>185</v>
      </c>
      <c r="C160">
        <v>899</v>
      </c>
      <c r="F160" t="s">
        <v>186</v>
      </c>
      <c r="G160">
        <v>220</v>
      </c>
    </row>
    <row r="161" spans="1:11" x14ac:dyDescent="0.2">
      <c r="B161" t="s">
        <v>187</v>
      </c>
      <c r="C161">
        <v>562</v>
      </c>
      <c r="F161" t="s">
        <v>188</v>
      </c>
      <c r="G161">
        <v>241</v>
      </c>
    </row>
    <row r="162" spans="1:11" x14ac:dyDescent="0.2">
      <c r="A162">
        <v>8771</v>
      </c>
      <c r="B162" t="s">
        <v>189</v>
      </c>
      <c r="C162">
        <v>309</v>
      </c>
      <c r="D162">
        <f>SUM(C162:C165)</f>
        <v>1529</v>
      </c>
      <c r="E162">
        <v>8751</v>
      </c>
      <c r="F162" t="s">
        <v>190</v>
      </c>
      <c r="G162">
        <v>135</v>
      </c>
      <c r="H162">
        <f>SUM(G162:G165)</f>
        <v>379</v>
      </c>
    </row>
    <row r="163" spans="1:11" x14ac:dyDescent="0.2">
      <c r="B163" t="s">
        <v>191</v>
      </c>
      <c r="C163">
        <v>407</v>
      </c>
      <c r="F163" t="s">
        <v>192</v>
      </c>
      <c r="G163">
        <v>81</v>
      </c>
    </row>
    <row r="164" spans="1:11" x14ac:dyDescent="0.2">
      <c r="B164" t="s">
        <v>193</v>
      </c>
      <c r="C164">
        <v>294</v>
      </c>
      <c r="F164" t="s">
        <v>194</v>
      </c>
      <c r="G164">
        <v>79</v>
      </c>
    </row>
    <row r="165" spans="1:11" x14ac:dyDescent="0.2">
      <c r="B165" t="s">
        <v>195</v>
      </c>
      <c r="C165">
        <v>519</v>
      </c>
      <c r="F165" t="s">
        <v>196</v>
      </c>
      <c r="G165">
        <v>84</v>
      </c>
    </row>
    <row r="166" spans="1:11" x14ac:dyDescent="0.2">
      <c r="A166">
        <v>8779</v>
      </c>
      <c r="B166" t="s">
        <v>197</v>
      </c>
      <c r="C166">
        <v>697</v>
      </c>
      <c r="D166">
        <f>SUM(C166:C169)</f>
        <v>2929</v>
      </c>
      <c r="E166">
        <v>8752</v>
      </c>
      <c r="F166" t="s">
        <v>198</v>
      </c>
      <c r="G166">
        <v>97</v>
      </c>
      <c r="H166">
        <f>SUM(G166:G169)</f>
        <v>463</v>
      </c>
    </row>
    <row r="167" spans="1:11" x14ac:dyDescent="0.2">
      <c r="B167" t="s">
        <v>199</v>
      </c>
      <c r="C167">
        <v>786</v>
      </c>
      <c r="F167" t="s">
        <v>200</v>
      </c>
      <c r="G167">
        <v>193</v>
      </c>
    </row>
    <row r="168" spans="1:11" x14ac:dyDescent="0.2">
      <c r="B168" t="s">
        <v>201</v>
      </c>
      <c r="C168">
        <v>688</v>
      </c>
      <c r="F168" t="s">
        <v>202</v>
      </c>
      <c r="G168">
        <v>97</v>
      </c>
    </row>
    <row r="169" spans="1:11" x14ac:dyDescent="0.2">
      <c r="B169" t="s">
        <v>203</v>
      </c>
      <c r="C169">
        <v>758</v>
      </c>
      <c r="F169" t="s">
        <v>204</v>
      </c>
      <c r="G169">
        <v>76</v>
      </c>
    </row>
    <row r="170" spans="1:11" x14ac:dyDescent="0.2">
      <c r="A170">
        <v>8930</v>
      </c>
      <c r="B170" t="s">
        <v>206</v>
      </c>
      <c r="C170">
        <v>66</v>
      </c>
      <c r="D170">
        <f>SUM(C170:C173)</f>
        <v>1079</v>
      </c>
      <c r="E170">
        <v>8934</v>
      </c>
      <c r="F170" t="s">
        <v>205</v>
      </c>
      <c r="G170">
        <v>124</v>
      </c>
      <c r="H170">
        <f>SUM(G170:G173)</f>
        <v>489</v>
      </c>
    </row>
    <row r="171" spans="1:11" x14ac:dyDescent="0.2">
      <c r="B171" t="s">
        <v>208</v>
      </c>
      <c r="C171">
        <v>367</v>
      </c>
      <c r="F171" t="s">
        <v>207</v>
      </c>
      <c r="G171">
        <v>243</v>
      </c>
    </row>
    <row r="172" spans="1:11" x14ac:dyDescent="0.2">
      <c r="B172" t="s">
        <v>210</v>
      </c>
      <c r="C172">
        <v>189</v>
      </c>
      <c r="F172" t="s">
        <v>209</v>
      </c>
      <c r="G172">
        <v>71</v>
      </c>
    </row>
    <row r="173" spans="1:11" x14ac:dyDescent="0.2">
      <c r="B173" t="s">
        <v>212</v>
      </c>
      <c r="C173">
        <v>457</v>
      </c>
      <c r="F173" t="s">
        <v>211</v>
      </c>
      <c r="G173">
        <v>51</v>
      </c>
    </row>
    <row r="174" spans="1:11" x14ac:dyDescent="0.2">
      <c r="E174">
        <v>8939</v>
      </c>
      <c r="F174" t="s">
        <v>213</v>
      </c>
      <c r="G174">
        <v>84</v>
      </c>
      <c r="H174">
        <f>SUM(G174:G177)</f>
        <v>325</v>
      </c>
    </row>
    <row r="175" spans="1:11" x14ac:dyDescent="0.2">
      <c r="B175">
        <f>AVERAGE(D170,D166,D162,D158)</f>
        <v>2086</v>
      </c>
      <c r="C175" t="s">
        <v>143</v>
      </c>
      <c r="F175" t="s">
        <v>214</v>
      </c>
      <c r="G175">
        <v>74</v>
      </c>
      <c r="J175">
        <f>AVERAGE(H174,H170,H166,H162,H158)</f>
        <v>472</v>
      </c>
      <c r="K175" t="s">
        <v>143</v>
      </c>
    </row>
    <row r="176" spans="1:11" x14ac:dyDescent="0.2">
      <c r="F176" t="s">
        <v>215</v>
      </c>
      <c r="G176">
        <v>54</v>
      </c>
    </row>
    <row r="177" spans="6:7" x14ac:dyDescent="0.2">
      <c r="F177" t="s">
        <v>216</v>
      </c>
      <c r="G177">
        <v>113</v>
      </c>
    </row>
  </sheetData>
  <mergeCells count="42">
    <mergeCell ref="B61:F61"/>
    <mergeCell ref="G61:K61"/>
    <mergeCell ref="L61:P61"/>
    <mergeCell ref="B69:F69"/>
    <mergeCell ref="G69:K69"/>
    <mergeCell ref="L69:P69"/>
    <mergeCell ref="A68:R68"/>
    <mergeCell ref="A36:R36"/>
    <mergeCell ref="A44:R44"/>
    <mergeCell ref="A52:R52"/>
    <mergeCell ref="A60:R60"/>
    <mergeCell ref="B53:F53"/>
    <mergeCell ref="G53:K53"/>
    <mergeCell ref="L53:P53"/>
    <mergeCell ref="B37:F37"/>
    <mergeCell ref="G37:K37"/>
    <mergeCell ref="L37:P37"/>
    <mergeCell ref="B45:F45"/>
    <mergeCell ref="G45:K45"/>
    <mergeCell ref="L45:P45"/>
    <mergeCell ref="K105:S105"/>
    <mergeCell ref="A78:N78"/>
    <mergeCell ref="B79:J79"/>
    <mergeCell ref="K79:S79"/>
    <mergeCell ref="A86:E86"/>
    <mergeCell ref="B87:E87"/>
    <mergeCell ref="B12:G12"/>
    <mergeCell ref="B13:D13"/>
    <mergeCell ref="E13:G13"/>
    <mergeCell ref="B131:G131"/>
    <mergeCell ref="B155:G155"/>
    <mergeCell ref="A112:R112"/>
    <mergeCell ref="B113:J113"/>
    <mergeCell ref="K113:S113"/>
    <mergeCell ref="A120:R120"/>
    <mergeCell ref="B121:J121"/>
    <mergeCell ref="K121:S121"/>
    <mergeCell ref="A96:R96"/>
    <mergeCell ref="B97:J97"/>
    <mergeCell ref="K97:S97"/>
    <mergeCell ref="A104:R104"/>
    <mergeCell ref="B105:J10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EAB8C-2AB2-4FF8-9911-9271CCE3BDDE}">
  <dimension ref="A1:R92"/>
  <sheetViews>
    <sheetView workbookViewId="0">
      <selection activeCell="B95" sqref="B95"/>
    </sheetView>
  </sheetViews>
  <sheetFormatPr baseColWidth="10" defaultColWidth="8.83203125" defaultRowHeight="15" x14ac:dyDescent="0.2"/>
  <cols>
    <col min="1" max="1" width="22.5" bestFit="1" customWidth="1"/>
  </cols>
  <sheetData>
    <row r="1" spans="1:18" x14ac:dyDescent="0.2">
      <c r="A1" s="6" t="s">
        <v>298</v>
      </c>
    </row>
    <row r="2" spans="1:18" x14ac:dyDescent="0.2">
      <c r="A2" s="43" t="s">
        <v>61</v>
      </c>
      <c r="B2" s="43"/>
      <c r="C2" s="43"/>
      <c r="D2" s="43"/>
      <c r="E2" s="43"/>
      <c r="F2" s="43"/>
      <c r="G2" s="43"/>
      <c r="H2" s="43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">
      <c r="A3" t="s">
        <v>33</v>
      </c>
    </row>
    <row r="4" spans="1:18" x14ac:dyDescent="0.2">
      <c r="A4" t="s">
        <v>233</v>
      </c>
      <c r="B4" s="1">
        <v>100</v>
      </c>
      <c r="C4" s="1">
        <v>96</v>
      </c>
      <c r="D4" s="1">
        <v>100</v>
      </c>
      <c r="E4" s="1">
        <v>90</v>
      </c>
      <c r="F4" s="1">
        <v>98</v>
      </c>
      <c r="G4" s="1">
        <v>100</v>
      </c>
    </row>
    <row r="5" spans="1:18" x14ac:dyDescent="0.2">
      <c r="A5" t="s">
        <v>234</v>
      </c>
      <c r="B5" s="1">
        <v>86</v>
      </c>
      <c r="C5" s="1">
        <v>87</v>
      </c>
      <c r="D5" s="1">
        <v>87</v>
      </c>
      <c r="E5" s="1">
        <v>95</v>
      </c>
      <c r="F5" s="1">
        <v>89</v>
      </c>
      <c r="G5" s="1">
        <v>100</v>
      </c>
    </row>
    <row r="6" spans="1:18" x14ac:dyDescent="0.2">
      <c r="A6" t="s">
        <v>235</v>
      </c>
      <c r="B6" s="1">
        <v>88</v>
      </c>
      <c r="C6" s="1">
        <v>89</v>
      </c>
      <c r="D6" s="1">
        <v>86</v>
      </c>
      <c r="E6" s="1">
        <v>93</v>
      </c>
      <c r="F6" s="1">
        <v>95</v>
      </c>
      <c r="G6" s="1">
        <v>100</v>
      </c>
      <c r="H6" s="1"/>
    </row>
    <row r="7" spans="1:18" x14ac:dyDescent="0.2">
      <c r="A7" t="s">
        <v>236</v>
      </c>
      <c r="B7" s="20" t="s">
        <v>299</v>
      </c>
      <c r="C7" s="1">
        <v>0</v>
      </c>
      <c r="D7" s="1">
        <v>0</v>
      </c>
      <c r="E7" s="1">
        <v>10</v>
      </c>
      <c r="F7" s="1">
        <v>24</v>
      </c>
      <c r="G7" s="1">
        <v>100</v>
      </c>
      <c r="H7" s="1">
        <v>86</v>
      </c>
      <c r="I7" t="s">
        <v>239</v>
      </c>
    </row>
    <row r="9" spans="1:18" x14ac:dyDescent="0.2">
      <c r="A9" s="43" t="s">
        <v>62</v>
      </c>
      <c r="B9" s="43"/>
      <c r="C9" s="43"/>
      <c r="D9" s="43"/>
      <c r="E9" s="43"/>
      <c r="F9" s="43"/>
      <c r="G9" s="43"/>
      <c r="H9" s="43"/>
    </row>
    <row r="10" spans="1:18" x14ac:dyDescent="0.2">
      <c r="A10" t="s">
        <v>33</v>
      </c>
    </row>
    <row r="11" spans="1:18" x14ac:dyDescent="0.2">
      <c r="A11" t="s">
        <v>233</v>
      </c>
      <c r="B11" s="1">
        <v>0</v>
      </c>
      <c r="C11" s="1">
        <v>3</v>
      </c>
      <c r="D11" s="1">
        <v>0</v>
      </c>
      <c r="E11" s="1">
        <v>10</v>
      </c>
      <c r="F11" s="1">
        <v>2</v>
      </c>
      <c r="G11" s="1">
        <v>0</v>
      </c>
    </row>
    <row r="12" spans="1:18" x14ac:dyDescent="0.2">
      <c r="A12" t="s">
        <v>234</v>
      </c>
      <c r="B12" s="1">
        <v>13</v>
      </c>
      <c r="C12" s="1">
        <v>13</v>
      </c>
      <c r="D12" s="1">
        <v>11</v>
      </c>
      <c r="E12" s="1">
        <v>5</v>
      </c>
      <c r="F12" s="1">
        <v>10</v>
      </c>
      <c r="G12" s="1">
        <v>0</v>
      </c>
    </row>
    <row r="13" spans="1:18" x14ac:dyDescent="0.2">
      <c r="A13" t="s">
        <v>235</v>
      </c>
      <c r="B13" s="1">
        <v>12</v>
      </c>
      <c r="C13" s="1">
        <v>10</v>
      </c>
      <c r="D13" s="1">
        <v>12</v>
      </c>
      <c r="E13" s="1">
        <v>7</v>
      </c>
      <c r="F13" s="1">
        <v>4</v>
      </c>
      <c r="G13" s="1">
        <v>0</v>
      </c>
      <c r="H13" s="1"/>
    </row>
    <row r="14" spans="1:18" x14ac:dyDescent="0.2">
      <c r="A14" t="s">
        <v>236</v>
      </c>
      <c r="B14" s="20" t="s">
        <v>300</v>
      </c>
      <c r="C14" s="1">
        <v>0</v>
      </c>
      <c r="D14" s="1">
        <v>0</v>
      </c>
      <c r="E14" s="1">
        <v>0</v>
      </c>
      <c r="F14" s="1">
        <v>13</v>
      </c>
      <c r="G14" s="1">
        <v>0</v>
      </c>
      <c r="H14" s="1">
        <v>14</v>
      </c>
      <c r="I14" t="s">
        <v>239</v>
      </c>
    </row>
    <row r="16" spans="1:18" x14ac:dyDescent="0.2">
      <c r="A16" s="43" t="s">
        <v>301</v>
      </c>
      <c r="B16" s="43"/>
      <c r="C16" s="43"/>
      <c r="D16" s="43"/>
      <c r="E16" s="43"/>
      <c r="F16" s="43"/>
      <c r="G16" s="43"/>
      <c r="H16" s="43"/>
    </row>
    <row r="17" spans="1:12" x14ac:dyDescent="0.2">
      <c r="A17" t="s">
        <v>33</v>
      </c>
    </row>
    <row r="18" spans="1:12" x14ac:dyDescent="0.2">
      <c r="A18" t="s">
        <v>233</v>
      </c>
      <c r="B18" s="1">
        <v>0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</row>
    <row r="19" spans="1:12" x14ac:dyDescent="0.2">
      <c r="A19" t="s">
        <v>234</v>
      </c>
      <c r="B19" s="1">
        <v>1</v>
      </c>
      <c r="C19" s="1">
        <v>0</v>
      </c>
      <c r="D19" s="1">
        <v>2</v>
      </c>
      <c r="E19" s="1">
        <v>0</v>
      </c>
      <c r="F19" s="1">
        <v>1</v>
      </c>
      <c r="G19" s="1">
        <v>0</v>
      </c>
    </row>
    <row r="20" spans="1:12" x14ac:dyDescent="0.2">
      <c r="A20" t="s">
        <v>235</v>
      </c>
      <c r="B20" s="1">
        <v>0</v>
      </c>
      <c r="C20" s="1">
        <v>1</v>
      </c>
      <c r="D20" s="1">
        <v>2</v>
      </c>
      <c r="E20" s="1">
        <v>0</v>
      </c>
      <c r="F20" s="1">
        <v>1</v>
      </c>
      <c r="G20" s="1">
        <v>0</v>
      </c>
      <c r="H20" s="1"/>
    </row>
    <row r="21" spans="1:12" x14ac:dyDescent="0.2">
      <c r="A21" t="s">
        <v>236</v>
      </c>
      <c r="B21" s="20" t="s">
        <v>302</v>
      </c>
      <c r="C21" s="1">
        <v>100</v>
      </c>
      <c r="D21" s="1">
        <v>100</v>
      </c>
      <c r="E21" s="1">
        <v>90</v>
      </c>
      <c r="F21" s="1">
        <v>63</v>
      </c>
      <c r="G21" s="1">
        <v>0</v>
      </c>
      <c r="H21" s="1">
        <v>0</v>
      </c>
      <c r="I21" t="s">
        <v>239</v>
      </c>
    </row>
    <row r="25" spans="1:12" x14ac:dyDescent="0.2">
      <c r="A25" s="6" t="s">
        <v>303</v>
      </c>
    </row>
    <row r="26" spans="1:12" ht="17" x14ac:dyDescent="0.2">
      <c r="A26" s="43" t="s">
        <v>56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2" x14ac:dyDescent="0.2">
      <c r="A27" t="s">
        <v>33</v>
      </c>
    </row>
    <row r="28" spans="1:12" x14ac:dyDescent="0.2">
      <c r="A28" t="s">
        <v>233</v>
      </c>
      <c r="B28" s="20" t="s">
        <v>304</v>
      </c>
      <c r="C28" s="30">
        <v>34.515799999999999</v>
      </c>
      <c r="D28" s="20" t="s">
        <v>305</v>
      </c>
      <c r="E28" s="30">
        <v>40.065600000000003</v>
      </c>
      <c r="F28" s="30">
        <v>26.899899999999999</v>
      </c>
      <c r="G28" s="30">
        <v>42.1</v>
      </c>
      <c r="H28" s="30">
        <v>27.470400000000001</v>
      </c>
      <c r="I28" s="30">
        <v>26.3188</v>
      </c>
      <c r="J28" s="1"/>
      <c r="K28" s="1"/>
    </row>
    <row r="29" spans="1:12" x14ac:dyDescent="0.2">
      <c r="A29" t="s">
        <v>234</v>
      </c>
      <c r="B29" s="20" t="s">
        <v>306</v>
      </c>
      <c r="C29" s="30">
        <v>36.6813</v>
      </c>
      <c r="D29" s="30">
        <v>33.8643</v>
      </c>
      <c r="E29" s="30">
        <v>59.082999999999998</v>
      </c>
      <c r="F29" s="30">
        <v>34.189</v>
      </c>
      <c r="G29" s="20" t="s">
        <v>307</v>
      </c>
      <c r="H29" s="20" t="s">
        <v>308</v>
      </c>
      <c r="I29" s="20" t="s">
        <v>309</v>
      </c>
      <c r="J29" s="1">
        <v>39.817599999999999</v>
      </c>
      <c r="K29" s="1">
        <v>37.585500000000003</v>
      </c>
    </row>
    <row r="30" spans="1:12" x14ac:dyDescent="0.2">
      <c r="A30" t="s">
        <v>235</v>
      </c>
      <c r="B30" s="20" t="s">
        <v>310</v>
      </c>
      <c r="C30" s="20" t="s">
        <v>311</v>
      </c>
      <c r="D30" s="30">
        <v>36.344099999999997</v>
      </c>
      <c r="E30" s="30">
        <v>29.338799999999999</v>
      </c>
      <c r="F30" s="30">
        <v>39.702800000000003</v>
      </c>
      <c r="G30" s="30">
        <v>41.966999999999999</v>
      </c>
      <c r="H30" s="30">
        <v>39.859299999999998</v>
      </c>
      <c r="I30" s="30">
        <v>38.728900000000003</v>
      </c>
      <c r="J30" s="1"/>
    </row>
    <row r="31" spans="1:12" x14ac:dyDescent="0.2">
      <c r="A31" t="s">
        <v>236</v>
      </c>
      <c r="B31" s="20" t="s">
        <v>312</v>
      </c>
      <c r="C31" s="20" t="s">
        <v>313</v>
      </c>
      <c r="D31" s="30">
        <v>13.1121</v>
      </c>
      <c r="E31" s="30">
        <v>13.2737</v>
      </c>
      <c r="F31" s="30">
        <v>10.0951</v>
      </c>
      <c r="G31" s="20" t="s">
        <v>314</v>
      </c>
      <c r="H31" s="30">
        <v>26.081900000000001</v>
      </c>
      <c r="I31" s="30">
        <v>19.372199999999999</v>
      </c>
      <c r="J31" s="1">
        <v>28.632100000000001</v>
      </c>
      <c r="L31" t="s">
        <v>239</v>
      </c>
    </row>
    <row r="33" spans="1:12" ht="17" x14ac:dyDescent="0.2">
      <c r="A33" s="43" t="s">
        <v>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 spans="1:12" x14ac:dyDescent="0.2">
      <c r="A34" t="s">
        <v>33</v>
      </c>
    </row>
    <row r="35" spans="1:12" x14ac:dyDescent="0.2">
      <c r="A35" t="s">
        <v>233</v>
      </c>
      <c r="B35" s="20" t="s">
        <v>315</v>
      </c>
      <c r="C35" s="30">
        <v>22.827200000000001</v>
      </c>
      <c r="D35" s="20" t="s">
        <v>316</v>
      </c>
      <c r="E35" s="30">
        <v>21.733000000000001</v>
      </c>
      <c r="F35" s="30">
        <v>15.4648</v>
      </c>
      <c r="G35" s="30">
        <v>19.0932</v>
      </c>
      <c r="H35" s="30">
        <v>17.254300000000001</v>
      </c>
      <c r="I35" s="30">
        <v>18.434000000000001</v>
      </c>
      <c r="J35" s="30"/>
      <c r="K35" s="1"/>
    </row>
    <row r="36" spans="1:12" x14ac:dyDescent="0.2">
      <c r="A36" t="s">
        <v>234</v>
      </c>
      <c r="B36" s="20" t="s">
        <v>317</v>
      </c>
      <c r="C36" s="30">
        <v>21.944199999999999</v>
      </c>
      <c r="D36" s="30">
        <v>20.736899999999999</v>
      </c>
      <c r="E36" s="30">
        <v>26.817799999999998</v>
      </c>
      <c r="F36" s="30">
        <v>19.484999999999999</v>
      </c>
      <c r="G36" s="20" t="s">
        <v>318</v>
      </c>
      <c r="H36" s="20" t="s">
        <v>319</v>
      </c>
      <c r="I36" s="20" t="s">
        <v>320</v>
      </c>
      <c r="J36" s="30">
        <v>22.218699999999998</v>
      </c>
      <c r="K36" s="1">
        <v>23.676300000000001</v>
      </c>
    </row>
    <row r="37" spans="1:12" x14ac:dyDescent="0.2">
      <c r="A37" t="s">
        <v>235</v>
      </c>
      <c r="B37" s="20" t="s">
        <v>321</v>
      </c>
      <c r="C37" s="20" t="s">
        <v>322</v>
      </c>
      <c r="D37" s="30">
        <v>22.128900000000002</v>
      </c>
      <c r="E37" s="30">
        <v>16.616399999999999</v>
      </c>
      <c r="F37" s="30">
        <v>17.8264</v>
      </c>
      <c r="G37" s="30">
        <v>19.528400000000001</v>
      </c>
      <c r="H37" s="30">
        <v>20.2288</v>
      </c>
      <c r="I37" s="30">
        <v>26.157599999999999</v>
      </c>
      <c r="J37" s="30"/>
    </row>
    <row r="38" spans="1:12" x14ac:dyDescent="0.2">
      <c r="A38" t="s">
        <v>236</v>
      </c>
      <c r="B38" s="20" t="s">
        <v>323</v>
      </c>
      <c r="C38" s="20" t="s">
        <v>324</v>
      </c>
      <c r="D38" s="30">
        <v>8.2837999999999994</v>
      </c>
      <c r="E38" s="30">
        <v>7.9306000000000001</v>
      </c>
      <c r="F38" s="30">
        <v>6.3765000000000001</v>
      </c>
      <c r="G38" s="20" t="s">
        <v>325</v>
      </c>
      <c r="H38" s="30">
        <v>9.8923000000000005</v>
      </c>
      <c r="I38" s="30">
        <v>13.2935</v>
      </c>
      <c r="J38" s="30">
        <v>16.746300000000002</v>
      </c>
      <c r="L38" t="s">
        <v>239</v>
      </c>
    </row>
    <row r="42" spans="1:12" x14ac:dyDescent="0.2">
      <c r="A42" s="6" t="s">
        <v>326</v>
      </c>
    </row>
    <row r="43" spans="1:12" ht="17" x14ac:dyDescent="0.2">
      <c r="A43" s="43" t="s">
        <v>327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12" x14ac:dyDescent="0.2">
      <c r="A44" t="s">
        <v>33</v>
      </c>
    </row>
    <row r="45" spans="1:12" x14ac:dyDescent="0.2">
      <c r="A45" t="s">
        <v>233</v>
      </c>
      <c r="B45" s="20" t="s">
        <v>328</v>
      </c>
      <c r="C45" s="30">
        <v>8.9276</v>
      </c>
      <c r="D45" s="30">
        <v>8.4143000000000008</v>
      </c>
      <c r="E45" s="30">
        <v>9.8892000000000007</v>
      </c>
      <c r="F45" s="30">
        <v>9.9891000000000005</v>
      </c>
      <c r="G45" s="30">
        <v>10.8584</v>
      </c>
      <c r="H45" s="30">
        <v>11.440899999999999</v>
      </c>
      <c r="J45" s="30"/>
      <c r="K45" s="30"/>
    </row>
    <row r="46" spans="1:12" x14ac:dyDescent="0.2">
      <c r="A46" t="s">
        <v>234</v>
      </c>
      <c r="B46" s="20" t="s">
        <v>329</v>
      </c>
      <c r="C46" s="30">
        <v>8.8489000000000004</v>
      </c>
      <c r="D46" s="30">
        <v>10.3185</v>
      </c>
      <c r="E46" s="30">
        <v>9.3916000000000004</v>
      </c>
      <c r="F46" s="30">
        <v>8.5914000000000001</v>
      </c>
      <c r="G46" s="20" t="s">
        <v>330</v>
      </c>
      <c r="H46" s="30">
        <v>11.393800000000001</v>
      </c>
      <c r="I46" s="30">
        <v>12.5657</v>
      </c>
    </row>
    <row r="47" spans="1:12" x14ac:dyDescent="0.2">
      <c r="A47" t="s">
        <v>235</v>
      </c>
      <c r="B47" s="20" t="s">
        <v>331</v>
      </c>
      <c r="C47" s="30">
        <v>11.5014</v>
      </c>
      <c r="D47" s="30">
        <v>8.3591999999999995</v>
      </c>
      <c r="E47" s="30">
        <v>9.4796999999999993</v>
      </c>
      <c r="F47" s="30">
        <v>10.057600000000001</v>
      </c>
      <c r="G47" s="30">
        <v>11.147</v>
      </c>
      <c r="H47" s="30">
        <v>12.5297</v>
      </c>
      <c r="J47" s="30"/>
    </row>
    <row r="48" spans="1:12" x14ac:dyDescent="0.2">
      <c r="A48" t="s">
        <v>236</v>
      </c>
      <c r="B48" s="20" t="s">
        <v>332</v>
      </c>
      <c r="C48" s="20" t="s">
        <v>333</v>
      </c>
      <c r="D48" s="30">
        <v>9.8226999999999993</v>
      </c>
      <c r="E48" s="30">
        <v>9.4114000000000004</v>
      </c>
      <c r="F48" s="30">
        <v>8.4079999999999995</v>
      </c>
      <c r="G48" s="30">
        <v>10.4495</v>
      </c>
      <c r="H48" s="30">
        <v>9.5594000000000001</v>
      </c>
      <c r="I48" s="30">
        <v>10.7094</v>
      </c>
      <c r="J48" t="s">
        <v>239</v>
      </c>
    </row>
    <row r="50" spans="1:11" ht="17" x14ac:dyDescent="0.2">
      <c r="A50" s="43" t="s">
        <v>334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spans="1:11" x14ac:dyDescent="0.2">
      <c r="A51" t="s">
        <v>33</v>
      </c>
    </row>
    <row r="52" spans="1:11" x14ac:dyDescent="0.2">
      <c r="A52" t="s">
        <v>233</v>
      </c>
      <c r="B52" s="20" t="s">
        <v>335</v>
      </c>
      <c r="C52" s="30">
        <v>5.7104999999999997</v>
      </c>
      <c r="D52" s="30">
        <v>5.2470999999999997</v>
      </c>
      <c r="E52" s="30">
        <v>5.7047999999999996</v>
      </c>
      <c r="F52" s="30">
        <v>5.4923999999999999</v>
      </c>
      <c r="G52" s="30">
        <v>5.9287999999999998</v>
      </c>
      <c r="H52" s="30">
        <v>6.2915000000000001</v>
      </c>
      <c r="I52" s="30"/>
      <c r="J52" s="1"/>
    </row>
    <row r="53" spans="1:11" x14ac:dyDescent="0.2">
      <c r="A53" t="s">
        <v>234</v>
      </c>
      <c r="B53" s="20" t="s">
        <v>336</v>
      </c>
      <c r="C53" s="30">
        <v>5.4936999999999996</v>
      </c>
      <c r="D53" s="30">
        <v>7.0810000000000004</v>
      </c>
      <c r="E53" s="30">
        <v>5.9108000000000001</v>
      </c>
      <c r="F53" s="30">
        <v>5.4314999999999998</v>
      </c>
      <c r="G53" s="20" t="s">
        <v>337</v>
      </c>
      <c r="H53" s="30">
        <v>6.8484999999999996</v>
      </c>
      <c r="I53" s="30">
        <v>5.9196999999999997</v>
      </c>
    </row>
    <row r="54" spans="1:11" x14ac:dyDescent="0.2">
      <c r="A54" t="s">
        <v>235</v>
      </c>
      <c r="B54" s="20" t="s">
        <v>338</v>
      </c>
      <c r="C54" s="30">
        <v>7.5946999999999996</v>
      </c>
      <c r="D54" s="30">
        <v>5.0869999999999997</v>
      </c>
      <c r="E54" s="30">
        <v>5.3387000000000002</v>
      </c>
      <c r="F54" s="30">
        <v>5.4374000000000002</v>
      </c>
      <c r="G54" s="30">
        <v>6.6024000000000003</v>
      </c>
      <c r="H54" s="30">
        <v>6.2626999999999997</v>
      </c>
      <c r="I54" s="30"/>
    </row>
    <row r="55" spans="1:11" x14ac:dyDescent="0.2">
      <c r="A55" t="s">
        <v>236</v>
      </c>
      <c r="B55" s="20" t="s">
        <v>339</v>
      </c>
      <c r="C55" s="20" t="s">
        <v>340</v>
      </c>
      <c r="D55" s="30">
        <v>5.8468</v>
      </c>
      <c r="E55" s="30">
        <v>5.2531999999999996</v>
      </c>
      <c r="F55" s="30">
        <v>5.0937999999999999</v>
      </c>
      <c r="G55" s="30">
        <v>5.8608000000000002</v>
      </c>
      <c r="H55" s="30">
        <v>6.2713000000000001</v>
      </c>
      <c r="I55" s="30">
        <v>6.5503</v>
      </c>
      <c r="J55" t="s">
        <v>239</v>
      </c>
    </row>
    <row r="57" spans="1:11" ht="17" x14ac:dyDescent="0.2">
      <c r="A57" s="43" t="s">
        <v>341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spans="1:11" x14ac:dyDescent="0.2">
      <c r="A58" t="s">
        <v>33</v>
      </c>
    </row>
    <row r="59" spans="1:11" x14ac:dyDescent="0.2">
      <c r="A59" t="s">
        <v>233</v>
      </c>
      <c r="B59" s="20" t="s">
        <v>342</v>
      </c>
      <c r="C59" s="30">
        <v>16.474499999999999</v>
      </c>
      <c r="D59" s="30">
        <v>15.1935</v>
      </c>
      <c r="E59" s="30">
        <v>15.834</v>
      </c>
      <c r="F59" s="30">
        <v>15.96</v>
      </c>
      <c r="G59" s="30">
        <v>16.369499999999999</v>
      </c>
      <c r="H59" s="30">
        <v>16.516500000000001</v>
      </c>
      <c r="I59" s="30"/>
      <c r="J59" s="1"/>
    </row>
    <row r="60" spans="1:11" x14ac:dyDescent="0.2">
      <c r="A60" t="s">
        <v>234</v>
      </c>
      <c r="B60" s="20" t="s">
        <v>343</v>
      </c>
      <c r="C60" s="30">
        <v>15.907500000000001</v>
      </c>
      <c r="D60" s="30">
        <v>15.907500000000001</v>
      </c>
      <c r="E60" s="30">
        <v>16.065000000000001</v>
      </c>
      <c r="F60" s="30">
        <v>15.781499999999999</v>
      </c>
      <c r="G60" s="20" t="s">
        <v>344</v>
      </c>
      <c r="H60" s="30">
        <v>15.6555</v>
      </c>
      <c r="I60" s="30">
        <v>16.537500000000001</v>
      </c>
    </row>
    <row r="61" spans="1:11" x14ac:dyDescent="0.2">
      <c r="A61" t="s">
        <v>235</v>
      </c>
      <c r="B61" s="20" t="s">
        <v>345</v>
      </c>
      <c r="C61" s="30">
        <v>16.59</v>
      </c>
      <c r="D61" s="30">
        <v>14.5215</v>
      </c>
      <c r="E61" s="30">
        <v>14.826000000000001</v>
      </c>
      <c r="F61" s="30">
        <v>15.6135</v>
      </c>
      <c r="G61" s="30">
        <v>16.2225</v>
      </c>
      <c r="H61" s="30">
        <v>17.178000000000001</v>
      </c>
      <c r="I61" s="30"/>
    </row>
    <row r="62" spans="1:11" x14ac:dyDescent="0.2">
      <c r="A62" t="s">
        <v>236</v>
      </c>
      <c r="B62" s="20" t="s">
        <v>346</v>
      </c>
      <c r="C62" s="20" t="s">
        <v>347</v>
      </c>
      <c r="D62" s="30">
        <v>15.497999999999999</v>
      </c>
      <c r="E62" s="30">
        <v>15.603</v>
      </c>
      <c r="F62" s="30">
        <v>15.5715</v>
      </c>
      <c r="G62" s="30">
        <v>15.7395</v>
      </c>
      <c r="H62" s="30">
        <v>16.422000000000001</v>
      </c>
      <c r="I62" s="30">
        <v>17.451000000000001</v>
      </c>
      <c r="J62" t="s">
        <v>239</v>
      </c>
    </row>
    <row r="66" spans="1:12" x14ac:dyDescent="0.2">
      <c r="A66" s="6" t="s">
        <v>348</v>
      </c>
    </row>
    <row r="67" spans="1:12" ht="17" x14ac:dyDescent="0.2">
      <c r="A67" s="43" t="s">
        <v>349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1:12" x14ac:dyDescent="0.2">
      <c r="A68" t="s">
        <v>33</v>
      </c>
    </row>
    <row r="69" spans="1:12" x14ac:dyDescent="0.2">
      <c r="A69" t="s">
        <v>350</v>
      </c>
      <c r="B69" s="20" t="s">
        <v>306</v>
      </c>
      <c r="C69" s="30">
        <v>36.6813</v>
      </c>
      <c r="D69" s="30">
        <v>33.8643</v>
      </c>
      <c r="E69" s="30">
        <v>59.082999999999998</v>
      </c>
      <c r="F69" s="30">
        <v>34.189</v>
      </c>
      <c r="G69" s="20" t="s">
        <v>307</v>
      </c>
      <c r="H69" s="20" t="s">
        <v>308</v>
      </c>
      <c r="I69" s="20" t="s">
        <v>309</v>
      </c>
      <c r="J69" s="30">
        <v>39.817599999999999</v>
      </c>
      <c r="K69" s="30">
        <v>37.585500000000003</v>
      </c>
    </row>
    <row r="70" spans="1:12" x14ac:dyDescent="0.2">
      <c r="A70" t="s">
        <v>352</v>
      </c>
      <c r="B70" s="30">
        <v>53.554699999999997</v>
      </c>
      <c r="C70" s="30">
        <v>36.740400000000001</v>
      </c>
      <c r="D70" s="30">
        <v>31.3659</v>
      </c>
      <c r="E70" s="30">
        <v>58.406500000000001</v>
      </c>
      <c r="F70" s="30">
        <v>34.165100000000002</v>
      </c>
      <c r="G70" s="30">
        <v>35.809199999999997</v>
      </c>
      <c r="H70" s="30"/>
      <c r="I70" s="30"/>
      <c r="J70" s="30"/>
      <c r="K70" s="30"/>
    </row>
    <row r="71" spans="1:12" x14ac:dyDescent="0.2">
      <c r="A71" t="s">
        <v>351</v>
      </c>
      <c r="B71" s="20" t="s">
        <v>312</v>
      </c>
      <c r="C71" s="20" t="s">
        <v>313</v>
      </c>
      <c r="D71" s="30">
        <v>13.1121</v>
      </c>
      <c r="E71" s="30">
        <v>13.2737</v>
      </c>
      <c r="F71" s="30">
        <v>10.0951</v>
      </c>
      <c r="G71" s="20" t="s">
        <v>314</v>
      </c>
      <c r="H71" s="30">
        <v>26.081900000000001</v>
      </c>
      <c r="I71" s="30">
        <v>19.372199999999999</v>
      </c>
      <c r="J71" s="30">
        <v>28.632100000000001</v>
      </c>
      <c r="K71" s="30"/>
      <c r="L71" t="s">
        <v>239</v>
      </c>
    </row>
    <row r="73" spans="1:12" ht="17" x14ac:dyDescent="0.2">
      <c r="A73" s="43" t="s">
        <v>353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2" x14ac:dyDescent="0.2">
      <c r="A74" t="s">
        <v>33</v>
      </c>
    </row>
    <row r="75" spans="1:12" x14ac:dyDescent="0.2">
      <c r="A75" t="s">
        <v>350</v>
      </c>
      <c r="B75" s="20" t="s">
        <v>317</v>
      </c>
      <c r="C75" s="30">
        <v>21.944199999999999</v>
      </c>
      <c r="D75" s="30">
        <v>20.736899999999999</v>
      </c>
      <c r="E75" s="30">
        <v>26.817799999999998</v>
      </c>
      <c r="F75" s="30">
        <v>19.484999999999999</v>
      </c>
      <c r="G75" s="20" t="s">
        <v>318</v>
      </c>
      <c r="H75" s="20" t="s">
        <v>319</v>
      </c>
      <c r="I75" s="20" t="s">
        <v>320</v>
      </c>
      <c r="J75" s="30">
        <v>22.218699999999998</v>
      </c>
      <c r="K75" s="30">
        <v>23.676300000000001</v>
      </c>
    </row>
    <row r="76" spans="1:12" x14ac:dyDescent="0.2">
      <c r="A76" t="s">
        <v>352</v>
      </c>
      <c r="B76" s="30">
        <v>17.305099999999999</v>
      </c>
      <c r="C76" s="30">
        <v>22.547699999999999</v>
      </c>
      <c r="D76" s="30">
        <v>18.189800000000002</v>
      </c>
      <c r="E76" s="30">
        <v>22.2911</v>
      </c>
      <c r="F76" s="30">
        <v>17.023199999999999</v>
      </c>
      <c r="G76" s="30">
        <v>21.370100000000001</v>
      </c>
      <c r="H76" s="30"/>
      <c r="I76" s="30"/>
      <c r="J76" s="30"/>
      <c r="K76" s="30"/>
    </row>
    <row r="77" spans="1:12" x14ac:dyDescent="0.2">
      <c r="A77" t="s">
        <v>351</v>
      </c>
      <c r="B77" s="20" t="s">
        <v>323</v>
      </c>
      <c r="C77" s="20" t="s">
        <v>324</v>
      </c>
      <c r="D77" s="30">
        <v>8.2837999999999994</v>
      </c>
      <c r="E77" s="30">
        <v>7.9306000000000001</v>
      </c>
      <c r="F77" s="30">
        <v>6.3765000000000001</v>
      </c>
      <c r="G77" s="20" t="s">
        <v>325</v>
      </c>
      <c r="H77" s="30">
        <v>9.8923000000000005</v>
      </c>
      <c r="I77" s="30">
        <v>13.2935</v>
      </c>
      <c r="J77" s="30">
        <v>16.746300000000002</v>
      </c>
      <c r="K77" s="30"/>
      <c r="L77" t="s">
        <v>239</v>
      </c>
    </row>
    <row r="78" spans="1:12" x14ac:dyDescent="0.2">
      <c r="B78" s="1"/>
      <c r="C78" s="1"/>
      <c r="D78" s="1"/>
    </row>
    <row r="79" spans="1:12" x14ac:dyDescent="0.2">
      <c r="B79" s="31"/>
      <c r="C79" s="1"/>
      <c r="D79" s="31"/>
    </row>
    <row r="80" spans="1:12" x14ac:dyDescent="0.2">
      <c r="B80" s="32"/>
      <c r="C80" s="19"/>
      <c r="D80" s="32"/>
    </row>
    <row r="81" spans="1:12" x14ac:dyDescent="0.2">
      <c r="A81" s="6" t="s">
        <v>354</v>
      </c>
    </row>
    <row r="82" spans="1:12" ht="17" x14ac:dyDescent="0.2">
      <c r="A82" s="43" t="s">
        <v>355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</row>
    <row r="83" spans="1:12" x14ac:dyDescent="0.2">
      <c r="A83" t="s">
        <v>33</v>
      </c>
    </row>
    <row r="84" spans="1:12" x14ac:dyDescent="0.2">
      <c r="A84" t="s">
        <v>358</v>
      </c>
      <c r="B84" s="20" t="s">
        <v>306</v>
      </c>
      <c r="C84" s="30">
        <v>36.6813</v>
      </c>
      <c r="D84" s="30">
        <v>33.8643</v>
      </c>
      <c r="E84" s="30">
        <v>59.082999999999998</v>
      </c>
      <c r="F84" s="30">
        <v>34.189</v>
      </c>
      <c r="G84" s="20" t="s">
        <v>307</v>
      </c>
      <c r="H84" s="20" t="s">
        <v>308</v>
      </c>
      <c r="I84" s="20" t="s">
        <v>309</v>
      </c>
      <c r="J84" s="30">
        <v>39.817599999999999</v>
      </c>
      <c r="K84" s="30">
        <v>37.585500000000003</v>
      </c>
    </row>
    <row r="85" spans="1:12" x14ac:dyDescent="0.2">
      <c r="A85" t="s">
        <v>359</v>
      </c>
      <c r="B85" s="30">
        <v>53.554699999999997</v>
      </c>
      <c r="C85" s="30">
        <v>36.740400000000001</v>
      </c>
      <c r="D85" s="30">
        <v>31.3659</v>
      </c>
      <c r="E85" s="30">
        <v>58.406500000000001</v>
      </c>
      <c r="F85" s="30">
        <v>34.165100000000002</v>
      </c>
      <c r="G85" s="30">
        <v>35.809199999999997</v>
      </c>
      <c r="H85" s="30"/>
      <c r="I85" s="30"/>
      <c r="J85" s="30"/>
      <c r="K85" s="30"/>
    </row>
    <row r="86" spans="1:12" x14ac:dyDescent="0.2">
      <c r="A86" t="s">
        <v>357</v>
      </c>
      <c r="B86" s="20" t="s">
        <v>312</v>
      </c>
      <c r="C86" s="20" t="s">
        <v>313</v>
      </c>
      <c r="D86" s="30">
        <v>13.1121</v>
      </c>
      <c r="E86" s="30">
        <v>13.2737</v>
      </c>
      <c r="F86" s="30">
        <v>10.0951</v>
      </c>
      <c r="G86" s="20" t="s">
        <v>314</v>
      </c>
      <c r="H86" s="30">
        <v>26.081900000000001</v>
      </c>
      <c r="I86" s="30">
        <v>19.372199999999999</v>
      </c>
      <c r="J86" s="30">
        <v>28.632100000000001</v>
      </c>
      <c r="K86" s="30"/>
      <c r="L86" t="s">
        <v>239</v>
      </c>
    </row>
    <row r="88" spans="1:12" ht="17" x14ac:dyDescent="0.2">
      <c r="A88" s="43" t="s">
        <v>356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</row>
    <row r="89" spans="1:12" x14ac:dyDescent="0.2">
      <c r="A89" t="s">
        <v>33</v>
      </c>
    </row>
    <row r="90" spans="1:12" x14ac:dyDescent="0.2">
      <c r="A90" t="s">
        <v>358</v>
      </c>
      <c r="B90" s="20" t="s">
        <v>317</v>
      </c>
      <c r="C90" s="30">
        <v>21.944199999999999</v>
      </c>
      <c r="D90" s="30">
        <v>20.736899999999999</v>
      </c>
      <c r="E90" s="30">
        <v>26.817799999999998</v>
      </c>
      <c r="F90" s="30">
        <v>19.484999999999999</v>
      </c>
      <c r="G90" s="20" t="s">
        <v>318</v>
      </c>
      <c r="H90" s="20" t="s">
        <v>319</v>
      </c>
      <c r="I90" s="20" t="s">
        <v>320</v>
      </c>
      <c r="J90" s="30">
        <v>22.218699999999998</v>
      </c>
      <c r="K90" s="30">
        <v>23.676300000000001</v>
      </c>
    </row>
    <row r="91" spans="1:12" x14ac:dyDescent="0.2">
      <c r="A91" t="s">
        <v>359</v>
      </c>
      <c r="B91" s="30">
        <v>17.305099999999999</v>
      </c>
      <c r="C91" s="30">
        <v>22.547699999999999</v>
      </c>
      <c r="D91" s="30">
        <v>18.189800000000002</v>
      </c>
      <c r="E91" s="30">
        <v>22.2911</v>
      </c>
      <c r="F91" s="30">
        <v>17.023199999999999</v>
      </c>
      <c r="G91" s="30">
        <v>21.370100000000001</v>
      </c>
      <c r="H91" s="30"/>
      <c r="I91" s="30"/>
      <c r="J91" s="30"/>
      <c r="K91" s="30"/>
    </row>
    <row r="92" spans="1:12" x14ac:dyDescent="0.2">
      <c r="A92" t="s">
        <v>357</v>
      </c>
      <c r="B92" s="20" t="s">
        <v>323</v>
      </c>
      <c r="C92" s="20" t="s">
        <v>324</v>
      </c>
      <c r="D92" s="30">
        <v>8.2837999999999994</v>
      </c>
      <c r="E92" s="30">
        <v>7.9306000000000001</v>
      </c>
      <c r="F92" s="30">
        <v>6.3765000000000001</v>
      </c>
      <c r="G92" s="20" t="s">
        <v>325</v>
      </c>
      <c r="H92" s="30">
        <v>9.8923000000000005</v>
      </c>
      <c r="I92" s="30">
        <v>13.2935</v>
      </c>
      <c r="J92" s="30">
        <v>16.746300000000002</v>
      </c>
      <c r="K92" s="30"/>
      <c r="L92" t="s">
        <v>239</v>
      </c>
    </row>
  </sheetData>
  <mergeCells count="12">
    <mergeCell ref="A2:H2"/>
    <mergeCell ref="A9:H9"/>
    <mergeCell ref="A16:H16"/>
    <mergeCell ref="A26:K26"/>
    <mergeCell ref="A82:K82"/>
    <mergeCell ref="A88:K88"/>
    <mergeCell ref="A33:K33"/>
    <mergeCell ref="A43:K43"/>
    <mergeCell ref="A50:K50"/>
    <mergeCell ref="A57:K57"/>
    <mergeCell ref="A67:K67"/>
    <mergeCell ref="A73:K7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682E-04A8-4440-B70A-3DBACBA7EAAC}">
  <dimension ref="A1:R93"/>
  <sheetViews>
    <sheetView workbookViewId="0">
      <selection activeCell="Q76" sqref="Q76"/>
    </sheetView>
  </sheetViews>
  <sheetFormatPr baseColWidth="10" defaultColWidth="8.83203125" defaultRowHeight="15" x14ac:dyDescent="0.2"/>
  <cols>
    <col min="1" max="1" width="22.5" bestFit="1" customWidth="1"/>
  </cols>
  <sheetData>
    <row r="1" spans="1:18" x14ac:dyDescent="0.2">
      <c r="A1" s="6" t="s">
        <v>360</v>
      </c>
    </row>
    <row r="2" spans="1:18" x14ac:dyDescent="0.2">
      <c r="A2" s="43" t="s">
        <v>61</v>
      </c>
      <c r="B2" s="43"/>
      <c r="C2" s="43"/>
      <c r="D2" s="43"/>
      <c r="E2" s="43"/>
      <c r="F2" s="43"/>
      <c r="G2" s="43"/>
      <c r="H2" s="43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">
      <c r="A3" t="s">
        <v>33</v>
      </c>
    </row>
    <row r="4" spans="1:18" x14ac:dyDescent="0.2">
      <c r="A4" t="s">
        <v>268</v>
      </c>
      <c r="B4" s="30">
        <v>92</v>
      </c>
      <c r="C4" s="20" t="s">
        <v>361</v>
      </c>
      <c r="D4" s="30">
        <v>75</v>
      </c>
      <c r="E4" s="30">
        <v>90</v>
      </c>
      <c r="F4" s="30">
        <v>97</v>
      </c>
      <c r="G4" s="30">
        <v>88</v>
      </c>
      <c r="H4" s="30"/>
    </row>
    <row r="5" spans="1:18" x14ac:dyDescent="0.2">
      <c r="A5" t="s">
        <v>269</v>
      </c>
      <c r="B5" s="30">
        <v>97</v>
      </c>
      <c r="C5" s="30">
        <v>89</v>
      </c>
      <c r="D5" s="30">
        <v>91</v>
      </c>
      <c r="E5" s="30">
        <v>85</v>
      </c>
      <c r="F5" s="30">
        <v>91</v>
      </c>
      <c r="G5" s="30">
        <v>98</v>
      </c>
      <c r="H5" s="30">
        <v>91</v>
      </c>
    </row>
    <row r="6" spans="1:18" x14ac:dyDescent="0.2">
      <c r="A6" t="s">
        <v>270</v>
      </c>
      <c r="B6" s="30">
        <v>89</v>
      </c>
      <c r="C6" s="30">
        <v>90</v>
      </c>
      <c r="D6" s="30">
        <v>88</v>
      </c>
      <c r="E6" s="30">
        <v>96</v>
      </c>
      <c r="F6" s="30">
        <v>70</v>
      </c>
      <c r="G6" s="30">
        <v>97</v>
      </c>
      <c r="H6" s="30">
        <v>89</v>
      </c>
      <c r="I6" s="30">
        <v>93</v>
      </c>
      <c r="J6" s="30">
        <v>94</v>
      </c>
      <c r="K6" s="30">
        <v>89</v>
      </c>
    </row>
    <row r="7" spans="1:18" x14ac:dyDescent="0.2">
      <c r="A7" t="s">
        <v>271</v>
      </c>
      <c r="B7" s="30">
        <v>12</v>
      </c>
      <c r="C7" s="30">
        <v>84</v>
      </c>
      <c r="D7" s="30">
        <v>89</v>
      </c>
      <c r="E7" s="30">
        <v>0</v>
      </c>
      <c r="F7" s="30">
        <v>0</v>
      </c>
      <c r="G7" s="30">
        <v>0</v>
      </c>
      <c r="H7" s="30">
        <v>94</v>
      </c>
      <c r="I7" s="30">
        <v>1</v>
      </c>
      <c r="J7" s="30">
        <v>0</v>
      </c>
      <c r="K7" s="30">
        <v>0</v>
      </c>
      <c r="L7" t="s">
        <v>239</v>
      </c>
    </row>
    <row r="9" spans="1:18" x14ac:dyDescent="0.2">
      <c r="A9" s="43" t="s">
        <v>62</v>
      </c>
      <c r="B9" s="43"/>
      <c r="C9" s="43"/>
      <c r="D9" s="43"/>
      <c r="E9" s="43"/>
      <c r="F9" s="43"/>
      <c r="G9" s="43"/>
      <c r="H9" s="43"/>
    </row>
    <row r="10" spans="1:18" x14ac:dyDescent="0.2">
      <c r="A10" t="s">
        <v>33</v>
      </c>
    </row>
    <row r="11" spans="1:18" x14ac:dyDescent="0.2">
      <c r="A11" t="s">
        <v>268</v>
      </c>
      <c r="B11" s="1">
        <v>7</v>
      </c>
      <c r="C11" s="20" t="s">
        <v>362</v>
      </c>
      <c r="D11" s="1">
        <v>21</v>
      </c>
      <c r="E11" s="1">
        <v>10</v>
      </c>
      <c r="F11" s="1">
        <v>3</v>
      </c>
      <c r="G11" s="1">
        <v>11</v>
      </c>
      <c r="H11" s="1"/>
    </row>
    <row r="12" spans="1:18" x14ac:dyDescent="0.2">
      <c r="A12" t="s">
        <v>269</v>
      </c>
      <c r="B12" s="1">
        <v>3</v>
      </c>
      <c r="C12" s="1">
        <v>9</v>
      </c>
      <c r="D12" s="1">
        <v>9</v>
      </c>
      <c r="E12" s="1">
        <v>15</v>
      </c>
      <c r="F12" s="1">
        <v>8</v>
      </c>
      <c r="G12" s="1">
        <v>2</v>
      </c>
      <c r="H12" s="1">
        <v>7</v>
      </c>
    </row>
    <row r="13" spans="1:18" x14ac:dyDescent="0.2">
      <c r="A13" t="s">
        <v>270</v>
      </c>
      <c r="B13" s="1">
        <v>10</v>
      </c>
      <c r="C13" s="1">
        <v>9</v>
      </c>
      <c r="D13" s="1">
        <v>12</v>
      </c>
      <c r="E13" s="1">
        <v>2</v>
      </c>
      <c r="F13" s="1">
        <v>27</v>
      </c>
      <c r="G13" s="1">
        <v>3</v>
      </c>
      <c r="H13" s="1">
        <v>10</v>
      </c>
      <c r="I13" s="1">
        <v>6</v>
      </c>
      <c r="J13" s="1">
        <v>5</v>
      </c>
      <c r="K13" s="1">
        <v>8</v>
      </c>
    </row>
    <row r="14" spans="1:18" x14ac:dyDescent="0.2">
      <c r="A14" t="s">
        <v>271</v>
      </c>
      <c r="B14" s="1">
        <v>47</v>
      </c>
      <c r="C14" s="1">
        <v>13</v>
      </c>
      <c r="D14" s="1">
        <v>10</v>
      </c>
      <c r="E14" s="1">
        <v>0</v>
      </c>
      <c r="F14" s="1">
        <v>1</v>
      </c>
      <c r="G14" s="1">
        <v>0</v>
      </c>
      <c r="H14" s="1">
        <v>6</v>
      </c>
      <c r="I14" s="1">
        <v>40</v>
      </c>
      <c r="J14" s="1">
        <v>0</v>
      </c>
      <c r="K14" s="1">
        <v>0</v>
      </c>
      <c r="L14" t="s">
        <v>239</v>
      </c>
    </row>
    <row r="16" spans="1:18" x14ac:dyDescent="0.2">
      <c r="A16" s="43" t="s">
        <v>301</v>
      </c>
      <c r="B16" s="43"/>
      <c r="C16" s="43"/>
      <c r="D16" s="43"/>
      <c r="E16" s="43"/>
      <c r="F16" s="43"/>
      <c r="G16" s="43"/>
      <c r="H16" s="43"/>
    </row>
    <row r="17" spans="1:14" x14ac:dyDescent="0.2">
      <c r="A17" t="s">
        <v>33</v>
      </c>
    </row>
    <row r="18" spans="1:14" x14ac:dyDescent="0.2">
      <c r="A18" t="s">
        <v>268</v>
      </c>
      <c r="B18" s="1">
        <v>1</v>
      </c>
      <c r="C18" s="20" t="s">
        <v>363</v>
      </c>
      <c r="D18" s="1">
        <v>4</v>
      </c>
      <c r="E18" s="1">
        <v>0</v>
      </c>
      <c r="F18" s="1">
        <v>0</v>
      </c>
      <c r="G18" s="1">
        <v>2</v>
      </c>
      <c r="H18" s="1"/>
    </row>
    <row r="19" spans="1:14" x14ac:dyDescent="0.2">
      <c r="A19" t="s">
        <v>269</v>
      </c>
      <c r="B19" s="1">
        <v>0</v>
      </c>
      <c r="C19" s="1">
        <v>3</v>
      </c>
      <c r="D19" s="1">
        <v>0</v>
      </c>
      <c r="E19" s="1">
        <v>0</v>
      </c>
      <c r="F19" s="1">
        <v>2</v>
      </c>
      <c r="G19" s="1">
        <v>0</v>
      </c>
      <c r="H19" s="1">
        <v>2</v>
      </c>
    </row>
    <row r="20" spans="1:14" x14ac:dyDescent="0.2">
      <c r="A20" t="s">
        <v>270</v>
      </c>
      <c r="B20" s="1">
        <v>1</v>
      </c>
      <c r="C20" s="1">
        <v>1</v>
      </c>
      <c r="D20" s="1">
        <v>0</v>
      </c>
      <c r="E20" s="1">
        <v>2</v>
      </c>
      <c r="F20" s="1">
        <v>3</v>
      </c>
      <c r="G20" s="1">
        <v>0</v>
      </c>
      <c r="H20" s="1">
        <v>1</v>
      </c>
      <c r="I20" s="1">
        <v>1</v>
      </c>
      <c r="J20" s="1">
        <v>0</v>
      </c>
      <c r="K20" s="1">
        <v>2</v>
      </c>
    </row>
    <row r="21" spans="1:14" x14ac:dyDescent="0.2">
      <c r="A21" t="s">
        <v>271</v>
      </c>
      <c r="B21" s="1">
        <v>40</v>
      </c>
      <c r="C21" s="1">
        <v>3</v>
      </c>
      <c r="D21" s="1">
        <v>1</v>
      </c>
      <c r="E21" s="1">
        <v>100</v>
      </c>
      <c r="F21" s="1">
        <v>99</v>
      </c>
      <c r="G21" s="1">
        <v>100</v>
      </c>
      <c r="H21" s="1">
        <v>0</v>
      </c>
      <c r="I21" s="1">
        <v>59</v>
      </c>
      <c r="J21" s="1">
        <v>100</v>
      </c>
      <c r="K21" s="1">
        <v>100</v>
      </c>
      <c r="L21" t="s">
        <v>239</v>
      </c>
    </row>
    <row r="25" spans="1:14" x14ac:dyDescent="0.2">
      <c r="A25" s="6" t="s">
        <v>364</v>
      </c>
    </row>
    <row r="26" spans="1:14" ht="17" x14ac:dyDescent="0.2">
      <c r="A26" s="43" t="s">
        <v>56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4" x14ac:dyDescent="0.2">
      <c r="A27" t="s">
        <v>33</v>
      </c>
    </row>
    <row r="28" spans="1:14" x14ac:dyDescent="0.2">
      <c r="A28" t="s">
        <v>268</v>
      </c>
      <c r="B28" s="30">
        <v>42.146900000000002</v>
      </c>
      <c r="C28" s="20" t="s">
        <v>365</v>
      </c>
      <c r="D28" s="20" t="s">
        <v>366</v>
      </c>
      <c r="E28" s="30">
        <v>52.651499999999999</v>
      </c>
      <c r="F28" s="30">
        <v>37.1616</v>
      </c>
      <c r="G28" s="1">
        <v>36.730800000000002</v>
      </c>
      <c r="H28" s="1">
        <v>43.312899999999999</v>
      </c>
      <c r="I28" s="30"/>
      <c r="J28" s="1"/>
      <c r="K28" s="1"/>
    </row>
    <row r="29" spans="1:14" x14ac:dyDescent="0.2">
      <c r="A29" t="s">
        <v>269</v>
      </c>
      <c r="B29" s="30">
        <v>76.885099999999994</v>
      </c>
      <c r="C29" s="30">
        <v>52.531700000000001</v>
      </c>
      <c r="D29" s="30">
        <v>33.203400000000002</v>
      </c>
      <c r="E29" s="30">
        <v>45.299100000000003</v>
      </c>
      <c r="F29" s="30">
        <v>50.585700000000003</v>
      </c>
      <c r="G29" s="1">
        <v>37.296300000000002</v>
      </c>
      <c r="H29" s="1">
        <v>44.505400000000002</v>
      </c>
      <c r="I29" s="20"/>
      <c r="J29" s="1"/>
      <c r="K29" s="1"/>
    </row>
    <row r="30" spans="1:14" x14ac:dyDescent="0.2">
      <c r="A30" t="s">
        <v>270</v>
      </c>
      <c r="B30" s="30">
        <v>44.883299999999998</v>
      </c>
      <c r="C30" s="30">
        <v>57.814799999999998</v>
      </c>
      <c r="D30" s="30">
        <v>55.732500000000002</v>
      </c>
      <c r="E30" s="30">
        <v>43.712800000000001</v>
      </c>
      <c r="F30" s="30">
        <v>62.058399999999999</v>
      </c>
      <c r="G30" s="1">
        <v>32.945900000000002</v>
      </c>
      <c r="H30" s="1">
        <v>52.903300000000002</v>
      </c>
      <c r="I30" s="1">
        <v>45.023299999999999</v>
      </c>
      <c r="J30" s="1">
        <v>60.3446</v>
      </c>
      <c r="K30" s="1">
        <v>35.1937</v>
      </c>
      <c r="L30" s="1"/>
      <c r="M30" s="1"/>
    </row>
    <row r="31" spans="1:14" x14ac:dyDescent="0.2">
      <c r="A31" t="s">
        <v>271</v>
      </c>
      <c r="B31" s="30">
        <v>19.307200000000002</v>
      </c>
      <c r="C31" s="30">
        <v>56.239800000000002</v>
      </c>
      <c r="D31" s="20" t="s">
        <v>367</v>
      </c>
      <c r="E31" s="30">
        <v>43.582099999999997</v>
      </c>
      <c r="F31" s="20" t="s">
        <v>368</v>
      </c>
      <c r="G31" s="1">
        <v>10.1195</v>
      </c>
      <c r="H31" s="1">
        <v>18.978200000000001</v>
      </c>
      <c r="I31" s="1">
        <v>13.1564</v>
      </c>
      <c r="J31" s="1">
        <v>12.189500000000001</v>
      </c>
      <c r="K31" s="1">
        <v>14.6235</v>
      </c>
      <c r="L31" s="1">
        <v>17.579899999999999</v>
      </c>
      <c r="M31" s="1">
        <v>48.092300000000002</v>
      </c>
      <c r="N31" t="s">
        <v>239</v>
      </c>
    </row>
    <row r="33" spans="1:14" ht="17" x14ac:dyDescent="0.2">
      <c r="A33" s="43" t="s">
        <v>57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 spans="1:14" x14ac:dyDescent="0.2">
      <c r="A34" t="s">
        <v>33</v>
      </c>
    </row>
    <row r="35" spans="1:14" x14ac:dyDescent="0.2">
      <c r="A35" t="s">
        <v>268</v>
      </c>
      <c r="B35" s="30">
        <v>17.6249</v>
      </c>
      <c r="C35" s="20" t="s">
        <v>369</v>
      </c>
      <c r="D35" s="20" t="s">
        <v>370</v>
      </c>
      <c r="E35" s="30">
        <v>22.2148</v>
      </c>
      <c r="F35" s="30">
        <v>16.054300000000001</v>
      </c>
      <c r="G35" s="1">
        <v>16.5169</v>
      </c>
      <c r="H35" s="1">
        <v>20.898</v>
      </c>
      <c r="I35" s="30"/>
      <c r="J35" s="30"/>
      <c r="K35" s="1"/>
    </row>
    <row r="36" spans="1:14" x14ac:dyDescent="0.2">
      <c r="A36" t="s">
        <v>269</v>
      </c>
      <c r="B36" s="30">
        <v>22.956700000000001</v>
      </c>
      <c r="C36" s="30">
        <v>20.793299999999999</v>
      </c>
      <c r="D36" s="30">
        <v>14.440300000000001</v>
      </c>
      <c r="E36" s="30">
        <v>20.890999999999998</v>
      </c>
      <c r="F36" s="30">
        <v>18.6084</v>
      </c>
      <c r="G36" s="1">
        <v>15.6381</v>
      </c>
      <c r="H36" s="1">
        <v>17.351199999999999</v>
      </c>
      <c r="I36" s="20"/>
      <c r="J36" s="30"/>
      <c r="K36" s="1"/>
    </row>
    <row r="37" spans="1:14" x14ac:dyDescent="0.2">
      <c r="A37" t="s">
        <v>270</v>
      </c>
      <c r="B37" s="30">
        <v>19.934699999999999</v>
      </c>
      <c r="C37" s="30">
        <v>17.833100000000002</v>
      </c>
      <c r="D37" s="30">
        <v>18.164899999999999</v>
      </c>
      <c r="E37" s="30">
        <v>18.8704</v>
      </c>
      <c r="F37" s="30">
        <v>23.1066</v>
      </c>
      <c r="G37" s="1">
        <v>16.381499999999999</v>
      </c>
      <c r="H37" s="1">
        <v>18.484500000000001</v>
      </c>
      <c r="I37" s="1">
        <v>15.2949</v>
      </c>
      <c r="J37" s="1">
        <v>23.362300000000001</v>
      </c>
      <c r="K37" s="1">
        <v>15.512499999999999</v>
      </c>
      <c r="L37" s="1"/>
      <c r="M37" s="1"/>
    </row>
    <row r="38" spans="1:14" x14ac:dyDescent="0.2">
      <c r="A38" t="s">
        <v>271</v>
      </c>
      <c r="B38" s="30">
        <v>9.4565999999999999</v>
      </c>
      <c r="C38" s="30">
        <v>23.460799999999999</v>
      </c>
      <c r="D38" s="20" t="s">
        <v>371</v>
      </c>
      <c r="E38" s="30">
        <v>14.528700000000001</v>
      </c>
      <c r="F38" s="20" t="s">
        <v>372</v>
      </c>
      <c r="G38" s="1">
        <v>5.7343000000000002</v>
      </c>
      <c r="H38" s="1">
        <v>9.5985999999999994</v>
      </c>
      <c r="I38" s="1">
        <v>7.6353999999999997</v>
      </c>
      <c r="J38" s="1">
        <v>6.5728</v>
      </c>
      <c r="K38" s="1">
        <v>7.7828999999999997</v>
      </c>
      <c r="L38" s="1">
        <v>8.8969000000000005</v>
      </c>
      <c r="M38" s="1">
        <v>18.3736</v>
      </c>
      <c r="N38" t="s">
        <v>239</v>
      </c>
    </row>
    <row r="42" spans="1:14" x14ac:dyDescent="0.2">
      <c r="A42" s="6" t="s">
        <v>326</v>
      </c>
    </row>
    <row r="43" spans="1:14" ht="17" x14ac:dyDescent="0.2">
      <c r="A43" s="43" t="s">
        <v>327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14" x14ac:dyDescent="0.2">
      <c r="A44" t="s">
        <v>33</v>
      </c>
    </row>
    <row r="45" spans="1:14" x14ac:dyDescent="0.2">
      <c r="A45" t="s">
        <v>268</v>
      </c>
      <c r="B45" s="30">
        <v>11.980399999999999</v>
      </c>
      <c r="C45" s="20" t="s">
        <v>373</v>
      </c>
      <c r="D45" s="20" t="s">
        <v>374</v>
      </c>
      <c r="E45" s="1">
        <v>12.703200000000001</v>
      </c>
      <c r="F45" s="1">
        <v>9.9992000000000001</v>
      </c>
      <c r="G45" s="1">
        <v>10.247999999999999</v>
      </c>
      <c r="H45" s="1">
        <v>14.1655</v>
      </c>
      <c r="J45" s="30"/>
      <c r="K45" s="30"/>
    </row>
    <row r="46" spans="1:14" x14ac:dyDescent="0.2">
      <c r="A46" t="s">
        <v>269</v>
      </c>
      <c r="B46" s="30">
        <v>13.4358</v>
      </c>
      <c r="C46" s="30">
        <v>9.7535000000000007</v>
      </c>
      <c r="D46" s="30">
        <v>9.0111000000000008</v>
      </c>
      <c r="E46" s="1">
        <v>11.784800000000001</v>
      </c>
      <c r="F46" s="1">
        <v>10.174799999999999</v>
      </c>
      <c r="G46" s="1">
        <v>12.3253</v>
      </c>
      <c r="H46" s="1">
        <v>13.265000000000001</v>
      </c>
      <c r="I46" s="30"/>
    </row>
    <row r="47" spans="1:14" x14ac:dyDescent="0.2">
      <c r="A47" t="s">
        <v>270</v>
      </c>
      <c r="B47" s="30">
        <v>13.8119</v>
      </c>
      <c r="C47" s="30">
        <v>10.8513</v>
      </c>
      <c r="D47" s="30">
        <v>13.7029</v>
      </c>
      <c r="E47" s="1">
        <v>10.7011</v>
      </c>
      <c r="F47" s="1">
        <v>14.807</v>
      </c>
      <c r="G47" s="1">
        <v>11.0319</v>
      </c>
      <c r="H47" s="1">
        <v>10.5008</v>
      </c>
      <c r="I47" s="1">
        <v>14.5044</v>
      </c>
      <c r="J47" s="1">
        <v>11.2819</v>
      </c>
      <c r="K47" s="1"/>
      <c r="L47" s="1"/>
    </row>
    <row r="48" spans="1:14" x14ac:dyDescent="0.2">
      <c r="A48" t="s">
        <v>271</v>
      </c>
      <c r="B48" s="30">
        <v>14.2523</v>
      </c>
      <c r="C48" s="30">
        <v>11.127700000000001</v>
      </c>
      <c r="D48" s="20" t="s">
        <v>375</v>
      </c>
      <c r="E48" s="1">
        <v>9.9952000000000005</v>
      </c>
      <c r="F48" s="1">
        <v>11.1762</v>
      </c>
      <c r="G48" s="1">
        <v>10.841100000000001</v>
      </c>
      <c r="H48" s="1">
        <v>10.317299999999999</v>
      </c>
      <c r="I48" s="1">
        <v>11.8809</v>
      </c>
      <c r="J48" s="1">
        <v>12.3552</v>
      </c>
      <c r="K48" s="1">
        <v>13.5908</v>
      </c>
      <c r="L48" t="s">
        <v>239</v>
      </c>
    </row>
    <row r="50" spans="1:12" ht="17" x14ac:dyDescent="0.2">
      <c r="A50" s="43" t="s">
        <v>334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spans="1:12" x14ac:dyDescent="0.2">
      <c r="A51" t="s">
        <v>33</v>
      </c>
    </row>
    <row r="52" spans="1:12" x14ac:dyDescent="0.2">
      <c r="A52" t="s">
        <v>268</v>
      </c>
      <c r="B52" s="30">
        <v>5.5172999999999996</v>
      </c>
      <c r="C52" s="20" t="s">
        <v>376</v>
      </c>
      <c r="D52" s="20" t="s">
        <v>377</v>
      </c>
      <c r="E52" s="30">
        <v>6.8601999999999999</v>
      </c>
      <c r="F52" s="1">
        <v>4.9488000000000003</v>
      </c>
      <c r="G52" s="1">
        <v>5.4463999999999997</v>
      </c>
      <c r="H52" s="1">
        <v>7.383</v>
      </c>
      <c r="I52" s="30"/>
      <c r="J52" s="1"/>
    </row>
    <row r="53" spans="1:12" x14ac:dyDescent="0.2">
      <c r="A53" t="s">
        <v>269</v>
      </c>
      <c r="B53" s="30">
        <v>6.5439999999999996</v>
      </c>
      <c r="C53" s="30">
        <v>5.5189000000000004</v>
      </c>
      <c r="D53" s="30">
        <v>4.6117999999999997</v>
      </c>
      <c r="E53" s="30">
        <v>6.3430999999999997</v>
      </c>
      <c r="F53" s="1">
        <v>5.3075999999999999</v>
      </c>
      <c r="G53" s="1">
        <v>5.8079999999999998</v>
      </c>
      <c r="H53" s="1">
        <v>6.3032000000000004</v>
      </c>
      <c r="I53" s="30"/>
    </row>
    <row r="54" spans="1:12" x14ac:dyDescent="0.2">
      <c r="A54" t="s">
        <v>270</v>
      </c>
      <c r="B54" s="30">
        <v>7.4440999999999997</v>
      </c>
      <c r="C54" s="30">
        <v>5.3642000000000003</v>
      </c>
      <c r="D54" s="30">
        <v>6.3316999999999997</v>
      </c>
      <c r="E54" s="30">
        <v>5.2618</v>
      </c>
      <c r="F54" s="1">
        <v>7.0206999999999997</v>
      </c>
      <c r="G54" s="1">
        <v>5.4226000000000001</v>
      </c>
      <c r="H54" s="1">
        <v>4.9236000000000004</v>
      </c>
      <c r="I54" s="1">
        <v>6.7599</v>
      </c>
      <c r="J54" s="1">
        <v>6.1299000000000001</v>
      </c>
      <c r="K54" s="1"/>
      <c r="L54" s="1"/>
    </row>
    <row r="55" spans="1:12" x14ac:dyDescent="0.2">
      <c r="A55" t="s">
        <v>271</v>
      </c>
      <c r="B55" s="30">
        <v>6.7755000000000001</v>
      </c>
      <c r="C55" s="30">
        <v>5.58</v>
      </c>
      <c r="D55" s="20" t="s">
        <v>378</v>
      </c>
      <c r="E55" s="30">
        <v>5.5655000000000001</v>
      </c>
      <c r="F55" s="1">
        <v>6.1433</v>
      </c>
      <c r="G55" s="1">
        <v>5.9778000000000002</v>
      </c>
      <c r="H55" s="1">
        <v>5.5336999999999996</v>
      </c>
      <c r="I55" s="1">
        <v>6.0941999999999998</v>
      </c>
      <c r="J55" s="1">
        <v>6.2710999999999997</v>
      </c>
      <c r="K55" s="1">
        <v>6.8489000000000004</v>
      </c>
      <c r="L55" t="s">
        <v>239</v>
      </c>
    </row>
    <row r="57" spans="1:12" ht="17" x14ac:dyDescent="0.2">
      <c r="A57" s="43" t="s">
        <v>341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spans="1:12" x14ac:dyDescent="0.2">
      <c r="A58" t="s">
        <v>33</v>
      </c>
    </row>
    <row r="59" spans="1:12" x14ac:dyDescent="0.2">
      <c r="A59" t="s">
        <v>268</v>
      </c>
      <c r="B59" s="30">
        <v>15.33</v>
      </c>
      <c r="C59" s="20" t="s">
        <v>379</v>
      </c>
      <c r="D59" s="20" t="s">
        <v>380</v>
      </c>
      <c r="E59" s="30">
        <v>15.172499999999999</v>
      </c>
      <c r="F59" s="30">
        <v>14.930999999999999</v>
      </c>
      <c r="G59" s="1">
        <v>15.12</v>
      </c>
      <c r="H59" s="1">
        <v>15.487500000000001</v>
      </c>
      <c r="I59" s="30"/>
      <c r="J59" s="1"/>
    </row>
    <row r="60" spans="1:12" x14ac:dyDescent="0.2">
      <c r="A60" t="s">
        <v>269</v>
      </c>
      <c r="B60" s="30">
        <v>15.497999999999999</v>
      </c>
      <c r="C60" s="30">
        <v>15.487500000000001</v>
      </c>
      <c r="D60" s="30">
        <v>14.868</v>
      </c>
      <c r="E60" s="30">
        <v>15.970499999999999</v>
      </c>
      <c r="F60" s="30">
        <v>15.1305</v>
      </c>
      <c r="G60" s="1">
        <v>15.3825</v>
      </c>
      <c r="H60" s="1">
        <v>15.813000000000001</v>
      </c>
      <c r="I60" s="30"/>
    </row>
    <row r="61" spans="1:12" x14ac:dyDescent="0.2">
      <c r="A61" t="s">
        <v>270</v>
      </c>
      <c r="B61" s="30">
        <v>15.8865</v>
      </c>
      <c r="C61" s="30">
        <v>15.214499999999999</v>
      </c>
      <c r="D61" s="30">
        <v>16.243500000000001</v>
      </c>
      <c r="E61" s="30">
        <v>15.855</v>
      </c>
      <c r="F61" s="30">
        <v>15.487500000000001</v>
      </c>
      <c r="G61" s="1">
        <v>15.288</v>
      </c>
      <c r="H61" s="1">
        <v>15.12</v>
      </c>
      <c r="I61" s="1">
        <v>15.792</v>
      </c>
      <c r="J61" s="1">
        <v>15.435</v>
      </c>
      <c r="K61" s="1"/>
      <c r="L61" s="1"/>
    </row>
    <row r="62" spans="1:12" x14ac:dyDescent="0.2">
      <c r="A62" t="s">
        <v>271</v>
      </c>
      <c r="B62" s="30">
        <v>16.128</v>
      </c>
      <c r="C62" s="30">
        <v>15.634499999999999</v>
      </c>
      <c r="D62" s="20" t="s">
        <v>381</v>
      </c>
      <c r="E62" s="30">
        <v>14.448</v>
      </c>
      <c r="F62" s="30">
        <v>15.771000000000001</v>
      </c>
      <c r="G62" s="1">
        <v>15.445499999999999</v>
      </c>
      <c r="H62" s="1">
        <v>15.025499999999999</v>
      </c>
      <c r="I62" s="1">
        <v>15.067500000000001</v>
      </c>
      <c r="J62" s="1">
        <v>15.456</v>
      </c>
      <c r="K62" s="1">
        <v>16.359000000000002</v>
      </c>
      <c r="L62" t="s">
        <v>239</v>
      </c>
    </row>
    <row r="66" spans="1:14" x14ac:dyDescent="0.2">
      <c r="A66" s="6" t="s">
        <v>348</v>
      </c>
    </row>
    <row r="67" spans="1:14" ht="17" x14ac:dyDescent="0.2">
      <c r="A67" s="43" t="s">
        <v>382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1:14" x14ac:dyDescent="0.2">
      <c r="A68" t="s">
        <v>33</v>
      </c>
    </row>
    <row r="69" spans="1:14" x14ac:dyDescent="0.2">
      <c r="A69" t="s">
        <v>384</v>
      </c>
      <c r="B69" s="30">
        <v>76.885099999999994</v>
      </c>
      <c r="C69" s="30">
        <v>52.531700000000001</v>
      </c>
      <c r="D69" s="30">
        <v>33.203400000000002</v>
      </c>
      <c r="E69" s="30">
        <v>45.299100000000003</v>
      </c>
      <c r="F69" s="30">
        <v>50.585700000000003</v>
      </c>
      <c r="G69" s="1">
        <v>37.296300000000002</v>
      </c>
      <c r="H69" s="1">
        <v>44.505400000000002</v>
      </c>
      <c r="I69" s="1"/>
      <c r="J69" s="1"/>
      <c r="K69" s="1"/>
      <c r="L69" s="1"/>
      <c r="M69" s="1"/>
    </row>
    <row r="70" spans="1:14" x14ac:dyDescent="0.2">
      <c r="A70" t="s">
        <v>385</v>
      </c>
      <c r="B70" s="30">
        <v>34.880000000000003</v>
      </c>
      <c r="C70" s="30">
        <v>42.128300000000003</v>
      </c>
      <c r="D70" s="30">
        <v>33.217599999999997</v>
      </c>
      <c r="E70" s="30">
        <v>47.856900000000003</v>
      </c>
      <c r="F70" s="30">
        <v>49.482599999999998</v>
      </c>
      <c r="G70" s="1">
        <v>42.134399999999999</v>
      </c>
      <c r="H70" s="1">
        <v>41.173299999999998</v>
      </c>
      <c r="I70" s="1"/>
      <c r="J70" s="1"/>
      <c r="K70" s="1"/>
      <c r="L70" s="1"/>
      <c r="M70" s="1"/>
    </row>
    <row r="71" spans="1:14" x14ac:dyDescent="0.2">
      <c r="A71" t="s">
        <v>386</v>
      </c>
      <c r="B71" s="30">
        <v>19.307200000000002</v>
      </c>
      <c r="C71" s="30">
        <v>56.239800000000002</v>
      </c>
      <c r="D71" s="20" t="s">
        <v>367</v>
      </c>
      <c r="E71" s="30">
        <v>43.582099999999997</v>
      </c>
      <c r="F71" s="20" t="s">
        <v>368</v>
      </c>
      <c r="G71" s="1">
        <v>10.1195</v>
      </c>
      <c r="H71" s="1">
        <v>18.978200000000001</v>
      </c>
      <c r="I71" s="1">
        <v>13.1564</v>
      </c>
      <c r="J71" s="1">
        <v>12.189500000000001</v>
      </c>
      <c r="K71" s="1">
        <v>14.6235</v>
      </c>
      <c r="L71" s="1">
        <v>17.579899999999999</v>
      </c>
      <c r="M71" s="1">
        <v>48.092300000000002</v>
      </c>
      <c r="N71" t="s">
        <v>239</v>
      </c>
    </row>
    <row r="73" spans="1:14" ht="17" x14ac:dyDescent="0.2">
      <c r="A73" s="43" t="s">
        <v>383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4" x14ac:dyDescent="0.2">
      <c r="A74" t="s">
        <v>33</v>
      </c>
    </row>
    <row r="75" spans="1:14" x14ac:dyDescent="0.2">
      <c r="A75" t="s">
        <v>384</v>
      </c>
      <c r="B75" s="30">
        <v>22.956700000000001</v>
      </c>
      <c r="C75" s="30">
        <v>20.793299999999999</v>
      </c>
      <c r="D75" s="30">
        <v>14.440300000000001</v>
      </c>
      <c r="E75" s="30">
        <v>20.890999999999998</v>
      </c>
      <c r="F75" s="30">
        <v>18.6084</v>
      </c>
      <c r="G75" s="1">
        <v>15.6381</v>
      </c>
      <c r="H75" s="1">
        <v>17.351199999999999</v>
      </c>
      <c r="I75" s="1"/>
      <c r="J75" s="1"/>
      <c r="K75" s="1"/>
      <c r="L75" s="1"/>
      <c r="M75" s="1"/>
    </row>
    <row r="76" spans="1:14" x14ac:dyDescent="0.2">
      <c r="A76" t="s">
        <v>385</v>
      </c>
      <c r="B76" s="30">
        <v>17.116</v>
      </c>
      <c r="C76" s="30">
        <v>18.809699999999999</v>
      </c>
      <c r="D76" s="30">
        <v>13.795500000000001</v>
      </c>
      <c r="E76" s="30">
        <v>17.983699999999999</v>
      </c>
      <c r="F76" s="30">
        <v>18.279699999999998</v>
      </c>
      <c r="G76" s="1">
        <v>17.844799999999999</v>
      </c>
      <c r="H76" s="1">
        <v>17.3902</v>
      </c>
      <c r="I76" s="1"/>
      <c r="J76" s="1"/>
      <c r="K76" s="1"/>
      <c r="L76" s="1"/>
      <c r="M76" s="1"/>
    </row>
    <row r="77" spans="1:14" x14ac:dyDescent="0.2">
      <c r="A77" t="s">
        <v>386</v>
      </c>
      <c r="B77" s="30">
        <v>9.4565999999999999</v>
      </c>
      <c r="C77" s="30">
        <v>23.460799999999999</v>
      </c>
      <c r="D77" s="20" t="s">
        <v>371</v>
      </c>
      <c r="E77" s="30">
        <v>14.528700000000001</v>
      </c>
      <c r="F77" s="20" t="s">
        <v>372</v>
      </c>
      <c r="G77" s="1">
        <v>5.7343000000000002</v>
      </c>
      <c r="H77" s="1">
        <v>9.5985999999999994</v>
      </c>
      <c r="I77" s="1">
        <v>7.6353999999999997</v>
      </c>
      <c r="J77" s="1">
        <v>6.5728</v>
      </c>
      <c r="K77" s="1">
        <v>7.7828999999999997</v>
      </c>
      <c r="L77" s="1">
        <v>8.8969000000000005</v>
      </c>
      <c r="M77" s="1">
        <v>18.3736</v>
      </c>
      <c r="N77" t="s">
        <v>239</v>
      </c>
    </row>
    <row r="78" spans="1:14" x14ac:dyDescent="0.2">
      <c r="B78" s="1"/>
      <c r="C78" s="1"/>
      <c r="D78" s="1"/>
    </row>
    <row r="81" spans="2:11" x14ac:dyDescent="0.2">
      <c r="B81" s="1"/>
      <c r="C81" s="1"/>
      <c r="D81" s="1"/>
    </row>
    <row r="82" spans="2:11" x14ac:dyDescent="0.2">
      <c r="B82" s="1"/>
      <c r="C82" s="1"/>
      <c r="D82" s="1"/>
    </row>
    <row r="83" spans="2:11" x14ac:dyDescent="0.2">
      <c r="B83" s="1"/>
      <c r="C83" s="1"/>
      <c r="D83" s="1"/>
    </row>
    <row r="84" spans="2:11" x14ac:dyDescent="0.2">
      <c r="B84" s="1"/>
      <c r="C84" s="1"/>
      <c r="D84" s="31"/>
    </row>
    <row r="85" spans="2:11" x14ac:dyDescent="0.2">
      <c r="B85" s="1"/>
      <c r="C85" s="1"/>
      <c r="D85" s="1"/>
    </row>
    <row r="86" spans="2:11" x14ac:dyDescent="0.2">
      <c r="B86" s="1"/>
      <c r="C86" s="1"/>
      <c r="D86" s="31"/>
    </row>
    <row r="87" spans="2:11" x14ac:dyDescent="0.2">
      <c r="B87" s="1"/>
      <c r="C87" s="1"/>
      <c r="D87" s="1"/>
    </row>
    <row r="88" spans="2:11" x14ac:dyDescent="0.2">
      <c r="B88" s="1"/>
      <c r="C88" s="1"/>
      <c r="D88" s="1"/>
    </row>
    <row r="89" spans="2:11" x14ac:dyDescent="0.2">
      <c r="B89" s="1"/>
      <c r="C89" s="1"/>
      <c r="D89" s="1"/>
    </row>
    <row r="90" spans="2:11" x14ac:dyDescent="0.2">
      <c r="B90" s="1"/>
      <c r="C90" s="1"/>
      <c r="D90" s="1"/>
    </row>
    <row r="91" spans="2:11" x14ac:dyDescent="0.2">
      <c r="B91" s="1"/>
      <c r="C91" s="1"/>
      <c r="D91" s="1"/>
    </row>
    <row r="92" spans="2:11" x14ac:dyDescent="0.2">
      <c r="B92" s="1"/>
      <c r="C92" s="1"/>
      <c r="D92" s="1"/>
      <c r="E92" s="30"/>
      <c r="F92" s="30"/>
      <c r="G92" s="20"/>
      <c r="H92" s="30"/>
      <c r="I92" s="30"/>
      <c r="J92" s="30"/>
      <c r="K92" s="30"/>
    </row>
    <row r="93" spans="2:11" x14ac:dyDescent="0.2">
      <c r="B93" s="1"/>
      <c r="C93" s="1"/>
      <c r="D93" s="1"/>
    </row>
  </sheetData>
  <mergeCells count="10">
    <mergeCell ref="A50:K50"/>
    <mergeCell ref="A57:K57"/>
    <mergeCell ref="A67:K67"/>
    <mergeCell ref="A73:K73"/>
    <mergeCell ref="A2:H2"/>
    <mergeCell ref="A9:H9"/>
    <mergeCell ref="A16:H16"/>
    <mergeCell ref="A26:K26"/>
    <mergeCell ref="A33:K33"/>
    <mergeCell ref="A43:K4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A6B64-36E5-4CE6-9C5B-019E324ECF00}">
  <dimension ref="A1:R55"/>
  <sheetViews>
    <sheetView workbookViewId="0">
      <selection activeCell="A12" sqref="A12:I12"/>
    </sheetView>
  </sheetViews>
  <sheetFormatPr baseColWidth="10" defaultColWidth="8.83203125" defaultRowHeight="15" x14ac:dyDescent="0.2"/>
  <cols>
    <col min="1" max="1" width="22.5" bestFit="1" customWidth="1"/>
  </cols>
  <sheetData>
    <row r="1" spans="1:18" x14ac:dyDescent="0.2">
      <c r="A1" s="6" t="s">
        <v>387</v>
      </c>
    </row>
    <row r="2" spans="1:18" x14ac:dyDescent="0.2">
      <c r="A2" s="43" t="s">
        <v>389</v>
      </c>
      <c r="B2" s="43"/>
      <c r="C2" s="43"/>
      <c r="D2" s="43"/>
      <c r="E2" s="43"/>
      <c r="F2" s="43"/>
      <c r="M2" s="6"/>
      <c r="N2" s="6"/>
      <c r="O2" s="6"/>
      <c r="P2" s="6"/>
      <c r="Q2" s="6"/>
      <c r="R2" s="6"/>
    </row>
    <row r="3" spans="1:18" x14ac:dyDescent="0.2">
      <c r="A3" t="s">
        <v>33</v>
      </c>
      <c r="B3" s="33" t="s">
        <v>15</v>
      </c>
      <c r="C3" s="33" t="s">
        <v>16</v>
      </c>
      <c r="D3" s="33" t="s">
        <v>17</v>
      </c>
      <c r="E3" s="33" t="s">
        <v>18</v>
      </c>
      <c r="F3" s="33" t="s">
        <v>19</v>
      </c>
    </row>
    <row r="4" spans="1:18" x14ac:dyDescent="0.2">
      <c r="A4" t="s">
        <v>390</v>
      </c>
      <c r="B4" s="19">
        <v>0</v>
      </c>
      <c r="C4" s="19">
        <v>0</v>
      </c>
      <c r="D4" s="19">
        <v>0</v>
      </c>
      <c r="E4" s="19">
        <v>0</v>
      </c>
      <c r="F4" s="19">
        <v>100</v>
      </c>
    </row>
    <row r="5" spans="1:18" x14ac:dyDescent="0.2">
      <c r="A5" t="s">
        <v>391</v>
      </c>
      <c r="B5" s="19">
        <v>33</v>
      </c>
      <c r="C5" s="19">
        <v>34</v>
      </c>
      <c r="D5" s="19">
        <v>0</v>
      </c>
      <c r="E5" s="19">
        <v>33</v>
      </c>
      <c r="F5" s="19">
        <v>0</v>
      </c>
    </row>
    <row r="6" spans="1:18" x14ac:dyDescent="0.2">
      <c r="A6" t="s">
        <v>392</v>
      </c>
      <c r="B6" s="19">
        <v>0</v>
      </c>
      <c r="C6" s="19">
        <v>0</v>
      </c>
      <c r="D6" s="19">
        <v>0</v>
      </c>
      <c r="E6" s="19">
        <v>0</v>
      </c>
      <c r="F6" s="19">
        <v>100</v>
      </c>
    </row>
    <row r="7" spans="1:18" x14ac:dyDescent="0.2">
      <c r="A7" t="s">
        <v>393</v>
      </c>
      <c r="B7" s="19"/>
      <c r="C7" s="19"/>
      <c r="D7" s="19">
        <v>66</v>
      </c>
      <c r="E7" s="19"/>
      <c r="F7" s="19">
        <v>33</v>
      </c>
    </row>
    <row r="9" spans="1:18" x14ac:dyDescent="0.2">
      <c r="B9" s="1"/>
      <c r="C9" s="1"/>
      <c r="D9" s="1"/>
    </row>
    <row r="10" spans="1:18" x14ac:dyDescent="0.2">
      <c r="B10" s="1"/>
      <c r="C10" s="1"/>
      <c r="D10" s="1"/>
    </row>
    <row r="11" spans="1:18" x14ac:dyDescent="0.2">
      <c r="A11" s="6" t="s">
        <v>394</v>
      </c>
      <c r="B11" s="1"/>
      <c r="C11" s="1"/>
      <c r="D11" s="1"/>
    </row>
    <row r="12" spans="1:18" ht="17" x14ac:dyDescent="0.2">
      <c r="A12" s="43" t="s">
        <v>31</v>
      </c>
      <c r="B12" s="43"/>
      <c r="C12" s="43"/>
      <c r="D12" s="43"/>
      <c r="E12" s="43"/>
      <c r="F12" s="43"/>
      <c r="G12" s="43"/>
      <c r="H12" s="43"/>
      <c r="I12" s="43"/>
      <c r="J12" s="6"/>
      <c r="K12" s="6"/>
      <c r="L12" s="6"/>
      <c r="M12" s="6"/>
      <c r="N12" s="6"/>
    </row>
    <row r="13" spans="1:18" x14ac:dyDescent="0.2">
      <c r="B13" s="45" t="s">
        <v>33</v>
      </c>
      <c r="C13" s="45"/>
      <c r="D13" s="45"/>
      <c r="E13" s="45"/>
      <c r="F13" s="45"/>
      <c r="G13" s="45"/>
      <c r="H13" s="45"/>
      <c r="I13" s="45"/>
    </row>
    <row r="14" spans="1:18" x14ac:dyDescent="0.2">
      <c r="A14" s="3" t="s">
        <v>396</v>
      </c>
      <c r="B14" s="45" t="s">
        <v>395</v>
      </c>
      <c r="C14" s="45"/>
      <c r="D14" s="45"/>
      <c r="E14" s="45"/>
      <c r="F14" s="45" t="s">
        <v>388</v>
      </c>
      <c r="G14" s="45"/>
      <c r="H14" s="45"/>
      <c r="I14" s="45"/>
    </row>
    <row r="15" spans="1:18" x14ac:dyDescent="0.2">
      <c r="A15" s="33">
        <v>3</v>
      </c>
      <c r="B15" s="19">
        <v>1210581</v>
      </c>
      <c r="C15" s="19">
        <v>1010913</v>
      </c>
      <c r="D15" s="19"/>
      <c r="F15" s="19">
        <v>707294.5</v>
      </c>
      <c r="G15" s="19">
        <v>1184449</v>
      </c>
      <c r="H15" s="19">
        <v>1306080</v>
      </c>
      <c r="I15" s="19">
        <v>749799.7</v>
      </c>
    </row>
    <row r="16" spans="1:18" x14ac:dyDescent="0.2">
      <c r="A16" s="33">
        <v>5</v>
      </c>
      <c r="B16" s="19">
        <v>6188641</v>
      </c>
      <c r="C16" s="19">
        <v>5176309</v>
      </c>
      <c r="D16" s="19">
        <v>5244431</v>
      </c>
      <c r="E16" s="19">
        <v>4112886</v>
      </c>
      <c r="F16" s="19">
        <v>727939.9</v>
      </c>
      <c r="G16" s="19">
        <v>2998671</v>
      </c>
      <c r="I16" s="19"/>
    </row>
    <row r="17" spans="1:9" x14ac:dyDescent="0.2">
      <c r="A17" s="33">
        <v>10</v>
      </c>
      <c r="B17" s="19">
        <v>7450723</v>
      </c>
      <c r="C17" s="19">
        <v>10442903</v>
      </c>
      <c r="D17" s="19">
        <v>8592771</v>
      </c>
      <c r="E17" s="19"/>
      <c r="F17" s="19">
        <v>884915.4</v>
      </c>
      <c r="G17" s="19">
        <v>802327.7</v>
      </c>
      <c r="H17" s="19">
        <v>1148269</v>
      </c>
      <c r="I17" s="19">
        <v>1009825</v>
      </c>
    </row>
    <row r="19" spans="1:9" x14ac:dyDescent="0.2">
      <c r="A19" s="43" t="s">
        <v>61</v>
      </c>
      <c r="B19" s="43"/>
      <c r="C19" s="43"/>
      <c r="D19" s="43"/>
      <c r="E19" s="43"/>
      <c r="F19" s="43"/>
      <c r="G19" s="43"/>
      <c r="H19" s="43"/>
      <c r="I19" s="43"/>
    </row>
    <row r="20" spans="1:9" x14ac:dyDescent="0.2">
      <c r="B20" s="45" t="s">
        <v>33</v>
      </c>
      <c r="C20" s="45"/>
      <c r="D20" s="45"/>
      <c r="E20" s="45"/>
      <c r="F20" s="45"/>
      <c r="G20" s="45"/>
      <c r="H20" s="45"/>
      <c r="I20" s="45"/>
    </row>
    <row r="21" spans="1:9" x14ac:dyDescent="0.2">
      <c r="A21" s="3" t="s">
        <v>396</v>
      </c>
      <c r="B21" s="45" t="s">
        <v>395</v>
      </c>
      <c r="C21" s="45"/>
      <c r="D21" s="45"/>
      <c r="E21" s="45"/>
      <c r="F21" s="45" t="s">
        <v>388</v>
      </c>
      <c r="G21" s="45"/>
      <c r="H21" s="45"/>
      <c r="I21" s="45"/>
    </row>
    <row r="22" spans="1:9" x14ac:dyDescent="0.2">
      <c r="A22" s="33">
        <v>3</v>
      </c>
      <c r="B22" s="19">
        <v>8.1999999999999993</v>
      </c>
      <c r="C22" s="19">
        <v>18.5</v>
      </c>
      <c r="E22" s="19"/>
      <c r="F22" s="19">
        <v>0</v>
      </c>
      <c r="G22" s="19">
        <v>3.7</v>
      </c>
      <c r="H22" s="19">
        <v>23.2</v>
      </c>
      <c r="I22" s="19">
        <v>0</v>
      </c>
    </row>
    <row r="23" spans="1:9" x14ac:dyDescent="0.2">
      <c r="A23" s="33">
        <v>5</v>
      </c>
      <c r="B23" s="19">
        <v>22.4</v>
      </c>
      <c r="C23" s="19">
        <v>27.5</v>
      </c>
      <c r="D23" s="19">
        <v>22.5</v>
      </c>
      <c r="E23" s="19">
        <v>36.6</v>
      </c>
      <c r="F23" s="19">
        <v>8.6999999999999993</v>
      </c>
      <c r="G23" s="19">
        <v>0</v>
      </c>
      <c r="I23" s="19"/>
    </row>
    <row r="24" spans="1:9" x14ac:dyDescent="0.2">
      <c r="A24" s="33">
        <v>10</v>
      </c>
      <c r="B24" s="19">
        <v>40.200000000000003</v>
      </c>
      <c r="C24" s="19">
        <v>44.1</v>
      </c>
      <c r="D24" s="19">
        <v>56</v>
      </c>
      <c r="E24" s="19"/>
      <c r="F24" s="19">
        <v>4.5999999999999996</v>
      </c>
      <c r="G24" s="19">
        <v>18.899999999999999</v>
      </c>
      <c r="H24" s="19">
        <v>5.2</v>
      </c>
      <c r="I24" s="19">
        <v>0</v>
      </c>
    </row>
    <row r="26" spans="1:9" x14ac:dyDescent="0.2">
      <c r="A26" s="43" t="s">
        <v>62</v>
      </c>
      <c r="B26" s="43"/>
      <c r="C26" s="43"/>
      <c r="D26" s="43"/>
      <c r="E26" s="43"/>
      <c r="F26" s="43"/>
      <c r="G26" s="43"/>
      <c r="H26" s="43"/>
      <c r="I26" s="43"/>
    </row>
    <row r="27" spans="1:9" x14ac:dyDescent="0.2">
      <c r="B27" s="45" t="s">
        <v>33</v>
      </c>
      <c r="C27" s="45"/>
      <c r="D27" s="45"/>
      <c r="E27" s="45"/>
      <c r="F27" s="45"/>
      <c r="G27" s="45"/>
      <c r="H27" s="45"/>
      <c r="I27" s="45"/>
    </row>
    <row r="28" spans="1:9" x14ac:dyDescent="0.2">
      <c r="A28" s="3" t="s">
        <v>396</v>
      </c>
      <c r="B28" s="45" t="s">
        <v>395</v>
      </c>
      <c r="C28" s="45"/>
      <c r="D28" s="45"/>
      <c r="E28" s="45"/>
      <c r="F28" s="45" t="s">
        <v>388</v>
      </c>
      <c r="G28" s="45"/>
      <c r="H28" s="45"/>
      <c r="I28" s="45"/>
    </row>
    <row r="29" spans="1:9" x14ac:dyDescent="0.2">
      <c r="A29" s="33">
        <v>3</v>
      </c>
      <c r="B29" s="19">
        <v>0</v>
      </c>
      <c r="C29" s="19">
        <v>0</v>
      </c>
      <c r="E29" s="19"/>
      <c r="F29" s="19">
        <v>0</v>
      </c>
      <c r="G29" s="19">
        <v>0</v>
      </c>
      <c r="H29" s="19">
        <v>0</v>
      </c>
      <c r="I29" s="19">
        <v>0</v>
      </c>
    </row>
    <row r="30" spans="1:9" x14ac:dyDescent="0.2">
      <c r="A30" s="33">
        <v>5</v>
      </c>
      <c r="B30" s="19">
        <v>6.7</v>
      </c>
      <c r="C30" s="19">
        <v>6.1</v>
      </c>
      <c r="D30" s="19">
        <v>3.9</v>
      </c>
      <c r="E30" s="19">
        <v>8.4</v>
      </c>
      <c r="F30" s="19">
        <v>0.1</v>
      </c>
      <c r="G30" s="19">
        <v>0</v>
      </c>
      <c r="I30" s="19"/>
    </row>
    <row r="31" spans="1:9" x14ac:dyDescent="0.2">
      <c r="A31" s="33">
        <v>10</v>
      </c>
      <c r="B31" s="19">
        <v>38.9</v>
      </c>
      <c r="C31" s="19">
        <v>38.1</v>
      </c>
      <c r="D31" s="19">
        <v>25.4</v>
      </c>
      <c r="E31" s="19"/>
      <c r="F31" s="19">
        <v>0</v>
      </c>
      <c r="G31" s="19">
        <v>0</v>
      </c>
      <c r="H31" s="19">
        <v>0</v>
      </c>
      <c r="I31" s="19">
        <v>0</v>
      </c>
    </row>
    <row r="33" spans="1:10" x14ac:dyDescent="0.2">
      <c r="A33" s="43" t="s">
        <v>301</v>
      </c>
      <c r="B33" s="43"/>
      <c r="C33" s="43"/>
      <c r="D33" s="43"/>
      <c r="E33" s="43"/>
      <c r="F33" s="43"/>
      <c r="G33" s="43"/>
      <c r="H33" s="43"/>
      <c r="I33" s="43"/>
    </row>
    <row r="34" spans="1:10" x14ac:dyDescent="0.2">
      <c r="B34" s="45" t="s">
        <v>33</v>
      </c>
      <c r="C34" s="45"/>
      <c r="D34" s="45"/>
      <c r="E34" s="45"/>
      <c r="F34" s="45"/>
      <c r="G34" s="45"/>
      <c r="H34" s="45"/>
      <c r="I34" s="45"/>
    </row>
    <row r="35" spans="1:10" x14ac:dyDescent="0.2">
      <c r="A35" s="3" t="s">
        <v>396</v>
      </c>
      <c r="B35" s="45" t="s">
        <v>395</v>
      </c>
      <c r="C35" s="45"/>
      <c r="D35" s="45"/>
      <c r="E35" s="45"/>
      <c r="F35" s="45" t="s">
        <v>388</v>
      </c>
      <c r="G35" s="45"/>
      <c r="H35" s="45"/>
      <c r="I35" s="45"/>
    </row>
    <row r="36" spans="1:10" x14ac:dyDescent="0.2">
      <c r="A36" s="33">
        <v>3</v>
      </c>
      <c r="B36" s="19">
        <v>91.8</v>
      </c>
      <c r="C36" s="19">
        <v>81.5</v>
      </c>
      <c r="E36" s="19"/>
      <c r="F36" s="19">
        <v>100</v>
      </c>
      <c r="G36" s="19">
        <v>96.3</v>
      </c>
      <c r="H36" s="19">
        <v>76.8</v>
      </c>
      <c r="I36" s="19">
        <v>100</v>
      </c>
    </row>
    <row r="37" spans="1:10" x14ac:dyDescent="0.2">
      <c r="A37" s="33">
        <v>5</v>
      </c>
      <c r="B37" s="19">
        <v>70.900000000000006</v>
      </c>
      <c r="C37" s="19">
        <v>66.5</v>
      </c>
      <c r="D37" s="19">
        <v>73.5</v>
      </c>
      <c r="E37" s="19">
        <v>55</v>
      </c>
      <c r="F37" s="19">
        <v>91.2</v>
      </c>
      <c r="G37" s="19">
        <v>100</v>
      </c>
      <c r="I37" s="19"/>
    </row>
    <row r="38" spans="1:10" x14ac:dyDescent="0.2">
      <c r="A38" s="33">
        <v>10</v>
      </c>
      <c r="B38" s="19">
        <v>21</v>
      </c>
      <c r="C38" s="19">
        <v>17.8</v>
      </c>
      <c r="D38" s="19">
        <v>18.7</v>
      </c>
      <c r="E38" s="19"/>
      <c r="F38" s="19">
        <v>95.4</v>
      </c>
      <c r="G38" s="19">
        <v>81.099999999999994</v>
      </c>
      <c r="H38" s="19">
        <v>94.8</v>
      </c>
      <c r="I38" s="19">
        <v>100</v>
      </c>
    </row>
    <row r="42" spans="1:10" x14ac:dyDescent="0.2">
      <c r="A42" s="6" t="s">
        <v>397</v>
      </c>
    </row>
    <row r="43" spans="1:10" ht="17" x14ac:dyDescent="0.2">
      <c r="A43" s="43" t="s">
        <v>56</v>
      </c>
      <c r="B43" s="43"/>
      <c r="C43" s="43"/>
      <c r="D43" s="43"/>
      <c r="E43" s="43"/>
      <c r="F43" s="43"/>
      <c r="G43" s="43"/>
      <c r="H43" s="43"/>
      <c r="I43" s="43"/>
    </row>
    <row r="44" spans="1:10" x14ac:dyDescent="0.2">
      <c r="B44" s="45" t="s">
        <v>33</v>
      </c>
      <c r="C44" s="45"/>
      <c r="D44" s="45"/>
      <c r="E44" s="45"/>
      <c r="F44" s="45"/>
      <c r="G44" s="45"/>
      <c r="H44" s="45"/>
      <c r="I44" s="45"/>
    </row>
    <row r="45" spans="1:10" x14ac:dyDescent="0.2">
      <c r="A45" s="3" t="s">
        <v>396</v>
      </c>
      <c r="B45" s="45" t="s">
        <v>395</v>
      </c>
      <c r="C45" s="45"/>
      <c r="D45" s="45"/>
      <c r="E45" s="45"/>
      <c r="F45" s="45" t="s">
        <v>388</v>
      </c>
      <c r="G45" s="45"/>
      <c r="H45" s="45"/>
      <c r="I45" s="45"/>
    </row>
    <row r="46" spans="1:10" x14ac:dyDescent="0.2">
      <c r="A46" s="33">
        <v>3</v>
      </c>
      <c r="B46" s="19">
        <v>14.4917</v>
      </c>
      <c r="C46" s="19">
        <v>12.131399999999999</v>
      </c>
      <c r="D46" s="19">
        <v>11.2318</v>
      </c>
      <c r="E46" s="19"/>
      <c r="F46" s="19">
        <v>12.7508</v>
      </c>
      <c r="G46" s="19">
        <v>14.914</v>
      </c>
      <c r="H46" s="19">
        <v>11.238899999999999</v>
      </c>
      <c r="I46" s="19">
        <v>11.522399999999999</v>
      </c>
    </row>
    <row r="47" spans="1:10" x14ac:dyDescent="0.2">
      <c r="A47" s="33">
        <v>5</v>
      </c>
      <c r="B47" s="19">
        <v>15.772500000000001</v>
      </c>
      <c r="C47" s="19">
        <v>16.565300000000001</v>
      </c>
      <c r="D47" s="19">
        <v>17.192599999999999</v>
      </c>
      <c r="E47" s="19">
        <v>19.2255</v>
      </c>
      <c r="F47" s="19">
        <v>12.430999999999999</v>
      </c>
      <c r="G47" s="19">
        <v>11.792299999999999</v>
      </c>
      <c r="H47" s="20" t="s">
        <v>398</v>
      </c>
    </row>
    <row r="48" spans="1:10" x14ac:dyDescent="0.2">
      <c r="A48" s="33">
        <v>10</v>
      </c>
      <c r="B48" s="19">
        <v>34.971200000000003</v>
      </c>
      <c r="C48" s="19">
        <v>46.110799999999998</v>
      </c>
      <c r="D48" s="19">
        <v>45.262099999999997</v>
      </c>
      <c r="E48" s="19"/>
      <c r="F48" s="19">
        <v>15.3926</v>
      </c>
      <c r="G48" s="19">
        <v>12.450100000000001</v>
      </c>
      <c r="H48" s="19">
        <v>13.876300000000001</v>
      </c>
      <c r="I48" s="19">
        <v>14.329800000000001</v>
      </c>
      <c r="J48" t="s">
        <v>239</v>
      </c>
    </row>
    <row r="50" spans="1:10" ht="17" x14ac:dyDescent="0.2">
      <c r="A50" s="43" t="s">
        <v>57</v>
      </c>
      <c r="B50" s="43"/>
      <c r="C50" s="43"/>
      <c r="D50" s="43"/>
      <c r="E50" s="43"/>
      <c r="F50" s="43"/>
      <c r="G50" s="43"/>
      <c r="H50" s="43"/>
      <c r="I50" s="43"/>
    </row>
    <row r="51" spans="1:10" x14ac:dyDescent="0.2">
      <c r="B51" s="45" t="s">
        <v>33</v>
      </c>
      <c r="C51" s="45"/>
      <c r="D51" s="45"/>
      <c r="E51" s="45"/>
      <c r="F51" s="45"/>
      <c r="G51" s="45"/>
      <c r="H51" s="45"/>
      <c r="I51" s="45"/>
    </row>
    <row r="52" spans="1:10" x14ac:dyDescent="0.2">
      <c r="A52" s="3" t="s">
        <v>396</v>
      </c>
      <c r="B52" s="45" t="s">
        <v>395</v>
      </c>
      <c r="C52" s="45"/>
      <c r="D52" s="45"/>
      <c r="E52" s="45"/>
      <c r="F52" s="45" t="s">
        <v>388</v>
      </c>
      <c r="G52" s="45"/>
      <c r="H52" s="45"/>
      <c r="I52" s="45"/>
    </row>
    <row r="53" spans="1:10" x14ac:dyDescent="0.2">
      <c r="A53" s="33">
        <v>3</v>
      </c>
      <c r="B53" s="1">
        <v>7.6795</v>
      </c>
      <c r="C53" s="1">
        <v>6.0635000000000003</v>
      </c>
      <c r="D53" s="1">
        <v>5.9284999999999997</v>
      </c>
      <c r="E53" s="1"/>
      <c r="F53" s="1">
        <v>6.6300999999999997</v>
      </c>
      <c r="G53" s="1">
        <v>7.0061999999999998</v>
      </c>
      <c r="H53" s="1">
        <v>6.0254000000000003</v>
      </c>
      <c r="I53" s="1">
        <v>6.2123999999999997</v>
      </c>
    </row>
    <row r="54" spans="1:10" x14ac:dyDescent="0.2">
      <c r="A54" s="33">
        <v>5</v>
      </c>
      <c r="B54" s="1">
        <v>7.3692000000000002</v>
      </c>
      <c r="C54" s="1">
        <v>7.7428999999999997</v>
      </c>
      <c r="D54" s="1">
        <v>8.0084999999999997</v>
      </c>
      <c r="E54" s="1">
        <v>8.6433</v>
      </c>
      <c r="F54" s="1">
        <v>6.9539</v>
      </c>
      <c r="G54" s="1">
        <v>6.1947999999999999</v>
      </c>
      <c r="H54" s="20" t="s">
        <v>399</v>
      </c>
    </row>
    <row r="55" spans="1:10" x14ac:dyDescent="0.2">
      <c r="A55" s="33">
        <v>10</v>
      </c>
      <c r="B55" s="1">
        <v>11.602399999999999</v>
      </c>
      <c r="C55" s="1">
        <v>11.7247</v>
      </c>
      <c r="D55" s="1">
        <v>12.859400000000001</v>
      </c>
      <c r="E55" s="1"/>
      <c r="F55" s="1">
        <v>8.2187999999999999</v>
      </c>
      <c r="G55" s="1">
        <v>7.2209000000000003</v>
      </c>
      <c r="H55" s="1">
        <v>7.5735999999999999</v>
      </c>
      <c r="I55" s="1">
        <v>7.3418999999999999</v>
      </c>
      <c r="J55" t="s">
        <v>239</v>
      </c>
    </row>
  </sheetData>
  <mergeCells count="25">
    <mergeCell ref="A2:F2"/>
    <mergeCell ref="B14:E14"/>
    <mergeCell ref="F14:I14"/>
    <mergeCell ref="B13:I13"/>
    <mergeCell ref="A26:I26"/>
    <mergeCell ref="B35:E35"/>
    <mergeCell ref="F35:I35"/>
    <mergeCell ref="A12:I12"/>
    <mergeCell ref="A19:I19"/>
    <mergeCell ref="B20:I20"/>
    <mergeCell ref="B21:E21"/>
    <mergeCell ref="F21:I21"/>
    <mergeCell ref="B27:I27"/>
    <mergeCell ref="B28:E28"/>
    <mergeCell ref="F28:I28"/>
    <mergeCell ref="A33:I33"/>
    <mergeCell ref="B34:I34"/>
    <mergeCell ref="B52:E52"/>
    <mergeCell ref="F52:I52"/>
    <mergeCell ref="A43:I43"/>
    <mergeCell ref="B44:I44"/>
    <mergeCell ref="B45:E45"/>
    <mergeCell ref="F45:I45"/>
    <mergeCell ref="A50:I50"/>
    <mergeCell ref="B51:I5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74F2D-84BB-4C3F-AD09-DFABEA6F0152}">
  <dimension ref="A1:M41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9.5" bestFit="1" customWidth="1"/>
  </cols>
  <sheetData>
    <row r="1" spans="1:11" x14ac:dyDescent="0.2">
      <c r="A1" s="43" t="s">
        <v>405</v>
      </c>
      <c r="B1" s="43"/>
      <c r="C1" s="43"/>
      <c r="D1" s="43"/>
      <c r="E1" s="43"/>
      <c r="F1" s="43"/>
      <c r="G1" s="43"/>
      <c r="H1" s="43"/>
    </row>
    <row r="2" spans="1:11" x14ac:dyDescent="0.2">
      <c r="A2" s="6"/>
    </row>
    <row r="3" spans="1:11" x14ac:dyDescent="0.2">
      <c r="A3" s="6" t="s">
        <v>400</v>
      </c>
    </row>
    <row r="4" spans="1:11" ht="17" x14ac:dyDescent="0.2">
      <c r="A4" s="43" t="s">
        <v>401</v>
      </c>
      <c r="B4" s="43"/>
      <c r="C4" s="43"/>
      <c r="D4" s="43"/>
      <c r="E4" s="43"/>
      <c r="F4" s="43"/>
      <c r="G4" s="43"/>
    </row>
    <row r="5" spans="1:11" x14ac:dyDescent="0.2">
      <c r="A5" t="s">
        <v>33</v>
      </c>
    </row>
    <row r="6" spans="1:11" x14ac:dyDescent="0.2">
      <c r="A6" t="s">
        <v>402</v>
      </c>
      <c r="B6" s="1">
        <v>25.9099</v>
      </c>
    </row>
    <row r="7" spans="1:11" x14ac:dyDescent="0.2">
      <c r="A7" t="s">
        <v>403</v>
      </c>
      <c r="B7" s="1">
        <v>9.6646000000000001</v>
      </c>
      <c r="C7" s="1">
        <v>7.4638999999999998</v>
      </c>
    </row>
    <row r="8" spans="1:11" x14ac:dyDescent="0.2">
      <c r="A8" t="s">
        <v>404</v>
      </c>
      <c r="B8" s="1">
        <v>4.6208999999999998</v>
      </c>
      <c r="C8" s="1">
        <v>3.0769000000000002</v>
      </c>
      <c r="D8" s="1">
        <v>9.7204999999999995</v>
      </c>
      <c r="E8" s="1">
        <v>4.2603</v>
      </c>
      <c r="F8" s="1">
        <v>7.8196000000000003</v>
      </c>
      <c r="G8" s="1">
        <v>14.586600000000001</v>
      </c>
    </row>
    <row r="10" spans="1:11" ht="16.5" customHeight="1" x14ac:dyDescent="0.2">
      <c r="A10" s="43" t="s">
        <v>409</v>
      </c>
      <c r="B10" s="43"/>
      <c r="C10" s="43"/>
      <c r="D10" s="43"/>
      <c r="E10" s="43"/>
      <c r="F10" s="43"/>
      <c r="G10" s="43"/>
    </row>
    <row r="11" spans="1:11" x14ac:dyDescent="0.2">
      <c r="A11" t="s">
        <v>33</v>
      </c>
    </row>
    <row r="12" spans="1:11" x14ac:dyDescent="0.2">
      <c r="A12" t="s">
        <v>406</v>
      </c>
      <c r="B12" s="1">
        <v>22.593800000000002</v>
      </c>
      <c r="C12" s="1">
        <v>24.150600000000001</v>
      </c>
      <c r="D12" s="1">
        <v>21.7759</v>
      </c>
      <c r="E12" s="1">
        <v>17.620699999999999</v>
      </c>
      <c r="F12" s="1"/>
      <c r="G12" s="1"/>
      <c r="H12" s="1"/>
      <c r="I12" s="1"/>
      <c r="J12" s="1"/>
      <c r="K12" s="1"/>
    </row>
    <row r="13" spans="1:11" x14ac:dyDescent="0.2">
      <c r="A13" t="s">
        <v>407</v>
      </c>
      <c r="B13" s="1">
        <v>23.621200000000002</v>
      </c>
      <c r="C13" s="1">
        <v>2.2347000000000001</v>
      </c>
      <c r="D13" s="1">
        <v>2.6</v>
      </c>
      <c r="E13" s="1">
        <v>2.5739999999999998</v>
      </c>
      <c r="F13" s="1"/>
      <c r="G13" s="1"/>
      <c r="H13" s="1"/>
      <c r="I13" s="1"/>
      <c r="J13" s="1"/>
      <c r="K13" s="1"/>
    </row>
    <row r="14" spans="1:11" x14ac:dyDescent="0.2">
      <c r="A14" t="s">
        <v>408</v>
      </c>
      <c r="B14" s="1">
        <v>14.0695</v>
      </c>
      <c r="C14" s="1">
        <v>3.5669</v>
      </c>
      <c r="D14" s="1">
        <v>2.9828999999999999</v>
      </c>
      <c r="E14" s="1">
        <v>6.0247999999999999</v>
      </c>
      <c r="F14" s="1">
        <v>28.609300000000001</v>
      </c>
      <c r="G14" s="1">
        <v>2.1513</v>
      </c>
      <c r="H14" s="1">
        <v>6.0652999999999997</v>
      </c>
      <c r="I14" s="1">
        <v>4.0311000000000003</v>
      </c>
      <c r="J14" s="1">
        <v>4.1859000000000002</v>
      </c>
      <c r="K14" s="1">
        <v>22.078600000000002</v>
      </c>
    </row>
    <row r="15" spans="1:11" x14ac:dyDescent="0.2">
      <c r="D15" s="1"/>
    </row>
    <row r="16" spans="1:11" ht="17" x14ac:dyDescent="0.2">
      <c r="A16" s="43" t="s">
        <v>413</v>
      </c>
      <c r="B16" s="43"/>
      <c r="C16" s="43"/>
      <c r="D16" s="43"/>
      <c r="E16" s="43"/>
      <c r="F16" s="43"/>
      <c r="G16" s="43"/>
    </row>
    <row r="17" spans="1:13" x14ac:dyDescent="0.2">
      <c r="A17" t="s">
        <v>33</v>
      </c>
    </row>
    <row r="18" spans="1:13" x14ac:dyDescent="0.2">
      <c r="A18" t="s">
        <v>410</v>
      </c>
      <c r="B18" s="1">
        <v>16.475999999999999</v>
      </c>
      <c r="C18" s="1"/>
      <c r="D18" s="1"/>
      <c r="E18" s="1"/>
      <c r="F18" s="1"/>
      <c r="G18" s="1"/>
      <c r="H18" s="1"/>
    </row>
    <row r="19" spans="1:13" x14ac:dyDescent="0.2">
      <c r="A19" t="s">
        <v>411</v>
      </c>
      <c r="B19" s="1">
        <v>4.8038999999999996</v>
      </c>
      <c r="C19" s="1">
        <v>2.9594999999999998</v>
      </c>
      <c r="D19" s="1">
        <v>2.9165000000000001</v>
      </c>
      <c r="E19" s="1">
        <v>3.5204</v>
      </c>
      <c r="F19" s="1">
        <v>2.9436</v>
      </c>
      <c r="G19" s="1">
        <v>2.6229</v>
      </c>
      <c r="H19" s="1"/>
    </row>
    <row r="20" spans="1:13" x14ac:dyDescent="0.2">
      <c r="A20" t="s">
        <v>412</v>
      </c>
      <c r="B20" s="1">
        <v>20.6495</v>
      </c>
      <c r="C20" s="1">
        <v>3.4984000000000002</v>
      </c>
      <c r="D20" s="1">
        <v>3.7730000000000001</v>
      </c>
      <c r="E20" s="1">
        <v>8.1990999999999996</v>
      </c>
      <c r="F20" s="1">
        <v>3.8071999999999999</v>
      </c>
      <c r="G20" s="1">
        <v>3.3586999999999998</v>
      </c>
    </row>
    <row r="21" spans="1:13" x14ac:dyDescent="0.2">
      <c r="B21" s="1"/>
      <c r="C21" s="1"/>
      <c r="D21" s="1"/>
    </row>
    <row r="22" spans="1:13" x14ac:dyDescent="0.2">
      <c r="B22" s="1"/>
      <c r="C22" s="1"/>
      <c r="D22" s="1"/>
    </row>
    <row r="23" spans="1:13" x14ac:dyDescent="0.2">
      <c r="B23" s="1"/>
      <c r="C23" s="1"/>
      <c r="D23" s="1"/>
    </row>
    <row r="24" spans="1:13" x14ac:dyDescent="0.2">
      <c r="A24" s="6" t="s">
        <v>414</v>
      </c>
      <c r="B24" s="1"/>
      <c r="C24" s="1"/>
      <c r="D24" s="1"/>
    </row>
    <row r="25" spans="1:13" ht="17" x14ac:dyDescent="0.2">
      <c r="A25" s="43" t="s">
        <v>415</v>
      </c>
      <c r="B25" s="43"/>
      <c r="C25" s="43"/>
      <c r="D25" s="43"/>
      <c r="E25" s="43"/>
      <c r="F25" s="43"/>
      <c r="G25" s="43"/>
    </row>
    <row r="26" spans="1:13" x14ac:dyDescent="0.2">
      <c r="A26" t="s">
        <v>416</v>
      </c>
      <c r="B26" s="1">
        <v>17.590900000000001</v>
      </c>
      <c r="C26" s="1">
        <v>16.475999999999999</v>
      </c>
      <c r="D26" s="1">
        <v>22.593800000000002</v>
      </c>
      <c r="E26" s="1">
        <v>24.150600000000001</v>
      </c>
      <c r="F26" s="1">
        <v>21.7759</v>
      </c>
      <c r="G26" s="1">
        <v>17.620699999999999</v>
      </c>
      <c r="H26" s="1"/>
      <c r="I26" s="1"/>
      <c r="J26" s="1"/>
      <c r="K26" s="1"/>
      <c r="L26" s="1"/>
      <c r="M26" s="1"/>
    </row>
    <row r="27" spans="1:13" x14ac:dyDescent="0.2">
      <c r="A27" t="s">
        <v>417</v>
      </c>
      <c r="B27" s="1">
        <v>4.0220000000000002</v>
      </c>
      <c r="C27" s="1">
        <v>3.0783999999999998</v>
      </c>
      <c r="D27" s="1">
        <v>4.8038999999999996</v>
      </c>
      <c r="E27" s="1">
        <v>2.9594999999999998</v>
      </c>
      <c r="F27" s="1">
        <v>2.9165000000000001</v>
      </c>
      <c r="G27" s="1">
        <v>3.5204</v>
      </c>
      <c r="H27" s="1">
        <v>2.9436</v>
      </c>
      <c r="I27" s="1">
        <v>2.6229</v>
      </c>
      <c r="J27" s="1">
        <v>23.621200000000002</v>
      </c>
      <c r="K27" s="1">
        <v>2.2347000000000001</v>
      </c>
      <c r="L27" s="1">
        <v>2.6</v>
      </c>
      <c r="M27" s="1">
        <v>2.5739999999999998</v>
      </c>
    </row>
    <row r="28" spans="1:13" x14ac:dyDescent="0.2">
      <c r="B28" s="1"/>
      <c r="C28" s="1"/>
      <c r="D28" s="1"/>
    </row>
    <row r="29" spans="1:13" x14ac:dyDescent="0.2">
      <c r="B29" s="1"/>
      <c r="C29" s="1"/>
      <c r="D29" s="1"/>
    </row>
    <row r="30" spans="1:13" x14ac:dyDescent="0.2">
      <c r="B30" s="1"/>
      <c r="C30" s="1"/>
    </row>
    <row r="31" spans="1:13" x14ac:dyDescent="0.2">
      <c r="B31" s="1"/>
      <c r="C31" s="1"/>
    </row>
    <row r="32" spans="1:13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</sheetData>
  <mergeCells count="5">
    <mergeCell ref="A1:H1"/>
    <mergeCell ref="A4:G4"/>
    <mergeCell ref="A10:G10"/>
    <mergeCell ref="A16:G16"/>
    <mergeCell ref="A25:G2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78AE-2015-4F60-A8AC-4C28DAB4BBF4}">
  <dimension ref="A1:R32"/>
  <sheetViews>
    <sheetView workbookViewId="0">
      <selection activeCell="Q25" sqref="Q25"/>
    </sheetView>
  </sheetViews>
  <sheetFormatPr baseColWidth="10" defaultColWidth="8.83203125" defaultRowHeight="15" x14ac:dyDescent="0.2"/>
  <cols>
    <col min="1" max="1" width="22.5" bestFit="1" customWidth="1"/>
    <col min="2" max="2" width="10.5" bestFit="1" customWidth="1"/>
    <col min="3" max="3" width="9.83203125" customWidth="1"/>
    <col min="4" max="4" width="10.1640625" customWidth="1"/>
    <col min="5" max="5" width="11.5" bestFit="1" customWidth="1"/>
  </cols>
  <sheetData>
    <row r="1" spans="1:11" x14ac:dyDescent="0.2">
      <c r="A1" s="6" t="s">
        <v>418</v>
      </c>
    </row>
    <row r="2" spans="1:11" x14ac:dyDescent="0.2">
      <c r="A2" s="43" t="s">
        <v>389</v>
      </c>
      <c r="B2" s="43"/>
      <c r="C2" s="43"/>
      <c r="D2" s="43"/>
      <c r="E2" s="43"/>
      <c r="F2" s="43"/>
    </row>
    <row r="3" spans="1:11" x14ac:dyDescent="0.2">
      <c r="A3" t="s">
        <v>33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</row>
    <row r="4" spans="1:11" x14ac:dyDescent="0.2">
      <c r="A4" t="s">
        <v>419</v>
      </c>
      <c r="B4" s="1">
        <v>0</v>
      </c>
      <c r="C4" s="1">
        <v>0</v>
      </c>
      <c r="D4" s="1">
        <v>10</v>
      </c>
      <c r="E4" s="1">
        <v>10</v>
      </c>
      <c r="F4" s="1">
        <v>80</v>
      </c>
    </row>
    <row r="5" spans="1:11" x14ac:dyDescent="0.2">
      <c r="A5" t="s">
        <v>420</v>
      </c>
      <c r="B5" s="1">
        <v>0</v>
      </c>
      <c r="C5" s="1">
        <v>0</v>
      </c>
      <c r="D5" s="1">
        <v>25</v>
      </c>
      <c r="E5" s="1">
        <v>37.5</v>
      </c>
      <c r="F5" s="1">
        <v>37.5</v>
      </c>
    </row>
    <row r="9" spans="1:11" x14ac:dyDescent="0.2">
      <c r="A9" s="6" t="s">
        <v>421</v>
      </c>
    </row>
    <row r="10" spans="1:11" ht="17" x14ac:dyDescent="0.2">
      <c r="A10" s="43" t="s">
        <v>31</v>
      </c>
      <c r="B10" s="43"/>
      <c r="C10" s="43"/>
      <c r="D10" s="43"/>
      <c r="E10" s="43"/>
      <c r="F10" s="43"/>
      <c r="G10" s="43"/>
      <c r="H10" s="43"/>
      <c r="I10" s="43"/>
    </row>
    <row r="11" spans="1:11" x14ac:dyDescent="0.2">
      <c r="A11" t="s">
        <v>33</v>
      </c>
    </row>
    <row r="12" spans="1:11" x14ac:dyDescent="0.2">
      <c r="A12" t="s">
        <v>419</v>
      </c>
      <c r="B12" s="19">
        <v>7.6362030000000001</v>
      </c>
      <c r="C12" s="19">
        <v>3.9392149999999999</v>
      </c>
      <c r="D12" s="19">
        <v>3.021827</v>
      </c>
      <c r="E12" s="19">
        <v>7.0804260000000001</v>
      </c>
      <c r="F12" s="19">
        <v>6.9059359999999996</v>
      </c>
      <c r="G12" s="19">
        <v>10.00863</v>
      </c>
      <c r="H12" s="19">
        <v>7.7566110000000004</v>
      </c>
      <c r="I12" s="19">
        <v>9.5148119999999992</v>
      </c>
      <c r="J12" s="19">
        <v>5.498653</v>
      </c>
      <c r="K12" s="19">
        <v>9.9033370000000005</v>
      </c>
    </row>
    <row r="13" spans="1:11" x14ac:dyDescent="0.2">
      <c r="A13" t="s">
        <v>420</v>
      </c>
      <c r="B13" s="19">
        <v>6.0141920000000004</v>
      </c>
      <c r="C13" s="19">
        <v>2.918555</v>
      </c>
      <c r="D13" s="19">
        <v>3.4028649999999998</v>
      </c>
      <c r="E13" s="19">
        <v>4.5392830000000002</v>
      </c>
      <c r="F13" s="19">
        <v>6.4708540000000001</v>
      </c>
      <c r="G13" s="19">
        <v>8.4539179999999998</v>
      </c>
      <c r="H13" s="19">
        <v>6.5606499999999999</v>
      </c>
      <c r="I13" s="19">
        <v>4.6294919999999999</v>
      </c>
    </row>
    <row r="15" spans="1:11" x14ac:dyDescent="0.2">
      <c r="A15" s="43" t="s">
        <v>37</v>
      </c>
      <c r="B15" s="43"/>
      <c r="C15" s="43"/>
      <c r="D15" s="43"/>
      <c r="E15" s="43"/>
    </row>
    <row r="16" spans="1:11" x14ac:dyDescent="0.2">
      <c r="B16" s="45" t="s">
        <v>47</v>
      </c>
      <c r="C16" s="45"/>
      <c r="D16" s="45"/>
      <c r="E16" s="45"/>
    </row>
    <row r="17" spans="1:18" x14ac:dyDescent="0.2">
      <c r="A17" t="s">
        <v>33</v>
      </c>
      <c r="B17" s="33" t="s">
        <v>422</v>
      </c>
      <c r="C17" s="33" t="s">
        <v>44</v>
      </c>
      <c r="D17" s="33" t="s">
        <v>45</v>
      </c>
      <c r="E17" s="33" t="s">
        <v>46</v>
      </c>
    </row>
    <row r="18" spans="1:18" x14ac:dyDescent="0.2">
      <c r="A18" t="s">
        <v>419</v>
      </c>
      <c r="B18" s="19">
        <v>7.5654427999999996</v>
      </c>
      <c r="C18" s="19">
        <v>3.242578</v>
      </c>
      <c r="D18" s="19">
        <v>8.4098459999999999</v>
      </c>
      <c r="E18" s="19">
        <v>80.782129999999995</v>
      </c>
    </row>
    <row r="19" spans="1:18" x14ac:dyDescent="0.2">
      <c r="A19" t="s">
        <v>420</v>
      </c>
      <c r="B19" s="19">
        <v>7.7408099999999997</v>
      </c>
      <c r="C19" s="19">
        <v>6.8215640000000004</v>
      </c>
      <c r="D19" s="19">
        <v>10.08267</v>
      </c>
      <c r="E19" s="19">
        <v>75.354960000000005</v>
      </c>
    </row>
    <row r="23" spans="1:18" x14ac:dyDescent="0.2">
      <c r="A23" s="6" t="s">
        <v>423</v>
      </c>
    </row>
    <row r="24" spans="1:18" ht="17" x14ac:dyDescent="0.2">
      <c r="A24" s="43" t="s">
        <v>424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6"/>
      <c r="M24" s="6"/>
      <c r="N24" s="6"/>
      <c r="O24" s="6"/>
      <c r="P24" s="6"/>
      <c r="Q24" s="6"/>
      <c r="R24" s="6"/>
    </row>
    <row r="25" spans="1:18" x14ac:dyDescent="0.2">
      <c r="A25" t="s">
        <v>33</v>
      </c>
    </row>
    <row r="26" spans="1:18" x14ac:dyDescent="0.2">
      <c r="A26" t="s">
        <v>419</v>
      </c>
      <c r="B26" s="19">
        <v>383.12310000000002</v>
      </c>
      <c r="C26" s="19">
        <v>379.65440000000001</v>
      </c>
      <c r="D26" s="19">
        <v>401.91559999999998</v>
      </c>
      <c r="E26" s="19">
        <v>448.27870000000001</v>
      </c>
      <c r="F26" s="19">
        <v>452.60019999999997</v>
      </c>
      <c r="G26" s="19">
        <v>395.44839999999999</v>
      </c>
      <c r="H26" s="19">
        <v>387.4436</v>
      </c>
      <c r="I26" s="19">
        <v>453.25700000000001</v>
      </c>
      <c r="J26" s="19">
        <v>438.01609999999999</v>
      </c>
    </row>
    <row r="27" spans="1:18" x14ac:dyDescent="0.2">
      <c r="A27" t="s">
        <v>420</v>
      </c>
      <c r="B27" s="19">
        <v>377.69909999999999</v>
      </c>
      <c r="C27" s="19">
        <v>410.55189999999999</v>
      </c>
      <c r="D27" s="19">
        <v>378.97480000000002</v>
      </c>
      <c r="E27" s="19">
        <v>416.33890000000002</v>
      </c>
      <c r="F27" s="19">
        <v>445.60939999999999</v>
      </c>
      <c r="G27" s="19">
        <v>400.01389999999998</v>
      </c>
      <c r="H27" s="19">
        <v>384.12110000000001</v>
      </c>
      <c r="I27" s="19">
        <v>381.35919999999999</v>
      </c>
      <c r="J27" s="19">
        <v>416.91989999999998</v>
      </c>
      <c r="K27" s="19">
        <v>398.09219999999999</v>
      </c>
    </row>
    <row r="29" spans="1:18" ht="17" x14ac:dyDescent="0.2">
      <c r="A29" s="43" t="s">
        <v>425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8" x14ac:dyDescent="0.2">
      <c r="A30" t="s">
        <v>33</v>
      </c>
    </row>
    <row r="31" spans="1:18" x14ac:dyDescent="0.2">
      <c r="A31" t="s">
        <v>419</v>
      </c>
      <c r="B31" s="19">
        <v>23.643000000000001</v>
      </c>
      <c r="C31" s="19">
        <v>23.482199999999999</v>
      </c>
      <c r="D31" s="19">
        <v>20.092600000000001</v>
      </c>
      <c r="E31" s="19">
        <v>10.005800000000001</v>
      </c>
      <c r="F31" s="19">
        <v>11.7531</v>
      </c>
      <c r="G31" s="19">
        <v>20.901900000000001</v>
      </c>
      <c r="H31" s="19">
        <v>21.2333</v>
      </c>
      <c r="I31" s="19">
        <v>13.618600000000001</v>
      </c>
      <c r="J31" s="19">
        <v>13.9824</v>
      </c>
    </row>
    <row r="32" spans="1:18" x14ac:dyDescent="0.2">
      <c r="A32" t="s">
        <v>420</v>
      </c>
      <c r="B32" s="19">
        <v>14.1998</v>
      </c>
      <c r="C32" s="19">
        <v>9.1534999999999993</v>
      </c>
      <c r="D32" s="19">
        <v>13.5146</v>
      </c>
      <c r="E32" s="19">
        <v>7.6718000000000002</v>
      </c>
      <c r="F32" s="19">
        <v>11.4993</v>
      </c>
      <c r="G32" s="19">
        <v>10.552899999999999</v>
      </c>
      <c r="H32" s="19">
        <v>25.064599999999999</v>
      </c>
      <c r="I32" s="19">
        <v>17.217500000000001</v>
      </c>
      <c r="J32" s="19">
        <v>12.0952</v>
      </c>
      <c r="K32" s="19">
        <v>18.379200000000001</v>
      </c>
    </row>
  </sheetData>
  <mergeCells count="6">
    <mergeCell ref="A29:K29"/>
    <mergeCell ref="A2:F2"/>
    <mergeCell ref="A10:I10"/>
    <mergeCell ref="A15:E15"/>
    <mergeCell ref="B16:E16"/>
    <mergeCell ref="A24:K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S1</vt:lpstr>
      <vt:lpstr>Fig. S2</vt:lpstr>
      <vt:lpstr>Fig. S3</vt:lpstr>
      <vt:lpstr>Fig. S6</vt:lpstr>
      <vt:lpstr>Fig. S8</vt:lpstr>
      <vt:lpstr>Fig. S9</vt:lpstr>
      <vt:lpstr>Fig. S11</vt:lpstr>
      <vt:lpstr>Fig. S12</vt:lpstr>
    </vt:vector>
  </TitlesOfParts>
  <Company>Washington University in 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Coello Hernandez, Andre</dc:creator>
  <cp:lastModifiedBy>Silva, Matthew</cp:lastModifiedBy>
  <dcterms:created xsi:type="dcterms:W3CDTF">2026-06-12T21:15:44Z</dcterms:created>
  <dcterms:modified xsi:type="dcterms:W3CDTF">2026-06-14T20:43:22Z</dcterms:modified>
</cp:coreProperties>
</file>