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sma\Crumbs3\2024 CRB3 Projects\Crb3 barrier function paper files\JCI Insight\Reviewer comments and Revision 1\"/>
    </mc:Choice>
  </mc:AlternateContent>
  <xr:revisionPtr revIDLastSave="0" documentId="13_ncr:1_{836E4855-4259-4160-82EE-FC1D8F5E5AE2}" xr6:coauthVersionLast="47" xr6:coauthVersionMax="47" xr10:uidLastSave="{00000000-0000-0000-0000-000000000000}"/>
  <bookViews>
    <workbookView xWindow="28680" yWindow="-120" windowWidth="29040" windowHeight="17520" tabRatio="782" activeTab="8" xr2:uid="{704326AF-BE1E-4708-A2EE-7BA45417946F}"/>
  </bookViews>
  <sheets>
    <sheet name="2B" sheetId="1" r:id="rId1"/>
    <sheet name="3A" sheetId="2" r:id="rId2"/>
    <sheet name="3B" sheetId="3" r:id="rId3"/>
    <sheet name="3D" sheetId="4" r:id="rId4"/>
    <sheet name="5B" sheetId="5" r:id="rId5"/>
    <sheet name="6B" sheetId="6" r:id="rId6"/>
    <sheet name="7E" sheetId="7" r:id="rId7"/>
    <sheet name="S2D" sheetId="8" r:id="rId8"/>
    <sheet name="S4B" sheetId="10" r:id="rId9"/>
    <sheet name="Sheet11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K7" i="3"/>
  <c r="L6" i="3"/>
  <c r="K6" i="3"/>
  <c r="L5" i="3"/>
  <c r="K5" i="3"/>
  <c r="L4" i="3"/>
  <c r="L8" i="3" s="1"/>
  <c r="K4" i="3"/>
  <c r="K8" i="3" s="1"/>
</calcChain>
</file>

<file path=xl/sharedStrings.xml><?xml version="1.0" encoding="utf-8"?>
<sst xmlns="http://schemas.openxmlformats.org/spreadsheetml/2006/main" count="88" uniqueCount="56">
  <si>
    <t>Pals1</t>
  </si>
  <si>
    <t>Patj</t>
  </si>
  <si>
    <t>Par3</t>
  </si>
  <si>
    <t>ZO-1</t>
  </si>
  <si>
    <t>ZO-3</t>
  </si>
  <si>
    <t>E-cad</t>
  </si>
  <si>
    <t>β-Actin</t>
  </si>
  <si>
    <t>Exp#1</t>
  </si>
  <si>
    <t>Cre-</t>
  </si>
  <si>
    <t>Cre+</t>
  </si>
  <si>
    <t>Exp#2</t>
  </si>
  <si>
    <t>Exp#3</t>
  </si>
  <si>
    <r>
      <t>Crb3</t>
    </r>
    <r>
      <rPr>
        <i/>
        <vertAlign val="superscript"/>
        <sz val="10"/>
        <rFont val="Arial"/>
        <family val="2"/>
      </rPr>
      <t>fl/fl</t>
    </r>
  </si>
  <si>
    <r>
      <t>Crb3</t>
    </r>
    <r>
      <rPr>
        <i/>
        <vertAlign val="superscript"/>
        <sz val="10"/>
        <rFont val="Arial"/>
        <family val="2"/>
      </rPr>
      <t>ERΔIEC</t>
    </r>
  </si>
  <si>
    <t>Day-1</t>
  </si>
  <si>
    <t>Day-2</t>
  </si>
  <si>
    <t>Day-3</t>
  </si>
  <si>
    <t>Day-4</t>
  </si>
  <si>
    <t>Day-5</t>
  </si>
  <si>
    <t>Day-6</t>
  </si>
  <si>
    <t>TER</t>
  </si>
  <si>
    <t>myc-Crb3 wt</t>
  </si>
  <si>
    <t>Exp#4</t>
  </si>
  <si>
    <t xml:space="preserve">mFBD 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</si>
  <si>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rial"/>
        <family val="2"/>
      </rPr>
      <t>PBM</t>
    </r>
  </si>
  <si>
    <r>
      <t>Crb3</t>
    </r>
    <r>
      <rPr>
        <vertAlign val="superscript"/>
        <sz val="10"/>
        <rFont val="Arial"/>
        <family val="2"/>
      </rPr>
      <t>fl/fl</t>
    </r>
    <r>
      <rPr>
        <sz val="10"/>
        <rFont val="Arial"/>
        <family val="2"/>
      </rPr>
      <t xml:space="preserve"> (relative 4kDa FITC dextran permeability)</t>
    </r>
  </si>
  <si>
    <r>
      <t>Crb3</t>
    </r>
    <r>
      <rPr>
        <vertAlign val="superscript"/>
        <sz val="10"/>
        <rFont val="Arial"/>
        <family val="2"/>
      </rPr>
      <t>ERΔIEC</t>
    </r>
    <r>
      <rPr>
        <sz val="10"/>
        <rFont val="Arial"/>
        <family val="2"/>
      </rPr>
      <t xml:space="preserve"> (relative 4kDa FITC dextran permeability)</t>
    </r>
  </si>
  <si>
    <t>Myc IP(NF2 density)</t>
  </si>
  <si>
    <t xml:space="preserve">Myc IP (NF2 relative density to Crb3a wt IP) </t>
  </si>
  <si>
    <t>Relative density of 4 kDa FITC dextran permeability</t>
  </si>
  <si>
    <t>Density of Western blot</t>
  </si>
  <si>
    <t>Relative density to Cre-</t>
  </si>
  <si>
    <t>Correction to loading control</t>
  </si>
  <si>
    <r>
      <t>Crb3</t>
    </r>
    <r>
      <rPr>
        <i/>
        <vertAlign val="superscript"/>
        <sz val="10"/>
        <rFont val="Arial"/>
      </rPr>
      <t>fl/fl</t>
    </r>
  </si>
  <si>
    <r>
      <t>Crb3</t>
    </r>
    <r>
      <rPr>
        <i/>
        <vertAlign val="superscript"/>
        <sz val="10"/>
        <rFont val="Arial"/>
      </rPr>
      <t>ERΔIEC</t>
    </r>
  </si>
  <si>
    <t>Experiment 1</t>
  </si>
  <si>
    <t>Experiment 2</t>
  </si>
  <si>
    <t>Experiment 3</t>
  </si>
  <si>
    <t xml:space="preserve"> Relative intensity of 
junctional active Rho (a.u.)</t>
  </si>
  <si>
    <t>Control</t>
  </si>
  <si>
    <t>C3T</t>
  </si>
  <si>
    <t>Relative intensity of 
junctional active Rho (a.u.)</t>
  </si>
  <si>
    <t>EV</t>
  </si>
  <si>
    <t>Myc-CRB3A WT</t>
  </si>
  <si>
    <t>Myc-CRB3A mFBD</t>
  </si>
  <si>
    <t>Myc-CRB3A ΔPBM</t>
  </si>
  <si>
    <t>Relative intensity 
of junctional ZO-1 (a.u.)</t>
  </si>
  <si>
    <t>Figure 3B left</t>
  </si>
  <si>
    <t>Time (min)</t>
  </si>
  <si>
    <r>
      <t>Crb3</t>
    </r>
    <r>
      <rPr>
        <vertAlign val="superscript"/>
        <sz val="10"/>
        <rFont val="Arial"/>
      </rPr>
      <t>fl/fl</t>
    </r>
  </si>
  <si>
    <r>
      <t>Crb3</t>
    </r>
    <r>
      <rPr>
        <vertAlign val="superscript"/>
        <sz val="10"/>
        <rFont val="Arial"/>
      </rPr>
      <t>ERΔIEC</t>
    </r>
  </si>
  <si>
    <t>Figure 3B right</t>
  </si>
  <si>
    <t xml:space="preserve">Papp Normalized </t>
  </si>
  <si>
    <r>
      <t>Crb3</t>
    </r>
    <r>
      <rPr>
        <vertAlign val="superscript"/>
        <sz val="11"/>
        <color theme="1"/>
        <rFont val="Arial"/>
        <family val="2"/>
      </rPr>
      <t>fl/fl</t>
    </r>
  </si>
  <si>
    <r>
      <t>Crb3</t>
    </r>
    <r>
      <rPr>
        <vertAlign val="superscript"/>
        <sz val="11"/>
        <color theme="1"/>
        <rFont val="Arial"/>
        <family val="2"/>
      </rPr>
      <t>ERΔIEC</t>
    </r>
  </si>
  <si>
    <t>4kDa FITC Dextran flux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</si>
</sst>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</font>
    <font>
      <sz val="10"/>
      <name val="Arial"/>
      <family val="2"/>
    </font>
    <font>
      <i/>
      <sz val="11"/>
      <color theme="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1"/>
      <charset val="2"/>
    </font>
    <font>
      <b/>
      <sz val="11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1"/>
      <color rgb="FF00B050"/>
      <name val="Arial"/>
      <family val="2"/>
    </font>
    <font>
      <i/>
      <sz val="10"/>
      <name val="Arial"/>
    </font>
    <font>
      <i/>
      <vertAlign val="superscript"/>
      <sz val="10"/>
      <name val="Arial"/>
    </font>
    <font>
      <vertAlign val="superscript"/>
      <sz val="10"/>
      <name val="Arial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/>
    <xf numFmtId="0" fontId="10" fillId="0" borderId="0" xfId="0" applyFont="1"/>
    <xf numFmtId="0" fontId="5" fillId="0" borderId="11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1" fillId="0" borderId="7" xfId="0" applyFont="1" applyBorder="1"/>
    <xf numFmtId="0" fontId="11" fillId="2" borderId="8" xfId="0" applyFont="1" applyFill="1" applyBorder="1"/>
    <xf numFmtId="0" fontId="11" fillId="0" borderId="9" xfId="0" applyFont="1" applyBorder="1"/>
    <xf numFmtId="0" fontId="11" fillId="2" borderId="10" xfId="0" applyFont="1" applyFill="1" applyBorder="1"/>
    <xf numFmtId="0" fontId="13" fillId="0" borderId="5" xfId="0" applyFont="1" applyBorder="1"/>
    <xf numFmtId="0" fontId="0" fillId="2" borderId="6" xfId="0" applyFill="1" applyBorder="1"/>
    <xf numFmtId="0" fontId="13" fillId="2" borderId="6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0" fillId="2" borderId="0" xfId="0" applyFill="1"/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FC4A-8157-479D-B113-DE32A6AD3767}">
  <dimension ref="A1:P18"/>
  <sheetViews>
    <sheetView zoomScale="70" zoomScaleNormal="70" workbookViewId="0">
      <selection activeCell="U15" sqref="U15"/>
    </sheetView>
  </sheetViews>
  <sheetFormatPr defaultRowHeight="14"/>
  <cols>
    <col min="2" max="2" width="25.33203125" bestFit="1" customWidth="1"/>
  </cols>
  <sheetData>
    <row r="1" spans="1:16" ht="14.5" thickBot="1">
      <c r="C1" s="34" t="s">
        <v>0</v>
      </c>
      <c r="D1" s="35"/>
      <c r="E1" s="34" t="s">
        <v>1</v>
      </c>
      <c r="F1" s="35"/>
      <c r="G1" s="34" t="s">
        <v>2</v>
      </c>
      <c r="H1" s="35"/>
      <c r="I1" s="34" t="s">
        <v>3</v>
      </c>
      <c r="J1" s="35"/>
      <c r="K1" s="34" t="s">
        <v>4</v>
      </c>
      <c r="L1" s="35"/>
      <c r="M1" s="34" t="s">
        <v>5</v>
      </c>
      <c r="N1" s="35"/>
      <c r="O1" s="34" t="s">
        <v>6</v>
      </c>
      <c r="P1" s="35"/>
    </row>
    <row r="2" spans="1:16">
      <c r="C2" s="1" t="s">
        <v>8</v>
      </c>
      <c r="D2" s="2" t="s">
        <v>9</v>
      </c>
      <c r="E2" s="1" t="s">
        <v>8</v>
      </c>
      <c r="F2" s="2" t="s">
        <v>9</v>
      </c>
      <c r="G2" s="1" t="s">
        <v>8</v>
      </c>
      <c r="H2" s="2" t="s">
        <v>9</v>
      </c>
      <c r="I2" s="1" t="s">
        <v>8</v>
      </c>
      <c r="J2" s="2" t="s">
        <v>9</v>
      </c>
      <c r="K2" s="1" t="s">
        <v>8</v>
      </c>
      <c r="L2" s="2" t="s">
        <v>9</v>
      </c>
      <c r="M2" s="1" t="s">
        <v>8</v>
      </c>
      <c r="N2" s="2" t="s">
        <v>9</v>
      </c>
      <c r="O2" s="1" t="s">
        <v>8</v>
      </c>
      <c r="P2" s="2" t="s">
        <v>9</v>
      </c>
    </row>
    <row r="3" spans="1:16" ht="14.5">
      <c r="A3" t="s">
        <v>7</v>
      </c>
      <c r="B3" s="8" t="s">
        <v>30</v>
      </c>
      <c r="C3" s="3">
        <v>18823</v>
      </c>
      <c r="D3" s="22">
        <v>7986</v>
      </c>
      <c r="E3" s="3">
        <v>20787</v>
      </c>
      <c r="F3" s="22">
        <v>9428</v>
      </c>
      <c r="G3" s="3">
        <v>46076</v>
      </c>
      <c r="H3" s="22">
        <v>36181</v>
      </c>
      <c r="I3" s="3">
        <v>12273</v>
      </c>
      <c r="J3" s="22">
        <v>2816</v>
      </c>
      <c r="K3" s="3">
        <v>14868</v>
      </c>
      <c r="L3" s="22">
        <v>10618</v>
      </c>
      <c r="M3" s="3">
        <v>21538</v>
      </c>
      <c r="N3" s="22">
        <v>19195</v>
      </c>
      <c r="O3" s="3">
        <v>16102</v>
      </c>
      <c r="P3" s="22">
        <v>17843</v>
      </c>
    </row>
    <row r="4" spans="1:16" ht="14.5">
      <c r="B4" s="8" t="s">
        <v>31</v>
      </c>
      <c r="C4" s="3"/>
      <c r="D4" s="22">
        <v>0.42</v>
      </c>
      <c r="E4" s="3"/>
      <c r="F4" s="22">
        <v>0.45</v>
      </c>
      <c r="G4" s="3"/>
      <c r="H4" s="22">
        <v>0.78</v>
      </c>
      <c r="I4" s="3"/>
      <c r="J4" s="22">
        <v>0.23</v>
      </c>
      <c r="K4" s="3"/>
      <c r="L4" s="22">
        <v>0.71</v>
      </c>
      <c r="M4" s="3"/>
      <c r="N4" s="22">
        <v>0.89</v>
      </c>
      <c r="O4" s="3">
        <v>0.9</v>
      </c>
      <c r="P4" s="22">
        <v>1</v>
      </c>
    </row>
    <row r="5" spans="1:16" ht="14.5">
      <c r="B5" s="8" t="s">
        <v>32</v>
      </c>
      <c r="C5" s="21">
        <v>0.9</v>
      </c>
      <c r="D5" s="23">
        <v>0.38</v>
      </c>
      <c r="E5" s="21">
        <v>0.9</v>
      </c>
      <c r="F5" s="23">
        <v>0.41</v>
      </c>
      <c r="G5" s="21">
        <v>0.9</v>
      </c>
      <c r="H5" s="23">
        <v>0.7</v>
      </c>
      <c r="I5" s="21">
        <v>0.9</v>
      </c>
      <c r="J5" s="23">
        <v>0.21</v>
      </c>
      <c r="K5" s="21">
        <v>0.9</v>
      </c>
      <c r="L5" s="23">
        <v>0.64</v>
      </c>
      <c r="M5" s="21">
        <v>0.9</v>
      </c>
      <c r="N5" s="23">
        <v>0.8</v>
      </c>
      <c r="O5" s="3"/>
      <c r="P5" s="22"/>
    </row>
    <row r="6" spans="1:16" ht="14.5">
      <c r="B6" s="8"/>
      <c r="C6" s="5"/>
      <c r="D6" s="24"/>
      <c r="E6" s="5"/>
      <c r="F6" s="24"/>
      <c r="G6" s="9"/>
      <c r="H6" s="25"/>
      <c r="I6" s="5"/>
      <c r="J6" s="24"/>
      <c r="K6" s="5"/>
      <c r="L6" s="24"/>
      <c r="M6" s="5"/>
      <c r="N6" s="24"/>
      <c r="O6" s="3"/>
      <c r="P6" s="22"/>
    </row>
    <row r="7" spans="1:16" ht="14.5">
      <c r="A7" t="s">
        <v>10</v>
      </c>
      <c r="B7" s="8" t="s">
        <v>30</v>
      </c>
      <c r="C7" s="3">
        <v>20167</v>
      </c>
      <c r="D7" s="22">
        <v>4540</v>
      </c>
      <c r="E7" s="3">
        <v>14929</v>
      </c>
      <c r="F7" s="22">
        <v>9328</v>
      </c>
      <c r="G7">
        <v>24641</v>
      </c>
      <c r="H7" s="26">
        <v>9760</v>
      </c>
      <c r="I7" s="3">
        <v>13964</v>
      </c>
      <c r="J7" s="22">
        <v>4136</v>
      </c>
      <c r="K7" s="3">
        <v>8388</v>
      </c>
      <c r="L7" s="22">
        <v>3785</v>
      </c>
      <c r="M7" s="3">
        <v>14176</v>
      </c>
      <c r="N7" s="22">
        <v>11919</v>
      </c>
      <c r="O7" s="3">
        <v>12998</v>
      </c>
      <c r="P7" s="22">
        <v>12217</v>
      </c>
    </row>
    <row r="8" spans="1:16" ht="14.5">
      <c r="B8" s="8" t="s">
        <v>31</v>
      </c>
      <c r="C8" s="3"/>
      <c r="D8" s="22">
        <v>0.23</v>
      </c>
      <c r="E8" s="3"/>
      <c r="F8" s="22">
        <v>0.62</v>
      </c>
      <c r="H8" s="26">
        <v>0.4</v>
      </c>
      <c r="I8" s="3"/>
      <c r="J8" s="22">
        <v>0.3</v>
      </c>
      <c r="K8" s="3"/>
      <c r="L8" s="22">
        <v>0.45</v>
      </c>
      <c r="M8" s="3"/>
      <c r="N8" s="22">
        <v>0.84</v>
      </c>
      <c r="O8" s="3">
        <v>1.06</v>
      </c>
      <c r="P8" s="22">
        <v>1</v>
      </c>
    </row>
    <row r="9" spans="1:16" ht="14.5">
      <c r="B9" s="8" t="s">
        <v>32</v>
      </c>
      <c r="C9" s="21">
        <v>1.06</v>
      </c>
      <c r="D9" s="23">
        <v>0.24</v>
      </c>
      <c r="E9" s="21">
        <v>1.06</v>
      </c>
      <c r="F9" s="23">
        <v>0.66</v>
      </c>
      <c r="G9" s="21">
        <v>1.06</v>
      </c>
      <c r="H9" s="23">
        <v>0.42</v>
      </c>
      <c r="I9" s="21">
        <v>1.06</v>
      </c>
      <c r="J9" s="23">
        <v>0.32</v>
      </c>
      <c r="K9" s="21">
        <v>1.06</v>
      </c>
      <c r="L9" s="23">
        <v>0.48</v>
      </c>
      <c r="M9" s="21">
        <v>1.06</v>
      </c>
      <c r="N9" s="23">
        <v>0.89</v>
      </c>
      <c r="O9" s="3"/>
      <c r="P9" s="22"/>
    </row>
    <row r="10" spans="1:16">
      <c r="C10" s="3"/>
      <c r="D10" s="22"/>
      <c r="E10" s="3"/>
      <c r="F10" s="22"/>
      <c r="G10" s="3"/>
      <c r="H10" s="22"/>
      <c r="I10" s="3"/>
      <c r="J10" s="22"/>
      <c r="K10" s="3"/>
      <c r="L10" s="22"/>
      <c r="M10" s="3"/>
      <c r="N10" s="22"/>
      <c r="O10" s="3"/>
      <c r="P10" s="22"/>
    </row>
    <row r="11" spans="1:16" ht="14.5">
      <c r="A11" t="s">
        <v>11</v>
      </c>
      <c r="B11" s="8" t="s">
        <v>30</v>
      </c>
      <c r="C11" s="3">
        <v>16963</v>
      </c>
      <c r="D11" s="22">
        <v>7699</v>
      </c>
      <c r="E11" s="3">
        <v>8490</v>
      </c>
      <c r="F11" s="22">
        <v>4186</v>
      </c>
      <c r="G11" s="3">
        <v>26229</v>
      </c>
      <c r="H11" s="22">
        <v>17584</v>
      </c>
      <c r="I11" s="3">
        <v>11816</v>
      </c>
      <c r="J11" s="22">
        <v>6501</v>
      </c>
      <c r="K11" s="3">
        <v>12590</v>
      </c>
      <c r="L11" s="22">
        <v>8287</v>
      </c>
      <c r="M11" s="3">
        <v>8745</v>
      </c>
      <c r="N11" s="22">
        <v>11355</v>
      </c>
      <c r="O11" s="3">
        <v>22037</v>
      </c>
      <c r="P11" s="22">
        <v>21794</v>
      </c>
    </row>
    <row r="12" spans="1:16" ht="14.5">
      <c r="B12" s="8" t="s">
        <v>31</v>
      </c>
      <c r="C12" s="3"/>
      <c r="D12" s="22">
        <v>0.45</v>
      </c>
      <c r="E12" s="3"/>
      <c r="F12" s="22">
        <v>0.49</v>
      </c>
      <c r="G12" s="3"/>
      <c r="H12" s="22">
        <v>0.67</v>
      </c>
      <c r="I12" s="3"/>
      <c r="J12" s="22">
        <v>0.55000000000000004</v>
      </c>
      <c r="K12" s="3"/>
      <c r="L12" s="22">
        <v>0.65</v>
      </c>
      <c r="M12" s="3"/>
      <c r="N12" s="22">
        <v>1.3</v>
      </c>
      <c r="O12" s="3">
        <v>1.01</v>
      </c>
      <c r="P12" s="22">
        <v>1</v>
      </c>
    </row>
    <row r="13" spans="1:16" ht="14.5">
      <c r="B13" s="8" t="s">
        <v>32</v>
      </c>
      <c r="C13" s="21">
        <v>1.01</v>
      </c>
      <c r="D13" s="23">
        <v>0.45</v>
      </c>
      <c r="E13" s="21">
        <v>1.01</v>
      </c>
      <c r="F13" s="23">
        <v>0.49</v>
      </c>
      <c r="G13" s="21">
        <v>1.01</v>
      </c>
      <c r="H13" s="23">
        <v>0.68</v>
      </c>
      <c r="I13" s="21">
        <v>1.01</v>
      </c>
      <c r="J13" s="23">
        <v>0.56000000000000005</v>
      </c>
      <c r="K13" s="21">
        <v>1.01</v>
      </c>
      <c r="L13" s="23">
        <v>0.66</v>
      </c>
      <c r="M13" s="21">
        <v>1.01</v>
      </c>
      <c r="N13" s="23">
        <v>1.3</v>
      </c>
      <c r="O13" s="3"/>
      <c r="P13" s="4"/>
    </row>
    <row r="16" spans="1:16">
      <c r="I16" s="7"/>
      <c r="J16" s="7"/>
      <c r="K16" s="7"/>
    </row>
    <row r="18" spans="4:9">
      <c r="D18" s="6"/>
      <c r="E18" s="6"/>
      <c r="F18" s="6"/>
      <c r="G18" s="6"/>
      <c r="H18" s="6"/>
      <c r="I18" s="6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0B02-A4A4-4D17-872E-2447C6CFF85F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0D93-201C-431E-B859-6D4FAF906CBB}">
  <dimension ref="A1:I7"/>
  <sheetViews>
    <sheetView workbookViewId="0">
      <selection activeCell="I39" sqref="I39"/>
    </sheetView>
  </sheetViews>
  <sheetFormatPr defaultRowHeight="14"/>
  <sheetData>
    <row r="1" spans="1:9" ht="15">
      <c r="A1" s="14" t="s">
        <v>20</v>
      </c>
      <c r="B1" s="36" t="s">
        <v>12</v>
      </c>
      <c r="C1" s="36"/>
      <c r="D1" s="36"/>
      <c r="E1" s="36"/>
      <c r="F1" s="37" t="s">
        <v>13</v>
      </c>
      <c r="G1" s="37"/>
      <c r="H1" s="37"/>
      <c r="I1" s="37"/>
    </row>
    <row r="2" spans="1:9">
      <c r="A2" s="10" t="s">
        <v>14</v>
      </c>
      <c r="B2" s="7">
        <v>0</v>
      </c>
      <c r="C2" s="7">
        <v>0</v>
      </c>
      <c r="D2" s="7">
        <v>0</v>
      </c>
      <c r="E2" s="7">
        <v>0</v>
      </c>
      <c r="F2" s="13">
        <v>0</v>
      </c>
      <c r="G2" s="13">
        <v>0</v>
      </c>
      <c r="H2" s="13">
        <v>0</v>
      </c>
      <c r="I2" s="13">
        <v>0</v>
      </c>
    </row>
    <row r="3" spans="1:9">
      <c r="A3" s="10" t="s">
        <v>15</v>
      </c>
      <c r="B3" s="7">
        <v>37</v>
      </c>
      <c r="C3" s="7">
        <v>41</v>
      </c>
      <c r="D3" s="7">
        <v>41</v>
      </c>
      <c r="E3" s="7">
        <v>40</v>
      </c>
      <c r="F3" s="13">
        <v>35</v>
      </c>
      <c r="G3" s="13">
        <v>37</v>
      </c>
      <c r="H3" s="13">
        <v>42</v>
      </c>
      <c r="I3" s="13">
        <v>45</v>
      </c>
    </row>
    <row r="4" spans="1:9">
      <c r="A4" s="10" t="s">
        <v>16</v>
      </c>
      <c r="B4" s="7">
        <v>240</v>
      </c>
      <c r="C4" s="7">
        <v>379</v>
      </c>
      <c r="D4" s="7">
        <v>64</v>
      </c>
      <c r="E4" s="7">
        <v>75</v>
      </c>
      <c r="F4" s="13">
        <v>37</v>
      </c>
      <c r="G4" s="13">
        <v>43</v>
      </c>
      <c r="H4" s="13">
        <v>38</v>
      </c>
      <c r="I4" s="13">
        <v>120</v>
      </c>
    </row>
    <row r="5" spans="1:9">
      <c r="A5" s="10" t="s">
        <v>17</v>
      </c>
      <c r="B5" s="7">
        <v>785</v>
      </c>
      <c r="C5" s="7">
        <v>625</v>
      </c>
      <c r="D5" s="7">
        <v>750</v>
      </c>
      <c r="E5" s="7">
        <v>253</v>
      </c>
      <c r="F5" s="13">
        <v>95</v>
      </c>
      <c r="G5" s="13">
        <v>105</v>
      </c>
      <c r="H5" s="13">
        <v>121</v>
      </c>
      <c r="I5" s="13">
        <v>255</v>
      </c>
    </row>
    <row r="6" spans="1:9">
      <c r="A6" s="10" t="s">
        <v>18</v>
      </c>
      <c r="B6" s="7">
        <v>1230</v>
      </c>
      <c r="C6" s="7">
        <v>1190</v>
      </c>
      <c r="D6" s="7">
        <v>1056</v>
      </c>
      <c r="E6" s="7">
        <v>1120</v>
      </c>
      <c r="F6" s="13">
        <v>158</v>
      </c>
      <c r="G6" s="13">
        <v>202</v>
      </c>
      <c r="H6" s="13">
        <v>250</v>
      </c>
      <c r="I6" s="13">
        <v>278</v>
      </c>
    </row>
    <row r="7" spans="1:9">
      <c r="A7" s="10" t="s">
        <v>19</v>
      </c>
      <c r="B7" s="7">
        <v>1352</v>
      </c>
      <c r="C7" s="7">
        <v>1355</v>
      </c>
      <c r="D7" s="7">
        <v>1203</v>
      </c>
      <c r="E7" s="7">
        <v>1258</v>
      </c>
      <c r="F7" s="13">
        <v>286</v>
      </c>
      <c r="G7" s="13">
        <v>302</v>
      </c>
      <c r="H7" s="13">
        <v>345</v>
      </c>
      <c r="I7" s="13">
        <v>320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FB36-C66C-4D92-B610-76061586A671}">
  <dimension ref="A1:L8"/>
  <sheetViews>
    <sheetView workbookViewId="0">
      <selection activeCell="E38" sqref="E38"/>
    </sheetView>
  </sheetViews>
  <sheetFormatPr defaultRowHeight="14"/>
  <sheetData>
    <row r="1" spans="1:12">
      <c r="A1" t="s">
        <v>47</v>
      </c>
      <c r="K1" t="s">
        <v>51</v>
      </c>
    </row>
    <row r="2" spans="1:12">
      <c r="A2" t="s">
        <v>55</v>
      </c>
      <c r="K2" t="s">
        <v>52</v>
      </c>
    </row>
    <row r="3" spans="1:12" ht="16.5">
      <c r="A3" s="31" t="s">
        <v>48</v>
      </c>
      <c r="B3" s="38" t="s">
        <v>49</v>
      </c>
      <c r="C3" s="39"/>
      <c r="D3" s="39"/>
      <c r="E3" s="39"/>
      <c r="F3" s="38" t="s">
        <v>50</v>
      </c>
      <c r="G3" s="39"/>
      <c r="H3" s="39"/>
      <c r="I3" s="39"/>
      <c r="K3" s="33" t="s">
        <v>53</v>
      </c>
      <c r="L3" s="33" t="s">
        <v>54</v>
      </c>
    </row>
    <row r="4" spans="1:12">
      <c r="A4" s="32">
        <v>0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32">
        <v>0</v>
      </c>
      <c r="K4" s="33">
        <f t="shared" ref="K4:L7" si="0">G4/31.381</f>
        <v>0</v>
      </c>
      <c r="L4" s="33">
        <f t="shared" si="0"/>
        <v>0</v>
      </c>
    </row>
    <row r="5" spans="1:12">
      <c r="A5" s="32">
        <v>30</v>
      </c>
      <c r="B5" s="32">
        <v>1</v>
      </c>
      <c r="C5" s="32">
        <v>1.3</v>
      </c>
      <c r="D5" s="32">
        <v>1.1499999999999999</v>
      </c>
      <c r="E5" s="32">
        <v>1.24</v>
      </c>
      <c r="F5" s="32">
        <v>6.64</v>
      </c>
      <c r="G5" s="32">
        <v>8.4700000000000006</v>
      </c>
      <c r="H5" s="32">
        <v>8.9600000000000009</v>
      </c>
      <c r="I5" s="32">
        <v>10.3</v>
      </c>
      <c r="K5" s="33">
        <f t="shared" si="0"/>
        <v>0.26990854338612535</v>
      </c>
      <c r="L5" s="33">
        <f t="shared" si="0"/>
        <v>0.2855230872183806</v>
      </c>
    </row>
    <row r="6" spans="1:12">
      <c r="A6" s="32">
        <v>60</v>
      </c>
      <c r="B6" s="32">
        <v>3.88</v>
      </c>
      <c r="C6" s="32">
        <v>3.47</v>
      </c>
      <c r="D6" s="32">
        <v>3.19</v>
      </c>
      <c r="E6" s="32">
        <v>2.68</v>
      </c>
      <c r="F6" s="32">
        <v>20.57</v>
      </c>
      <c r="G6" s="32">
        <v>18.489999999999998</v>
      </c>
      <c r="H6" s="32">
        <v>12.78</v>
      </c>
      <c r="I6" s="32">
        <v>12.28</v>
      </c>
      <c r="K6" s="33">
        <f t="shared" si="0"/>
        <v>0.58921003154775176</v>
      </c>
      <c r="L6" s="33">
        <f t="shared" si="0"/>
        <v>0.40725279627800259</v>
      </c>
    </row>
    <row r="7" spans="1:12">
      <c r="A7" s="32">
        <v>120</v>
      </c>
      <c r="B7" s="32">
        <v>6.93</v>
      </c>
      <c r="C7" s="32">
        <v>6.44</v>
      </c>
      <c r="D7" s="32">
        <v>5.47</v>
      </c>
      <c r="E7" s="32">
        <v>4.95</v>
      </c>
      <c r="F7" s="32">
        <v>33.9</v>
      </c>
      <c r="G7" s="32">
        <v>30.7</v>
      </c>
      <c r="H7" s="32">
        <v>23.93</v>
      </c>
      <c r="I7" s="32">
        <v>22.05</v>
      </c>
      <c r="K7" s="33">
        <f t="shared" si="0"/>
        <v>0.97829897071476368</v>
      </c>
      <c r="L7" s="33">
        <f t="shared" si="0"/>
        <v>0.76256333450176861</v>
      </c>
    </row>
    <row r="8" spans="1:12">
      <c r="K8" s="33">
        <f t="shared" ref="K8:L8" si="1">AVERAGE(K4:K7)</f>
        <v>0.4593543864121602</v>
      </c>
      <c r="L8" s="33">
        <f t="shared" si="1"/>
        <v>0.36383480449953798</v>
      </c>
    </row>
  </sheetData>
  <mergeCells count="2">
    <mergeCell ref="B3:E3"/>
    <mergeCell ref="F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6723-C3A1-4AAA-99ED-2D18621ADCCE}">
  <dimension ref="B1:C21"/>
  <sheetViews>
    <sheetView zoomScale="80" zoomScaleNormal="80" workbookViewId="0">
      <selection activeCell="C52" sqref="C52"/>
    </sheetView>
  </sheetViews>
  <sheetFormatPr defaultRowHeight="14"/>
  <cols>
    <col min="2" max="3" width="20.58203125" customWidth="1"/>
  </cols>
  <sheetData>
    <row r="1" spans="2:3">
      <c r="B1" s="40" t="s">
        <v>29</v>
      </c>
      <c r="C1" s="40"/>
    </row>
    <row r="2" spans="2:3" ht="15">
      <c r="B2" s="15" t="s">
        <v>12</v>
      </c>
      <c r="C2" s="16" t="s">
        <v>13</v>
      </c>
    </row>
    <row r="3" spans="2:3">
      <c r="B3" s="17">
        <v>1.0766249999999999</v>
      </c>
      <c r="C3" s="18">
        <v>3.056171</v>
      </c>
    </row>
    <row r="4" spans="2:3">
      <c r="B4" s="17">
        <v>0.92337499999999995</v>
      </c>
      <c r="C4" s="18">
        <v>2.6308199999999999</v>
      </c>
    </row>
    <row r="5" spans="2:3">
      <c r="B5" s="17"/>
      <c r="C5" s="18">
        <v>1.903308</v>
      </c>
    </row>
    <row r="6" spans="2:3">
      <c r="B6" s="17"/>
      <c r="C6" s="18">
        <v>1.872007</v>
      </c>
    </row>
    <row r="7" spans="2:3">
      <c r="B7" s="17"/>
      <c r="C7" s="18">
        <v>2.1729289999999999</v>
      </c>
    </row>
    <row r="8" spans="2:3">
      <c r="B8" s="17"/>
      <c r="C8" s="18"/>
    </row>
    <row r="9" spans="2:3">
      <c r="B9" s="17"/>
      <c r="C9" s="18"/>
    </row>
    <row r="10" spans="2:3">
      <c r="B10" s="17">
        <v>1.280629</v>
      </c>
      <c r="C10" s="18">
        <v>1.359812</v>
      </c>
    </row>
    <row r="11" spans="2:3">
      <c r="B11" s="17">
        <v>1.0240469999999999</v>
      </c>
      <c r="C11" s="18">
        <v>1.9420090000000001</v>
      </c>
    </row>
    <row r="12" spans="2:3">
      <c r="B12" s="17">
        <v>0.98546999999999996</v>
      </c>
      <c r="C12" s="18">
        <v>1.867648</v>
      </c>
    </row>
    <row r="13" spans="2:3">
      <c r="B13" s="17">
        <v>0.70985299999999996</v>
      </c>
      <c r="C13" s="18">
        <v>1.6458349999999999</v>
      </c>
    </row>
    <row r="14" spans="2:3">
      <c r="B14" s="17"/>
      <c r="C14" s="18">
        <v>2.224478</v>
      </c>
    </row>
    <row r="15" spans="2:3">
      <c r="B15" s="17"/>
      <c r="C15" s="18"/>
    </row>
    <row r="16" spans="2:3">
      <c r="B16" s="17">
        <v>1.1099019999999999</v>
      </c>
      <c r="C16" s="18">
        <v>1.506529</v>
      </c>
    </row>
    <row r="17" spans="2:3">
      <c r="B17" s="17">
        <v>0.91012000000000004</v>
      </c>
      <c r="C17" s="18">
        <v>1.7680089999999999</v>
      </c>
    </row>
    <row r="18" spans="2:3">
      <c r="B18" s="17">
        <v>0.90359100000000003</v>
      </c>
      <c r="C18" s="18">
        <v>1.6276390000000001</v>
      </c>
    </row>
    <row r="19" spans="2:3">
      <c r="B19" s="17">
        <v>0.98030499999999998</v>
      </c>
      <c r="C19" s="18">
        <v>1.2825899999999999</v>
      </c>
    </row>
    <row r="20" spans="2:3">
      <c r="B20" s="17">
        <v>1.073993</v>
      </c>
      <c r="C20" s="18">
        <v>2.7701850000000001</v>
      </c>
    </row>
    <row r="21" spans="2:3" ht="14.5" thickBot="1">
      <c r="B21" s="19">
        <v>1.022089</v>
      </c>
      <c r="C21" s="20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13CB-FA98-40DA-AFD8-4DCA56C4E3E9}">
  <dimension ref="A1:C37"/>
  <sheetViews>
    <sheetView topLeftCell="A2" zoomScale="60" zoomScaleNormal="60" workbookViewId="0">
      <selection activeCell="H77" sqref="H77"/>
    </sheetView>
  </sheetViews>
  <sheetFormatPr defaultRowHeight="14"/>
  <cols>
    <col min="1" max="1" width="22.58203125" bestFit="1" customWidth="1"/>
  </cols>
  <sheetData>
    <row r="1" spans="1:3" ht="28">
      <c r="A1" s="28" t="s">
        <v>38</v>
      </c>
      <c r="B1" s="27" t="s">
        <v>33</v>
      </c>
      <c r="C1" s="27" t="s">
        <v>34</v>
      </c>
    </row>
    <row r="2" spans="1:3">
      <c r="A2" t="s">
        <v>35</v>
      </c>
      <c r="B2" s="6">
        <v>33.972999999999999</v>
      </c>
      <c r="C2" s="6">
        <v>42.616999999999997</v>
      </c>
    </row>
    <row r="3" spans="1:3">
      <c r="B3" s="6">
        <v>53.981999999999999</v>
      </c>
      <c r="C3" s="6">
        <v>46.96</v>
      </c>
    </row>
    <row r="4" spans="1:3">
      <c r="B4" s="6">
        <v>28.210999999999999</v>
      </c>
      <c r="C4" s="6">
        <v>29.16</v>
      </c>
    </row>
    <row r="5" spans="1:3">
      <c r="B5" s="6">
        <v>23.46</v>
      </c>
      <c r="C5" s="6">
        <v>42.636000000000003</v>
      </c>
    </row>
    <row r="6" spans="1:3">
      <c r="B6" s="6">
        <v>13.259</v>
      </c>
      <c r="C6" s="6">
        <v>125.67</v>
      </c>
    </row>
    <row r="7" spans="1:3">
      <c r="B7" s="6">
        <v>17.212</v>
      </c>
      <c r="C7" s="6">
        <v>80.858999999999995</v>
      </c>
    </row>
    <row r="8" spans="1:3">
      <c r="B8" s="6">
        <v>15.912000000000001</v>
      </c>
      <c r="C8" s="6">
        <v>109.751</v>
      </c>
    </row>
    <row r="9" spans="1:3">
      <c r="B9" s="6">
        <v>13.569000000000001</v>
      </c>
      <c r="C9" s="6">
        <v>209.369</v>
      </c>
    </row>
    <row r="10" spans="1:3">
      <c r="B10" s="6">
        <v>34.03</v>
      </c>
      <c r="C10" s="6">
        <v>219.1</v>
      </c>
    </row>
    <row r="11" spans="1:3">
      <c r="B11" s="6"/>
      <c r="C11" s="6">
        <v>108.497</v>
      </c>
    </row>
    <row r="12" spans="1:3">
      <c r="B12" s="6"/>
      <c r="C12" s="6">
        <v>53.206000000000003</v>
      </c>
    </row>
    <row r="13" spans="1:3">
      <c r="B13" s="6"/>
      <c r="C13" s="6">
        <v>93.462000000000003</v>
      </c>
    </row>
    <row r="14" spans="1:3">
      <c r="A14" t="s">
        <v>36</v>
      </c>
      <c r="B14" s="6">
        <v>8.9949999999999992</v>
      </c>
      <c r="C14" s="6">
        <v>44.311</v>
      </c>
    </row>
    <row r="15" spans="1:3">
      <c r="B15" s="6">
        <v>14.144</v>
      </c>
      <c r="C15" s="6">
        <v>73.093000000000004</v>
      </c>
    </row>
    <row r="16" spans="1:3">
      <c r="B16" s="6">
        <v>19.765999999999998</v>
      </c>
      <c r="C16" s="6">
        <v>117.56</v>
      </c>
    </row>
    <row r="17" spans="1:3">
      <c r="B17" s="6">
        <v>38.295999999999999</v>
      </c>
      <c r="C17" s="6">
        <v>154.03200000000001</v>
      </c>
    </row>
    <row r="18" spans="1:3">
      <c r="B18" s="6">
        <v>12.682</v>
      </c>
      <c r="C18" s="6">
        <v>148.20400000000001</v>
      </c>
    </row>
    <row r="19" spans="1:3">
      <c r="B19" s="6">
        <v>19.151</v>
      </c>
      <c r="C19" s="6">
        <v>148.73099999999999</v>
      </c>
    </row>
    <row r="20" spans="1:3">
      <c r="B20" s="6">
        <v>12.66</v>
      </c>
      <c r="C20" s="6">
        <v>48.351999999999997</v>
      </c>
    </row>
    <row r="21" spans="1:3">
      <c r="B21" s="6">
        <v>5.9340000000000002</v>
      </c>
      <c r="C21" s="6">
        <v>68.463999999999999</v>
      </c>
    </row>
    <row r="22" spans="1:3">
      <c r="B22" s="6">
        <v>5.9740000000000002</v>
      </c>
      <c r="C22" s="6">
        <v>70.856999999999999</v>
      </c>
    </row>
    <row r="23" spans="1:3">
      <c r="B23" s="6">
        <v>7.1390000000000002</v>
      </c>
      <c r="C23" s="6">
        <v>67.233000000000004</v>
      </c>
    </row>
    <row r="24" spans="1:3">
      <c r="B24" s="6"/>
      <c r="C24" s="6">
        <v>72.783000000000001</v>
      </c>
    </row>
    <row r="25" spans="1:3">
      <c r="B25" s="6"/>
      <c r="C25" s="6">
        <v>50.337000000000003</v>
      </c>
    </row>
    <row r="26" spans="1:3">
      <c r="A26" t="s">
        <v>37</v>
      </c>
      <c r="B26" s="6">
        <v>42.750999999999998</v>
      </c>
      <c r="C26" s="6">
        <v>85.433000000000007</v>
      </c>
    </row>
    <row r="27" spans="1:3">
      <c r="B27" s="6">
        <v>35.840000000000003</v>
      </c>
      <c r="C27" s="6">
        <v>104.101</v>
      </c>
    </row>
    <row r="28" spans="1:3">
      <c r="B28" s="6">
        <v>37.395000000000003</v>
      </c>
      <c r="C28" s="6">
        <v>37.307000000000002</v>
      </c>
    </row>
    <row r="29" spans="1:3">
      <c r="B29" s="6">
        <v>36.728999999999999</v>
      </c>
      <c r="C29" s="6">
        <v>159.79599999999999</v>
      </c>
    </row>
    <row r="30" spans="1:3">
      <c r="B30" s="6">
        <v>72.302999999999997</v>
      </c>
      <c r="C30" s="6">
        <v>194.36699999999999</v>
      </c>
    </row>
    <row r="31" spans="1:3">
      <c r="B31" s="6">
        <v>29.475999999999999</v>
      </c>
      <c r="C31" s="6">
        <v>163.196</v>
      </c>
    </row>
    <row r="32" spans="1:3">
      <c r="B32" s="6">
        <v>43.276000000000003</v>
      </c>
      <c r="C32" s="6">
        <v>128.70699999999999</v>
      </c>
    </row>
    <row r="33" spans="2:3">
      <c r="B33" s="6">
        <v>22.556000000000001</v>
      </c>
      <c r="C33" s="6">
        <v>128.68799999999999</v>
      </c>
    </row>
    <row r="34" spans="2:3">
      <c r="B34" s="6">
        <v>10.048999999999999</v>
      </c>
      <c r="C34" s="6">
        <v>68.028000000000006</v>
      </c>
    </row>
    <row r="35" spans="2:3">
      <c r="B35" s="6">
        <v>11.558999999999999</v>
      </c>
      <c r="C35" s="6">
        <v>110.988</v>
      </c>
    </row>
    <row r="36" spans="2:3">
      <c r="B36" s="6">
        <v>6.9290000000000003</v>
      </c>
      <c r="C36" s="6">
        <v>117.628</v>
      </c>
    </row>
    <row r="37" spans="2:3">
      <c r="B37" s="6"/>
      <c r="C37" s="6">
        <v>110.58199999999999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E345-9E8F-4469-811B-B0D2ED357A3C}">
  <dimension ref="A1:D22"/>
  <sheetViews>
    <sheetView zoomScale="70" zoomScaleNormal="70" workbookViewId="0">
      <selection activeCell="H65" sqref="H65"/>
    </sheetView>
  </sheetViews>
  <sheetFormatPr defaultRowHeight="14"/>
  <cols>
    <col min="1" max="1" width="10.83203125" bestFit="1" customWidth="1"/>
    <col min="2" max="2" width="13.5" bestFit="1" customWidth="1"/>
    <col min="3" max="4" width="15.58203125" bestFit="1" customWidth="1"/>
  </cols>
  <sheetData>
    <row r="1" spans="1:4">
      <c r="A1" s="41" t="s">
        <v>46</v>
      </c>
      <c r="B1" s="41"/>
      <c r="C1" s="41"/>
      <c r="D1" s="41"/>
    </row>
    <row r="2" spans="1:4">
      <c r="A2" s="30" t="s">
        <v>42</v>
      </c>
      <c r="B2" s="27" t="s">
        <v>43</v>
      </c>
      <c r="C2" s="27" t="s">
        <v>44</v>
      </c>
      <c r="D2" s="27" t="s">
        <v>45</v>
      </c>
    </row>
    <row r="3" spans="1:4">
      <c r="A3" s="6">
        <v>51.970999999999997</v>
      </c>
      <c r="B3" s="6">
        <v>127.438</v>
      </c>
      <c r="C3" s="6">
        <v>29.658000000000001</v>
      </c>
      <c r="D3" s="6">
        <v>27.710999999999999</v>
      </c>
    </row>
    <row r="4" spans="1:4">
      <c r="A4" s="6">
        <v>45.305</v>
      </c>
      <c r="B4" s="6">
        <v>114.70399999999999</v>
      </c>
      <c r="C4" s="6">
        <v>51.75</v>
      </c>
      <c r="D4" s="6">
        <v>29.356000000000002</v>
      </c>
    </row>
    <row r="5" spans="1:4">
      <c r="A5" s="6">
        <v>40.427999999999997</v>
      </c>
      <c r="B5" s="6">
        <v>104.25</v>
      </c>
      <c r="C5" s="6">
        <v>57.457999999999998</v>
      </c>
      <c r="D5" s="6">
        <v>55.777000000000001</v>
      </c>
    </row>
    <row r="6" spans="1:4">
      <c r="A6" s="6">
        <v>22.994</v>
      </c>
      <c r="B6" s="6">
        <v>96.578000000000003</v>
      </c>
      <c r="C6" s="6">
        <v>79.096000000000004</v>
      </c>
      <c r="D6" s="6">
        <v>55.456000000000003</v>
      </c>
    </row>
    <row r="7" spans="1:4">
      <c r="A7" s="6">
        <v>12.289</v>
      </c>
      <c r="B7" s="6">
        <v>112.633</v>
      </c>
      <c r="C7" s="6">
        <v>45.27</v>
      </c>
      <c r="D7" s="6">
        <v>35.584000000000003</v>
      </c>
    </row>
    <row r="8" spans="1:4">
      <c r="A8" s="6">
        <v>62.89</v>
      </c>
      <c r="B8" s="6">
        <v>87.722999999999999</v>
      </c>
      <c r="C8" s="6">
        <v>17.988</v>
      </c>
      <c r="D8" s="6">
        <v>26.774999999999999</v>
      </c>
    </row>
    <row r="9" spans="1:4">
      <c r="A9" s="6">
        <v>46.173999999999999</v>
      </c>
      <c r="B9" s="6">
        <v>96.643000000000001</v>
      </c>
      <c r="C9" s="6">
        <v>44.164999999999999</v>
      </c>
      <c r="D9" s="6">
        <v>39.506</v>
      </c>
    </row>
    <row r="10" spans="1:4">
      <c r="A10" s="6">
        <v>51.033999999999999</v>
      </c>
      <c r="B10" s="6">
        <v>126.176</v>
      </c>
      <c r="C10" s="6">
        <v>30.207000000000001</v>
      </c>
      <c r="D10" s="6">
        <v>47.802999999999997</v>
      </c>
    </row>
    <row r="11" spans="1:4">
      <c r="A11" s="6">
        <v>20.28</v>
      </c>
      <c r="B11" s="6">
        <v>110.502</v>
      </c>
      <c r="C11" s="6">
        <v>41.956000000000003</v>
      </c>
      <c r="D11" s="6">
        <v>49.067999999999998</v>
      </c>
    </row>
    <row r="12" spans="1:4">
      <c r="A12" s="6">
        <v>68.513999999999996</v>
      </c>
      <c r="B12" s="6">
        <v>63.383000000000003</v>
      </c>
      <c r="C12" s="6">
        <v>47.92</v>
      </c>
      <c r="D12" s="6">
        <v>42.017000000000003</v>
      </c>
    </row>
    <row r="13" spans="1:4">
      <c r="A13" s="6">
        <v>44.222000000000001</v>
      </c>
      <c r="B13" s="6">
        <v>85.213999999999999</v>
      </c>
      <c r="C13" s="6">
        <v>57.779000000000003</v>
      </c>
      <c r="D13" s="6">
        <v>31.026</v>
      </c>
    </row>
    <row r="14" spans="1:4">
      <c r="A14" s="6">
        <v>58.704999999999998</v>
      </c>
      <c r="B14" s="6">
        <v>99.113</v>
      </c>
      <c r="C14" s="6">
        <v>25.827999999999999</v>
      </c>
      <c r="D14" s="6">
        <v>26.114999999999998</v>
      </c>
    </row>
    <row r="15" spans="1:4">
      <c r="A15" s="6">
        <v>44.143000000000001</v>
      </c>
      <c r="B15" s="6">
        <v>72.259</v>
      </c>
      <c r="C15" s="6">
        <v>19.178000000000001</v>
      </c>
      <c r="D15" s="6">
        <v>29.306000000000001</v>
      </c>
    </row>
    <row r="16" spans="1:4">
      <c r="A16" s="6">
        <v>42.323</v>
      </c>
      <c r="B16" s="6">
        <v>70.474999999999994</v>
      </c>
      <c r="C16" s="6">
        <v>63.542999999999999</v>
      </c>
      <c r="D16" s="6">
        <v>56.21</v>
      </c>
    </row>
    <row r="17" spans="1:4">
      <c r="A17" s="6">
        <v>33.04</v>
      </c>
      <c r="B17" s="6">
        <v>88.597999999999999</v>
      </c>
      <c r="C17" s="6">
        <v>40.628999999999998</v>
      </c>
      <c r="D17" s="6">
        <v>54.695999999999998</v>
      </c>
    </row>
    <row r="18" spans="1:4">
      <c r="A18" s="6">
        <v>44.256999999999998</v>
      </c>
      <c r="B18" s="6">
        <v>78.451999999999998</v>
      </c>
      <c r="C18" s="6">
        <v>19.396000000000001</v>
      </c>
      <c r="D18" s="6">
        <v>20.259</v>
      </c>
    </row>
    <row r="19" spans="1:4">
      <c r="A19" s="6">
        <v>30.777000000000001</v>
      </c>
      <c r="B19" s="6">
        <v>92.016999999999996</v>
      </c>
      <c r="C19" s="6">
        <v>50.618000000000002</v>
      </c>
      <c r="D19" s="6">
        <v>22.518999999999998</v>
      </c>
    </row>
    <row r="20" spans="1:4">
      <c r="A20" s="6">
        <v>48.89</v>
      </c>
      <c r="B20" s="6">
        <v>77.956999999999994</v>
      </c>
      <c r="C20" s="6">
        <v>49.14</v>
      </c>
      <c r="D20" s="6">
        <v>22.995000000000001</v>
      </c>
    </row>
    <row r="21" spans="1:4">
      <c r="A21" s="6">
        <v>40.582000000000001</v>
      </c>
      <c r="B21" s="6">
        <v>98.206999999999994</v>
      </c>
      <c r="C21" s="6">
        <v>35.752000000000002</v>
      </c>
      <c r="D21" s="6">
        <v>31.199000000000002</v>
      </c>
    </row>
    <row r="22" spans="1:4">
      <c r="A22" s="6">
        <v>24.873000000000001</v>
      </c>
      <c r="B22" s="6">
        <v>99.173000000000002</v>
      </c>
      <c r="C22" s="6">
        <v>31.155000000000001</v>
      </c>
      <c r="D22" s="6">
        <v>13.813000000000001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B9B4-1027-4E89-9154-3C2C0E064634}">
  <dimension ref="A1:D14"/>
  <sheetViews>
    <sheetView topLeftCell="A2" workbookViewId="0">
      <selection activeCell="F40" sqref="F40"/>
    </sheetView>
  </sheetViews>
  <sheetFormatPr defaultRowHeight="14"/>
  <cols>
    <col min="2" max="4" width="12.08203125" customWidth="1"/>
  </cols>
  <sheetData>
    <row r="1" spans="1:4" ht="14.5">
      <c r="B1" s="42" t="s">
        <v>27</v>
      </c>
      <c r="C1" s="42"/>
      <c r="D1" s="42"/>
    </row>
    <row r="2" spans="1:4">
      <c r="B2" s="11" t="s">
        <v>21</v>
      </c>
      <c r="C2" s="11" t="s">
        <v>23</v>
      </c>
      <c r="D2" s="12" t="s">
        <v>24</v>
      </c>
    </row>
    <row r="3" spans="1:4">
      <c r="A3" t="s">
        <v>7</v>
      </c>
      <c r="B3">
        <v>4482</v>
      </c>
      <c r="C3">
        <v>2543</v>
      </c>
      <c r="D3">
        <v>4664</v>
      </c>
    </row>
    <row r="4" spans="1:4">
      <c r="A4" t="s">
        <v>10</v>
      </c>
      <c r="B4">
        <v>10921</v>
      </c>
      <c r="C4">
        <v>5579</v>
      </c>
      <c r="D4">
        <v>10362</v>
      </c>
    </row>
    <row r="5" spans="1:4">
      <c r="A5" t="s">
        <v>11</v>
      </c>
      <c r="B5">
        <v>10495</v>
      </c>
      <c r="C5">
        <v>2241</v>
      </c>
      <c r="D5">
        <v>6496</v>
      </c>
    </row>
    <row r="6" spans="1:4">
      <c r="A6" t="s">
        <v>22</v>
      </c>
      <c r="B6">
        <v>8588</v>
      </c>
      <c r="C6">
        <v>4113</v>
      </c>
      <c r="D6">
        <v>5502</v>
      </c>
    </row>
    <row r="9" spans="1:4" ht="14.5">
      <c r="B9" s="42" t="s">
        <v>28</v>
      </c>
      <c r="C9" s="42"/>
      <c r="D9" s="42"/>
    </row>
    <row r="10" spans="1:4">
      <c r="B10" s="11" t="s">
        <v>21</v>
      </c>
      <c r="C10" s="11" t="s">
        <v>23</v>
      </c>
      <c r="D10" s="12" t="s">
        <v>24</v>
      </c>
    </row>
    <row r="11" spans="1:4">
      <c r="A11" t="s">
        <v>7</v>
      </c>
      <c r="B11">
        <v>1</v>
      </c>
      <c r="C11">
        <v>0.56999999999999995</v>
      </c>
      <c r="D11">
        <v>1.04</v>
      </c>
    </row>
    <row r="12" spans="1:4">
      <c r="A12" t="s">
        <v>10</v>
      </c>
      <c r="B12">
        <v>1</v>
      </c>
      <c r="C12">
        <v>0.51</v>
      </c>
      <c r="D12">
        <v>0.95</v>
      </c>
    </row>
    <row r="13" spans="1:4">
      <c r="A13" t="s">
        <v>11</v>
      </c>
      <c r="B13">
        <v>1</v>
      </c>
      <c r="C13">
        <v>0.21</v>
      </c>
      <c r="D13">
        <v>0.62</v>
      </c>
    </row>
    <row r="14" spans="1:4">
      <c r="A14" t="s">
        <v>22</v>
      </c>
      <c r="B14">
        <v>1</v>
      </c>
      <c r="C14">
        <v>0.48</v>
      </c>
      <c r="D14">
        <v>0.64</v>
      </c>
    </row>
  </sheetData>
  <mergeCells count="2">
    <mergeCell ref="B1:D1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3F74-3902-4BDF-91FA-DEE126D597EF}">
  <dimension ref="A1:I6"/>
  <sheetViews>
    <sheetView workbookViewId="0">
      <selection activeCell="H38" sqref="H38"/>
    </sheetView>
  </sheetViews>
  <sheetFormatPr defaultRowHeight="14"/>
  <cols>
    <col min="6" max="9" width="11.08203125" customWidth="1"/>
  </cols>
  <sheetData>
    <row r="1" spans="1:9" ht="15">
      <c r="A1" s="43" t="s">
        <v>25</v>
      </c>
      <c r="B1" s="43"/>
      <c r="C1" s="43"/>
      <c r="D1" s="43"/>
      <c r="E1" s="43"/>
      <c r="F1" s="44" t="s">
        <v>26</v>
      </c>
      <c r="G1" s="44"/>
      <c r="H1" s="44"/>
      <c r="I1" s="44"/>
    </row>
    <row r="2" spans="1:9">
      <c r="A2" s="7">
        <v>0.39</v>
      </c>
      <c r="B2" s="7">
        <v>1</v>
      </c>
      <c r="C2" s="7">
        <v>0.93</v>
      </c>
      <c r="D2" s="7">
        <v>1.41</v>
      </c>
      <c r="E2" s="7">
        <v>0.47</v>
      </c>
      <c r="F2" s="13">
        <v>0.56999999999999995</v>
      </c>
      <c r="G2" s="13">
        <v>1.75</v>
      </c>
      <c r="H2" s="13">
        <v>0.52</v>
      </c>
      <c r="I2" s="13">
        <v>1.01</v>
      </c>
    </row>
    <row r="6" spans="1:9">
      <c r="C6" s="14"/>
    </row>
  </sheetData>
  <mergeCells count="2">
    <mergeCell ref="A1:E1"/>
    <mergeCell ref="F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F7CE-D34D-479D-82BA-0E2C48235C55}">
  <dimension ref="A1:C22"/>
  <sheetViews>
    <sheetView tabSelected="1" workbookViewId="0">
      <selection activeCell="F40" sqref="F40"/>
    </sheetView>
  </sheetViews>
  <sheetFormatPr defaultRowHeight="14"/>
  <cols>
    <col min="1" max="1" width="15.33203125" customWidth="1"/>
  </cols>
  <sheetData>
    <row r="1" spans="1:3" ht="56">
      <c r="A1" s="28" t="s">
        <v>41</v>
      </c>
      <c r="B1" s="30" t="s">
        <v>39</v>
      </c>
      <c r="C1" s="30" t="s">
        <v>40</v>
      </c>
    </row>
    <row r="2" spans="1:3">
      <c r="A2" s="29" t="s">
        <v>35</v>
      </c>
      <c r="B2" s="6">
        <v>66.710999999999999</v>
      </c>
      <c r="C2" s="6">
        <v>4.62</v>
      </c>
    </row>
    <row r="3" spans="1:3">
      <c r="A3" s="29"/>
      <c r="B3" s="6">
        <v>65.278999999999996</v>
      </c>
      <c r="C3" s="6">
        <v>0.11799999999999999</v>
      </c>
    </row>
    <row r="4" spans="1:3">
      <c r="A4" s="29"/>
      <c r="B4" s="6">
        <v>85.57</v>
      </c>
      <c r="C4" s="6">
        <v>2.6</v>
      </c>
    </row>
    <row r="5" spans="1:3">
      <c r="A5" s="29"/>
      <c r="B5" s="6">
        <v>113.05500000000001</v>
      </c>
      <c r="C5" s="6">
        <v>4.3499999999999996</v>
      </c>
    </row>
    <row r="6" spans="1:3">
      <c r="A6" s="29"/>
      <c r="B6" s="6">
        <v>77.881</v>
      </c>
      <c r="C6" s="6">
        <v>10.132999999999999</v>
      </c>
    </row>
    <row r="7" spans="1:3">
      <c r="A7" s="29"/>
      <c r="B7" s="6">
        <v>102.49299999999999</v>
      </c>
      <c r="C7" s="6">
        <v>0.43</v>
      </c>
    </row>
    <row r="8" spans="1:3">
      <c r="A8" s="29"/>
      <c r="B8" s="6">
        <v>26.318000000000001</v>
      </c>
      <c r="C8" s="6">
        <v>1.365</v>
      </c>
    </row>
    <row r="9" spans="1:3">
      <c r="A9" s="29"/>
      <c r="B9" s="6">
        <v>60.066000000000003</v>
      </c>
      <c r="C9" s="6">
        <v>3.8490000000000002</v>
      </c>
    </row>
    <row r="10" spans="1:3">
      <c r="A10" s="29"/>
      <c r="B10" s="6">
        <v>32.213999999999999</v>
      </c>
      <c r="C10" s="6">
        <v>9.1920000000000002</v>
      </c>
    </row>
    <row r="11" spans="1:3">
      <c r="A11" s="29"/>
      <c r="B11" s="6"/>
      <c r="C11" s="6">
        <v>14.834</v>
      </c>
    </row>
    <row r="12" spans="1:3">
      <c r="A12" s="29"/>
      <c r="B12" s="6"/>
      <c r="C12" s="6">
        <v>19.456</v>
      </c>
    </row>
    <row r="13" spans="1:3">
      <c r="A13" s="29"/>
      <c r="B13" s="6"/>
      <c r="C13" s="6">
        <v>9.5250000000000004</v>
      </c>
    </row>
    <row r="14" spans="1:3">
      <c r="A14" s="29" t="s">
        <v>36</v>
      </c>
      <c r="B14" s="6">
        <v>35.231999999999999</v>
      </c>
      <c r="C14" s="6">
        <v>20.690999999999999</v>
      </c>
    </row>
    <row r="15" spans="1:3">
      <c r="A15" s="29"/>
      <c r="B15" s="6">
        <v>6.6230000000000002</v>
      </c>
      <c r="C15" s="6">
        <v>30.027999999999999</v>
      </c>
    </row>
    <row r="16" spans="1:3">
      <c r="A16" s="29"/>
      <c r="B16" s="6">
        <v>26.713999999999999</v>
      </c>
      <c r="C16" s="6">
        <v>32.287999999999997</v>
      </c>
    </row>
    <row r="17" spans="1:3">
      <c r="A17" s="29"/>
      <c r="B17" s="6">
        <v>33.533000000000001</v>
      </c>
      <c r="C17" s="6">
        <v>12.891999999999999</v>
      </c>
    </row>
    <row r="18" spans="1:3">
      <c r="A18" s="29"/>
      <c r="B18" s="6">
        <v>14.984999999999999</v>
      </c>
      <c r="C18" s="6">
        <v>16.100000000000001</v>
      </c>
    </row>
    <row r="19" spans="1:3">
      <c r="A19" s="29"/>
      <c r="B19" s="6">
        <v>48.460999999999999</v>
      </c>
      <c r="C19" s="6">
        <v>25.338000000000001</v>
      </c>
    </row>
    <row r="20" spans="1:3">
      <c r="A20" s="29"/>
      <c r="B20" s="6">
        <v>20.164000000000001</v>
      </c>
      <c r="C20" s="6">
        <v>18.137</v>
      </c>
    </row>
    <row r="21" spans="1:3">
      <c r="A21" s="29"/>
      <c r="B21" s="6">
        <v>55.24</v>
      </c>
      <c r="C21" s="6">
        <v>16.777999999999999</v>
      </c>
    </row>
    <row r="22" spans="1:3">
      <c r="A22" s="29"/>
      <c r="B22" s="6">
        <v>31.675000000000001</v>
      </c>
      <c r="C22" s="6">
        <v>17.312000000000001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2B</vt:lpstr>
      <vt:lpstr>3A</vt:lpstr>
      <vt:lpstr>3B</vt:lpstr>
      <vt:lpstr>3D</vt:lpstr>
      <vt:lpstr>5B</vt:lpstr>
      <vt:lpstr>6B</vt:lpstr>
      <vt:lpstr>7E</vt:lpstr>
      <vt:lpstr>S2D</vt:lpstr>
      <vt:lpstr>S4B</vt:lpstr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Fan, Shuling</dc:creator>
  <cp:lastModifiedBy>Varadarajan, Saranyaraajan</cp:lastModifiedBy>
  <dcterms:created xsi:type="dcterms:W3CDTF">2025-08-04T19:00:20Z</dcterms:created>
  <dcterms:modified xsi:type="dcterms:W3CDTF">2025-08-11T19:13:28Z</dcterms:modified>
</cp:coreProperties>
</file>