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emory\Projects\2025 HOXB13-p300\20250925 version\"/>
    </mc:Choice>
  </mc:AlternateContent>
  <xr:revisionPtr revIDLastSave="0" documentId="13_ncr:1_{F5553C90-C343-4134-92EB-CE4741F02E31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Figure3B" sheetId="2" r:id="rId1"/>
    <sheet name="Figure3C" sheetId="9" r:id="rId2"/>
    <sheet name="Figure3E" sheetId="10" r:id="rId3"/>
    <sheet name="Figure4C" sheetId="3" r:id="rId4"/>
    <sheet name="Figure4D" sheetId="11" r:id="rId5"/>
    <sheet name="Figure4E" sheetId="12" r:id="rId6"/>
    <sheet name="Figure4F" sheetId="13" r:id="rId7"/>
    <sheet name="Figure4G" sheetId="14" r:id="rId8"/>
    <sheet name="Figure5A" sheetId="5" r:id="rId9"/>
    <sheet name="Figure5B" sheetId="15" r:id="rId10"/>
    <sheet name="Figure5C" sheetId="16" r:id="rId11"/>
    <sheet name="Figure5D" sheetId="17" r:id="rId12"/>
    <sheet name="Figure5E" sheetId="18" r:id="rId13"/>
    <sheet name="Figure 6C" sheetId="7" r:id="rId14"/>
    <sheet name="Fig.S1B" sheetId="1" r:id="rId15"/>
    <sheet name="Fig.S2B" sheetId="4" r:id="rId16"/>
    <sheet name="Fig.S2E" sheetId="19" r:id="rId17"/>
    <sheet name="Fig.S3A" sheetId="6" r:id="rId18"/>
    <sheet name="Fig.S3C" sheetId="20" r:id="rId19"/>
    <sheet name="Fig.S4C" sheetId="8" r:id="rId20"/>
    <sheet name="Fig.S4D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3" l="1"/>
  <c r="H5" i="13"/>
  <c r="H6" i="13"/>
  <c r="H3" i="13"/>
  <c r="G4" i="13"/>
  <c r="G5" i="13"/>
  <c r="G6" i="13"/>
  <c r="G3" i="13"/>
  <c r="F4" i="13"/>
  <c r="F5" i="13"/>
  <c r="F6" i="13"/>
  <c r="F3" i="13"/>
  <c r="B13" i="17"/>
  <c r="B12" i="17"/>
  <c r="B11" i="17"/>
  <c r="B10" i="17"/>
</calcChain>
</file>

<file path=xl/sharedStrings.xml><?xml version="1.0" encoding="utf-8"?>
<sst xmlns="http://schemas.openxmlformats.org/spreadsheetml/2006/main" count="640" uniqueCount="195">
  <si>
    <t>shHOXB13 CCS1477</t>
  </si>
  <si>
    <t>PSA enh</t>
  </si>
  <si>
    <t>PSA pro</t>
  </si>
  <si>
    <t>shCtrl DMSO #1</t>
  </si>
  <si>
    <t>shCtrl DMSO #2</t>
  </si>
  <si>
    <t>shCtrl DMSO #3</t>
  </si>
  <si>
    <t>shCtrl CCS1477 #1</t>
  </si>
  <si>
    <t>shCtrl CCS1477 #2</t>
  </si>
  <si>
    <t>shCtrl CCS1477 #3</t>
  </si>
  <si>
    <t>shHOXB13 DMSO #1</t>
  </si>
  <si>
    <t>shHOXB13 DMSO #2</t>
  </si>
  <si>
    <t>shHOXB13 DMSO #3</t>
  </si>
  <si>
    <t>shHOXB13 CCS1477 #1</t>
  </si>
  <si>
    <t>shHOXB13 CCS1477 #2</t>
  </si>
  <si>
    <t>shHOXB13 CCS1477 #3</t>
  </si>
  <si>
    <t>Supplemental Figure 1B (Normalized to Input)</t>
  </si>
  <si>
    <t>SEM (error bar)</t>
  </si>
  <si>
    <t xml:space="preserve">shCtrl DMSO </t>
  </si>
  <si>
    <t xml:space="preserve">shCtrl CCS1477 </t>
  </si>
  <si>
    <t xml:space="preserve">shHOXB13 DMSO </t>
  </si>
  <si>
    <t>Figure3B</t>
  </si>
  <si>
    <t>Tumor Type</t>
  </si>
  <si>
    <t>IHC Intensity Score</t>
  </si>
  <si>
    <t>Primary PCa</t>
  </si>
  <si>
    <t>LN Mets</t>
  </si>
  <si>
    <t>Figure3C</t>
  </si>
  <si>
    <t>Patient ID</t>
  </si>
  <si>
    <t>Primary PCa (IHC Intensity Score)</t>
  </si>
  <si>
    <t>LN Mets (IHC Intensity Score)</t>
  </si>
  <si>
    <t>S12-28135</t>
  </si>
  <si>
    <t>SJS17-959</t>
  </si>
  <si>
    <t>S18-5864</t>
  </si>
  <si>
    <t>SJS16-4399</t>
  </si>
  <si>
    <t>SJS16-7730</t>
  </si>
  <si>
    <t>SJS17-755</t>
  </si>
  <si>
    <t>SJS17-6164</t>
  </si>
  <si>
    <t>S14-9927</t>
  </si>
  <si>
    <t>SJS16-2084</t>
  </si>
  <si>
    <t>SJS16-7004</t>
  </si>
  <si>
    <t>SJS17-322</t>
  </si>
  <si>
    <t>SJS17-10391</t>
  </si>
  <si>
    <t>SJS16-10903</t>
  </si>
  <si>
    <t>SJS17-10304</t>
  </si>
  <si>
    <t>SJS16-7873</t>
  </si>
  <si>
    <t>SJS17-10933</t>
  </si>
  <si>
    <t>S17-25353</t>
  </si>
  <si>
    <t>S13-7103</t>
  </si>
  <si>
    <t>S16-37749</t>
  </si>
  <si>
    <t>SJS14-3858</t>
  </si>
  <si>
    <t>S17-21246</t>
  </si>
  <si>
    <t>S14-2919</t>
  </si>
  <si>
    <t>S17-33276</t>
  </si>
  <si>
    <t>SJS15-10273</t>
  </si>
  <si>
    <t>SJS16-6447</t>
  </si>
  <si>
    <t>S15-27776</t>
  </si>
  <si>
    <t>S17-8256</t>
  </si>
  <si>
    <t>SJS16-6236</t>
  </si>
  <si>
    <t>SJS15-9376</t>
  </si>
  <si>
    <t>SJS16-9530</t>
  </si>
  <si>
    <t>SJS17-3823</t>
  </si>
  <si>
    <t>S11-28543</t>
  </si>
  <si>
    <t>S15-22622</t>
  </si>
  <si>
    <t>S17-1930</t>
  </si>
  <si>
    <t>SJS14-4574</t>
  </si>
  <si>
    <t>SJS16-5238</t>
  </si>
  <si>
    <t>SJS18-503</t>
  </si>
  <si>
    <t>S17-29383</t>
  </si>
  <si>
    <t>SJS16-8722</t>
  </si>
  <si>
    <t>SJS17-9015</t>
  </si>
  <si>
    <t>SJS17-9655</t>
  </si>
  <si>
    <t>Figure3E</t>
  </si>
  <si>
    <t>HN</t>
  </si>
  <si>
    <t>HN(&lt;2M)</t>
  </si>
  <si>
    <t>HR(&gt;2M)</t>
  </si>
  <si>
    <t>Sample Type</t>
  </si>
  <si>
    <t>Figure 4C</t>
  </si>
  <si>
    <t>MMP7</t>
  </si>
  <si>
    <t>Lipid-free medium #1</t>
  </si>
  <si>
    <t>Lipid-free medium #2</t>
  </si>
  <si>
    <t>Lipid-free medium #3</t>
  </si>
  <si>
    <t>LNCaP</t>
  </si>
  <si>
    <t>Sample (normalized data)</t>
  </si>
  <si>
    <t>SEM</t>
  </si>
  <si>
    <t>Lipid-free medium</t>
  </si>
  <si>
    <t>MMP10</t>
  </si>
  <si>
    <t>MMP12</t>
  </si>
  <si>
    <t>MMP13</t>
  </si>
  <si>
    <t>Lipid-rich medium #1</t>
  </si>
  <si>
    <t>Lipid-rich medium #2</t>
  </si>
  <si>
    <t>Lipid-rich medium #3</t>
  </si>
  <si>
    <t>Lipid-rich medium</t>
  </si>
  <si>
    <t>Figure 4D</t>
  </si>
  <si>
    <t>PC-3M</t>
  </si>
  <si>
    <t>Figure 4E</t>
  </si>
  <si>
    <t>shCtrl+DMSO</t>
  </si>
  <si>
    <t>shHOXB13+DMSO</t>
  </si>
  <si>
    <t>shCtrl+DMSO #1</t>
  </si>
  <si>
    <t>shCtrl+DMSO #2</t>
  </si>
  <si>
    <t>shCtrl+DMSO #3</t>
  </si>
  <si>
    <t>shHOXB13+DMSO #1</t>
  </si>
  <si>
    <t>shHOXB13+DMSO #2</t>
  </si>
  <si>
    <t>shHOXB13+DMSO #3</t>
  </si>
  <si>
    <t xml:space="preserve">shHOXB13+DMSO </t>
  </si>
  <si>
    <t>shHOXB13+TVB2640</t>
  </si>
  <si>
    <t>shHOXB13+TVB2640 #1</t>
  </si>
  <si>
    <t>shHOXB13+TVB2640 #2</t>
  </si>
  <si>
    <t>shHOXB13+TVB2640 #3</t>
  </si>
  <si>
    <t>Figure 4F</t>
  </si>
  <si>
    <t xml:space="preserve">shCtrl+DMSO </t>
  </si>
  <si>
    <t>Replicate #1</t>
  </si>
  <si>
    <t>Replicate #2</t>
  </si>
  <si>
    <t>Replicate #3</t>
  </si>
  <si>
    <t xml:space="preserve">shCtrl+MMPi </t>
  </si>
  <si>
    <t>shHOXB13+MMPi</t>
  </si>
  <si>
    <t>Figure 4G</t>
  </si>
  <si>
    <t>Vim</t>
  </si>
  <si>
    <t>CDH1</t>
  </si>
  <si>
    <t>SNAI1</t>
  </si>
  <si>
    <t>SNAI2</t>
  </si>
  <si>
    <t>TWIST1</t>
  </si>
  <si>
    <t>Fig.S2B</t>
  </si>
  <si>
    <t>shCtrl #1</t>
  </si>
  <si>
    <t>shCtrl #2</t>
  </si>
  <si>
    <t>shCtrl #3</t>
  </si>
  <si>
    <t>shHOXB13 #1</t>
  </si>
  <si>
    <t>shHOXB13 #2</t>
  </si>
  <si>
    <t>shHOXB13 #3</t>
  </si>
  <si>
    <t>FPKM normalized</t>
  </si>
  <si>
    <t>ZEB1</t>
  </si>
  <si>
    <t>Fig.S2E</t>
  </si>
  <si>
    <t>Lipid free</t>
  </si>
  <si>
    <t>Lipid mixture</t>
  </si>
  <si>
    <t>Lipid mixture+MMPi</t>
  </si>
  <si>
    <t>Figure 5A</t>
  </si>
  <si>
    <t>shCtrl+CCS1477</t>
  </si>
  <si>
    <t>shHOXB13+CCS1477</t>
  </si>
  <si>
    <t>Replicate#1</t>
  </si>
  <si>
    <t>Replicate#2</t>
  </si>
  <si>
    <t>Replicate#3</t>
  </si>
  <si>
    <t>Standard deviation (SD)</t>
  </si>
  <si>
    <t>Figure 5B</t>
  </si>
  <si>
    <t>Fig.S3A</t>
  </si>
  <si>
    <t>22Rv1</t>
  </si>
  <si>
    <t>Figure 5C</t>
  </si>
  <si>
    <t>Figure 5D</t>
  </si>
  <si>
    <t>Figure 5E</t>
  </si>
  <si>
    <t>shHOXB13+CCS1477 #1</t>
  </si>
  <si>
    <t>shHOXB13+CCS1477 #2</t>
  </si>
  <si>
    <t>shHOXB13+CCS1477 #3</t>
  </si>
  <si>
    <t>shHOXB13+CCS1477+Lipid</t>
  </si>
  <si>
    <t>Figure 6C</t>
  </si>
  <si>
    <t>Photon/s</t>
  </si>
  <si>
    <t>Lung</t>
  </si>
  <si>
    <t>NO.1</t>
  </si>
  <si>
    <t>NO.2</t>
  </si>
  <si>
    <t>NO.3</t>
  </si>
  <si>
    <t>NO.4</t>
  </si>
  <si>
    <t>pGIPZ (CCS1477)</t>
  </si>
  <si>
    <t>NO.5</t>
  </si>
  <si>
    <t>shHOXB13 (CCS1477)</t>
  </si>
  <si>
    <t>pGIPZ (vehicle)</t>
  </si>
  <si>
    <t>shHOXB13 (vehicle)</t>
  </si>
  <si>
    <t>Liver</t>
  </si>
  <si>
    <t>pGIPZ vehicle</t>
  </si>
  <si>
    <t>pGIPZ CCS1477</t>
  </si>
  <si>
    <t>shHOXB13  vehicle</t>
  </si>
  <si>
    <t>Hind leg</t>
  </si>
  <si>
    <t>Rib</t>
  </si>
  <si>
    <t xml:space="preserve"> prostate</t>
  </si>
  <si>
    <t>Fig.S3C</t>
  </si>
  <si>
    <t>Fig.S4D</t>
  </si>
  <si>
    <t>Fig.S4C</t>
  </si>
  <si>
    <t>ANOVA Result Table:</t>
  </si>
  <si>
    <t>Source</t>
  </si>
  <si>
    <t>Sum of Squares</t>
  </si>
  <si>
    <t>df</t>
  </si>
  <si>
    <t>Mean Square</t>
  </si>
  <si>
    <t>F-value</t>
  </si>
  <si>
    <t>p-value</t>
  </si>
  <si>
    <t>Groups</t>
  </si>
  <si>
    <t>&lt; 0.0001</t>
  </si>
  <si>
    <t>Error</t>
  </si>
  <si>
    <t>Total</t>
  </si>
  <si>
    <t>Group 1</t>
  </si>
  <si>
    <t>Group 2</t>
  </si>
  <si>
    <t>Mean Difference</t>
  </si>
  <si>
    <t>p-value (Tukey-adjusted)</t>
  </si>
  <si>
    <t>Significance</t>
  </si>
  <si>
    <t>shCtrl+MMPi</t>
  </si>
  <si>
    <t>ns</t>
  </si>
  <si>
    <t>*****</t>
  </si>
  <si>
    <t>***</t>
  </si>
  <si>
    <t>Pairwise Comparison Results:</t>
  </si>
  <si>
    <t>Comparison</t>
  </si>
  <si>
    <t>Tukey's HSD Test (Post-Hoc Comparisons)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</si>
</sst>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E+00"/>
    <numFmt numFmtId="165" formatCode="0.000E+00"/>
    <numFmt numFmtId="170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7" xfId="0" applyBorder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BF9D-C69A-4A85-AE44-9867D30A2CC3}">
  <dimension ref="A1:B114"/>
  <sheetViews>
    <sheetView zoomScale="86" zoomScaleNormal="86" workbookViewId="0">
      <selection activeCell="D27" sqref="D27"/>
    </sheetView>
  </sheetViews>
  <sheetFormatPr defaultRowHeight="15" x14ac:dyDescent="0.25"/>
  <cols>
    <col min="1" max="1" width="18.140625" customWidth="1"/>
    <col min="2" max="2" width="21.28515625" customWidth="1"/>
    <col min="4" max="4" width="20.140625" customWidth="1"/>
    <col min="5" max="5" width="30.140625" customWidth="1"/>
    <col min="6" max="6" width="26.85546875" customWidth="1"/>
    <col min="8" max="8" width="14.42578125" customWidth="1"/>
    <col min="9" max="9" width="19.42578125" customWidth="1"/>
  </cols>
  <sheetData>
    <row r="1" spans="1:2" x14ac:dyDescent="0.25">
      <c r="A1" s="2" t="s">
        <v>20</v>
      </c>
    </row>
    <row r="2" spans="1:2" x14ac:dyDescent="0.25">
      <c r="A2" s="2" t="s">
        <v>21</v>
      </c>
      <c r="B2" s="2" t="s">
        <v>22</v>
      </c>
    </row>
    <row r="3" spans="1:2" x14ac:dyDescent="0.25">
      <c r="A3" t="s">
        <v>23</v>
      </c>
      <c r="B3">
        <v>3</v>
      </c>
    </row>
    <row r="4" spans="1:2" x14ac:dyDescent="0.25">
      <c r="A4" t="s">
        <v>23</v>
      </c>
      <c r="B4">
        <v>1</v>
      </c>
    </row>
    <row r="5" spans="1:2" x14ac:dyDescent="0.25">
      <c r="A5" t="s">
        <v>23</v>
      </c>
      <c r="B5">
        <v>0.3</v>
      </c>
    </row>
    <row r="6" spans="1:2" x14ac:dyDescent="0.25">
      <c r="A6" t="s">
        <v>23</v>
      </c>
      <c r="B6">
        <v>2</v>
      </c>
    </row>
    <row r="7" spans="1:2" x14ac:dyDescent="0.25">
      <c r="A7" t="s">
        <v>23</v>
      </c>
      <c r="B7">
        <v>0.1</v>
      </c>
    </row>
    <row r="8" spans="1:2" x14ac:dyDescent="0.25">
      <c r="A8" t="s">
        <v>23</v>
      </c>
      <c r="B8">
        <v>1</v>
      </c>
    </row>
    <row r="9" spans="1:2" x14ac:dyDescent="0.25">
      <c r="A9" t="s">
        <v>23</v>
      </c>
      <c r="B9">
        <v>1</v>
      </c>
    </row>
    <row r="10" spans="1:2" x14ac:dyDescent="0.25">
      <c r="A10" t="s">
        <v>23</v>
      </c>
      <c r="B10">
        <v>2</v>
      </c>
    </row>
    <row r="11" spans="1:2" x14ac:dyDescent="0.25">
      <c r="A11" t="s">
        <v>23</v>
      </c>
      <c r="B11">
        <v>1.6</v>
      </c>
    </row>
    <row r="12" spans="1:2" x14ac:dyDescent="0.25">
      <c r="A12" t="s">
        <v>23</v>
      </c>
      <c r="B12">
        <v>0.1</v>
      </c>
    </row>
    <row r="13" spans="1:2" x14ac:dyDescent="0.25">
      <c r="A13" t="s">
        <v>23</v>
      </c>
      <c r="B13">
        <v>2</v>
      </c>
    </row>
    <row r="14" spans="1:2" x14ac:dyDescent="0.25">
      <c r="A14" t="s">
        <v>23</v>
      </c>
      <c r="B14">
        <v>0.8</v>
      </c>
    </row>
    <row r="15" spans="1:2" x14ac:dyDescent="0.25">
      <c r="A15" t="s">
        <v>23</v>
      </c>
      <c r="B15">
        <v>0.2</v>
      </c>
    </row>
    <row r="16" spans="1:2" x14ac:dyDescent="0.25">
      <c r="A16" t="s">
        <v>23</v>
      </c>
      <c r="B16">
        <v>1.4</v>
      </c>
    </row>
    <row r="17" spans="1:2" x14ac:dyDescent="0.25">
      <c r="A17" t="s">
        <v>23</v>
      </c>
      <c r="B17">
        <v>1</v>
      </c>
    </row>
    <row r="18" spans="1:2" x14ac:dyDescent="0.25">
      <c r="A18" t="s">
        <v>23</v>
      </c>
      <c r="B18">
        <v>1.2</v>
      </c>
    </row>
    <row r="19" spans="1:2" x14ac:dyDescent="0.25">
      <c r="A19" t="s">
        <v>23</v>
      </c>
      <c r="B19">
        <v>2</v>
      </c>
    </row>
    <row r="20" spans="1:2" x14ac:dyDescent="0.25">
      <c r="A20" t="s">
        <v>23</v>
      </c>
      <c r="B20">
        <v>0.6</v>
      </c>
    </row>
    <row r="21" spans="1:2" x14ac:dyDescent="0.25">
      <c r="A21" t="s">
        <v>23</v>
      </c>
      <c r="B21">
        <v>1</v>
      </c>
    </row>
    <row r="22" spans="1:2" x14ac:dyDescent="0.25">
      <c r="A22" t="s">
        <v>23</v>
      </c>
      <c r="B22">
        <v>1.6</v>
      </c>
    </row>
    <row r="23" spans="1:2" x14ac:dyDescent="0.25">
      <c r="A23" t="s">
        <v>23</v>
      </c>
      <c r="B23">
        <v>0.2</v>
      </c>
    </row>
    <row r="24" spans="1:2" x14ac:dyDescent="0.25">
      <c r="A24" t="s">
        <v>23</v>
      </c>
      <c r="B24">
        <v>1.8</v>
      </c>
    </row>
    <row r="25" spans="1:2" x14ac:dyDescent="0.25">
      <c r="A25" t="s">
        <v>23</v>
      </c>
      <c r="B25">
        <v>1.8</v>
      </c>
    </row>
    <row r="26" spans="1:2" x14ac:dyDescent="0.25">
      <c r="A26" t="s">
        <v>23</v>
      </c>
      <c r="B26">
        <v>1</v>
      </c>
    </row>
    <row r="27" spans="1:2" x14ac:dyDescent="0.25">
      <c r="A27" t="s">
        <v>23</v>
      </c>
      <c r="B27">
        <v>2</v>
      </c>
    </row>
    <row r="28" spans="1:2" x14ac:dyDescent="0.25">
      <c r="A28" t="s">
        <v>23</v>
      </c>
      <c r="B28">
        <v>2</v>
      </c>
    </row>
    <row r="29" spans="1:2" x14ac:dyDescent="0.25">
      <c r="A29" t="s">
        <v>23</v>
      </c>
      <c r="B29">
        <v>0.5</v>
      </c>
    </row>
    <row r="30" spans="1:2" x14ac:dyDescent="0.25">
      <c r="A30" t="s">
        <v>23</v>
      </c>
      <c r="B30">
        <v>1.4</v>
      </c>
    </row>
    <row r="31" spans="1:2" x14ac:dyDescent="0.25">
      <c r="A31" t="s">
        <v>23</v>
      </c>
      <c r="B31">
        <v>1.5</v>
      </c>
    </row>
    <row r="32" spans="1:2" x14ac:dyDescent="0.25">
      <c r="A32" t="s">
        <v>23</v>
      </c>
      <c r="B32">
        <v>2</v>
      </c>
    </row>
    <row r="33" spans="1:2" x14ac:dyDescent="0.25">
      <c r="A33" t="s">
        <v>23</v>
      </c>
      <c r="B33">
        <v>2</v>
      </c>
    </row>
    <row r="34" spans="1:2" x14ac:dyDescent="0.25">
      <c r="A34" t="s">
        <v>23</v>
      </c>
      <c r="B34">
        <v>1.4</v>
      </c>
    </row>
    <row r="35" spans="1:2" x14ac:dyDescent="0.25">
      <c r="A35" t="s">
        <v>23</v>
      </c>
      <c r="B35">
        <v>1</v>
      </c>
    </row>
    <row r="36" spans="1:2" x14ac:dyDescent="0.25">
      <c r="A36" t="s">
        <v>23</v>
      </c>
      <c r="B36">
        <v>1.6</v>
      </c>
    </row>
    <row r="37" spans="1:2" x14ac:dyDescent="0.25">
      <c r="A37" t="s">
        <v>23</v>
      </c>
      <c r="B37">
        <v>2</v>
      </c>
    </row>
    <row r="38" spans="1:2" x14ac:dyDescent="0.25">
      <c r="A38" t="s">
        <v>23</v>
      </c>
      <c r="B38">
        <v>1</v>
      </c>
    </row>
    <row r="39" spans="1:2" x14ac:dyDescent="0.25">
      <c r="A39" t="s">
        <v>23</v>
      </c>
      <c r="B39">
        <v>3</v>
      </c>
    </row>
    <row r="40" spans="1:2" x14ac:dyDescent="0.25">
      <c r="A40" t="s">
        <v>23</v>
      </c>
      <c r="B40">
        <v>1.4</v>
      </c>
    </row>
    <row r="41" spans="1:2" x14ac:dyDescent="0.25">
      <c r="A41" t="s">
        <v>23</v>
      </c>
      <c r="B41">
        <v>0.8</v>
      </c>
    </row>
    <row r="42" spans="1:2" x14ac:dyDescent="0.25">
      <c r="A42" t="s">
        <v>23</v>
      </c>
      <c r="B42">
        <v>0.15</v>
      </c>
    </row>
    <row r="43" spans="1:2" x14ac:dyDescent="0.25">
      <c r="A43" t="s">
        <v>23</v>
      </c>
      <c r="B43">
        <v>1.6</v>
      </c>
    </row>
    <row r="44" spans="1:2" x14ac:dyDescent="0.25">
      <c r="A44" t="s">
        <v>23</v>
      </c>
      <c r="B44">
        <v>2</v>
      </c>
    </row>
    <row r="45" spans="1:2" x14ac:dyDescent="0.25">
      <c r="A45" t="s">
        <v>23</v>
      </c>
      <c r="B45">
        <v>1.8</v>
      </c>
    </row>
    <row r="46" spans="1:2" x14ac:dyDescent="0.25">
      <c r="A46" t="s">
        <v>23</v>
      </c>
      <c r="B46">
        <v>0.9</v>
      </c>
    </row>
    <row r="47" spans="1:2" x14ac:dyDescent="0.25">
      <c r="A47" t="s">
        <v>23</v>
      </c>
      <c r="B47">
        <v>1.2</v>
      </c>
    </row>
    <row r="48" spans="1:2" x14ac:dyDescent="0.25">
      <c r="A48" t="s">
        <v>23</v>
      </c>
      <c r="B48">
        <v>2.4000000000000004</v>
      </c>
    </row>
    <row r="49" spans="1:2" x14ac:dyDescent="0.25">
      <c r="A49" t="s">
        <v>23</v>
      </c>
      <c r="B49">
        <v>1</v>
      </c>
    </row>
    <row r="50" spans="1:2" x14ac:dyDescent="0.25">
      <c r="A50" t="s">
        <v>23</v>
      </c>
      <c r="B50">
        <v>1</v>
      </c>
    </row>
    <row r="51" spans="1:2" x14ac:dyDescent="0.25">
      <c r="A51" t="s">
        <v>23</v>
      </c>
      <c r="B51">
        <v>1.6</v>
      </c>
    </row>
    <row r="52" spans="1:2" x14ac:dyDescent="0.25">
      <c r="A52" t="s">
        <v>23</v>
      </c>
      <c r="B52">
        <v>1.6</v>
      </c>
    </row>
    <row r="53" spans="1:2" x14ac:dyDescent="0.25">
      <c r="A53" t="s">
        <v>23</v>
      </c>
      <c r="B53">
        <v>3</v>
      </c>
    </row>
    <row r="54" spans="1:2" x14ac:dyDescent="0.25">
      <c r="A54" t="s">
        <v>23</v>
      </c>
      <c r="B54">
        <v>0.2</v>
      </c>
    </row>
    <row r="55" spans="1:2" x14ac:dyDescent="0.25">
      <c r="A55" t="s">
        <v>23</v>
      </c>
      <c r="B55">
        <v>1</v>
      </c>
    </row>
    <row r="56" spans="1:2" x14ac:dyDescent="0.25">
      <c r="A56" t="s">
        <v>23</v>
      </c>
      <c r="B56">
        <v>1</v>
      </c>
    </row>
    <row r="57" spans="1:2" x14ac:dyDescent="0.25">
      <c r="A57" t="s">
        <v>23</v>
      </c>
      <c r="B57">
        <v>2</v>
      </c>
    </row>
    <row r="58" spans="1:2" x14ac:dyDescent="0.25">
      <c r="A58" t="s">
        <v>23</v>
      </c>
      <c r="B58">
        <v>1.5</v>
      </c>
    </row>
    <row r="59" spans="1:2" x14ac:dyDescent="0.25">
      <c r="A59" t="s">
        <v>24</v>
      </c>
      <c r="B59">
        <v>1</v>
      </c>
    </row>
    <row r="60" spans="1:2" x14ac:dyDescent="0.25">
      <c r="A60" t="s">
        <v>24</v>
      </c>
      <c r="B60">
        <v>0.8</v>
      </c>
    </row>
    <row r="61" spans="1:2" x14ac:dyDescent="0.25">
      <c r="A61" t="s">
        <v>24</v>
      </c>
      <c r="B61">
        <v>0.6</v>
      </c>
    </row>
    <row r="62" spans="1:2" x14ac:dyDescent="0.25">
      <c r="A62" t="s">
        <v>24</v>
      </c>
      <c r="B62">
        <v>3</v>
      </c>
    </row>
    <row r="63" spans="1:2" x14ac:dyDescent="0.25">
      <c r="A63" t="s">
        <v>24</v>
      </c>
      <c r="B63">
        <v>2.4000000000000004</v>
      </c>
    </row>
    <row r="64" spans="1:2" x14ac:dyDescent="0.25">
      <c r="A64" t="s">
        <v>24</v>
      </c>
      <c r="B64">
        <v>0.2</v>
      </c>
    </row>
    <row r="65" spans="1:2" x14ac:dyDescent="0.25">
      <c r="A65" t="s">
        <v>24</v>
      </c>
      <c r="B65">
        <v>0</v>
      </c>
    </row>
    <row r="66" spans="1:2" x14ac:dyDescent="0.25">
      <c r="A66" t="s">
        <v>24</v>
      </c>
      <c r="B66">
        <v>0</v>
      </c>
    </row>
    <row r="67" spans="1:2" x14ac:dyDescent="0.25">
      <c r="A67" t="s">
        <v>24</v>
      </c>
      <c r="B67">
        <v>0</v>
      </c>
    </row>
    <row r="68" spans="1:2" x14ac:dyDescent="0.25">
      <c r="A68" t="s">
        <v>24</v>
      </c>
      <c r="B68">
        <v>2.0999999999999996</v>
      </c>
    </row>
    <row r="69" spans="1:2" x14ac:dyDescent="0.25">
      <c r="A69" t="s">
        <v>24</v>
      </c>
      <c r="B69">
        <v>2.0999999999999996</v>
      </c>
    </row>
    <row r="70" spans="1:2" x14ac:dyDescent="0.25">
      <c r="A70" t="s">
        <v>24</v>
      </c>
      <c r="B70">
        <v>0.9</v>
      </c>
    </row>
    <row r="71" spans="1:2" x14ac:dyDescent="0.25">
      <c r="A71" t="s">
        <v>24</v>
      </c>
      <c r="B71">
        <v>0.8</v>
      </c>
    </row>
    <row r="72" spans="1:2" x14ac:dyDescent="0.25">
      <c r="A72" t="s">
        <v>24</v>
      </c>
      <c r="B72">
        <v>1.9</v>
      </c>
    </row>
    <row r="73" spans="1:2" x14ac:dyDescent="0.25">
      <c r="A73" t="s">
        <v>24</v>
      </c>
      <c r="B73">
        <v>0</v>
      </c>
    </row>
    <row r="74" spans="1:2" x14ac:dyDescent="0.25">
      <c r="A74" t="s">
        <v>24</v>
      </c>
      <c r="B74">
        <v>1</v>
      </c>
    </row>
    <row r="75" spans="1:2" x14ac:dyDescent="0.25">
      <c r="A75" t="s">
        <v>24</v>
      </c>
      <c r="B75">
        <v>0</v>
      </c>
    </row>
    <row r="76" spans="1:2" x14ac:dyDescent="0.25">
      <c r="A76" t="s">
        <v>24</v>
      </c>
      <c r="B76">
        <v>1.2</v>
      </c>
    </row>
    <row r="77" spans="1:2" x14ac:dyDescent="0.25">
      <c r="A77" t="s">
        <v>24</v>
      </c>
      <c r="B77">
        <v>1</v>
      </c>
    </row>
    <row r="78" spans="1:2" x14ac:dyDescent="0.25">
      <c r="A78" t="s">
        <v>24</v>
      </c>
      <c r="B78">
        <v>1.6</v>
      </c>
    </row>
    <row r="79" spans="1:2" x14ac:dyDescent="0.25">
      <c r="A79" t="s">
        <v>24</v>
      </c>
      <c r="B79">
        <v>1.2</v>
      </c>
    </row>
    <row r="80" spans="1:2" x14ac:dyDescent="0.25">
      <c r="A80" t="s">
        <v>24</v>
      </c>
      <c r="B80">
        <v>1.4</v>
      </c>
    </row>
    <row r="81" spans="1:2" x14ac:dyDescent="0.25">
      <c r="A81" t="s">
        <v>24</v>
      </c>
      <c r="B81">
        <v>0</v>
      </c>
    </row>
    <row r="82" spans="1:2" x14ac:dyDescent="0.25">
      <c r="A82" t="s">
        <v>24</v>
      </c>
      <c r="B82">
        <v>3</v>
      </c>
    </row>
    <row r="83" spans="1:2" x14ac:dyDescent="0.25">
      <c r="A83" t="s">
        <v>24</v>
      </c>
      <c r="B83">
        <v>0.2</v>
      </c>
    </row>
    <row r="84" spans="1:2" x14ac:dyDescent="0.25">
      <c r="A84" t="s">
        <v>24</v>
      </c>
      <c r="B84">
        <v>1.8</v>
      </c>
    </row>
    <row r="85" spans="1:2" x14ac:dyDescent="0.25">
      <c r="A85" t="s">
        <v>24</v>
      </c>
      <c r="B85">
        <v>3</v>
      </c>
    </row>
    <row r="86" spans="1:2" x14ac:dyDescent="0.25">
      <c r="A86" t="s">
        <v>24</v>
      </c>
      <c r="B86">
        <v>1.2000000000000002</v>
      </c>
    </row>
    <row r="87" spans="1:2" x14ac:dyDescent="0.25">
      <c r="A87" t="s">
        <v>24</v>
      </c>
      <c r="B87">
        <v>0</v>
      </c>
    </row>
    <row r="88" spans="1:2" x14ac:dyDescent="0.25">
      <c r="A88" t="s">
        <v>24</v>
      </c>
      <c r="B88">
        <v>0.2</v>
      </c>
    </row>
    <row r="89" spans="1:2" x14ac:dyDescent="0.25">
      <c r="A89" t="s">
        <v>24</v>
      </c>
      <c r="B89">
        <v>1.4</v>
      </c>
    </row>
    <row r="90" spans="1:2" x14ac:dyDescent="0.25">
      <c r="A90" t="s">
        <v>24</v>
      </c>
      <c r="B90">
        <v>0.1</v>
      </c>
    </row>
    <row r="91" spans="1:2" x14ac:dyDescent="0.25">
      <c r="A91" t="s">
        <v>24</v>
      </c>
      <c r="B91">
        <v>0.2</v>
      </c>
    </row>
    <row r="92" spans="1:2" x14ac:dyDescent="0.25">
      <c r="A92" t="s">
        <v>24</v>
      </c>
      <c r="B92">
        <v>2</v>
      </c>
    </row>
    <row r="93" spans="1:2" x14ac:dyDescent="0.25">
      <c r="A93" t="s">
        <v>24</v>
      </c>
      <c r="B93">
        <v>1</v>
      </c>
    </row>
    <row r="94" spans="1:2" x14ac:dyDescent="0.25">
      <c r="A94" t="s">
        <v>24</v>
      </c>
      <c r="B94">
        <v>1.5</v>
      </c>
    </row>
    <row r="95" spans="1:2" x14ac:dyDescent="0.25">
      <c r="A95" t="s">
        <v>24</v>
      </c>
      <c r="B95">
        <v>2.0999999999999996</v>
      </c>
    </row>
    <row r="96" spans="1:2" x14ac:dyDescent="0.25">
      <c r="A96" t="s">
        <v>24</v>
      </c>
      <c r="B96">
        <v>1.2</v>
      </c>
    </row>
    <row r="97" spans="1:2" x14ac:dyDescent="0.25">
      <c r="A97" t="s">
        <v>24</v>
      </c>
      <c r="B97">
        <v>0.2</v>
      </c>
    </row>
    <row r="98" spans="1:2" x14ac:dyDescent="0.25">
      <c r="A98" t="s">
        <v>24</v>
      </c>
      <c r="B98">
        <v>0</v>
      </c>
    </row>
    <row r="99" spans="1:2" x14ac:dyDescent="0.25">
      <c r="A99" t="s">
        <v>24</v>
      </c>
      <c r="B99">
        <v>2.0999999999999996</v>
      </c>
    </row>
    <row r="100" spans="1:2" x14ac:dyDescent="0.25">
      <c r="A100" t="s">
        <v>24</v>
      </c>
      <c r="B100">
        <v>0.4</v>
      </c>
    </row>
    <row r="101" spans="1:2" x14ac:dyDescent="0.25">
      <c r="A101" t="s">
        <v>24</v>
      </c>
      <c r="B101">
        <v>2</v>
      </c>
    </row>
    <row r="102" spans="1:2" x14ac:dyDescent="0.25">
      <c r="A102" t="s">
        <v>24</v>
      </c>
      <c r="B102">
        <v>0.5</v>
      </c>
    </row>
    <row r="103" spans="1:2" x14ac:dyDescent="0.25">
      <c r="A103" t="s">
        <v>24</v>
      </c>
      <c r="B103">
        <v>0.5</v>
      </c>
    </row>
    <row r="104" spans="1:2" x14ac:dyDescent="0.25">
      <c r="A104" t="s">
        <v>24</v>
      </c>
      <c r="B104">
        <v>1.2</v>
      </c>
    </row>
    <row r="105" spans="1:2" x14ac:dyDescent="0.25">
      <c r="A105" t="s">
        <v>24</v>
      </c>
      <c r="B105">
        <v>0.8</v>
      </c>
    </row>
    <row r="106" spans="1:2" x14ac:dyDescent="0.25">
      <c r="A106" t="s">
        <v>24</v>
      </c>
      <c r="B106">
        <v>1</v>
      </c>
    </row>
    <row r="107" spans="1:2" x14ac:dyDescent="0.25">
      <c r="A107" t="s">
        <v>24</v>
      </c>
      <c r="B107">
        <v>1</v>
      </c>
    </row>
    <row r="108" spans="1:2" x14ac:dyDescent="0.25">
      <c r="A108" t="s">
        <v>24</v>
      </c>
      <c r="B108">
        <v>1</v>
      </c>
    </row>
    <row r="109" spans="1:2" x14ac:dyDescent="0.25">
      <c r="A109" t="s">
        <v>24</v>
      </c>
      <c r="B109">
        <v>0</v>
      </c>
    </row>
    <row r="110" spans="1:2" x14ac:dyDescent="0.25">
      <c r="A110" t="s">
        <v>24</v>
      </c>
      <c r="B110">
        <v>1</v>
      </c>
    </row>
    <row r="111" spans="1:2" x14ac:dyDescent="0.25">
      <c r="A111" t="s">
        <v>24</v>
      </c>
      <c r="B111">
        <v>0</v>
      </c>
    </row>
    <row r="112" spans="1:2" x14ac:dyDescent="0.25">
      <c r="A112" t="s">
        <v>24</v>
      </c>
      <c r="B112">
        <v>0.9</v>
      </c>
    </row>
    <row r="113" spans="1:2" x14ac:dyDescent="0.25">
      <c r="A113" t="s">
        <v>24</v>
      </c>
      <c r="B113">
        <v>1.4</v>
      </c>
    </row>
    <row r="114" spans="1:2" x14ac:dyDescent="0.25">
      <c r="A114" t="s">
        <v>24</v>
      </c>
      <c r="B114">
        <v>0.3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4B19-81C0-4B5B-B4A2-F1959EE186D3}">
  <dimension ref="A1:D13"/>
  <sheetViews>
    <sheetView workbookViewId="0">
      <selection sqref="A1:D13"/>
    </sheetView>
  </sheetViews>
  <sheetFormatPr defaultRowHeight="15" x14ac:dyDescent="0.25"/>
  <cols>
    <col min="1" max="1" width="20" customWidth="1"/>
  </cols>
  <sheetData>
    <row r="1" spans="1:4" x14ac:dyDescent="0.25">
      <c r="A1" s="2" t="s">
        <v>140</v>
      </c>
    </row>
    <row r="3" spans="1:4" x14ac:dyDescent="0.25">
      <c r="A3" s="2" t="s">
        <v>92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0.246</v>
      </c>
      <c r="C4">
        <v>0.245</v>
      </c>
      <c r="D4">
        <v>0.247</v>
      </c>
    </row>
    <row r="5" spans="1:4" x14ac:dyDescent="0.25">
      <c r="A5" t="s">
        <v>95</v>
      </c>
      <c r="B5">
        <v>0.6</v>
      </c>
      <c r="C5">
        <v>0.63400000000000001</v>
      </c>
      <c r="D5">
        <v>0.6379999999999999</v>
      </c>
    </row>
    <row r="6" spans="1:4" x14ac:dyDescent="0.25">
      <c r="A6" t="s">
        <v>134</v>
      </c>
      <c r="B6">
        <v>0.23599999999999999</v>
      </c>
      <c r="C6">
        <v>0.22600000000000003</v>
      </c>
      <c r="D6">
        <v>0.20900000000000002</v>
      </c>
    </row>
    <row r="7" spans="1:4" x14ac:dyDescent="0.25">
      <c r="A7" t="s">
        <v>135</v>
      </c>
      <c r="B7">
        <v>0.24099999999999999</v>
      </c>
      <c r="C7">
        <v>0.23100000000000004</v>
      </c>
      <c r="D7">
        <v>0.24099999999999999</v>
      </c>
    </row>
    <row r="9" spans="1:4" x14ac:dyDescent="0.25">
      <c r="A9" t="s">
        <v>139</v>
      </c>
    </row>
    <row r="10" spans="1:4" x14ac:dyDescent="0.25">
      <c r="A10" t="s">
        <v>94</v>
      </c>
      <c r="B10">
        <v>1.0000000000000009E-3</v>
      </c>
    </row>
    <row r="11" spans="1:4" x14ac:dyDescent="0.25">
      <c r="A11" t="s">
        <v>95</v>
      </c>
      <c r="B11">
        <v>2.0880613017821081E-2</v>
      </c>
    </row>
    <row r="12" spans="1:4" x14ac:dyDescent="0.25">
      <c r="A12" t="s">
        <v>134</v>
      </c>
      <c r="B12">
        <v>1.3650396819628834E-2</v>
      </c>
    </row>
    <row r="13" spans="1:4" x14ac:dyDescent="0.25">
      <c r="A13" t="s">
        <v>135</v>
      </c>
      <c r="B13">
        <v>5.7735026918962311E-3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BC78-63A6-4FEE-A5AB-6F5D3FFF385C}">
  <dimension ref="A1:D13"/>
  <sheetViews>
    <sheetView workbookViewId="0">
      <selection activeCell="B19" sqref="B19"/>
    </sheetView>
  </sheetViews>
  <sheetFormatPr defaultRowHeight="15" x14ac:dyDescent="0.25"/>
  <cols>
    <col min="1" max="1" width="25.7109375" customWidth="1"/>
  </cols>
  <sheetData>
    <row r="1" spans="1:4" x14ac:dyDescent="0.25">
      <c r="A1" s="2" t="s">
        <v>143</v>
      </c>
    </row>
    <row r="3" spans="1:4" x14ac:dyDescent="0.25">
      <c r="A3" s="2" t="s">
        <v>80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68</v>
      </c>
      <c r="C4">
        <v>71</v>
      </c>
      <c r="D4">
        <v>62</v>
      </c>
    </row>
    <row r="5" spans="1:4" x14ac:dyDescent="0.25">
      <c r="A5" t="s">
        <v>95</v>
      </c>
      <c r="B5">
        <v>102</v>
      </c>
      <c r="C5">
        <v>107</v>
      </c>
      <c r="D5">
        <v>110</v>
      </c>
    </row>
    <row r="6" spans="1:4" x14ac:dyDescent="0.25">
      <c r="A6" t="s">
        <v>134</v>
      </c>
      <c r="B6">
        <v>45</v>
      </c>
      <c r="C6">
        <v>46</v>
      </c>
      <c r="D6">
        <v>51</v>
      </c>
    </row>
    <row r="7" spans="1:4" x14ac:dyDescent="0.25">
      <c r="A7" t="s">
        <v>135</v>
      </c>
      <c r="B7">
        <v>72</v>
      </c>
      <c r="C7">
        <v>65</v>
      </c>
      <c r="D7">
        <v>68</v>
      </c>
    </row>
    <row r="9" spans="1:4" x14ac:dyDescent="0.25">
      <c r="A9" t="s">
        <v>139</v>
      </c>
    </row>
    <row r="10" spans="1:4" x14ac:dyDescent="0.25">
      <c r="A10" t="s">
        <v>94</v>
      </c>
      <c r="B10">
        <v>4.5825756950000001</v>
      </c>
    </row>
    <row r="11" spans="1:4" x14ac:dyDescent="0.25">
      <c r="A11" t="s">
        <v>95</v>
      </c>
      <c r="B11">
        <v>4.0414518839999998</v>
      </c>
    </row>
    <row r="12" spans="1:4" x14ac:dyDescent="0.25">
      <c r="A12" t="s">
        <v>134</v>
      </c>
      <c r="B12">
        <v>3.2145502540000002</v>
      </c>
    </row>
    <row r="13" spans="1:4" x14ac:dyDescent="0.25">
      <c r="A13" t="s">
        <v>135</v>
      </c>
      <c r="B13">
        <v>3.5118845840000001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7464-BE00-459F-862A-142C5606F37C}">
  <dimension ref="A1:D13"/>
  <sheetViews>
    <sheetView workbookViewId="0">
      <selection activeCell="C19" sqref="C19"/>
    </sheetView>
  </sheetViews>
  <sheetFormatPr defaultRowHeight="15" x14ac:dyDescent="0.25"/>
  <cols>
    <col min="1" max="1" width="22.140625" customWidth="1"/>
  </cols>
  <sheetData>
    <row r="1" spans="1:4" x14ac:dyDescent="0.25">
      <c r="A1" s="2" t="s">
        <v>144</v>
      </c>
    </row>
    <row r="3" spans="1:4" x14ac:dyDescent="0.25">
      <c r="A3" s="2" t="s">
        <v>92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81</v>
      </c>
      <c r="C4">
        <v>92</v>
      </c>
      <c r="D4">
        <v>76</v>
      </c>
    </row>
    <row r="5" spans="1:4" x14ac:dyDescent="0.25">
      <c r="A5" t="s">
        <v>95</v>
      </c>
      <c r="B5">
        <v>331</v>
      </c>
      <c r="C5">
        <v>301</v>
      </c>
      <c r="D5">
        <v>356</v>
      </c>
    </row>
    <row r="6" spans="1:4" x14ac:dyDescent="0.25">
      <c r="A6" t="s">
        <v>134</v>
      </c>
      <c r="B6">
        <v>75</v>
      </c>
      <c r="C6">
        <v>66</v>
      </c>
      <c r="D6">
        <v>71</v>
      </c>
    </row>
    <row r="7" spans="1:4" x14ac:dyDescent="0.25">
      <c r="A7" t="s">
        <v>135</v>
      </c>
      <c r="B7">
        <v>145</v>
      </c>
      <c r="C7">
        <v>165</v>
      </c>
      <c r="D7">
        <v>128</v>
      </c>
    </row>
    <row r="9" spans="1:4" x14ac:dyDescent="0.25">
      <c r="A9" t="s">
        <v>139</v>
      </c>
    </row>
    <row r="10" spans="1:4" x14ac:dyDescent="0.25">
      <c r="A10" t="s">
        <v>94</v>
      </c>
      <c r="B10">
        <f>_xlfn.STDEV.S(B4:D4)</f>
        <v>8.1853527718724504</v>
      </c>
    </row>
    <row r="11" spans="1:4" x14ac:dyDescent="0.25">
      <c r="A11" t="s">
        <v>95</v>
      </c>
      <c r="B11">
        <f>_xlfn.STDEV.S(B5:D5)</f>
        <v>27.537852736430509</v>
      </c>
    </row>
    <row r="12" spans="1:4" x14ac:dyDescent="0.25">
      <c r="A12" t="s">
        <v>134</v>
      </c>
      <c r="B12">
        <f>_xlfn.STDEV.S(B6:D6)</f>
        <v>4.5092497528228943</v>
      </c>
    </row>
    <row r="13" spans="1:4" x14ac:dyDescent="0.25">
      <c r="A13" t="s">
        <v>135</v>
      </c>
      <c r="B13">
        <f>_xlfn.STDEV.S(B7:D7)</f>
        <v>18.520259177452136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E85F-3736-4395-9A5D-A191C6B19CF6}">
  <dimension ref="A1:E18"/>
  <sheetViews>
    <sheetView workbookViewId="0">
      <selection activeCell="B22" sqref="B22"/>
    </sheetView>
  </sheetViews>
  <sheetFormatPr defaultRowHeight="15" x14ac:dyDescent="0.25"/>
  <cols>
    <col min="1" max="1" width="24.5703125" customWidth="1"/>
  </cols>
  <sheetData>
    <row r="1" spans="1:5" x14ac:dyDescent="0.25">
      <c r="A1" s="2" t="s">
        <v>145</v>
      </c>
      <c r="B1" s="1"/>
      <c r="C1" s="1"/>
      <c r="D1" s="1"/>
      <c r="E1" s="1"/>
    </row>
    <row r="2" spans="1:5" x14ac:dyDescent="0.25">
      <c r="A2" s="2" t="s">
        <v>80</v>
      </c>
      <c r="B2" s="1"/>
      <c r="C2" s="1"/>
      <c r="D2" s="1"/>
      <c r="E2" s="1"/>
    </row>
    <row r="3" spans="1:5" x14ac:dyDescent="0.25">
      <c r="A3" t="s">
        <v>81</v>
      </c>
      <c r="B3" s="1" t="s">
        <v>76</v>
      </c>
      <c r="C3" s="1" t="s">
        <v>84</v>
      </c>
      <c r="D3" s="1" t="s">
        <v>85</v>
      </c>
      <c r="E3" s="1" t="s">
        <v>86</v>
      </c>
    </row>
    <row r="4" spans="1:5" x14ac:dyDescent="0.25">
      <c r="A4" t="s">
        <v>96</v>
      </c>
      <c r="B4" s="1">
        <v>0.90610431476284348</v>
      </c>
      <c r="C4" s="1">
        <v>0.94085369414873921</v>
      </c>
      <c r="D4" s="1">
        <v>1.0347336863735193</v>
      </c>
      <c r="E4" s="1">
        <v>0.7786938192976427</v>
      </c>
    </row>
    <row r="5" spans="1:5" x14ac:dyDescent="0.25">
      <c r="A5" t="s">
        <v>97</v>
      </c>
      <c r="B5" s="1">
        <v>1.0617260352541924</v>
      </c>
      <c r="C5" s="1">
        <v>1.1826546695264044</v>
      </c>
      <c r="D5" s="1">
        <v>1.1242796586622528</v>
      </c>
      <c r="E5" s="1">
        <v>1.0723381052325487</v>
      </c>
    </row>
    <row r="6" spans="1:5" x14ac:dyDescent="0.25">
      <c r="A6" t="s">
        <v>98</v>
      </c>
      <c r="B6" s="1">
        <v>1.032169649982964</v>
      </c>
      <c r="C6" s="1">
        <v>0.87649163632485583</v>
      </c>
      <c r="D6" s="1">
        <v>0.84098665496422809</v>
      </c>
      <c r="E6" s="1">
        <v>1.1489680754698084</v>
      </c>
    </row>
    <row r="7" spans="1:5" x14ac:dyDescent="0.25">
      <c r="A7" t="s">
        <v>99</v>
      </c>
      <c r="B7" s="1">
        <v>1.6691923109316344</v>
      </c>
      <c r="C7" s="1">
        <v>38.793157678148546</v>
      </c>
      <c r="D7" s="1">
        <v>4.7745393785076145</v>
      </c>
      <c r="E7" s="1">
        <v>2.9177438653926848</v>
      </c>
    </row>
    <row r="8" spans="1:5" x14ac:dyDescent="0.25">
      <c r="A8" t="s">
        <v>100</v>
      </c>
      <c r="B8" s="1">
        <v>1.7998009879098871</v>
      </c>
      <c r="C8" s="1">
        <v>36.557514363533414</v>
      </c>
      <c r="D8" s="1">
        <v>4.3480397883340105</v>
      </c>
      <c r="E8" s="1">
        <v>3.5230802610020917</v>
      </c>
    </row>
    <row r="9" spans="1:5" x14ac:dyDescent="0.25">
      <c r="A9" t="s">
        <v>101</v>
      </c>
      <c r="B9" s="1">
        <v>1.8754108288530869</v>
      </c>
      <c r="C9" s="1">
        <v>36.996907684762249</v>
      </c>
      <c r="D9" s="1">
        <v>4.6958495416179407</v>
      </c>
      <c r="E9" s="1">
        <v>2.6362045673907026</v>
      </c>
    </row>
    <row r="10" spans="1:5" x14ac:dyDescent="0.25">
      <c r="A10" t="s">
        <v>146</v>
      </c>
      <c r="B10" s="1">
        <v>0.41664456961059432</v>
      </c>
      <c r="C10" s="1">
        <v>13.391953577888678</v>
      </c>
      <c r="D10" s="1">
        <v>3.8517451815128476</v>
      </c>
      <c r="E10" s="1">
        <v>1.5872088605707633</v>
      </c>
    </row>
    <row r="11" spans="1:5" x14ac:dyDescent="0.25">
      <c r="A11" t="s">
        <v>147</v>
      </c>
      <c r="B11" s="1">
        <v>0.60935014204040305</v>
      </c>
      <c r="C11" s="1">
        <v>8.3911993621500969</v>
      </c>
      <c r="D11" s="1">
        <v>3.9673189663770478</v>
      </c>
      <c r="E11" s="1">
        <v>2.2962098764208361</v>
      </c>
    </row>
    <row r="12" spans="1:5" x14ac:dyDescent="0.25">
      <c r="A12" t="s">
        <v>148</v>
      </c>
      <c r="B12" s="1">
        <v>0.6896754194637974</v>
      </c>
      <c r="C12" s="1">
        <v>7.6886623375577363</v>
      </c>
      <c r="D12" s="1">
        <v>4.0997319362431535</v>
      </c>
      <c r="E12" s="1">
        <v>1.787533471019233</v>
      </c>
    </row>
    <row r="13" spans="1:5" x14ac:dyDescent="0.25">
      <c r="B13" s="1"/>
      <c r="C13" s="1"/>
      <c r="D13" s="1"/>
      <c r="E13" s="1"/>
    </row>
    <row r="14" spans="1:5" x14ac:dyDescent="0.25">
      <c r="A14" t="s">
        <v>82</v>
      </c>
      <c r="B14" s="1"/>
      <c r="C14" s="1"/>
      <c r="D14" s="1"/>
      <c r="E14" s="1"/>
    </row>
    <row r="15" spans="1:5" x14ac:dyDescent="0.25">
      <c r="B15" s="1" t="s">
        <v>76</v>
      </c>
      <c r="C15" s="1" t="s">
        <v>84</v>
      </c>
      <c r="D15" s="1" t="s">
        <v>85</v>
      </c>
      <c r="E15" s="1" t="s">
        <v>86</v>
      </c>
    </row>
    <row r="16" spans="1:5" x14ac:dyDescent="0.25">
      <c r="A16" t="s">
        <v>94</v>
      </c>
      <c r="B16" s="1">
        <v>4.7716855013687068E-2</v>
      </c>
      <c r="C16" s="1">
        <v>9.3198113082975889E-2</v>
      </c>
      <c r="D16" s="1">
        <v>8.3603335684812374E-2</v>
      </c>
      <c r="E16" s="1">
        <v>0.11284260025575298</v>
      </c>
    </row>
    <row r="17" spans="1:5" x14ac:dyDescent="0.25">
      <c r="A17" t="s">
        <v>102</v>
      </c>
      <c r="B17" s="1">
        <v>6.0231752277343023E-2</v>
      </c>
      <c r="C17" s="1">
        <v>0.68384864958329417</v>
      </c>
      <c r="D17" s="1">
        <v>0.13103553702196041</v>
      </c>
      <c r="E17" s="1">
        <v>0.26164490611084257</v>
      </c>
    </row>
    <row r="18" spans="1:5" x14ac:dyDescent="0.25">
      <c r="A18" t="s">
        <v>135</v>
      </c>
      <c r="B18" s="1">
        <v>8.1012150258192736E-2</v>
      </c>
      <c r="C18" s="1">
        <v>1.7954979496443295</v>
      </c>
      <c r="D18" s="1">
        <v>7.1642602494088478E-2</v>
      </c>
      <c r="E18" s="1">
        <v>0.211024495081608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36D5-2458-4CEE-9401-0FEB46B65C35}">
  <dimension ref="A1:D35"/>
  <sheetViews>
    <sheetView topLeftCell="A4" workbookViewId="0">
      <selection activeCell="A31" sqref="A31:A35"/>
    </sheetView>
  </sheetViews>
  <sheetFormatPr defaultRowHeight="15" x14ac:dyDescent="0.25"/>
  <cols>
    <col min="1" max="1" width="23.140625" customWidth="1"/>
    <col min="2" max="2" width="9.140625" style="1"/>
    <col min="3" max="3" width="13.5703125" style="1" customWidth="1"/>
    <col min="4" max="4" width="13.140625" style="1" customWidth="1"/>
  </cols>
  <sheetData>
    <row r="1" spans="1:4" x14ac:dyDescent="0.25">
      <c r="A1" s="2" t="s">
        <v>150</v>
      </c>
    </row>
    <row r="3" spans="1:4" x14ac:dyDescent="0.25">
      <c r="B3" s="1" t="s">
        <v>151</v>
      </c>
    </row>
    <row r="4" spans="1:4" x14ac:dyDescent="0.25">
      <c r="C4" s="1" t="s">
        <v>152</v>
      </c>
      <c r="D4" s="1" t="s">
        <v>162</v>
      </c>
    </row>
    <row r="5" spans="1:4" x14ac:dyDescent="0.25">
      <c r="A5" s="6"/>
      <c r="B5" s="1" t="s">
        <v>153</v>
      </c>
      <c r="C5" s="9">
        <v>13214932</v>
      </c>
      <c r="D5" s="9">
        <v>24748.18</v>
      </c>
    </row>
    <row r="6" spans="1:4" x14ac:dyDescent="0.25">
      <c r="A6" s="7" t="s">
        <v>160</v>
      </c>
      <c r="B6" s="1" t="s">
        <v>154</v>
      </c>
      <c r="C6" s="9">
        <v>194485.15599999999</v>
      </c>
      <c r="D6" s="9">
        <v>30712.76</v>
      </c>
    </row>
    <row r="7" spans="1:4" x14ac:dyDescent="0.25">
      <c r="A7" s="7"/>
      <c r="B7" s="1" t="s">
        <v>155</v>
      </c>
      <c r="C7" s="9">
        <v>658941.25</v>
      </c>
      <c r="D7" s="9">
        <v>92392.664000000004</v>
      </c>
    </row>
    <row r="8" spans="1:4" x14ac:dyDescent="0.25">
      <c r="A8" s="8"/>
      <c r="B8" s="1" t="s">
        <v>156</v>
      </c>
      <c r="C8" s="9">
        <v>1747198.56</v>
      </c>
      <c r="D8" s="9">
        <v>23300.261999999999</v>
      </c>
    </row>
    <row r="9" spans="1:4" x14ac:dyDescent="0.25">
      <c r="C9" s="9"/>
      <c r="D9" s="9"/>
    </row>
    <row r="10" spans="1:4" x14ac:dyDescent="0.25">
      <c r="A10" s="6"/>
      <c r="B10" s="1" t="s">
        <v>153</v>
      </c>
      <c r="C10" s="9">
        <v>374213.31</v>
      </c>
      <c r="D10" s="9">
        <v>12060.938</v>
      </c>
    </row>
    <row r="11" spans="1:4" x14ac:dyDescent="0.25">
      <c r="A11" s="7" t="s">
        <v>157</v>
      </c>
      <c r="B11" s="1" t="s">
        <v>154</v>
      </c>
      <c r="C11" s="9">
        <v>4899.4795000000004</v>
      </c>
      <c r="D11" s="9">
        <v>21323.697</v>
      </c>
    </row>
    <row r="12" spans="1:4" x14ac:dyDescent="0.25">
      <c r="A12" s="7"/>
      <c r="B12" s="1" t="s">
        <v>155</v>
      </c>
      <c r="C12" s="9">
        <v>11912.501</v>
      </c>
      <c r="D12" s="9">
        <v>26157.812999999998</v>
      </c>
    </row>
    <row r="13" spans="1:4" x14ac:dyDescent="0.25">
      <c r="A13" s="7"/>
      <c r="B13" s="1" t="s">
        <v>156</v>
      </c>
      <c r="C13" s="9">
        <v>12449.089</v>
      </c>
      <c r="D13" s="9">
        <v>21193.752</v>
      </c>
    </row>
    <row r="14" spans="1:4" x14ac:dyDescent="0.25">
      <c r="A14" s="8"/>
      <c r="B14" s="1" t="s">
        <v>158</v>
      </c>
      <c r="C14" s="9">
        <v>57516.055</v>
      </c>
      <c r="D14" s="9">
        <v>30692.708999999999</v>
      </c>
    </row>
    <row r="15" spans="1:4" x14ac:dyDescent="0.25">
      <c r="C15" s="9"/>
      <c r="D15" s="9"/>
    </row>
    <row r="16" spans="1:4" x14ac:dyDescent="0.25">
      <c r="C16" s="9"/>
      <c r="D16" s="9"/>
    </row>
    <row r="17" spans="1:4" x14ac:dyDescent="0.25">
      <c r="A17" s="6"/>
      <c r="B17" s="1" t="s">
        <v>153</v>
      </c>
      <c r="C17" s="10">
        <v>59243084</v>
      </c>
      <c r="D17" s="10">
        <v>724675.06</v>
      </c>
    </row>
    <row r="18" spans="1:4" x14ac:dyDescent="0.25">
      <c r="A18" s="7" t="s">
        <v>161</v>
      </c>
      <c r="B18" s="1" t="s">
        <v>154</v>
      </c>
      <c r="C18" s="10">
        <v>146002770</v>
      </c>
      <c r="D18" s="10">
        <v>6164130</v>
      </c>
    </row>
    <row r="19" spans="1:4" x14ac:dyDescent="0.25">
      <c r="A19" s="7"/>
      <c r="B19" s="1" t="s">
        <v>155</v>
      </c>
      <c r="C19" s="10">
        <v>207014610</v>
      </c>
      <c r="D19" s="10">
        <v>4069858.8</v>
      </c>
    </row>
    <row r="20" spans="1:4" x14ac:dyDescent="0.25">
      <c r="A20" s="7"/>
      <c r="B20" s="1" t="s">
        <v>156</v>
      </c>
      <c r="C20" s="10">
        <v>89159368</v>
      </c>
      <c r="D20" s="10">
        <v>1978205.4</v>
      </c>
    </row>
    <row r="21" spans="1:4" x14ac:dyDescent="0.25">
      <c r="A21" s="8"/>
      <c r="B21" s="1" t="s">
        <v>158</v>
      </c>
      <c r="C21" s="10">
        <v>22798414</v>
      </c>
      <c r="D21" s="10">
        <v>442981.66</v>
      </c>
    </row>
    <row r="22" spans="1:4" x14ac:dyDescent="0.25">
      <c r="C22" s="9"/>
      <c r="D22" s="9"/>
    </row>
    <row r="23" spans="1:4" x14ac:dyDescent="0.25">
      <c r="C23" s="9"/>
      <c r="D23" s="9"/>
    </row>
    <row r="24" spans="1:4" x14ac:dyDescent="0.25">
      <c r="A24" s="6"/>
      <c r="B24" s="1" t="s">
        <v>153</v>
      </c>
      <c r="C24" s="9">
        <v>22067.84</v>
      </c>
      <c r="D24" s="9">
        <v>14693.880999999999</v>
      </c>
    </row>
    <row r="25" spans="1:4" x14ac:dyDescent="0.25">
      <c r="A25" s="7" t="s">
        <v>159</v>
      </c>
      <c r="B25" s="1" t="s">
        <v>154</v>
      </c>
      <c r="C25" s="9">
        <v>46095.313000000002</v>
      </c>
      <c r="D25" s="9">
        <v>36645.315999999999</v>
      </c>
    </row>
    <row r="26" spans="1:4" x14ac:dyDescent="0.25">
      <c r="A26" s="7"/>
      <c r="B26" s="1" t="s">
        <v>155</v>
      </c>
      <c r="C26" s="9">
        <v>23971.096000000001</v>
      </c>
      <c r="D26" s="9">
        <v>28854.559000000001</v>
      </c>
    </row>
    <row r="27" spans="1:4" x14ac:dyDescent="0.25">
      <c r="A27" s="7"/>
      <c r="B27" s="1" t="s">
        <v>156</v>
      </c>
      <c r="C27" s="9">
        <v>27190.105</v>
      </c>
      <c r="D27" s="9">
        <v>18028.127</v>
      </c>
    </row>
    <row r="28" spans="1:4" x14ac:dyDescent="0.25">
      <c r="A28" s="8"/>
      <c r="B28" s="1" t="s">
        <v>158</v>
      </c>
      <c r="C28" s="9">
        <v>38850.004000000001</v>
      </c>
      <c r="D28" s="9">
        <v>31922.789000000001</v>
      </c>
    </row>
    <row r="31" spans="1:4" x14ac:dyDescent="0.25">
      <c r="A31" t="s">
        <v>139</v>
      </c>
      <c r="B31" s="1" t="s">
        <v>152</v>
      </c>
      <c r="C31" s="1" t="s">
        <v>162</v>
      </c>
    </row>
    <row r="32" spans="1:4" x14ac:dyDescent="0.25">
      <c r="A32" t="s">
        <v>163</v>
      </c>
      <c r="B32" s="1">
        <v>6208225.6746821571</v>
      </c>
      <c r="C32" s="1">
        <v>33224.695377229335</v>
      </c>
    </row>
    <row r="33" spans="1:3" x14ac:dyDescent="0.25">
      <c r="A33" t="s">
        <v>164</v>
      </c>
      <c r="B33" s="1">
        <v>159029.99262733053</v>
      </c>
      <c r="C33" s="1">
        <v>6934.2378373680976</v>
      </c>
    </row>
    <row r="34" spans="1:3" x14ac:dyDescent="0.25">
      <c r="A34" t="s">
        <v>165</v>
      </c>
      <c r="B34" s="1">
        <v>72783595.847841218</v>
      </c>
      <c r="C34" s="1">
        <v>2418204.4205786237</v>
      </c>
    </row>
    <row r="35" spans="1:3" x14ac:dyDescent="0.25">
      <c r="A35" t="s">
        <v>0</v>
      </c>
      <c r="B35" s="1">
        <v>10382.437108446564</v>
      </c>
      <c r="C35" s="1">
        <v>9326.3817922015041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/>
  </sheetViews>
  <sheetFormatPr defaultRowHeight="15" x14ac:dyDescent="0.25"/>
  <cols>
    <col min="1" max="1" width="45.28515625" customWidth="1"/>
    <col min="2" max="2" width="10.85546875" style="1" customWidth="1"/>
    <col min="3" max="3" width="12.5703125" style="1" customWidth="1"/>
  </cols>
  <sheetData>
    <row r="1" spans="1:3" x14ac:dyDescent="0.25">
      <c r="A1" s="2" t="s">
        <v>15</v>
      </c>
    </row>
    <row r="2" spans="1:3" x14ac:dyDescent="0.25">
      <c r="B2" s="1" t="s">
        <v>2</v>
      </c>
      <c r="C2" s="1" t="s">
        <v>1</v>
      </c>
    </row>
    <row r="3" spans="1:3" x14ac:dyDescent="0.25">
      <c r="A3" t="s">
        <v>3</v>
      </c>
      <c r="B3" s="1">
        <v>104.09064016664917</v>
      </c>
      <c r="C3" s="1">
        <v>125.73401837479491</v>
      </c>
    </row>
    <row r="4" spans="1:3" x14ac:dyDescent="0.25">
      <c r="A4" t="s">
        <v>4</v>
      </c>
      <c r="B4" s="1">
        <v>116.67735954403872</v>
      </c>
      <c r="C4" s="1">
        <v>122.94678692157437</v>
      </c>
    </row>
    <row r="5" spans="1:3" x14ac:dyDescent="0.25">
      <c r="A5" t="s">
        <v>5</v>
      </c>
      <c r="B5" s="1">
        <v>134.84705416163689</v>
      </c>
      <c r="C5" s="1">
        <v>133.50434048995473</v>
      </c>
    </row>
    <row r="6" spans="1:3" x14ac:dyDescent="0.25">
      <c r="A6" t="s">
        <v>6</v>
      </c>
      <c r="B6" s="1">
        <v>44.065661602566017</v>
      </c>
      <c r="C6" s="1">
        <v>65.336520566225715</v>
      </c>
    </row>
    <row r="7" spans="1:3" x14ac:dyDescent="0.25">
      <c r="A7" t="s">
        <v>7</v>
      </c>
      <c r="B7" s="1">
        <v>46.619535193342507</v>
      </c>
      <c r="C7" s="1">
        <v>65.345763844806967</v>
      </c>
    </row>
    <row r="8" spans="1:3" x14ac:dyDescent="0.25">
      <c r="A8" t="s">
        <v>8</v>
      </c>
      <c r="B8" s="1">
        <v>51.390797106231545</v>
      </c>
      <c r="C8" s="1">
        <v>73.008815464065108</v>
      </c>
    </row>
    <row r="9" spans="1:3" x14ac:dyDescent="0.25">
      <c r="A9" t="s">
        <v>9</v>
      </c>
      <c r="B9" s="1">
        <v>186.83308164219454</v>
      </c>
      <c r="C9" s="1">
        <v>225.41873439434235</v>
      </c>
    </row>
    <row r="10" spans="1:3" x14ac:dyDescent="0.25">
      <c r="A10" t="s">
        <v>10</v>
      </c>
      <c r="B10" s="1">
        <v>214.97248903441027</v>
      </c>
      <c r="C10" s="1">
        <v>232.1886898853335</v>
      </c>
    </row>
    <row r="11" spans="1:3" x14ac:dyDescent="0.25">
      <c r="A11" t="s">
        <v>11</v>
      </c>
      <c r="B11" s="1">
        <v>275.75952053457934</v>
      </c>
      <c r="C11" s="1">
        <v>215.7510185937391</v>
      </c>
    </row>
    <row r="12" spans="1:3" x14ac:dyDescent="0.25">
      <c r="A12" t="s">
        <v>12</v>
      </c>
      <c r="B12" s="1">
        <v>102.70502900987964</v>
      </c>
      <c r="C12" s="1">
        <v>61.050666218251358</v>
      </c>
    </row>
    <row r="13" spans="1:3" x14ac:dyDescent="0.25">
      <c r="A13" t="s">
        <v>13</v>
      </c>
      <c r="B13" s="1">
        <v>100.60610507711449</v>
      </c>
      <c r="C13" s="1">
        <v>55.935175255342486</v>
      </c>
    </row>
    <row r="14" spans="1:3" x14ac:dyDescent="0.25">
      <c r="A14" t="s">
        <v>14</v>
      </c>
      <c r="B14" s="1">
        <v>88.045298678224569</v>
      </c>
      <c r="C14" s="1">
        <v>59.003373563995233</v>
      </c>
    </row>
    <row r="17" spans="1:3" x14ac:dyDescent="0.25">
      <c r="A17" t="s">
        <v>16</v>
      </c>
      <c r="B17" s="1" t="s">
        <v>2</v>
      </c>
      <c r="C17" s="1" t="s">
        <v>1</v>
      </c>
    </row>
    <row r="18" spans="1:3" x14ac:dyDescent="0.25">
      <c r="A18" t="s">
        <v>17</v>
      </c>
      <c r="B18" s="1">
        <v>8.9272376871540473</v>
      </c>
      <c r="C18" s="1">
        <v>3.1588368314265454</v>
      </c>
    </row>
    <row r="19" spans="1:3" x14ac:dyDescent="0.25">
      <c r="A19" t="s">
        <v>18</v>
      </c>
      <c r="B19" s="1">
        <v>2.1466358784814954</v>
      </c>
      <c r="C19" s="1">
        <v>2.5558924790137874</v>
      </c>
    </row>
    <row r="20" spans="1:3" x14ac:dyDescent="0.25">
      <c r="A20" t="s">
        <v>19</v>
      </c>
      <c r="B20" s="1">
        <v>26.241190035968415</v>
      </c>
      <c r="C20" s="1">
        <v>4.7696614347686106</v>
      </c>
    </row>
    <row r="21" spans="1:3" x14ac:dyDescent="0.25">
      <c r="A21" t="s">
        <v>0</v>
      </c>
      <c r="B21" s="1">
        <v>4.5770382979897954</v>
      </c>
      <c r="C21" s="1">
        <v>1.4864853376896394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8A23-AE61-4653-848B-4BAE558499A4}">
  <dimension ref="A1:L18"/>
  <sheetViews>
    <sheetView workbookViewId="0">
      <selection activeCell="F22" sqref="F22"/>
    </sheetView>
  </sheetViews>
  <sheetFormatPr defaultRowHeight="15" x14ac:dyDescent="0.25"/>
  <cols>
    <col min="1" max="1" width="20.28515625" customWidth="1"/>
    <col min="2" max="2" width="11.140625" style="1" customWidth="1"/>
    <col min="3" max="3" width="11" style="1" customWidth="1"/>
    <col min="4" max="4" width="13.85546875" style="1" customWidth="1"/>
    <col min="5" max="5" width="15.5703125" style="1" customWidth="1"/>
    <col min="6" max="6" width="14.42578125" style="1" customWidth="1"/>
    <col min="7" max="7" width="12.28515625" style="1" customWidth="1"/>
    <col min="9" max="9" width="19.28515625" customWidth="1"/>
    <col min="10" max="10" width="13" style="1" customWidth="1"/>
    <col min="11" max="11" width="12.28515625" style="1" customWidth="1"/>
    <col min="12" max="12" width="12.5703125" style="1" customWidth="1"/>
  </cols>
  <sheetData>
    <row r="1" spans="1:7" x14ac:dyDescent="0.25">
      <c r="A1" s="2" t="s">
        <v>120</v>
      </c>
    </row>
    <row r="2" spans="1:7" x14ac:dyDescent="0.25">
      <c r="A2" s="2" t="s">
        <v>80</v>
      </c>
    </row>
    <row r="3" spans="1:7" x14ac:dyDescent="0.25">
      <c r="A3" t="s">
        <v>127</v>
      </c>
      <c r="B3" s="3" t="s">
        <v>121</v>
      </c>
      <c r="C3" s="4" t="s">
        <v>122</v>
      </c>
      <c r="D3" s="5" t="s">
        <v>123</v>
      </c>
      <c r="E3" s="3" t="s">
        <v>124</v>
      </c>
      <c r="F3" s="4" t="s">
        <v>125</v>
      </c>
      <c r="G3" s="5" t="s">
        <v>126</v>
      </c>
    </row>
    <row r="4" spans="1:7" x14ac:dyDescent="0.25">
      <c r="A4" t="s">
        <v>115</v>
      </c>
      <c r="B4" s="1">
        <v>2.5475979999999998</v>
      </c>
      <c r="C4" s="1">
        <v>2.1697864</v>
      </c>
      <c r="D4" s="1">
        <v>2.2456787</v>
      </c>
      <c r="E4" s="1">
        <v>2.2015978</v>
      </c>
      <c r="F4" s="1">
        <v>2.4027067</v>
      </c>
      <c r="G4" s="1">
        <v>1.5767184000000001</v>
      </c>
    </row>
    <row r="5" spans="1:7" x14ac:dyDescent="0.25">
      <c r="A5" t="s">
        <v>116</v>
      </c>
      <c r="B5" s="1">
        <v>160.3527895</v>
      </c>
      <c r="C5" s="1">
        <v>186.11533750000001</v>
      </c>
      <c r="D5" s="1">
        <v>171.97431539999999</v>
      </c>
      <c r="E5" s="1">
        <v>213.25618499999999</v>
      </c>
      <c r="F5" s="1">
        <v>227.0470842</v>
      </c>
      <c r="G5" s="1">
        <v>222.9285046</v>
      </c>
    </row>
    <row r="6" spans="1:7" x14ac:dyDescent="0.25">
      <c r="A6" t="s">
        <v>117</v>
      </c>
      <c r="B6" s="1">
        <v>1.0874060000000001</v>
      </c>
      <c r="C6" s="1">
        <v>1.1877082000000001</v>
      </c>
      <c r="D6" s="1">
        <v>0.915439</v>
      </c>
      <c r="E6" s="1">
        <v>1.6447696000000001</v>
      </c>
      <c r="F6" s="1">
        <v>1.6037148000000001</v>
      </c>
      <c r="G6" s="1">
        <v>1.5061879</v>
      </c>
    </row>
    <row r="7" spans="1:7" x14ac:dyDescent="0.25">
      <c r="A7" t="s">
        <v>118</v>
      </c>
      <c r="B7" s="1">
        <v>1.0907184999999999</v>
      </c>
      <c r="C7" s="1">
        <v>0.83756459999999999</v>
      </c>
      <c r="D7" s="1">
        <v>0.84670049999999997</v>
      </c>
      <c r="E7" s="1">
        <v>1.3871057</v>
      </c>
      <c r="F7" s="1">
        <v>1.221587</v>
      </c>
      <c r="G7" s="1">
        <v>1.3880047</v>
      </c>
    </row>
    <row r="8" spans="1:7" x14ac:dyDescent="0.25">
      <c r="A8" t="s">
        <v>119</v>
      </c>
      <c r="B8" s="1">
        <v>4.3798222999999998</v>
      </c>
      <c r="C8" s="1">
        <v>3.4442708</v>
      </c>
      <c r="D8" s="1">
        <v>3.682715</v>
      </c>
      <c r="E8" s="1">
        <v>3.8803337</v>
      </c>
      <c r="F8" s="1">
        <v>4.0116158999999998</v>
      </c>
      <c r="G8" s="1">
        <v>3.9848484000000002</v>
      </c>
    </row>
    <row r="11" spans="1:7" x14ac:dyDescent="0.25">
      <c r="A11" s="2" t="s">
        <v>92</v>
      </c>
    </row>
    <row r="12" spans="1:7" x14ac:dyDescent="0.25">
      <c r="A12" t="s">
        <v>127</v>
      </c>
      <c r="B12" s="3" t="s">
        <v>121</v>
      </c>
      <c r="C12" s="4" t="s">
        <v>122</v>
      </c>
      <c r="D12" s="3" t="s">
        <v>124</v>
      </c>
      <c r="E12" s="5" t="s">
        <v>125</v>
      </c>
    </row>
    <row r="13" spans="1:7" x14ac:dyDescent="0.25">
      <c r="A13" t="s">
        <v>115</v>
      </c>
      <c r="B13" s="1">
        <v>195.54470822538201</v>
      </c>
      <c r="C13" s="1">
        <v>206.28813914724</v>
      </c>
      <c r="D13" s="1">
        <v>218.57194949411701</v>
      </c>
      <c r="E13" s="1">
        <v>213.91662981585699</v>
      </c>
    </row>
    <row r="14" spans="1:7" x14ac:dyDescent="0.25">
      <c r="A14" t="s">
        <v>116</v>
      </c>
      <c r="B14" s="1">
        <v>10383.4240067678</v>
      </c>
      <c r="C14" s="1">
        <v>10092.2504998188</v>
      </c>
      <c r="D14" s="1">
        <v>9752.0774293254399</v>
      </c>
      <c r="E14" s="1">
        <v>10034.1160492291</v>
      </c>
    </row>
    <row r="15" spans="1:7" x14ac:dyDescent="0.25">
      <c r="A15" t="s">
        <v>117</v>
      </c>
      <c r="B15" s="1">
        <v>12.570731243060299</v>
      </c>
      <c r="C15" s="1">
        <v>10.9094688972098</v>
      </c>
      <c r="D15" s="1">
        <v>9.0443565307910401</v>
      </c>
      <c r="E15" s="1">
        <v>9.5074057695936496</v>
      </c>
    </row>
    <row r="16" spans="1:7" x14ac:dyDescent="0.25">
      <c r="A16" t="s">
        <v>118</v>
      </c>
      <c r="B16" s="1">
        <v>71.234143710674999</v>
      </c>
      <c r="C16" s="1">
        <v>70.415662881990499</v>
      </c>
      <c r="D16" s="1">
        <v>136.41904433943199</v>
      </c>
      <c r="E16" s="1">
        <v>117.891831542961</v>
      </c>
    </row>
    <row r="17" spans="1:5" x14ac:dyDescent="0.25">
      <c r="A17" t="s">
        <v>119</v>
      </c>
      <c r="B17" s="1">
        <v>487.46502264755998</v>
      </c>
      <c r="C17" s="1">
        <v>490.92610037444098</v>
      </c>
      <c r="D17" s="1">
        <v>445.43455914145898</v>
      </c>
      <c r="E17" s="1">
        <v>504.843246365423</v>
      </c>
    </row>
    <row r="18" spans="1:5" x14ac:dyDescent="0.25">
      <c r="A18" t="s">
        <v>128</v>
      </c>
      <c r="B18" s="1">
        <v>268.175599851953</v>
      </c>
      <c r="C18" s="1">
        <v>317.36636791883097</v>
      </c>
      <c r="D18" s="1">
        <v>446.94195189659098</v>
      </c>
      <c r="E18" s="1">
        <v>453.50325520961701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6369-CE98-42AE-BC55-1967DD4EC3A6}">
  <dimension ref="A1:D12"/>
  <sheetViews>
    <sheetView workbookViewId="0">
      <selection sqref="A1:D12"/>
    </sheetView>
  </sheetViews>
  <sheetFormatPr defaultRowHeight="15" x14ac:dyDescent="0.25"/>
  <cols>
    <col min="1" max="1" width="24.42578125" customWidth="1"/>
  </cols>
  <sheetData>
    <row r="1" spans="1:4" x14ac:dyDescent="0.25">
      <c r="A1" s="2" t="s">
        <v>129</v>
      </c>
      <c r="B1" s="1"/>
      <c r="C1" s="1"/>
      <c r="D1" s="1"/>
    </row>
    <row r="2" spans="1:4" x14ac:dyDescent="0.25">
      <c r="A2" s="2" t="s">
        <v>80</v>
      </c>
      <c r="B2" s="1"/>
      <c r="C2" s="1"/>
      <c r="D2" s="1"/>
    </row>
    <row r="3" spans="1:4" x14ac:dyDescent="0.25">
      <c r="B3" s="1" t="s">
        <v>109</v>
      </c>
      <c r="C3" s="1" t="s">
        <v>110</v>
      </c>
      <c r="D3" s="1" t="s">
        <v>111</v>
      </c>
    </row>
    <row r="4" spans="1:4" x14ac:dyDescent="0.25">
      <c r="A4" t="s">
        <v>130</v>
      </c>
      <c r="B4" s="1">
        <v>67</v>
      </c>
      <c r="C4" s="1">
        <v>71</v>
      </c>
      <c r="D4" s="1">
        <v>75</v>
      </c>
    </row>
    <row r="5" spans="1:4" x14ac:dyDescent="0.25">
      <c r="A5" t="s">
        <v>131</v>
      </c>
      <c r="B5" s="1">
        <v>144</v>
      </c>
      <c r="C5" s="1">
        <v>132</v>
      </c>
      <c r="D5" s="1">
        <v>148</v>
      </c>
    </row>
    <row r="6" spans="1:4" x14ac:dyDescent="0.25">
      <c r="A6" t="s">
        <v>132</v>
      </c>
      <c r="B6" s="1">
        <v>94</v>
      </c>
      <c r="C6" s="1">
        <v>80</v>
      </c>
      <c r="D6" s="1">
        <v>88</v>
      </c>
    </row>
    <row r="7" spans="1:4" x14ac:dyDescent="0.25">
      <c r="B7" s="1"/>
      <c r="C7" s="1"/>
      <c r="D7" s="1"/>
    </row>
    <row r="8" spans="1:4" x14ac:dyDescent="0.25">
      <c r="B8" s="1"/>
      <c r="C8" s="1"/>
      <c r="D8" s="1"/>
    </row>
    <row r="9" spans="1:4" x14ac:dyDescent="0.25">
      <c r="A9" t="s">
        <v>82</v>
      </c>
      <c r="B9" s="1"/>
      <c r="C9" s="1"/>
      <c r="D9" s="1"/>
    </row>
    <row r="10" spans="1:4" x14ac:dyDescent="0.25">
      <c r="A10" t="s">
        <v>130</v>
      </c>
      <c r="B10" s="1">
        <v>4</v>
      </c>
      <c r="C10" s="1"/>
      <c r="D10" s="1"/>
    </row>
    <row r="11" spans="1:4" x14ac:dyDescent="0.25">
      <c r="A11" t="s">
        <v>131</v>
      </c>
      <c r="B11" s="1">
        <v>8.3266639978645305</v>
      </c>
      <c r="C11" s="1"/>
      <c r="D11" s="1"/>
    </row>
    <row r="12" spans="1:4" x14ac:dyDescent="0.25">
      <c r="A12" t="s">
        <v>132</v>
      </c>
      <c r="B12" s="1">
        <v>7.0237691685684931</v>
      </c>
      <c r="C12" s="1"/>
      <c r="D1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BF70-C49A-4DD5-A4EF-C810CE232DCB}">
  <dimension ref="A1:D13"/>
  <sheetViews>
    <sheetView workbookViewId="0">
      <selection activeCell="D21" sqref="D21"/>
    </sheetView>
  </sheetViews>
  <sheetFormatPr defaultRowHeight="15" x14ac:dyDescent="0.25"/>
  <cols>
    <col min="1" max="1" width="17" customWidth="1"/>
    <col min="2" max="2" width="12.42578125" customWidth="1"/>
    <col min="3" max="3" width="11.5703125" customWidth="1"/>
    <col min="4" max="4" width="16.5703125" customWidth="1"/>
    <col min="6" max="6" width="25" customWidth="1"/>
    <col min="7" max="7" width="17.140625" customWidth="1"/>
    <col min="8" max="8" width="16.5703125" customWidth="1"/>
    <col min="9" max="9" width="18.85546875" customWidth="1"/>
  </cols>
  <sheetData>
    <row r="1" spans="1:4" x14ac:dyDescent="0.25">
      <c r="A1" s="2" t="s">
        <v>141</v>
      </c>
    </row>
    <row r="3" spans="1:4" x14ac:dyDescent="0.25">
      <c r="A3" s="2" t="s">
        <v>142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0.36099999999999999</v>
      </c>
      <c r="C4">
        <v>0.38400000000000001</v>
      </c>
      <c r="D4">
        <v>0.39900000000000002</v>
      </c>
    </row>
    <row r="5" spans="1:4" x14ac:dyDescent="0.25">
      <c r="A5" t="s">
        <v>95</v>
      </c>
      <c r="B5">
        <v>0.76800000000000002</v>
      </c>
      <c r="C5">
        <v>0.81100000000000005</v>
      </c>
      <c r="D5">
        <v>0.82399999999999995</v>
      </c>
    </row>
    <row r="6" spans="1:4" x14ac:dyDescent="0.25">
      <c r="A6" t="s">
        <v>134</v>
      </c>
      <c r="B6">
        <v>0.35299999999999998</v>
      </c>
      <c r="C6">
        <v>0.35799999999999998</v>
      </c>
      <c r="D6">
        <v>0.374</v>
      </c>
    </row>
    <row r="7" spans="1:4" x14ac:dyDescent="0.25">
      <c r="A7" t="s">
        <v>135</v>
      </c>
      <c r="B7">
        <v>0.36499999999999999</v>
      </c>
      <c r="C7">
        <v>0.39</v>
      </c>
      <c r="D7">
        <v>0.38900000000000001</v>
      </c>
    </row>
    <row r="9" spans="1:4" x14ac:dyDescent="0.25">
      <c r="A9" t="s">
        <v>139</v>
      </c>
    </row>
    <row r="10" spans="1:4" x14ac:dyDescent="0.25">
      <c r="A10" t="s">
        <v>94</v>
      </c>
      <c r="B10">
        <v>1.9139836E-2</v>
      </c>
    </row>
    <row r="11" spans="1:4" x14ac:dyDescent="0.25">
      <c r="A11" t="s">
        <v>95</v>
      </c>
      <c r="B11">
        <v>2.9308701999999999E-2</v>
      </c>
    </row>
    <row r="12" spans="1:4" x14ac:dyDescent="0.25">
      <c r="A12" t="s">
        <v>134</v>
      </c>
      <c r="B12">
        <v>1.0969655E-2</v>
      </c>
    </row>
    <row r="13" spans="1:4" x14ac:dyDescent="0.25">
      <c r="A13" t="s">
        <v>135</v>
      </c>
      <c r="B13">
        <v>1.4153916000000001E-2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F2A8-7ED3-4D26-A5D6-E5D0E10C6CD0}">
  <dimension ref="A1:D13"/>
  <sheetViews>
    <sheetView workbookViewId="0">
      <selection activeCell="I23" sqref="I23"/>
    </sheetView>
  </sheetViews>
  <sheetFormatPr defaultRowHeight="15" x14ac:dyDescent="0.25"/>
  <sheetData>
    <row r="1" spans="1:4" x14ac:dyDescent="0.25">
      <c r="A1" s="2" t="s">
        <v>169</v>
      </c>
    </row>
    <row r="3" spans="1:4" x14ac:dyDescent="0.25">
      <c r="A3" s="2" t="s">
        <v>80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76</v>
      </c>
      <c r="C4">
        <v>80</v>
      </c>
      <c r="D4">
        <v>88</v>
      </c>
    </row>
    <row r="5" spans="1:4" x14ac:dyDescent="0.25">
      <c r="A5" t="s">
        <v>95</v>
      </c>
      <c r="B5">
        <v>142</v>
      </c>
      <c r="C5">
        <v>158</v>
      </c>
      <c r="D5">
        <v>164</v>
      </c>
    </row>
    <row r="6" spans="1:4" x14ac:dyDescent="0.25">
      <c r="A6" t="s">
        <v>134</v>
      </c>
      <c r="B6">
        <v>70</v>
      </c>
      <c r="C6">
        <v>79</v>
      </c>
      <c r="D6">
        <v>85</v>
      </c>
    </row>
    <row r="7" spans="1:4" x14ac:dyDescent="0.25">
      <c r="A7" t="s">
        <v>149</v>
      </c>
      <c r="B7">
        <v>120</v>
      </c>
      <c r="C7">
        <v>125</v>
      </c>
      <c r="D7">
        <v>117</v>
      </c>
    </row>
    <row r="9" spans="1:4" x14ac:dyDescent="0.25">
      <c r="A9" t="s">
        <v>139</v>
      </c>
    </row>
    <row r="10" spans="1:4" x14ac:dyDescent="0.25">
      <c r="A10" t="s">
        <v>94</v>
      </c>
      <c r="B10">
        <v>6.1101009266077861</v>
      </c>
    </row>
    <row r="11" spans="1:4" x14ac:dyDescent="0.25">
      <c r="A11" t="s">
        <v>95</v>
      </c>
      <c r="B11">
        <v>11.372481406154654</v>
      </c>
    </row>
    <row r="12" spans="1:4" x14ac:dyDescent="0.25">
      <c r="A12" t="s">
        <v>134</v>
      </c>
      <c r="B12">
        <v>7.5498344352707498</v>
      </c>
    </row>
    <row r="13" spans="1:4" x14ac:dyDescent="0.25">
      <c r="A13" t="s">
        <v>149</v>
      </c>
      <c r="B13">
        <v>4.0414518843273806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8D4F-1C7D-4830-BE39-FB7B29AEAF39}">
  <dimension ref="A1:C44"/>
  <sheetViews>
    <sheetView workbookViewId="0">
      <selection activeCell="E6" sqref="E6"/>
    </sheetView>
  </sheetViews>
  <sheetFormatPr defaultRowHeight="15" x14ac:dyDescent="0.25"/>
  <cols>
    <col min="1" max="1" width="15.42578125" customWidth="1"/>
    <col min="2" max="2" width="19.7109375" customWidth="1"/>
    <col min="3" max="3" width="24.140625" customWidth="1"/>
  </cols>
  <sheetData>
    <row r="1" spans="1:3" x14ac:dyDescent="0.25">
      <c r="A1" s="2" t="s">
        <v>25</v>
      </c>
      <c r="B1" s="2"/>
      <c r="C1" s="2"/>
    </row>
    <row r="2" spans="1:3" x14ac:dyDescent="0.25">
      <c r="A2" s="2" t="s">
        <v>26</v>
      </c>
      <c r="B2" s="2" t="s">
        <v>27</v>
      </c>
      <c r="C2" s="2" t="s">
        <v>28</v>
      </c>
    </row>
    <row r="3" spans="1:3" x14ac:dyDescent="0.25">
      <c r="A3" t="s">
        <v>29</v>
      </c>
      <c r="B3">
        <v>1</v>
      </c>
      <c r="C3">
        <v>1.6</v>
      </c>
    </row>
    <row r="4" spans="1:3" x14ac:dyDescent="0.25">
      <c r="A4" t="s">
        <v>30</v>
      </c>
      <c r="B4">
        <v>0</v>
      </c>
      <c r="C4">
        <v>1</v>
      </c>
    </row>
    <row r="5" spans="1:3" x14ac:dyDescent="0.25">
      <c r="A5" t="s">
        <v>31</v>
      </c>
      <c r="B5">
        <v>2.0999999999999996</v>
      </c>
      <c r="C5">
        <v>1</v>
      </c>
    </row>
    <row r="6" spans="1:3" x14ac:dyDescent="0.25">
      <c r="A6" t="s">
        <v>32</v>
      </c>
      <c r="B6">
        <v>0.9</v>
      </c>
      <c r="C6">
        <v>0.2</v>
      </c>
    </row>
    <row r="7" spans="1:3" x14ac:dyDescent="0.25">
      <c r="A7" t="s">
        <v>33</v>
      </c>
      <c r="B7">
        <v>0.8</v>
      </c>
      <c r="C7">
        <v>1</v>
      </c>
    </row>
    <row r="8" spans="1:3" x14ac:dyDescent="0.25">
      <c r="A8" t="s">
        <v>34</v>
      </c>
      <c r="B8">
        <v>1.9</v>
      </c>
      <c r="C8">
        <v>1.6</v>
      </c>
    </row>
    <row r="9" spans="1:3" x14ac:dyDescent="0.25">
      <c r="A9" t="s">
        <v>35</v>
      </c>
      <c r="B9">
        <v>0</v>
      </c>
      <c r="C9">
        <v>1.6</v>
      </c>
    </row>
    <row r="10" spans="1:3" x14ac:dyDescent="0.25">
      <c r="A10" t="s">
        <v>36</v>
      </c>
      <c r="B10">
        <v>1.2</v>
      </c>
      <c r="C10">
        <v>0.9</v>
      </c>
    </row>
    <row r="11" spans="1:3" x14ac:dyDescent="0.25">
      <c r="A11" t="s">
        <v>37</v>
      </c>
      <c r="B11">
        <v>1.6</v>
      </c>
      <c r="C11">
        <v>1</v>
      </c>
    </row>
    <row r="12" spans="1:3" x14ac:dyDescent="0.25">
      <c r="A12" t="s">
        <v>38</v>
      </c>
      <c r="B12">
        <v>1.2</v>
      </c>
      <c r="C12">
        <v>1</v>
      </c>
    </row>
    <row r="13" spans="1:3" x14ac:dyDescent="0.25">
      <c r="A13" t="s">
        <v>39</v>
      </c>
      <c r="B13">
        <v>1.4</v>
      </c>
      <c r="C13">
        <v>2</v>
      </c>
    </row>
    <row r="14" spans="1:3" x14ac:dyDescent="0.25">
      <c r="A14" t="s">
        <v>40</v>
      </c>
      <c r="B14">
        <v>3</v>
      </c>
      <c r="C14">
        <v>3</v>
      </c>
    </row>
    <row r="15" spans="1:3" x14ac:dyDescent="0.25">
      <c r="A15" t="s">
        <v>41</v>
      </c>
      <c r="B15">
        <v>0.2</v>
      </c>
      <c r="C15">
        <v>1.4</v>
      </c>
    </row>
    <row r="16" spans="1:3" x14ac:dyDescent="0.25">
      <c r="A16" t="s">
        <v>42</v>
      </c>
      <c r="B16">
        <v>1.4</v>
      </c>
      <c r="C16">
        <v>0.8</v>
      </c>
    </row>
    <row r="17" spans="1:3" x14ac:dyDescent="0.25">
      <c r="A17" t="s">
        <v>43</v>
      </c>
      <c r="B17">
        <v>0.2</v>
      </c>
      <c r="C17">
        <v>3</v>
      </c>
    </row>
    <row r="18" spans="1:3" x14ac:dyDescent="0.25">
      <c r="A18" t="s">
        <v>44</v>
      </c>
      <c r="B18">
        <v>0</v>
      </c>
      <c r="C18">
        <v>1.5</v>
      </c>
    </row>
    <row r="19" spans="1:3" x14ac:dyDescent="0.25">
      <c r="A19" t="s">
        <v>45</v>
      </c>
      <c r="B19">
        <v>3</v>
      </c>
      <c r="C19">
        <v>1.8</v>
      </c>
    </row>
    <row r="20" spans="1:3" x14ac:dyDescent="0.25">
      <c r="A20" t="s">
        <v>46</v>
      </c>
      <c r="B20">
        <v>0</v>
      </c>
      <c r="C20">
        <v>1</v>
      </c>
    </row>
    <row r="21" spans="1:3" x14ac:dyDescent="0.25">
      <c r="A21" t="s">
        <v>47</v>
      </c>
      <c r="B21">
        <v>0</v>
      </c>
      <c r="C21">
        <v>1</v>
      </c>
    </row>
    <row r="22" spans="1:3" x14ac:dyDescent="0.25">
      <c r="A22" t="s">
        <v>48</v>
      </c>
      <c r="B22">
        <v>0</v>
      </c>
      <c r="C22">
        <v>1.5</v>
      </c>
    </row>
    <row r="23" spans="1:3" x14ac:dyDescent="0.25">
      <c r="A23" t="s">
        <v>49</v>
      </c>
      <c r="B23">
        <v>1</v>
      </c>
      <c r="C23">
        <v>2</v>
      </c>
    </row>
    <row r="24" spans="1:3" x14ac:dyDescent="0.25">
      <c r="A24" t="s">
        <v>50</v>
      </c>
      <c r="B24">
        <v>1.8</v>
      </c>
      <c r="C24">
        <v>3</v>
      </c>
    </row>
    <row r="25" spans="1:3" x14ac:dyDescent="0.25">
      <c r="A25" t="s">
        <v>51</v>
      </c>
      <c r="B25">
        <v>3</v>
      </c>
      <c r="C25">
        <v>0.6</v>
      </c>
    </row>
    <row r="26" spans="1:3" x14ac:dyDescent="0.25">
      <c r="A26" t="s">
        <v>52</v>
      </c>
      <c r="B26">
        <v>1.2000000000000002</v>
      </c>
      <c r="C26">
        <v>1.8</v>
      </c>
    </row>
    <row r="27" spans="1:3" x14ac:dyDescent="0.25">
      <c r="A27" t="s">
        <v>53</v>
      </c>
      <c r="B27">
        <v>0</v>
      </c>
      <c r="C27">
        <v>0.5</v>
      </c>
    </row>
    <row r="28" spans="1:3" x14ac:dyDescent="0.25">
      <c r="A28" t="s">
        <v>54</v>
      </c>
      <c r="B28">
        <v>0.1</v>
      </c>
      <c r="C28">
        <v>0.1</v>
      </c>
    </row>
    <row r="29" spans="1:3" x14ac:dyDescent="0.25">
      <c r="A29" t="s">
        <v>55</v>
      </c>
      <c r="B29">
        <v>0.2</v>
      </c>
      <c r="C29">
        <v>1</v>
      </c>
    </row>
    <row r="30" spans="1:3" x14ac:dyDescent="0.25">
      <c r="A30" t="s">
        <v>56</v>
      </c>
      <c r="B30">
        <v>1.5</v>
      </c>
      <c r="C30">
        <v>1.4</v>
      </c>
    </row>
    <row r="31" spans="1:3" x14ac:dyDescent="0.25">
      <c r="A31" t="s">
        <v>57</v>
      </c>
      <c r="B31">
        <v>1</v>
      </c>
      <c r="C31">
        <v>2</v>
      </c>
    </row>
    <row r="32" spans="1:3" x14ac:dyDescent="0.25">
      <c r="A32" t="s">
        <v>58</v>
      </c>
      <c r="B32">
        <v>2.0999999999999996</v>
      </c>
      <c r="C32">
        <v>1.6</v>
      </c>
    </row>
    <row r="33" spans="1:3" x14ac:dyDescent="0.25">
      <c r="A33" t="s">
        <v>59</v>
      </c>
      <c r="B33">
        <v>1.2</v>
      </c>
      <c r="C33">
        <v>1.4</v>
      </c>
    </row>
    <row r="34" spans="1:3" x14ac:dyDescent="0.25">
      <c r="A34" t="s">
        <v>60</v>
      </c>
      <c r="B34">
        <v>0.2</v>
      </c>
      <c r="C34">
        <v>1</v>
      </c>
    </row>
    <row r="35" spans="1:3" x14ac:dyDescent="0.25">
      <c r="A35" t="s">
        <v>61</v>
      </c>
      <c r="B35">
        <v>2.0999999999999996</v>
      </c>
      <c r="C35">
        <v>0.8</v>
      </c>
    </row>
    <row r="36" spans="1:3" x14ac:dyDescent="0.25">
      <c r="A36" t="s">
        <v>62</v>
      </c>
      <c r="B36">
        <v>0.4</v>
      </c>
      <c r="C36">
        <v>2</v>
      </c>
    </row>
    <row r="37" spans="1:3" x14ac:dyDescent="0.25">
      <c r="A37" t="s">
        <v>63</v>
      </c>
      <c r="B37">
        <v>0.5</v>
      </c>
      <c r="C37">
        <v>2</v>
      </c>
    </row>
    <row r="38" spans="1:3" x14ac:dyDescent="0.25">
      <c r="A38" t="s">
        <v>64</v>
      </c>
      <c r="B38">
        <v>0.5</v>
      </c>
      <c r="C38">
        <v>2</v>
      </c>
    </row>
    <row r="39" spans="1:3" x14ac:dyDescent="0.25">
      <c r="A39" t="s">
        <v>65</v>
      </c>
      <c r="B39">
        <v>1</v>
      </c>
      <c r="C39">
        <v>1.8</v>
      </c>
    </row>
    <row r="40" spans="1:3" x14ac:dyDescent="0.25">
      <c r="A40" t="s">
        <v>47</v>
      </c>
      <c r="B40">
        <v>0</v>
      </c>
      <c r="C40">
        <v>1</v>
      </c>
    </row>
    <row r="41" spans="1:3" x14ac:dyDescent="0.25">
      <c r="A41" t="s">
        <v>66</v>
      </c>
      <c r="B41">
        <v>1</v>
      </c>
      <c r="C41">
        <v>0.2</v>
      </c>
    </row>
    <row r="42" spans="1:3" x14ac:dyDescent="0.25">
      <c r="A42" t="s">
        <v>67</v>
      </c>
      <c r="B42">
        <v>0.9</v>
      </c>
      <c r="C42">
        <v>2</v>
      </c>
    </row>
    <row r="43" spans="1:3" x14ac:dyDescent="0.25">
      <c r="A43" t="s">
        <v>68</v>
      </c>
      <c r="B43">
        <v>0.3</v>
      </c>
      <c r="C43">
        <v>2</v>
      </c>
    </row>
    <row r="44" spans="1:3" x14ac:dyDescent="0.25">
      <c r="A44" t="s">
        <v>69</v>
      </c>
      <c r="B44">
        <v>1</v>
      </c>
      <c r="C44">
        <v>1.6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25E8-F29E-4D97-A96D-15486A6B3D74}">
  <dimension ref="A1:E35"/>
  <sheetViews>
    <sheetView topLeftCell="A25" workbookViewId="0">
      <selection activeCell="H48" sqref="H48"/>
    </sheetView>
  </sheetViews>
  <sheetFormatPr defaultRowHeight="15" x14ac:dyDescent="0.25"/>
  <cols>
    <col min="1" max="1" width="21.85546875" customWidth="1"/>
    <col min="2" max="2" width="14.140625" style="1" customWidth="1"/>
    <col min="3" max="3" width="12.5703125" style="1" customWidth="1"/>
    <col min="4" max="4" width="11.42578125" style="1" customWidth="1"/>
    <col min="5" max="5" width="11.28515625" style="1" customWidth="1"/>
  </cols>
  <sheetData>
    <row r="1" spans="1:5" x14ac:dyDescent="0.25">
      <c r="A1" s="2" t="s">
        <v>171</v>
      </c>
    </row>
    <row r="3" spans="1:5" x14ac:dyDescent="0.25">
      <c r="B3" s="1" t="s">
        <v>151</v>
      </c>
    </row>
    <row r="4" spans="1:5" x14ac:dyDescent="0.25">
      <c r="C4" s="1" t="s">
        <v>166</v>
      </c>
      <c r="D4" s="1" t="s">
        <v>167</v>
      </c>
    </row>
    <row r="5" spans="1:5" x14ac:dyDescent="0.25">
      <c r="A5" s="6"/>
      <c r="B5" s="1" t="s">
        <v>153</v>
      </c>
      <c r="C5" s="9">
        <v>211928.67</v>
      </c>
      <c r="D5" s="9">
        <v>1374869.4</v>
      </c>
      <c r="E5" s="9"/>
    </row>
    <row r="6" spans="1:5" x14ac:dyDescent="0.25">
      <c r="A6" s="7" t="s">
        <v>160</v>
      </c>
      <c r="B6" s="1" t="s">
        <v>154</v>
      </c>
      <c r="C6" s="9">
        <v>57563.538999999997</v>
      </c>
      <c r="D6" s="9">
        <v>28005.032999999999</v>
      </c>
      <c r="E6" s="9"/>
    </row>
    <row r="7" spans="1:5" x14ac:dyDescent="0.25">
      <c r="A7" s="7"/>
      <c r="B7" s="1" t="s">
        <v>155</v>
      </c>
      <c r="C7" s="9">
        <v>37962.449000000001</v>
      </c>
      <c r="D7" s="9">
        <v>117042.43</v>
      </c>
      <c r="E7" s="9"/>
    </row>
    <row r="8" spans="1:5" x14ac:dyDescent="0.25">
      <c r="A8" s="8"/>
      <c r="B8" s="1" t="s">
        <v>156</v>
      </c>
      <c r="C8" s="9">
        <v>63835.550999999999</v>
      </c>
      <c r="D8" s="9">
        <v>62382.555</v>
      </c>
      <c r="E8" s="9"/>
    </row>
    <row r="9" spans="1:5" x14ac:dyDescent="0.25">
      <c r="C9" s="9"/>
      <c r="D9" s="9"/>
      <c r="E9" s="9"/>
    </row>
    <row r="10" spans="1:5" x14ac:dyDescent="0.25">
      <c r="A10" s="6"/>
      <c r="B10" s="1" t="s">
        <v>153</v>
      </c>
      <c r="C10" s="9">
        <v>54007.976999999999</v>
      </c>
      <c r="D10" s="9">
        <v>36930.144999999997</v>
      </c>
      <c r="E10" s="9"/>
    </row>
    <row r="11" spans="1:5" x14ac:dyDescent="0.25">
      <c r="A11" s="7" t="s">
        <v>157</v>
      </c>
      <c r="B11" s="1" t="s">
        <v>154</v>
      </c>
      <c r="C11" s="9">
        <v>61610.031000000003</v>
      </c>
      <c r="D11" s="9">
        <v>9036.4590000000007</v>
      </c>
      <c r="E11" s="9"/>
    </row>
    <row r="12" spans="1:5" x14ac:dyDescent="0.25">
      <c r="A12" s="7"/>
      <c r="B12" s="1" t="s">
        <v>155</v>
      </c>
      <c r="C12" s="9">
        <v>50573.703000000001</v>
      </c>
      <c r="D12" s="9">
        <v>41261.983999999997</v>
      </c>
      <c r="E12" s="9"/>
    </row>
    <row r="13" spans="1:5" x14ac:dyDescent="0.25">
      <c r="A13" s="7"/>
      <c r="B13" s="1" t="s">
        <v>156</v>
      </c>
      <c r="C13" s="9">
        <v>61654.167999999998</v>
      </c>
      <c r="D13" s="9">
        <v>25646.877</v>
      </c>
      <c r="E13" s="9"/>
    </row>
    <row r="14" spans="1:5" x14ac:dyDescent="0.25">
      <c r="A14" s="8"/>
      <c r="B14" s="1" t="s">
        <v>158</v>
      </c>
      <c r="C14" s="9">
        <v>53262.309000000001</v>
      </c>
      <c r="D14" s="9">
        <v>41323.733999999997</v>
      </c>
      <c r="E14" s="9"/>
    </row>
    <row r="15" spans="1:5" x14ac:dyDescent="0.25">
      <c r="C15" s="9"/>
      <c r="D15" s="9"/>
      <c r="E15" s="9"/>
    </row>
    <row r="16" spans="1:5" x14ac:dyDescent="0.25">
      <c r="C16" s="9"/>
      <c r="D16" s="9"/>
      <c r="E16" s="9"/>
    </row>
    <row r="17" spans="1:5" x14ac:dyDescent="0.25">
      <c r="A17" s="6"/>
      <c r="B17" s="1" t="s">
        <v>153</v>
      </c>
      <c r="C17" s="10">
        <v>10100614</v>
      </c>
      <c r="D17" s="10">
        <v>3344788.3</v>
      </c>
      <c r="E17" s="10"/>
    </row>
    <row r="18" spans="1:5" x14ac:dyDescent="0.25">
      <c r="A18" s="7" t="s">
        <v>161</v>
      </c>
      <c r="B18" s="1" t="s">
        <v>154</v>
      </c>
      <c r="C18" s="10">
        <v>65887976</v>
      </c>
      <c r="D18" s="10">
        <v>77376580</v>
      </c>
      <c r="E18" s="10"/>
    </row>
    <row r="19" spans="1:5" x14ac:dyDescent="0.25">
      <c r="A19" s="7"/>
      <c r="B19" s="1" t="s">
        <v>155</v>
      </c>
      <c r="C19" s="10">
        <v>59134828</v>
      </c>
      <c r="D19" s="10">
        <v>95048840</v>
      </c>
      <c r="E19" s="10"/>
    </row>
    <row r="20" spans="1:5" x14ac:dyDescent="0.25">
      <c r="A20" s="7"/>
      <c r="B20" s="1" t="s">
        <v>156</v>
      </c>
      <c r="C20" s="10">
        <v>29030682</v>
      </c>
      <c r="D20" s="10">
        <v>1838629.25</v>
      </c>
      <c r="E20" s="10"/>
    </row>
    <row r="21" spans="1:5" x14ac:dyDescent="0.25">
      <c r="A21" s="8"/>
      <c r="B21" s="1" t="s">
        <v>158</v>
      </c>
      <c r="C21" s="10">
        <v>6705751.5</v>
      </c>
      <c r="D21" s="10">
        <v>503111.31</v>
      </c>
      <c r="E21" s="10"/>
    </row>
    <row r="22" spans="1:5" x14ac:dyDescent="0.25">
      <c r="C22" s="9"/>
      <c r="D22" s="9"/>
      <c r="E22" s="9"/>
    </row>
    <row r="23" spans="1:5" x14ac:dyDescent="0.25">
      <c r="C23" s="9"/>
      <c r="D23" s="9"/>
      <c r="E23" s="9"/>
    </row>
    <row r="24" spans="1:5" x14ac:dyDescent="0.25">
      <c r="A24" s="6"/>
      <c r="B24" s="1" t="s">
        <v>153</v>
      </c>
      <c r="C24" s="9">
        <v>28420.055</v>
      </c>
      <c r="D24" s="9">
        <v>24323.960999999999</v>
      </c>
      <c r="E24" s="9"/>
    </row>
    <row r="25" spans="1:5" x14ac:dyDescent="0.25">
      <c r="A25" s="7" t="s">
        <v>159</v>
      </c>
      <c r="B25" s="1" t="s">
        <v>154</v>
      </c>
      <c r="C25" s="9">
        <v>49990.887000000002</v>
      </c>
      <c r="D25" s="9">
        <v>27735.811000000002</v>
      </c>
      <c r="E25" s="9"/>
    </row>
    <row r="26" spans="1:5" x14ac:dyDescent="0.25">
      <c r="A26" s="7"/>
      <c r="B26" s="1" t="s">
        <v>155</v>
      </c>
      <c r="C26" s="9">
        <v>51258.207000000002</v>
      </c>
      <c r="D26" s="9">
        <v>24558.074000000001</v>
      </c>
      <c r="E26" s="9"/>
    </row>
    <row r="27" spans="1:5" x14ac:dyDescent="0.25">
      <c r="A27" s="7"/>
      <c r="B27" s="1" t="s">
        <v>156</v>
      </c>
      <c r="C27" s="9">
        <v>63032.813000000002</v>
      </c>
      <c r="D27" s="9">
        <v>40657.035000000003</v>
      </c>
      <c r="E27" s="9"/>
    </row>
    <row r="28" spans="1:5" x14ac:dyDescent="0.25">
      <c r="A28" s="8"/>
      <c r="B28" s="1" t="s">
        <v>158</v>
      </c>
      <c r="C28" s="9">
        <v>44393.883000000002</v>
      </c>
      <c r="D28" s="9">
        <v>43600.785000000003</v>
      </c>
      <c r="E28" s="9"/>
    </row>
    <row r="31" spans="1:5" x14ac:dyDescent="0.25">
      <c r="A31" t="s">
        <v>139</v>
      </c>
      <c r="B31" s="1" t="s">
        <v>166</v>
      </c>
      <c r="C31" s="1" t="s">
        <v>167</v>
      </c>
    </row>
    <row r="32" spans="1:5" x14ac:dyDescent="0.25">
      <c r="A32" t="s">
        <v>163</v>
      </c>
      <c r="B32" s="1">
        <v>80165.126397348737</v>
      </c>
      <c r="C32" s="1">
        <v>653891.6323233638</v>
      </c>
    </row>
    <row r="33" spans="1:3" x14ac:dyDescent="0.25">
      <c r="A33" t="s">
        <v>164</v>
      </c>
      <c r="B33" s="1">
        <v>5101.5746157616668</v>
      </c>
      <c r="C33" s="1">
        <v>13765.711221214884</v>
      </c>
    </row>
    <row r="34" spans="1:3" x14ac:dyDescent="0.25">
      <c r="A34" t="s">
        <v>165</v>
      </c>
      <c r="B34" s="1">
        <v>27337270.789105952</v>
      </c>
      <c r="C34" s="1">
        <v>46614013.82573048</v>
      </c>
    </row>
    <row r="35" spans="1:3" x14ac:dyDescent="0.25">
      <c r="A35" t="s">
        <v>0</v>
      </c>
      <c r="B35" s="1">
        <v>12602.14776697307</v>
      </c>
      <c r="C35" s="1">
        <v>9244.6775845004104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C5D6-E00E-41E8-AE9E-945675AF7E50}">
  <dimension ref="A1:C34"/>
  <sheetViews>
    <sheetView workbookViewId="0">
      <selection activeCell="G35" sqref="G35"/>
    </sheetView>
  </sheetViews>
  <sheetFormatPr defaultRowHeight="15" x14ac:dyDescent="0.25"/>
  <cols>
    <col min="1" max="1" width="24.42578125" customWidth="1"/>
    <col min="2" max="2" width="18" customWidth="1"/>
    <col min="3" max="3" width="17.28515625" customWidth="1"/>
  </cols>
  <sheetData>
    <row r="1" spans="1:3" x14ac:dyDescent="0.25">
      <c r="A1" s="2" t="s">
        <v>170</v>
      </c>
      <c r="B1" s="1"/>
    </row>
    <row r="2" spans="1:3" x14ac:dyDescent="0.25">
      <c r="B2" s="1"/>
    </row>
    <row r="3" spans="1:3" x14ac:dyDescent="0.25">
      <c r="B3" s="1" t="s">
        <v>151</v>
      </c>
    </row>
    <row r="4" spans="1:3" x14ac:dyDescent="0.25">
      <c r="B4" s="1"/>
      <c r="C4" s="1" t="s">
        <v>168</v>
      </c>
    </row>
    <row r="5" spans="1:3" x14ac:dyDescent="0.25">
      <c r="A5" s="6"/>
      <c r="B5" s="1" t="s">
        <v>153</v>
      </c>
      <c r="C5" s="9">
        <v>3979907.81</v>
      </c>
    </row>
    <row r="6" spans="1:3" x14ac:dyDescent="0.25">
      <c r="A6" s="7" t="s">
        <v>160</v>
      </c>
      <c r="B6" s="1" t="s">
        <v>154</v>
      </c>
      <c r="C6" s="9">
        <v>44764.41</v>
      </c>
    </row>
    <row r="7" spans="1:3" x14ac:dyDescent="0.25">
      <c r="A7" s="7"/>
      <c r="B7" s="1" t="s">
        <v>155</v>
      </c>
      <c r="C7" s="9">
        <v>25413.752</v>
      </c>
    </row>
    <row r="8" spans="1:3" x14ac:dyDescent="0.25">
      <c r="A8" s="8"/>
      <c r="B8" s="1" t="s">
        <v>156</v>
      </c>
      <c r="C8" s="9">
        <v>44966.667999999998</v>
      </c>
    </row>
    <row r="9" spans="1:3" x14ac:dyDescent="0.25">
      <c r="B9" s="1"/>
      <c r="C9" s="9"/>
    </row>
    <row r="10" spans="1:3" x14ac:dyDescent="0.25">
      <c r="A10" s="6"/>
      <c r="B10" s="1" t="s">
        <v>153</v>
      </c>
      <c r="C10" s="9">
        <v>2907042.1889999998</v>
      </c>
    </row>
    <row r="11" spans="1:3" x14ac:dyDescent="0.25">
      <c r="A11" s="7" t="s">
        <v>157</v>
      </c>
      <c r="B11" s="1" t="s">
        <v>154</v>
      </c>
      <c r="C11" s="9">
        <v>17848.437999999998</v>
      </c>
    </row>
    <row r="12" spans="1:3" x14ac:dyDescent="0.25">
      <c r="A12" s="7"/>
      <c r="B12" s="1" t="s">
        <v>155</v>
      </c>
      <c r="C12" s="9">
        <v>25147.136999999999</v>
      </c>
    </row>
    <row r="13" spans="1:3" x14ac:dyDescent="0.25">
      <c r="A13" s="7"/>
      <c r="B13" s="1" t="s">
        <v>156</v>
      </c>
      <c r="C13" s="9">
        <v>41303.648000000001</v>
      </c>
    </row>
    <row r="14" spans="1:3" x14ac:dyDescent="0.25">
      <c r="A14" s="8"/>
      <c r="B14" s="1" t="s">
        <v>158</v>
      </c>
      <c r="C14" s="9">
        <v>23370.116999999998</v>
      </c>
    </row>
    <row r="15" spans="1:3" x14ac:dyDescent="0.25">
      <c r="B15" s="1"/>
      <c r="C15" s="9"/>
    </row>
    <row r="16" spans="1:3" x14ac:dyDescent="0.25">
      <c r="B16" s="1"/>
      <c r="C16" s="9"/>
    </row>
    <row r="17" spans="1:3" x14ac:dyDescent="0.25">
      <c r="A17" s="6"/>
      <c r="B17" s="1" t="s">
        <v>153</v>
      </c>
      <c r="C17" s="10">
        <v>1101782.3</v>
      </c>
    </row>
    <row r="18" spans="1:3" x14ac:dyDescent="0.25">
      <c r="A18" s="7" t="s">
        <v>161</v>
      </c>
      <c r="B18" s="1" t="s">
        <v>154</v>
      </c>
      <c r="C18" s="10">
        <v>23008740</v>
      </c>
    </row>
    <row r="19" spans="1:3" x14ac:dyDescent="0.25">
      <c r="A19" s="7"/>
      <c r="B19" s="1" t="s">
        <v>155</v>
      </c>
      <c r="C19" s="10">
        <v>9441664</v>
      </c>
    </row>
    <row r="20" spans="1:3" x14ac:dyDescent="0.25">
      <c r="A20" s="7"/>
      <c r="B20" s="1" t="s">
        <v>156</v>
      </c>
      <c r="C20" s="10">
        <v>10779660</v>
      </c>
    </row>
    <row r="21" spans="1:3" x14ac:dyDescent="0.25">
      <c r="A21" s="8"/>
      <c r="B21" s="1" t="s">
        <v>158</v>
      </c>
      <c r="C21" s="10">
        <v>222848.05</v>
      </c>
    </row>
    <row r="22" spans="1:3" x14ac:dyDescent="0.25">
      <c r="B22" s="1"/>
      <c r="C22" s="9"/>
    </row>
    <row r="23" spans="1:3" x14ac:dyDescent="0.25">
      <c r="B23" s="1"/>
      <c r="C23" s="9"/>
    </row>
    <row r="24" spans="1:3" x14ac:dyDescent="0.25">
      <c r="A24" s="6"/>
      <c r="B24" s="1" t="s">
        <v>153</v>
      </c>
      <c r="C24" s="9">
        <v>25002.868999999999</v>
      </c>
    </row>
    <row r="25" spans="1:3" x14ac:dyDescent="0.25">
      <c r="A25" s="7" t="s">
        <v>159</v>
      </c>
      <c r="B25" s="1" t="s">
        <v>154</v>
      </c>
      <c r="C25" s="9">
        <v>26130.471000000001</v>
      </c>
    </row>
    <row r="26" spans="1:3" x14ac:dyDescent="0.25">
      <c r="A26" s="7"/>
      <c r="B26" s="1" t="s">
        <v>155</v>
      </c>
      <c r="C26" s="9">
        <v>26623.18</v>
      </c>
    </row>
    <row r="27" spans="1:3" x14ac:dyDescent="0.25">
      <c r="A27" s="7"/>
      <c r="B27" s="1" t="s">
        <v>156</v>
      </c>
      <c r="C27" s="9">
        <v>39724.351999999999</v>
      </c>
    </row>
    <row r="28" spans="1:3" x14ac:dyDescent="0.25">
      <c r="A28" s="8"/>
      <c r="B28" s="1" t="s">
        <v>158</v>
      </c>
      <c r="C28" s="9">
        <v>50364.065999999999</v>
      </c>
    </row>
    <row r="30" spans="1:3" x14ac:dyDescent="0.25">
      <c r="A30" t="s">
        <v>139</v>
      </c>
      <c r="B30" s="1" t="s">
        <v>168</v>
      </c>
    </row>
    <row r="31" spans="1:3" x14ac:dyDescent="0.25">
      <c r="A31" t="s">
        <v>163</v>
      </c>
      <c r="B31" s="1">
        <v>1970784.4341302814</v>
      </c>
    </row>
    <row r="32" spans="1:3" x14ac:dyDescent="0.25">
      <c r="A32" t="s">
        <v>164</v>
      </c>
      <c r="B32" s="1">
        <v>1288060.5834891701</v>
      </c>
    </row>
    <row r="33" spans="1:2" x14ac:dyDescent="0.25">
      <c r="A33" t="s">
        <v>165</v>
      </c>
      <c r="B33" s="1">
        <v>9205808.3968450818</v>
      </c>
    </row>
    <row r="34" spans="1:2" x14ac:dyDescent="0.25">
      <c r="A34" t="s">
        <v>0</v>
      </c>
      <c r="B34" s="1">
        <v>11145.8212982814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866E-CA25-4BE2-9BAB-FE82B2DB0B84}">
  <dimension ref="A1:D82"/>
  <sheetViews>
    <sheetView topLeftCell="A7" workbookViewId="0">
      <selection activeCell="D7" sqref="D7"/>
    </sheetView>
  </sheetViews>
  <sheetFormatPr defaultRowHeight="15" x14ac:dyDescent="0.25"/>
  <cols>
    <col min="1" max="1" width="17" customWidth="1"/>
    <col min="2" max="2" width="22" customWidth="1"/>
    <col min="4" max="4" width="17.42578125" customWidth="1"/>
  </cols>
  <sheetData>
    <row r="1" spans="1:4" x14ac:dyDescent="0.25">
      <c r="A1" s="2" t="s">
        <v>70</v>
      </c>
    </row>
    <row r="2" spans="1:4" x14ac:dyDescent="0.25">
      <c r="A2" s="2" t="s">
        <v>74</v>
      </c>
      <c r="B2" s="2" t="s">
        <v>22</v>
      </c>
    </row>
    <row r="3" spans="1:4" x14ac:dyDescent="0.25">
      <c r="A3" t="s">
        <v>71</v>
      </c>
      <c r="B3">
        <v>2</v>
      </c>
    </row>
    <row r="4" spans="1:4" x14ac:dyDescent="0.25">
      <c r="A4" t="s">
        <v>71</v>
      </c>
      <c r="B4">
        <v>3</v>
      </c>
    </row>
    <row r="5" spans="1:4" x14ac:dyDescent="0.25">
      <c r="A5" t="s">
        <v>71</v>
      </c>
      <c r="B5">
        <v>2.5</v>
      </c>
    </row>
    <row r="6" spans="1:4" x14ac:dyDescent="0.25">
      <c r="A6" t="s">
        <v>71</v>
      </c>
      <c r="B6">
        <v>3</v>
      </c>
    </row>
    <row r="7" spans="1:4" x14ac:dyDescent="0.25">
      <c r="A7" t="s">
        <v>71</v>
      </c>
      <c r="B7">
        <v>3</v>
      </c>
      <c r="D7" s="15"/>
    </row>
    <row r="8" spans="1:4" x14ac:dyDescent="0.25">
      <c r="A8" t="s">
        <v>71</v>
      </c>
      <c r="B8">
        <v>2</v>
      </c>
    </row>
    <row r="9" spans="1:4" x14ac:dyDescent="0.25">
      <c r="A9" t="s">
        <v>71</v>
      </c>
      <c r="B9">
        <v>0</v>
      </c>
    </row>
    <row r="10" spans="1:4" x14ac:dyDescent="0.25">
      <c r="A10" t="s">
        <v>71</v>
      </c>
      <c r="B10">
        <v>3</v>
      </c>
    </row>
    <row r="11" spans="1:4" x14ac:dyDescent="0.25">
      <c r="A11" t="s">
        <v>71</v>
      </c>
      <c r="B11">
        <v>3</v>
      </c>
    </row>
    <row r="12" spans="1:4" x14ac:dyDescent="0.25">
      <c r="A12" t="s">
        <v>71</v>
      </c>
      <c r="B12">
        <v>3</v>
      </c>
    </row>
    <row r="13" spans="1:4" x14ac:dyDescent="0.25">
      <c r="A13" t="s">
        <v>71</v>
      </c>
      <c r="B13">
        <v>3</v>
      </c>
    </row>
    <row r="14" spans="1:4" x14ac:dyDescent="0.25">
      <c r="A14" t="s">
        <v>71</v>
      </c>
      <c r="B14">
        <v>3</v>
      </c>
    </row>
    <row r="15" spans="1:4" x14ac:dyDescent="0.25">
      <c r="A15" t="s">
        <v>71</v>
      </c>
      <c r="B15">
        <v>3</v>
      </c>
    </row>
    <row r="16" spans="1:4" x14ac:dyDescent="0.25">
      <c r="A16" t="s">
        <v>71</v>
      </c>
      <c r="B16">
        <v>2.5</v>
      </c>
    </row>
    <row r="17" spans="1:2" x14ac:dyDescent="0.25">
      <c r="A17" t="s">
        <v>71</v>
      </c>
      <c r="B17">
        <v>2.5</v>
      </c>
    </row>
    <row r="18" spans="1:2" x14ac:dyDescent="0.25">
      <c r="A18" t="s">
        <v>71</v>
      </c>
      <c r="B18">
        <v>3</v>
      </c>
    </row>
    <row r="19" spans="1:2" x14ac:dyDescent="0.25">
      <c r="A19" t="s">
        <v>71</v>
      </c>
      <c r="B19">
        <v>3</v>
      </c>
    </row>
    <row r="20" spans="1:2" x14ac:dyDescent="0.25">
      <c r="A20" t="s">
        <v>71</v>
      </c>
      <c r="B20">
        <v>2</v>
      </c>
    </row>
    <row r="21" spans="1:2" x14ac:dyDescent="0.25">
      <c r="A21" t="s">
        <v>71</v>
      </c>
      <c r="B21">
        <v>3</v>
      </c>
    </row>
    <row r="22" spans="1:2" x14ac:dyDescent="0.25">
      <c r="A22" t="s">
        <v>71</v>
      </c>
      <c r="B22">
        <v>3</v>
      </c>
    </row>
    <row r="23" spans="1:2" x14ac:dyDescent="0.25">
      <c r="A23" t="s">
        <v>71</v>
      </c>
      <c r="B23">
        <v>3</v>
      </c>
    </row>
    <row r="24" spans="1:2" x14ac:dyDescent="0.25">
      <c r="A24" t="s">
        <v>71</v>
      </c>
      <c r="B24">
        <v>3</v>
      </c>
    </row>
    <row r="25" spans="1:2" x14ac:dyDescent="0.25">
      <c r="A25" t="s">
        <v>71</v>
      </c>
      <c r="B25">
        <v>3</v>
      </c>
    </row>
    <row r="26" spans="1:2" x14ac:dyDescent="0.25">
      <c r="A26" t="s">
        <v>71</v>
      </c>
      <c r="B26">
        <v>3</v>
      </c>
    </row>
    <row r="27" spans="1:2" x14ac:dyDescent="0.25">
      <c r="A27" t="s">
        <v>71</v>
      </c>
      <c r="B27">
        <v>2</v>
      </c>
    </row>
    <row r="28" spans="1:2" x14ac:dyDescent="0.25">
      <c r="A28" t="s">
        <v>71</v>
      </c>
      <c r="B28">
        <v>3</v>
      </c>
    </row>
    <row r="29" spans="1:2" x14ac:dyDescent="0.25">
      <c r="A29" t="s">
        <v>71</v>
      </c>
      <c r="B29">
        <v>2.5</v>
      </c>
    </row>
    <row r="30" spans="1:2" x14ac:dyDescent="0.25">
      <c r="A30" t="s">
        <v>71</v>
      </c>
      <c r="B30">
        <v>3</v>
      </c>
    </row>
    <row r="31" spans="1:2" x14ac:dyDescent="0.25">
      <c r="A31" t="s">
        <v>71</v>
      </c>
      <c r="B31">
        <v>3</v>
      </c>
    </row>
    <row r="32" spans="1:2" x14ac:dyDescent="0.25">
      <c r="A32" t="s">
        <v>71</v>
      </c>
      <c r="B32">
        <v>3</v>
      </c>
    </row>
    <row r="33" spans="1:2" x14ac:dyDescent="0.25">
      <c r="A33" t="s">
        <v>72</v>
      </c>
      <c r="B33">
        <v>3</v>
      </c>
    </row>
    <row r="34" spans="1:2" x14ac:dyDescent="0.25">
      <c r="A34" t="s">
        <v>72</v>
      </c>
      <c r="B34">
        <v>2</v>
      </c>
    </row>
    <row r="35" spans="1:2" x14ac:dyDescent="0.25">
      <c r="A35" t="s">
        <v>72</v>
      </c>
      <c r="B35">
        <v>2</v>
      </c>
    </row>
    <row r="36" spans="1:2" x14ac:dyDescent="0.25">
      <c r="A36" t="s">
        <v>72</v>
      </c>
      <c r="B36">
        <v>3</v>
      </c>
    </row>
    <row r="37" spans="1:2" x14ac:dyDescent="0.25">
      <c r="A37" t="s">
        <v>72</v>
      </c>
      <c r="B37">
        <v>3</v>
      </c>
    </row>
    <row r="38" spans="1:2" x14ac:dyDescent="0.25">
      <c r="A38" t="s">
        <v>73</v>
      </c>
      <c r="B38">
        <v>3</v>
      </c>
    </row>
    <row r="39" spans="1:2" x14ac:dyDescent="0.25">
      <c r="A39" t="s">
        <v>73</v>
      </c>
      <c r="B39">
        <v>3</v>
      </c>
    </row>
    <row r="40" spans="1:2" x14ac:dyDescent="0.25">
      <c r="A40" t="s">
        <v>73</v>
      </c>
      <c r="B40">
        <v>1</v>
      </c>
    </row>
    <row r="41" spans="1:2" x14ac:dyDescent="0.25">
      <c r="A41" t="s">
        <v>73</v>
      </c>
      <c r="B41">
        <v>3</v>
      </c>
    </row>
    <row r="42" spans="1:2" x14ac:dyDescent="0.25">
      <c r="A42" t="s">
        <v>73</v>
      </c>
      <c r="B42">
        <v>2.5</v>
      </c>
    </row>
    <row r="43" spans="1:2" x14ac:dyDescent="0.25">
      <c r="A43" t="s">
        <v>73</v>
      </c>
      <c r="B43">
        <v>3</v>
      </c>
    </row>
    <row r="44" spans="1:2" x14ac:dyDescent="0.25">
      <c r="A44" t="s">
        <v>73</v>
      </c>
      <c r="B44">
        <v>3</v>
      </c>
    </row>
    <row r="45" spans="1:2" x14ac:dyDescent="0.25">
      <c r="A45" t="s">
        <v>73</v>
      </c>
      <c r="B45">
        <v>2.5</v>
      </c>
    </row>
    <row r="46" spans="1:2" x14ac:dyDescent="0.25">
      <c r="A46" t="s">
        <v>73</v>
      </c>
      <c r="B46">
        <v>3</v>
      </c>
    </row>
    <row r="47" spans="1:2" x14ac:dyDescent="0.25">
      <c r="A47" t="s">
        <v>73</v>
      </c>
      <c r="B47">
        <v>3</v>
      </c>
    </row>
    <row r="48" spans="1:2" x14ac:dyDescent="0.25">
      <c r="A48" t="s">
        <v>73</v>
      </c>
      <c r="B48">
        <v>2</v>
      </c>
    </row>
    <row r="49" spans="1:2" x14ac:dyDescent="0.25">
      <c r="A49" t="s">
        <v>73</v>
      </c>
      <c r="B49">
        <v>3</v>
      </c>
    </row>
    <row r="50" spans="1:2" x14ac:dyDescent="0.25">
      <c r="A50" t="s">
        <v>73</v>
      </c>
      <c r="B50">
        <v>2</v>
      </c>
    </row>
    <row r="51" spans="1:2" x14ac:dyDescent="0.25">
      <c r="A51" t="s">
        <v>73</v>
      </c>
      <c r="B51">
        <v>3</v>
      </c>
    </row>
    <row r="52" spans="1:2" x14ac:dyDescent="0.25">
      <c r="A52" t="s">
        <v>73</v>
      </c>
      <c r="B52">
        <v>2.5</v>
      </c>
    </row>
    <row r="53" spans="1:2" x14ac:dyDescent="0.25">
      <c r="A53" t="s">
        <v>73</v>
      </c>
      <c r="B53">
        <v>1</v>
      </c>
    </row>
    <row r="54" spans="1:2" x14ac:dyDescent="0.25">
      <c r="A54" t="s">
        <v>73</v>
      </c>
      <c r="B54">
        <v>3</v>
      </c>
    </row>
    <row r="55" spans="1:2" x14ac:dyDescent="0.25">
      <c r="A55" t="s">
        <v>73</v>
      </c>
      <c r="B55">
        <v>3</v>
      </c>
    </row>
    <row r="56" spans="1:2" x14ac:dyDescent="0.25">
      <c r="A56" t="s">
        <v>73</v>
      </c>
      <c r="B56">
        <v>3</v>
      </c>
    </row>
    <row r="57" spans="1:2" x14ac:dyDescent="0.25">
      <c r="A57" t="s">
        <v>73</v>
      </c>
      <c r="B57">
        <v>3</v>
      </c>
    </row>
    <row r="58" spans="1:2" x14ac:dyDescent="0.25">
      <c r="A58" t="s">
        <v>73</v>
      </c>
      <c r="B58">
        <v>3</v>
      </c>
    </row>
    <row r="59" spans="1:2" x14ac:dyDescent="0.25">
      <c r="A59" t="s">
        <v>73</v>
      </c>
      <c r="B59">
        <v>3</v>
      </c>
    </row>
    <row r="60" spans="1:2" x14ac:dyDescent="0.25">
      <c r="A60" t="s">
        <v>73</v>
      </c>
      <c r="B60">
        <v>3</v>
      </c>
    </row>
    <row r="61" spans="1:2" x14ac:dyDescent="0.25">
      <c r="A61" t="s">
        <v>73</v>
      </c>
      <c r="B61">
        <v>3</v>
      </c>
    </row>
    <row r="62" spans="1:2" x14ac:dyDescent="0.25">
      <c r="A62" t="s">
        <v>73</v>
      </c>
      <c r="B62">
        <v>3</v>
      </c>
    </row>
    <row r="63" spans="1:2" x14ac:dyDescent="0.25">
      <c r="A63" t="s">
        <v>73</v>
      </c>
      <c r="B63">
        <v>2.5</v>
      </c>
    </row>
    <row r="64" spans="1:2" x14ac:dyDescent="0.25">
      <c r="A64" t="s">
        <v>73</v>
      </c>
      <c r="B64">
        <v>3</v>
      </c>
    </row>
    <row r="65" spans="1:2" x14ac:dyDescent="0.25">
      <c r="A65" t="s">
        <v>73</v>
      </c>
      <c r="B65">
        <v>3</v>
      </c>
    </row>
    <row r="66" spans="1:2" x14ac:dyDescent="0.25">
      <c r="A66" t="s">
        <v>73</v>
      </c>
      <c r="B66">
        <v>3</v>
      </c>
    </row>
    <row r="67" spans="1:2" x14ac:dyDescent="0.25">
      <c r="A67" t="s">
        <v>73</v>
      </c>
      <c r="B67">
        <v>3</v>
      </c>
    </row>
    <row r="68" spans="1:2" x14ac:dyDescent="0.25">
      <c r="A68" t="s">
        <v>73</v>
      </c>
      <c r="B68">
        <v>3</v>
      </c>
    </row>
    <row r="69" spans="1:2" x14ac:dyDescent="0.25">
      <c r="A69" t="s">
        <v>73</v>
      </c>
      <c r="B69">
        <v>3</v>
      </c>
    </row>
    <row r="70" spans="1:2" x14ac:dyDescent="0.25">
      <c r="A70" t="s">
        <v>73</v>
      </c>
      <c r="B70">
        <v>3</v>
      </c>
    </row>
    <row r="71" spans="1:2" x14ac:dyDescent="0.25">
      <c r="A71" t="s">
        <v>73</v>
      </c>
      <c r="B71">
        <v>2</v>
      </c>
    </row>
    <row r="72" spans="1:2" x14ac:dyDescent="0.25">
      <c r="A72" t="s">
        <v>73</v>
      </c>
      <c r="B72">
        <v>3</v>
      </c>
    </row>
    <row r="73" spans="1:2" x14ac:dyDescent="0.25">
      <c r="A73" t="s">
        <v>73</v>
      </c>
      <c r="B73">
        <v>3</v>
      </c>
    </row>
    <row r="74" spans="1:2" x14ac:dyDescent="0.25">
      <c r="A74" t="s">
        <v>73</v>
      </c>
      <c r="B74">
        <v>3</v>
      </c>
    </row>
    <row r="75" spans="1:2" x14ac:dyDescent="0.25">
      <c r="A75" t="s">
        <v>73</v>
      </c>
      <c r="B75">
        <v>3</v>
      </c>
    </row>
    <row r="76" spans="1:2" x14ac:dyDescent="0.25">
      <c r="A76" t="s">
        <v>73</v>
      </c>
      <c r="B76">
        <v>3</v>
      </c>
    </row>
    <row r="77" spans="1:2" x14ac:dyDescent="0.25">
      <c r="A77" t="s">
        <v>73</v>
      </c>
      <c r="B77">
        <v>3</v>
      </c>
    </row>
    <row r="78" spans="1:2" x14ac:dyDescent="0.25">
      <c r="A78" t="s">
        <v>73</v>
      </c>
      <c r="B78">
        <v>3</v>
      </c>
    </row>
    <row r="79" spans="1:2" x14ac:dyDescent="0.25">
      <c r="A79" t="s">
        <v>73</v>
      </c>
      <c r="B79">
        <v>3</v>
      </c>
    </row>
    <row r="80" spans="1:2" x14ac:dyDescent="0.25">
      <c r="A80" t="s">
        <v>73</v>
      </c>
      <c r="B80">
        <v>3</v>
      </c>
    </row>
    <row r="81" spans="1:2" x14ac:dyDescent="0.25">
      <c r="A81" t="s">
        <v>73</v>
      </c>
      <c r="B81">
        <v>3</v>
      </c>
    </row>
    <row r="82" spans="1:2" x14ac:dyDescent="0.25">
      <c r="A82" t="s">
        <v>73</v>
      </c>
      <c r="B82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7857-D080-4710-87BE-5F02294465CB}">
  <dimension ref="A1:Q18"/>
  <sheetViews>
    <sheetView workbookViewId="0">
      <selection activeCell="B20" sqref="B20"/>
    </sheetView>
  </sheetViews>
  <sheetFormatPr defaultRowHeight="15" x14ac:dyDescent="0.25"/>
  <cols>
    <col min="1" max="1" width="24.7109375" customWidth="1"/>
    <col min="2" max="2" width="25.5703125" style="1" customWidth="1"/>
    <col min="3" max="3" width="15.7109375" style="1" customWidth="1"/>
    <col min="4" max="4" width="14.140625" style="1" customWidth="1"/>
    <col min="5" max="5" width="12.85546875" style="1" customWidth="1"/>
    <col min="6" max="6" width="13.140625" customWidth="1"/>
    <col min="7" max="7" width="20" customWidth="1"/>
    <col min="8" max="8" width="13.140625" customWidth="1"/>
    <col min="9" max="9" width="12.28515625" customWidth="1"/>
    <col min="13" max="13" width="25" customWidth="1"/>
    <col min="14" max="14" width="13.42578125" style="1" customWidth="1"/>
    <col min="15" max="15" width="12.7109375" style="1" customWidth="1"/>
    <col min="16" max="16" width="11.28515625" style="1" customWidth="1"/>
    <col min="17" max="17" width="13.140625" style="1" customWidth="1"/>
  </cols>
  <sheetData>
    <row r="1" spans="1:5" x14ac:dyDescent="0.25">
      <c r="A1" s="2" t="s">
        <v>75</v>
      </c>
    </row>
    <row r="2" spans="1:5" x14ac:dyDescent="0.25">
      <c r="A2" s="2" t="s">
        <v>80</v>
      </c>
    </row>
    <row r="3" spans="1:5" x14ac:dyDescent="0.25">
      <c r="A3" t="s">
        <v>81</v>
      </c>
      <c r="B3" s="1" t="s">
        <v>76</v>
      </c>
      <c r="C3" s="1" t="s">
        <v>84</v>
      </c>
      <c r="D3" s="1" t="s">
        <v>85</v>
      </c>
      <c r="E3" s="1" t="s">
        <v>86</v>
      </c>
    </row>
    <row r="4" spans="1:5" x14ac:dyDescent="0.25">
      <c r="A4" t="s">
        <v>77</v>
      </c>
      <c r="B4" s="1">
        <v>0.97956809440907133</v>
      </c>
      <c r="C4" s="1">
        <v>1.0068489136123699</v>
      </c>
      <c r="D4" s="1">
        <v>1.0361178848228068</v>
      </c>
      <c r="E4" s="1">
        <v>0.82287423438130403</v>
      </c>
    </row>
    <row r="5" spans="1:5" x14ac:dyDescent="0.25">
      <c r="A5" t="s">
        <v>78</v>
      </c>
      <c r="B5" s="1">
        <v>1.020345316526009</v>
      </c>
      <c r="C5" s="1">
        <v>1.0712351155489861</v>
      </c>
      <c r="D5" s="1">
        <v>1.0029861690206179</v>
      </c>
      <c r="E5" s="1">
        <v>1.1443347032884434</v>
      </c>
    </row>
    <row r="6" spans="1:5" x14ac:dyDescent="0.25">
      <c r="A6" t="s">
        <v>79</v>
      </c>
      <c r="B6" s="1">
        <v>1.0000865890649198</v>
      </c>
      <c r="C6" s="1">
        <v>0.92191597083864407</v>
      </c>
      <c r="D6" s="1">
        <v>0.9608959461565747</v>
      </c>
      <c r="E6" s="1">
        <v>1.0327910623302528</v>
      </c>
    </row>
    <row r="7" spans="1:5" x14ac:dyDescent="0.25">
      <c r="A7" t="s">
        <v>87</v>
      </c>
      <c r="B7" s="1">
        <v>1.8704945954183696</v>
      </c>
      <c r="C7" s="1">
        <v>2.4228007241415104</v>
      </c>
      <c r="D7" s="1">
        <v>2.6613384194576808</v>
      </c>
      <c r="E7" s="1">
        <v>1.7965032347810002</v>
      </c>
    </row>
    <row r="8" spans="1:5" x14ac:dyDescent="0.25">
      <c r="A8" t="s">
        <v>88</v>
      </c>
      <c r="B8" s="1">
        <v>2.0075239131397082</v>
      </c>
      <c r="C8" s="1">
        <v>2.52700182992452</v>
      </c>
      <c r="D8" s="1">
        <v>2.8455427860910527</v>
      </c>
      <c r="E8" s="1">
        <v>1.8145946726413344</v>
      </c>
    </row>
    <row r="9" spans="1:5" x14ac:dyDescent="0.25">
      <c r="A9" t="s">
        <v>89</v>
      </c>
      <c r="B9" s="1">
        <v>1.9708125803127781</v>
      </c>
      <c r="C9" s="1">
        <v>3.417752604300976</v>
      </c>
      <c r="D9" s="1">
        <v>2.6831149690221507</v>
      </c>
      <c r="E9" s="1">
        <v>1.6675451096378255</v>
      </c>
    </row>
    <row r="11" spans="1:5" x14ac:dyDescent="0.25">
      <c r="A11" t="s">
        <v>82</v>
      </c>
    </row>
    <row r="12" spans="1:5" x14ac:dyDescent="0.25">
      <c r="B12" s="1" t="s">
        <v>76</v>
      </c>
      <c r="C12" s="1" t="s">
        <v>84</v>
      </c>
      <c r="D12" s="1" t="s">
        <v>85</v>
      </c>
      <c r="E12" s="1" t="s">
        <v>86</v>
      </c>
    </row>
    <row r="13" spans="1:5" x14ac:dyDescent="0.25">
      <c r="A13" t="s">
        <v>83</v>
      </c>
      <c r="B13" s="1">
        <v>1.1771449700343351E-2</v>
      </c>
      <c r="C13" s="1">
        <v>4.3240538300339165E-2</v>
      </c>
      <c r="D13" s="1">
        <v>2.1765974350205178E-2</v>
      </c>
      <c r="E13" s="1">
        <v>9.4234899044992118E-2</v>
      </c>
    </row>
    <row r="14" spans="1:5" x14ac:dyDescent="0.25">
      <c r="A14" t="s">
        <v>90</v>
      </c>
      <c r="B14" s="1">
        <v>4.09528549855264E-2</v>
      </c>
      <c r="C14" s="1">
        <v>0.31571999341289769</v>
      </c>
      <c r="D14" s="1">
        <v>5.8113042404678933E-2</v>
      </c>
      <c r="E14" s="1">
        <v>4.6296791431792411E-2</v>
      </c>
    </row>
    <row r="18" spans="1:1" x14ac:dyDescent="0.25">
      <c r="A18" s="2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A9AE-0E66-40C0-95AA-6398B532D225}">
  <dimension ref="A1:E14"/>
  <sheetViews>
    <sheetView workbookViewId="0">
      <selection activeCell="J14" sqref="J14"/>
    </sheetView>
  </sheetViews>
  <sheetFormatPr defaultRowHeight="15" x14ac:dyDescent="0.25"/>
  <cols>
    <col min="1" max="1" width="21.5703125" customWidth="1"/>
  </cols>
  <sheetData>
    <row r="1" spans="1:5" x14ac:dyDescent="0.25">
      <c r="A1" s="2" t="s">
        <v>91</v>
      </c>
    </row>
    <row r="2" spans="1:5" x14ac:dyDescent="0.25">
      <c r="A2" s="2" t="s">
        <v>92</v>
      </c>
    </row>
    <row r="3" spans="1:5" x14ac:dyDescent="0.25">
      <c r="A3" t="s">
        <v>81</v>
      </c>
      <c r="B3" s="1" t="s">
        <v>76</v>
      </c>
      <c r="C3" s="1" t="s">
        <v>84</v>
      </c>
      <c r="D3" s="1" t="s">
        <v>85</v>
      </c>
      <c r="E3" s="1" t="s">
        <v>86</v>
      </c>
    </row>
    <row r="4" spans="1:5" x14ac:dyDescent="0.25">
      <c r="A4" t="s">
        <v>77</v>
      </c>
      <c r="B4">
        <v>0.91734590522712534</v>
      </c>
      <c r="C4">
        <v>1.0442038328861765</v>
      </c>
      <c r="D4">
        <v>0.97663451963118808</v>
      </c>
      <c r="E4">
        <v>0.87807582133809392</v>
      </c>
    </row>
    <row r="5" spans="1:5" x14ac:dyDescent="0.25">
      <c r="A5" t="s">
        <v>78</v>
      </c>
      <c r="B5">
        <v>1.2807024868724188</v>
      </c>
      <c r="C5">
        <v>1.124236801321213</v>
      </c>
      <c r="D5">
        <v>1.0467309607376243</v>
      </c>
      <c r="E5">
        <v>1.0475560860751707</v>
      </c>
    </row>
    <row r="6" spans="1:5" x14ac:dyDescent="0.25">
      <c r="A6" t="s">
        <v>79</v>
      </c>
      <c r="B6">
        <v>0.80195160790045572</v>
      </c>
      <c r="C6">
        <v>0.83155936579261058</v>
      </c>
      <c r="D6">
        <v>0.97663451963118808</v>
      </c>
      <c r="E6">
        <v>1.0743680925867349</v>
      </c>
    </row>
    <row r="7" spans="1:5" x14ac:dyDescent="0.25">
      <c r="A7" t="s">
        <v>87</v>
      </c>
      <c r="B7">
        <v>3.6933447529133816</v>
      </c>
      <c r="C7">
        <v>2.3239706253902548</v>
      </c>
      <c r="D7">
        <v>20.009151390249681</v>
      </c>
      <c r="E7">
        <v>7.9355521106461255</v>
      </c>
    </row>
    <row r="8" spans="1:5" x14ac:dyDescent="0.25">
      <c r="A8" t="s">
        <v>88</v>
      </c>
      <c r="B8">
        <v>5.9850919070826656</v>
      </c>
      <c r="C8">
        <v>3.5701630168087135</v>
      </c>
      <c r="D8">
        <v>25.925547012520742</v>
      </c>
      <c r="E8">
        <v>8.5324729307119433</v>
      </c>
    </row>
    <row r="9" spans="1:5" x14ac:dyDescent="0.25">
      <c r="A9" t="s">
        <v>89</v>
      </c>
      <c r="B9">
        <v>4.7126548618367812</v>
      </c>
      <c r="C9">
        <v>2.6071851095135647</v>
      </c>
      <c r="D9">
        <v>38.965371603781954</v>
      </c>
      <c r="E9">
        <v>6.9453295765914884</v>
      </c>
    </row>
    <row r="11" spans="1:5" x14ac:dyDescent="0.25">
      <c r="A11" t="s">
        <v>82</v>
      </c>
    </row>
    <row r="12" spans="1:5" x14ac:dyDescent="0.25">
      <c r="B12" s="1" t="s">
        <v>76</v>
      </c>
      <c r="C12" s="1" t="s">
        <v>84</v>
      </c>
      <c r="D12" s="1" t="s">
        <v>85</v>
      </c>
      <c r="E12" s="1" t="s">
        <v>86</v>
      </c>
    </row>
    <row r="13" spans="1:5" x14ac:dyDescent="0.25">
      <c r="A13" t="s">
        <v>83</v>
      </c>
      <c r="B13">
        <v>0.14425021729174828</v>
      </c>
      <c r="C13">
        <v>8.7331751477286529E-2</v>
      </c>
      <c r="D13">
        <v>2.3365480368812069E-2</v>
      </c>
      <c r="E13">
        <v>6.1451471178698702E-2</v>
      </c>
    </row>
    <row r="14" spans="1:5" x14ac:dyDescent="0.25">
      <c r="A14" t="s">
        <v>90</v>
      </c>
      <c r="B14">
        <v>0.6629141955080935</v>
      </c>
      <c r="C14">
        <v>0.37716282737661944</v>
      </c>
      <c r="D14">
        <v>5.5994992202379645</v>
      </c>
      <c r="E14">
        <v>0.4628342131132176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4B09-7BA4-474D-80D3-49B1CCFED62B}">
  <dimension ref="A1:E18"/>
  <sheetViews>
    <sheetView workbookViewId="0">
      <selection activeCell="H14" sqref="H14"/>
    </sheetView>
  </sheetViews>
  <sheetFormatPr defaultRowHeight="15" x14ac:dyDescent="0.25"/>
  <cols>
    <col min="1" max="1" width="23.85546875" customWidth="1"/>
  </cols>
  <sheetData>
    <row r="1" spans="1:5" x14ac:dyDescent="0.25">
      <c r="A1" s="2" t="s">
        <v>93</v>
      </c>
      <c r="B1" s="1"/>
      <c r="C1" s="1"/>
      <c r="D1" s="1"/>
      <c r="E1" s="1"/>
    </row>
    <row r="2" spans="1:5" x14ac:dyDescent="0.25">
      <c r="A2" s="2" t="s">
        <v>80</v>
      </c>
      <c r="B2" s="1"/>
      <c r="C2" s="1"/>
      <c r="D2" s="1"/>
      <c r="E2" s="1"/>
    </row>
    <row r="3" spans="1:5" x14ac:dyDescent="0.25">
      <c r="A3" t="s">
        <v>81</v>
      </c>
      <c r="B3" s="1" t="s">
        <v>76</v>
      </c>
      <c r="C3" s="1" t="s">
        <v>84</v>
      </c>
      <c r="D3" s="1" t="s">
        <v>85</v>
      </c>
      <c r="E3" s="1" t="s">
        <v>86</v>
      </c>
    </row>
    <row r="4" spans="1:5" x14ac:dyDescent="0.25">
      <c r="A4" t="s">
        <v>96</v>
      </c>
      <c r="B4" s="1">
        <v>0.86200502491693987</v>
      </c>
      <c r="C4" s="1">
        <v>1.1364020898043563</v>
      </c>
      <c r="D4" s="1">
        <v>1.0400576732380955</v>
      </c>
      <c r="E4" s="1">
        <v>0.93044694354621704</v>
      </c>
    </row>
    <row r="5" spans="1:5" x14ac:dyDescent="0.25">
      <c r="A5" t="s">
        <v>97</v>
      </c>
      <c r="B5" s="1">
        <v>1.1089573872648415</v>
      </c>
      <c r="C5" s="1">
        <v>0.87188296186900371</v>
      </c>
      <c r="D5" s="1">
        <v>0.78346133241689631</v>
      </c>
      <c r="E5" s="1">
        <v>0.94236872076024725</v>
      </c>
    </row>
    <row r="6" spans="1:5" x14ac:dyDescent="0.25">
      <c r="A6" t="s">
        <v>98</v>
      </c>
      <c r="B6" s="1">
        <v>1.029037587818219</v>
      </c>
      <c r="C6" s="1">
        <v>0.99171494832663976</v>
      </c>
      <c r="D6" s="1">
        <v>1.1764809943450083</v>
      </c>
      <c r="E6" s="1">
        <v>1.1271843356935356</v>
      </c>
    </row>
    <row r="7" spans="1:5" x14ac:dyDescent="0.25">
      <c r="A7" t="s">
        <v>99</v>
      </c>
      <c r="B7" s="1">
        <v>2.1342695048960953</v>
      </c>
      <c r="C7" s="1">
        <v>35.665060046272131</v>
      </c>
      <c r="D7" s="1">
        <v>18.011867749713797</v>
      </c>
      <c r="E7" s="1">
        <v>2.8038582633205591</v>
      </c>
    </row>
    <row r="8" spans="1:5" x14ac:dyDescent="0.25">
      <c r="A8" t="s">
        <v>100</v>
      </c>
      <c r="B8" s="1">
        <v>2.5465114068559114</v>
      </c>
      <c r="C8" s="1">
        <v>37.947081735599795</v>
      </c>
      <c r="D8" s="1">
        <v>16.134422528104501</v>
      </c>
      <c r="E8" s="1">
        <v>2.7119401659683575</v>
      </c>
    </row>
    <row r="9" spans="1:5" x14ac:dyDescent="0.25">
      <c r="A9" t="s">
        <v>101</v>
      </c>
      <c r="B9" s="1">
        <v>3.0506598252716497</v>
      </c>
      <c r="C9" s="1">
        <v>38.998576569214755</v>
      </c>
      <c r="D9" s="1">
        <v>17.216988481112018</v>
      </c>
      <c r="E9" s="1">
        <v>2.7630814527380645</v>
      </c>
    </row>
    <row r="10" spans="1:5" x14ac:dyDescent="0.25">
      <c r="A10" t="s">
        <v>104</v>
      </c>
      <c r="B10" s="1">
        <v>0.54145125947198669</v>
      </c>
      <c r="C10" s="1">
        <v>14.325871773355255</v>
      </c>
      <c r="D10" s="1">
        <v>9.060061723640473</v>
      </c>
      <c r="E10" s="1">
        <v>1.7366023745419557</v>
      </c>
    </row>
    <row r="11" spans="1:5" x14ac:dyDescent="0.25">
      <c r="A11" t="s">
        <v>105</v>
      </c>
      <c r="B11" s="1">
        <v>0.69940796427652474</v>
      </c>
      <c r="C11" s="1">
        <v>12.052484383520635</v>
      </c>
      <c r="D11" s="1">
        <v>8.3392670166359917</v>
      </c>
      <c r="E11" s="1">
        <v>1.894356764215005</v>
      </c>
    </row>
    <row r="12" spans="1:5" x14ac:dyDescent="0.25">
      <c r="A12" t="s">
        <v>106</v>
      </c>
      <c r="B12" s="1">
        <v>0.61168146957438607</v>
      </c>
      <c r="C12" s="1">
        <v>14.366327495121372</v>
      </c>
      <c r="D12" s="1">
        <v>10.719715802022</v>
      </c>
      <c r="E12" s="1">
        <v>2.4969988385616433</v>
      </c>
    </row>
    <row r="13" spans="1:5" x14ac:dyDescent="0.25">
      <c r="B13" s="1"/>
      <c r="C13" s="1"/>
      <c r="D13" s="1"/>
      <c r="E13" s="1"/>
    </row>
    <row r="14" spans="1:5" x14ac:dyDescent="0.25">
      <c r="A14" t="s">
        <v>82</v>
      </c>
      <c r="B14" s="1"/>
      <c r="C14" s="1"/>
      <c r="D14" s="1"/>
      <c r="E14" s="1"/>
    </row>
    <row r="15" spans="1:5" x14ac:dyDescent="0.25">
      <c r="B15" s="1" t="s">
        <v>76</v>
      </c>
      <c r="C15" s="1" t="s">
        <v>84</v>
      </c>
      <c r="D15" s="1" t="s">
        <v>85</v>
      </c>
      <c r="E15" s="1" t="s">
        <v>86</v>
      </c>
    </row>
    <row r="16" spans="1:5" x14ac:dyDescent="0.25">
      <c r="A16" t="s">
        <v>94</v>
      </c>
      <c r="B16" s="1">
        <v>7.2752441991152814E-2</v>
      </c>
      <c r="C16" s="1">
        <v>7.6472378067383301E-2</v>
      </c>
      <c r="D16" s="1">
        <v>0.11520934070126337</v>
      </c>
      <c r="E16" s="1">
        <v>6.3685224940953966E-2</v>
      </c>
    </row>
    <row r="17" spans="1:5" x14ac:dyDescent="0.25">
      <c r="A17" t="s">
        <v>102</v>
      </c>
      <c r="B17" s="1">
        <v>0.26498220409853901</v>
      </c>
      <c r="C17" s="1">
        <v>0.98391499137127125</v>
      </c>
      <c r="D17" s="1">
        <v>0.54408856787227977</v>
      </c>
      <c r="E17" s="1">
        <v>2.6590637569756742E-2</v>
      </c>
    </row>
    <row r="18" spans="1:5" x14ac:dyDescent="0.25">
      <c r="A18" t="s">
        <v>103</v>
      </c>
      <c r="B18" s="1">
        <v>4.5691319912635489E-2</v>
      </c>
      <c r="C18" s="1">
        <v>0.76462760851951317</v>
      </c>
      <c r="D18" s="1">
        <v>0.7047668286343437</v>
      </c>
      <c r="E18" s="1">
        <v>0.23169264839048989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F73B9-DBCB-4AF2-9E72-0A4FE515EC9D}">
  <dimension ref="A1:H32"/>
  <sheetViews>
    <sheetView tabSelected="1" topLeftCell="A24" workbookViewId="0">
      <selection activeCell="K31" sqref="K31"/>
    </sheetView>
  </sheetViews>
  <sheetFormatPr defaultRowHeight="15" x14ac:dyDescent="0.25"/>
  <cols>
    <col min="1" max="1" width="27.42578125" customWidth="1"/>
    <col min="2" max="2" width="18.140625" customWidth="1"/>
    <col min="3" max="3" width="16.140625" customWidth="1"/>
    <col min="4" max="4" width="10.42578125" customWidth="1"/>
    <col min="5" max="5" width="11.28515625" customWidth="1"/>
    <col min="6" max="6" width="12" customWidth="1"/>
  </cols>
  <sheetData>
    <row r="1" spans="1:8" x14ac:dyDescent="0.25">
      <c r="A1" s="2" t="s">
        <v>107</v>
      </c>
      <c r="B1" s="1"/>
      <c r="C1" s="1"/>
      <c r="D1" s="1"/>
    </row>
    <row r="2" spans="1:8" x14ac:dyDescent="0.25">
      <c r="A2" s="2" t="s">
        <v>80</v>
      </c>
      <c r="B2" s="1" t="s">
        <v>109</v>
      </c>
      <c r="C2" s="1" t="s">
        <v>110</v>
      </c>
      <c r="D2" s="1" t="s">
        <v>111</v>
      </c>
    </row>
    <row r="3" spans="1:8" x14ac:dyDescent="0.25">
      <c r="A3" t="s">
        <v>108</v>
      </c>
      <c r="B3" s="1">
        <v>75</v>
      </c>
      <c r="C3" s="1">
        <v>70</v>
      </c>
      <c r="D3" s="1">
        <v>69</v>
      </c>
      <c r="F3">
        <f>AVERAGE(B3:D3)</f>
        <v>71.333333333333329</v>
      </c>
      <c r="G3">
        <f>_xlfn.STDEV.S(B3:D3)</f>
        <v>3.214550253664318</v>
      </c>
      <c r="H3">
        <f>G3/SQRT(3)</f>
        <v>1.855921454276674</v>
      </c>
    </row>
    <row r="4" spans="1:8" x14ac:dyDescent="0.25">
      <c r="A4" t="s">
        <v>112</v>
      </c>
      <c r="B4" s="1">
        <v>66</v>
      </c>
      <c r="C4" s="1">
        <v>70</v>
      </c>
      <c r="D4" s="1">
        <v>60</v>
      </c>
      <c r="F4">
        <f t="shared" ref="F4:F6" si="0">AVERAGE(B4:D4)</f>
        <v>65.333333333333329</v>
      </c>
      <c r="G4">
        <f t="shared" ref="G4:G6" si="1">_xlfn.STDEV.S(B4:D4)</f>
        <v>5.0332229568471663</v>
      </c>
      <c r="H4">
        <f t="shared" ref="H4:H6" si="2">G4/SQRT(3)</f>
        <v>2.9059326290271157</v>
      </c>
    </row>
    <row r="5" spans="1:8" x14ac:dyDescent="0.25">
      <c r="A5" t="s">
        <v>95</v>
      </c>
      <c r="B5" s="1">
        <v>164</v>
      </c>
      <c r="C5" s="1">
        <v>150</v>
      </c>
      <c r="D5" s="1">
        <v>170</v>
      </c>
      <c r="F5">
        <f t="shared" si="0"/>
        <v>161.33333333333334</v>
      </c>
      <c r="G5">
        <f t="shared" si="1"/>
        <v>10.263202878893768</v>
      </c>
      <c r="H5">
        <f t="shared" si="2"/>
        <v>5.9254629448770597</v>
      </c>
    </row>
    <row r="6" spans="1:8" x14ac:dyDescent="0.25">
      <c r="A6" t="s">
        <v>113</v>
      </c>
      <c r="B6" s="1">
        <v>110</v>
      </c>
      <c r="C6" s="1">
        <v>125</v>
      </c>
      <c r="D6" s="1">
        <v>117</v>
      </c>
      <c r="F6">
        <f t="shared" si="0"/>
        <v>117.33333333333333</v>
      </c>
      <c r="G6">
        <f t="shared" si="1"/>
        <v>7.5055534994651349</v>
      </c>
      <c r="H6">
        <f t="shared" si="2"/>
        <v>4.3333333333333339</v>
      </c>
    </row>
    <row r="7" spans="1:8" x14ac:dyDescent="0.25">
      <c r="B7" s="1"/>
      <c r="C7" s="1"/>
      <c r="D7" s="1"/>
    </row>
    <row r="8" spans="1:8" x14ac:dyDescent="0.25">
      <c r="A8" t="s">
        <v>82</v>
      </c>
      <c r="B8" s="1"/>
      <c r="C8" s="1"/>
      <c r="D8" s="1"/>
    </row>
    <row r="9" spans="1:8" x14ac:dyDescent="0.25">
      <c r="B9" s="1"/>
      <c r="C9" s="1"/>
      <c r="D9" s="1"/>
    </row>
    <row r="10" spans="1:8" x14ac:dyDescent="0.25">
      <c r="A10" t="s">
        <v>108</v>
      </c>
      <c r="B10" s="1">
        <v>3.2145502540000002</v>
      </c>
      <c r="C10" s="1"/>
      <c r="D10" s="1"/>
    </row>
    <row r="11" spans="1:8" x14ac:dyDescent="0.25">
      <c r="A11" t="s">
        <v>112</v>
      </c>
      <c r="B11" s="1">
        <v>5.0332229570000004</v>
      </c>
      <c r="C11" s="1"/>
      <c r="D11" s="1"/>
    </row>
    <row r="12" spans="1:8" x14ac:dyDescent="0.25">
      <c r="A12" t="s">
        <v>95</v>
      </c>
      <c r="B12" s="1">
        <v>10.26320288</v>
      </c>
      <c r="C12" s="1"/>
      <c r="D12" s="1"/>
    </row>
    <row r="13" spans="1:8" x14ac:dyDescent="0.25">
      <c r="A13" t="s">
        <v>113</v>
      </c>
      <c r="B13" s="1">
        <v>7.5055534990000004</v>
      </c>
      <c r="C13" s="1"/>
      <c r="D13" s="1"/>
    </row>
    <row r="16" spans="1:8" x14ac:dyDescent="0.25">
      <c r="A16" s="2" t="s">
        <v>172</v>
      </c>
    </row>
    <row r="18" spans="1:6" ht="30" x14ac:dyDescent="0.25">
      <c r="A18" s="11" t="s">
        <v>173</v>
      </c>
      <c r="B18" s="11" t="s">
        <v>174</v>
      </c>
      <c r="C18" s="11" t="s">
        <v>175</v>
      </c>
      <c r="D18" s="11" t="s">
        <v>176</v>
      </c>
      <c r="E18" s="11" t="s">
        <v>177</v>
      </c>
      <c r="F18" s="11" t="s">
        <v>178</v>
      </c>
    </row>
    <row r="19" spans="1:6" x14ac:dyDescent="0.25">
      <c r="A19" s="12" t="s">
        <v>179</v>
      </c>
      <c r="B19" s="12">
        <v>18079.2</v>
      </c>
      <c r="C19" s="12">
        <v>3</v>
      </c>
      <c r="D19" s="12">
        <v>6026.4</v>
      </c>
      <c r="E19" s="12">
        <v>122.15</v>
      </c>
      <c r="F19" s="13" t="s">
        <v>180</v>
      </c>
    </row>
    <row r="20" spans="1:6" x14ac:dyDescent="0.25">
      <c r="A20" s="12" t="s">
        <v>181</v>
      </c>
      <c r="B20" s="12">
        <v>394.7</v>
      </c>
      <c r="C20" s="12">
        <v>8</v>
      </c>
      <c r="D20" s="12">
        <v>49.33</v>
      </c>
      <c r="E20" s="12"/>
      <c r="F20" s="12"/>
    </row>
    <row r="21" spans="1:6" x14ac:dyDescent="0.25">
      <c r="A21" s="12" t="s">
        <v>182</v>
      </c>
      <c r="B21" s="12">
        <v>18473.900000000001</v>
      </c>
      <c r="C21" s="12">
        <v>11</v>
      </c>
      <c r="D21" s="12"/>
      <c r="E21" s="12"/>
      <c r="F21" s="12"/>
    </row>
    <row r="24" spans="1:6" x14ac:dyDescent="0.25">
      <c r="A24" s="2" t="s">
        <v>192</v>
      </c>
      <c r="B24" s="2" t="s">
        <v>194</v>
      </c>
    </row>
    <row r="26" spans="1:6" ht="45" x14ac:dyDescent="0.25">
      <c r="A26" s="11" t="s">
        <v>193</v>
      </c>
      <c r="B26" s="11" t="s">
        <v>183</v>
      </c>
      <c r="C26" s="11" t="s">
        <v>184</v>
      </c>
      <c r="D26" s="11" t="s">
        <v>185</v>
      </c>
      <c r="E26" s="11" t="s">
        <v>186</v>
      </c>
      <c r="F26" s="11" t="s">
        <v>187</v>
      </c>
    </row>
    <row r="27" spans="1:6" x14ac:dyDescent="0.25">
      <c r="A27" s="12">
        <v>1</v>
      </c>
      <c r="B27" s="12" t="s">
        <v>94</v>
      </c>
      <c r="C27" s="12" t="s">
        <v>188</v>
      </c>
      <c r="D27" s="12">
        <v>6</v>
      </c>
      <c r="E27" s="12">
        <v>0.83250000000000002</v>
      </c>
      <c r="F27" s="12" t="s">
        <v>189</v>
      </c>
    </row>
    <row r="28" spans="1:6" ht="30" x14ac:dyDescent="0.25">
      <c r="A28" s="12">
        <v>2</v>
      </c>
      <c r="B28" s="12" t="s">
        <v>94</v>
      </c>
      <c r="C28" s="12" t="s">
        <v>95</v>
      </c>
      <c r="D28" s="12">
        <v>-90</v>
      </c>
      <c r="E28" s="13">
        <v>2.5999999999999998E-5</v>
      </c>
      <c r="F28" s="12" t="s">
        <v>190</v>
      </c>
    </row>
    <row r="29" spans="1:6" ht="30" x14ac:dyDescent="0.25">
      <c r="A29" s="12">
        <v>3</v>
      </c>
      <c r="B29" s="12" t="s">
        <v>94</v>
      </c>
      <c r="C29" s="12" t="s">
        <v>113</v>
      </c>
      <c r="D29" s="12">
        <v>-46</v>
      </c>
      <c r="E29" s="13">
        <v>2.0000000000000001E-4</v>
      </c>
      <c r="F29" s="12" t="s">
        <v>191</v>
      </c>
    </row>
    <row r="30" spans="1:6" ht="30" x14ac:dyDescent="0.25">
      <c r="A30" s="12">
        <v>4</v>
      </c>
      <c r="B30" s="12" t="s">
        <v>188</v>
      </c>
      <c r="C30" s="12" t="s">
        <v>95</v>
      </c>
      <c r="D30" s="12">
        <v>-96</v>
      </c>
      <c r="E30" s="13">
        <v>1.9000000000000001E-5</v>
      </c>
      <c r="F30" s="12" t="s">
        <v>190</v>
      </c>
    </row>
    <row r="31" spans="1:6" ht="30" x14ac:dyDescent="0.25">
      <c r="A31" s="12">
        <v>5</v>
      </c>
      <c r="B31" s="12" t="s">
        <v>188</v>
      </c>
      <c r="C31" s="12" t="s">
        <v>113</v>
      </c>
      <c r="D31" s="12">
        <v>-52</v>
      </c>
      <c r="E31" s="13">
        <v>1E-4</v>
      </c>
      <c r="F31" s="12" t="s">
        <v>191</v>
      </c>
    </row>
    <row r="32" spans="1:6" ht="30" x14ac:dyDescent="0.25">
      <c r="A32" s="12">
        <v>6</v>
      </c>
      <c r="B32" s="12" t="s">
        <v>95</v>
      </c>
      <c r="C32" s="12" t="s">
        <v>113</v>
      </c>
      <c r="D32" s="12">
        <v>44</v>
      </c>
      <c r="E32" s="13">
        <v>2.9999999999999997E-4</v>
      </c>
      <c r="F32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4C98-656C-40CB-B4DF-B28EF609FFBF}">
  <dimension ref="A1:D13"/>
  <sheetViews>
    <sheetView workbookViewId="0">
      <selection activeCell="C24" sqref="C24"/>
    </sheetView>
  </sheetViews>
  <sheetFormatPr defaultRowHeight="15" x14ac:dyDescent="0.25"/>
  <cols>
    <col min="1" max="1" width="23.140625" customWidth="1"/>
  </cols>
  <sheetData>
    <row r="1" spans="1:4" x14ac:dyDescent="0.25">
      <c r="A1" s="2" t="s">
        <v>114</v>
      </c>
      <c r="B1" s="1"/>
      <c r="C1" s="1"/>
      <c r="D1" s="1"/>
    </row>
    <row r="2" spans="1:4" x14ac:dyDescent="0.25">
      <c r="A2" s="2" t="s">
        <v>92</v>
      </c>
      <c r="B2" s="1" t="s">
        <v>109</v>
      </c>
      <c r="C2" s="1" t="s">
        <v>110</v>
      </c>
      <c r="D2" s="1" t="s">
        <v>111</v>
      </c>
    </row>
    <row r="3" spans="1:4" x14ac:dyDescent="0.25">
      <c r="A3" t="s">
        <v>108</v>
      </c>
      <c r="B3" s="1">
        <v>109</v>
      </c>
      <c r="C3" s="1">
        <v>123</v>
      </c>
      <c r="D3" s="1">
        <v>100</v>
      </c>
    </row>
    <row r="4" spans="1:4" x14ac:dyDescent="0.25">
      <c r="A4" t="s">
        <v>112</v>
      </c>
      <c r="B4" s="1">
        <v>61</v>
      </c>
      <c r="C4" s="1">
        <v>55</v>
      </c>
      <c r="D4" s="1">
        <v>67</v>
      </c>
    </row>
    <row r="5" spans="1:4" x14ac:dyDescent="0.25">
      <c r="A5" t="s">
        <v>95</v>
      </c>
      <c r="B5" s="1">
        <v>205</v>
      </c>
      <c r="C5" s="1">
        <v>215</v>
      </c>
      <c r="D5" s="1">
        <v>198</v>
      </c>
    </row>
    <row r="6" spans="1:4" x14ac:dyDescent="0.25">
      <c r="A6" t="s">
        <v>113</v>
      </c>
      <c r="B6" s="1">
        <v>110</v>
      </c>
      <c r="C6" s="1">
        <v>125</v>
      </c>
      <c r="D6" s="1">
        <v>107</v>
      </c>
    </row>
    <row r="7" spans="1:4" x14ac:dyDescent="0.25">
      <c r="B7" s="1"/>
      <c r="C7" s="1"/>
      <c r="D7" s="1"/>
    </row>
    <row r="8" spans="1:4" x14ac:dyDescent="0.25">
      <c r="A8" t="s">
        <v>82</v>
      </c>
      <c r="B8" s="1"/>
      <c r="C8" s="1"/>
      <c r="D8" s="1"/>
    </row>
    <row r="9" spans="1:4" x14ac:dyDescent="0.25">
      <c r="B9" s="1"/>
      <c r="C9" s="1"/>
      <c r="D9" s="1"/>
    </row>
    <row r="10" spans="1:4" x14ac:dyDescent="0.25">
      <c r="A10" t="s">
        <v>108</v>
      </c>
      <c r="B10" s="1">
        <v>11.59022577</v>
      </c>
      <c r="C10" s="1"/>
      <c r="D10" s="1"/>
    </row>
    <row r="11" spans="1:4" x14ac:dyDescent="0.25">
      <c r="A11" t="s">
        <v>112</v>
      </c>
      <c r="B11" s="1">
        <v>6</v>
      </c>
      <c r="C11" s="1"/>
      <c r="D11" s="1"/>
    </row>
    <row r="12" spans="1:4" x14ac:dyDescent="0.25">
      <c r="A12" t="s">
        <v>95</v>
      </c>
      <c r="B12" s="1">
        <v>8.5440037449999995</v>
      </c>
      <c r="C12" s="1"/>
      <c r="D12" s="1"/>
    </row>
    <row r="13" spans="1:4" x14ac:dyDescent="0.25">
      <c r="A13" t="s">
        <v>113</v>
      </c>
      <c r="B13" s="1">
        <v>9.643650761</v>
      </c>
      <c r="C13" s="1"/>
      <c r="D13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7B4D-635B-4F1A-A1D6-82A6688D1D2E}">
  <dimension ref="A1:D13"/>
  <sheetViews>
    <sheetView workbookViewId="0">
      <selection activeCell="C43" sqref="C43"/>
    </sheetView>
  </sheetViews>
  <sheetFormatPr defaultRowHeight="15" x14ac:dyDescent="0.25"/>
  <cols>
    <col min="1" max="1" width="22" customWidth="1"/>
    <col min="2" max="2" width="13.42578125" customWidth="1"/>
    <col min="3" max="3" width="12.140625" customWidth="1"/>
    <col min="4" max="4" width="11.7109375" customWidth="1"/>
    <col min="6" max="6" width="18.85546875" customWidth="1"/>
    <col min="7" max="7" width="15.85546875" customWidth="1"/>
    <col min="8" max="8" width="17.28515625" customWidth="1"/>
    <col min="9" max="9" width="16" customWidth="1"/>
  </cols>
  <sheetData>
    <row r="1" spans="1:4" x14ac:dyDescent="0.25">
      <c r="A1" s="2" t="s">
        <v>133</v>
      </c>
    </row>
    <row r="3" spans="1:4" x14ac:dyDescent="0.25">
      <c r="A3" s="2" t="s">
        <v>80</v>
      </c>
      <c r="B3" t="s">
        <v>136</v>
      </c>
      <c r="C3" t="s">
        <v>137</v>
      </c>
      <c r="D3" t="s">
        <v>138</v>
      </c>
    </row>
    <row r="4" spans="1:4" x14ac:dyDescent="0.25">
      <c r="A4" t="s">
        <v>94</v>
      </c>
      <c r="B4">
        <v>0.36799999999999999</v>
      </c>
      <c r="C4">
        <v>0.38500000000000001</v>
      </c>
      <c r="D4">
        <v>0.38700000000000001</v>
      </c>
    </row>
    <row r="5" spans="1:4" x14ac:dyDescent="0.25">
      <c r="A5" t="s">
        <v>95</v>
      </c>
      <c r="B5">
        <v>1.1619999999999999</v>
      </c>
      <c r="C5">
        <v>1.2490000000000001</v>
      </c>
      <c r="D5">
        <v>1.248</v>
      </c>
    </row>
    <row r="6" spans="1:4" x14ac:dyDescent="0.25">
      <c r="A6" t="s">
        <v>134</v>
      </c>
      <c r="B6">
        <v>0.3</v>
      </c>
      <c r="C6">
        <v>0.30299999999999999</v>
      </c>
      <c r="D6">
        <v>0.29699999999999999</v>
      </c>
    </row>
    <row r="7" spans="1:4" x14ac:dyDescent="0.25">
      <c r="A7" t="s">
        <v>135</v>
      </c>
      <c r="B7">
        <v>0.34499999999999997</v>
      </c>
      <c r="C7">
        <v>0.34100000000000003</v>
      </c>
      <c r="D7">
        <v>0.34300000000000003</v>
      </c>
    </row>
    <row r="9" spans="1:4" x14ac:dyDescent="0.25">
      <c r="A9" t="s">
        <v>139</v>
      </c>
    </row>
    <row r="10" spans="1:4" x14ac:dyDescent="0.25">
      <c r="A10" t="s">
        <v>94</v>
      </c>
      <c r="B10">
        <v>1.0440306999999999E-2</v>
      </c>
    </row>
    <row r="11" spans="1:4" x14ac:dyDescent="0.25">
      <c r="A11" t="s">
        <v>95</v>
      </c>
      <c r="B11">
        <v>4.9943301000000002E-2</v>
      </c>
    </row>
    <row r="12" spans="1:4" x14ac:dyDescent="0.25">
      <c r="A12" t="s">
        <v>134</v>
      </c>
      <c r="B12">
        <v>3.0000000000000001E-3</v>
      </c>
    </row>
    <row r="13" spans="1:4" x14ac:dyDescent="0.25">
      <c r="A13" t="s">
        <v>135</v>
      </c>
      <c r="B13">
        <v>2E-3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6E518014E104C9786D3CF05E753CB" ma:contentTypeVersion="21" ma:contentTypeDescription="Create a new document." ma:contentTypeScope="" ma:versionID="e767fe4184e29e7a7f433403cc70b656">
  <xsd:schema xmlns:xsd="http://www.w3.org/2001/XMLSchema" xmlns:xs="http://www.w3.org/2001/XMLSchema" xmlns:p="http://schemas.microsoft.com/office/2006/metadata/properties" xmlns:ns2="7610d99f-cec7-482f-adef-be7a0708381d" xmlns:ns3="53696ced-e8f0-4b0a-b72c-fb3087fc4494" targetNamespace="http://schemas.microsoft.com/office/2006/metadata/properties" ma:root="true" ma:fieldsID="3961aae715b45d5325b1c8dd1226ca29" ns2:_="" ns3:_="">
    <xsd:import namespace="7610d99f-cec7-482f-adef-be7a0708381d"/>
    <xsd:import namespace="53696ced-e8f0-4b0a-b72c-fb3087fc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Project" minOccurs="0"/>
                <xsd:element ref="ns2:_x004d_ED12" minOccurs="0"/>
                <xsd:element ref="ns2:MediaServiceObjectDetectorVersions" minOccurs="0"/>
                <xsd:element ref="ns2:MediaServiceSearchProperties" minOccurs="0"/>
                <xsd:element ref="ns2:Im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0d99f-cec7-482f-adef-be7a07083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Project" ma:index="21" nillable="true" ma:displayName="FOXA2" ma:format="Dropdown" ma:internalName="Project">
      <xsd:simpleType>
        <xsd:restriction base="dms:Choice">
          <xsd:enumeration value="FOXA2"/>
          <xsd:enumeration value="MED12"/>
          <xsd:enumeration value="Choice 3"/>
        </xsd:restriction>
      </xsd:simpleType>
    </xsd:element>
    <xsd:element name="_x004d_ED12" ma:index="22" nillable="true" ma:displayName="MED12" ma:format="Dropdown" ma:internalName="_x004d_ED12">
      <xsd:simpleType>
        <xsd:restriction base="dms:Choice">
          <xsd:enumeration value="Choice 1"/>
          <xsd:enumeration value="MED12"/>
          <xsd:enumeration value="Choice 3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6ced-e8f0-4b0a-b72c-fb3087fc44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c089b9f-e12d-4eec-910e-e106a65e3f86}" ma:internalName="TaxCatchAll" ma:showField="CatchAllData" ma:web="53696ced-e8f0-4b0a-b72c-fb3087fc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96ced-e8f0-4b0a-b72c-fb3087fc4494" xsi:nil="true"/>
    <Image xmlns="7610d99f-cec7-482f-adef-be7a0708381d" xsi:nil="true"/>
    <Project xmlns="7610d99f-cec7-482f-adef-be7a0708381d" xsi:nil="true"/>
    <_x004d_ED12 xmlns="7610d99f-cec7-482f-adef-be7a0708381d" xsi:nil="true"/>
    <lcf76f155ced4ddcb4097134ff3c332f xmlns="7610d99f-cec7-482f-adef-be7a070838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18EA87-C3E2-4805-87B7-51FC1506D787}"/>
</file>

<file path=customXml/itemProps2.xml><?xml version="1.0" encoding="utf-8"?>
<ds:datastoreItem xmlns:ds="http://schemas.openxmlformats.org/officeDocument/2006/customXml" ds:itemID="{AD28B323-F1F3-42F1-9C54-6A18B267F420}"/>
</file>

<file path=customXml/itemProps3.xml><?xml version="1.0" encoding="utf-8"?>
<ds:datastoreItem xmlns:ds="http://schemas.openxmlformats.org/officeDocument/2006/customXml" ds:itemID="{933D3D07-D037-45F7-8A3A-8465DB55B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Figure3B</vt:lpstr>
      <vt:lpstr>Figure3C</vt:lpstr>
      <vt:lpstr>Figure3E</vt:lpstr>
      <vt:lpstr>Figure4C</vt:lpstr>
      <vt:lpstr>Figure4D</vt:lpstr>
      <vt:lpstr>Figure4E</vt:lpstr>
      <vt:lpstr>Figure4F</vt:lpstr>
      <vt:lpstr>Figure4G</vt:lpstr>
      <vt:lpstr>Figure5A</vt:lpstr>
      <vt:lpstr>Figure5B</vt:lpstr>
      <vt:lpstr>Figure5C</vt:lpstr>
      <vt:lpstr>Figure5D</vt:lpstr>
      <vt:lpstr>Figure5E</vt:lpstr>
      <vt:lpstr>Figure 6C</vt:lpstr>
      <vt:lpstr>Fig.S1B</vt:lpstr>
      <vt:lpstr>Fig.S2B</vt:lpstr>
      <vt:lpstr>Fig.S2E</vt:lpstr>
      <vt:lpstr>Fig.S3A</vt:lpstr>
      <vt:lpstr>Fig.S3C</vt:lpstr>
      <vt:lpstr>Fig.S4C</vt:lpstr>
      <vt:lpstr>Fig.S4D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xiaodong Lu</dc:creator>
  <cp:lastModifiedBy>Xiaodong</cp:lastModifiedBy>
  <dcterms:created xsi:type="dcterms:W3CDTF">2015-06-05T18:17:20Z</dcterms:created>
  <dcterms:modified xsi:type="dcterms:W3CDTF">2025-10-03T06:47:23Z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0x0101007516E518014E104C9786D3CF05E753CB</vt:lpwstr>
  </property>
</Properties>
</file>