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federicosalaslucia/Library/CloudStorage/Dropbox/Professional/#2 Research/2025-4 TH Regulates Fetal Neurogenesis/#1 Materials for first submission/"/>
    </mc:Choice>
  </mc:AlternateContent>
  <xr:revisionPtr revIDLastSave="0" documentId="13_ncr:1_{B714E063-CF15-D940-A7B6-EC3834FFF665}" xr6:coauthVersionLast="47" xr6:coauthVersionMax="47" xr10:uidLastSave="{00000000-0000-0000-0000-000000000000}"/>
  <bookViews>
    <workbookView xWindow="12160" yWindow="3040" windowWidth="31980" windowHeight="19640" firstSheet="4" activeTab="11" xr2:uid="{00000000-000D-0000-FFFF-FFFF00000000}"/>
  </bookViews>
  <sheets>
    <sheet name="Figure_3C" sheetId="24" r:id="rId1"/>
    <sheet name="Figure_4C" sheetId="25" r:id="rId2"/>
    <sheet name="Figure_4G" sheetId="26" r:id="rId3"/>
    <sheet name="Figure_4H" sheetId="27" r:id="rId4"/>
    <sheet name="Figure_5F" sheetId="33" r:id="rId5"/>
    <sheet name="Figure_5H" sheetId="28" r:id="rId6"/>
    <sheet name="Figure_5I" sheetId="29" r:id="rId7"/>
    <sheet name="Figure_5J" sheetId="30" r:id="rId8"/>
    <sheet name="Figure_5L" sheetId="31" r:id="rId9"/>
    <sheet name="Suppl Figure 2A" sheetId="20" r:id="rId10"/>
    <sheet name="Suppl Figure 2B" sheetId="21" r:id="rId11"/>
    <sheet name="Suppl Figure 2C" sheetId="3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2" l="1"/>
  <c r="E37" i="32"/>
  <c r="D38" i="32"/>
  <c r="D37" i="32"/>
  <c r="E27" i="32"/>
  <c r="E26" i="32"/>
  <c r="D27" i="32"/>
  <c r="D26" i="32"/>
  <c r="D15" i="32"/>
  <c r="D14" i="32"/>
  <c r="E15" i="32"/>
  <c r="E14" i="32"/>
  <c r="D13" i="21"/>
  <c r="F38" i="21"/>
  <c r="E38" i="21"/>
  <c r="D38" i="21"/>
  <c r="F37" i="21"/>
  <c r="E37" i="21"/>
  <c r="D37" i="21"/>
  <c r="F27" i="21"/>
  <c r="E27" i="21"/>
  <c r="D27" i="21"/>
  <c r="F26" i="21"/>
  <c r="E26" i="21"/>
  <c r="D26" i="21"/>
  <c r="F14" i="21"/>
  <c r="E14" i="21"/>
  <c r="D14" i="21"/>
  <c r="F13" i="21"/>
  <c r="E13" i="21"/>
  <c r="E36" i="20"/>
  <c r="D36" i="20"/>
  <c r="C36" i="20"/>
  <c r="E35" i="20"/>
  <c r="D35" i="20"/>
  <c r="C35" i="20"/>
  <c r="E25" i="20"/>
  <c r="D25" i="20"/>
  <c r="C25" i="20"/>
  <c r="E24" i="20"/>
  <c r="D24" i="20"/>
  <c r="C24" i="20"/>
  <c r="E13" i="20"/>
  <c r="D13" i="20"/>
  <c r="C13" i="20"/>
  <c r="E12" i="20"/>
  <c r="D12" i="20"/>
  <c r="C12" i="20"/>
  <c r="D11" i="31"/>
  <c r="D10" i="31"/>
  <c r="C11" i="31"/>
  <c r="C10" i="31"/>
  <c r="L12" i="30"/>
  <c r="K12" i="30"/>
  <c r="L11" i="30"/>
  <c r="K11" i="30"/>
  <c r="L10" i="30"/>
  <c r="K10" i="30"/>
  <c r="L7" i="30"/>
  <c r="K7" i="30"/>
  <c r="L6" i="30"/>
  <c r="K6" i="30"/>
  <c r="L5" i="30"/>
  <c r="K5" i="30"/>
  <c r="L34" i="29"/>
  <c r="K34" i="29"/>
  <c r="L33" i="29"/>
  <c r="K33" i="29"/>
  <c r="L32" i="29"/>
  <c r="K32" i="29"/>
  <c r="L29" i="29"/>
  <c r="K29" i="29"/>
  <c r="L28" i="29"/>
  <c r="K28" i="29"/>
  <c r="L27" i="29"/>
  <c r="K27" i="29"/>
  <c r="L18" i="29"/>
  <c r="L17" i="29"/>
  <c r="L21" i="29"/>
  <c r="K21" i="29"/>
  <c r="L16" i="29"/>
  <c r="K16" i="29"/>
  <c r="L23" i="29" l="1"/>
  <c r="K23" i="29"/>
  <c r="L22" i="29"/>
  <c r="K17" i="29"/>
  <c r="K18" i="29"/>
  <c r="K22" i="29"/>
  <c r="L12" i="29" l="1"/>
  <c r="K12" i="29"/>
  <c r="L11" i="29"/>
  <c r="K11" i="29"/>
  <c r="L10" i="29"/>
  <c r="K10" i="29"/>
  <c r="L7" i="29"/>
  <c r="K7" i="29"/>
  <c r="L6" i="29"/>
  <c r="K6" i="29"/>
  <c r="L5" i="29"/>
  <c r="K5" i="29"/>
  <c r="L12" i="28"/>
  <c r="K12" i="28"/>
  <c r="L11" i="28"/>
  <c r="K11" i="28"/>
  <c r="L10" i="28"/>
  <c r="K10" i="28"/>
  <c r="L7" i="28"/>
  <c r="K7" i="28"/>
  <c r="L6" i="28"/>
  <c r="K6" i="28"/>
  <c r="L5" i="28"/>
  <c r="K5" i="28"/>
  <c r="E13" i="33"/>
  <c r="E14" i="33"/>
  <c r="D13" i="33"/>
  <c r="D14" i="33"/>
  <c r="I14" i="27"/>
  <c r="H14" i="27"/>
  <c r="G14" i="27"/>
  <c r="F14" i="27"/>
  <c r="E14" i="27"/>
  <c r="I13" i="27"/>
  <c r="H13" i="27"/>
  <c r="G13" i="27"/>
  <c r="F13" i="27"/>
  <c r="E13" i="27"/>
  <c r="D14" i="27"/>
  <c r="D13" i="27"/>
  <c r="H13" i="26" l="1"/>
  <c r="G13" i="26"/>
  <c r="F13" i="26"/>
  <c r="E13" i="26"/>
  <c r="D13" i="26"/>
  <c r="I13" i="26"/>
  <c r="I14" i="26"/>
  <c r="H14" i="26"/>
  <c r="G14" i="26"/>
  <c r="F14" i="26"/>
  <c r="E14" i="26"/>
  <c r="D14" i="26"/>
  <c r="K6" i="24"/>
  <c r="J30" i="24"/>
  <c r="W36" i="24"/>
  <c r="V36" i="24"/>
  <c r="W35" i="24"/>
  <c r="V35" i="24"/>
  <c r="W34" i="24"/>
  <c r="V34" i="24"/>
  <c r="W31" i="24"/>
  <c r="V31" i="24"/>
  <c r="W30" i="24"/>
  <c r="V30" i="24"/>
  <c r="W29" i="24"/>
  <c r="V29" i="24"/>
  <c r="K36" i="24"/>
  <c r="J36" i="24"/>
  <c r="K35" i="24"/>
  <c r="J35" i="24"/>
  <c r="K34" i="24"/>
  <c r="J34" i="24"/>
  <c r="K31" i="24"/>
  <c r="J31" i="24"/>
  <c r="K30" i="24"/>
  <c r="K29" i="24"/>
  <c r="J29" i="24"/>
  <c r="J22" i="24"/>
  <c r="K22" i="24"/>
  <c r="J23" i="24"/>
  <c r="K23" i="24"/>
  <c r="J24" i="24"/>
  <c r="K24" i="24"/>
  <c r="W24" i="24"/>
  <c r="V24" i="24"/>
  <c r="W23" i="24"/>
  <c r="V23" i="24"/>
  <c r="W22" i="24"/>
  <c r="V22" i="24"/>
  <c r="W19" i="24"/>
  <c r="V19" i="24"/>
  <c r="W18" i="24"/>
  <c r="V18" i="24"/>
  <c r="W17" i="24"/>
  <c r="V17" i="24"/>
  <c r="W12" i="24"/>
  <c r="V12" i="24"/>
  <c r="W11" i="24"/>
  <c r="V11" i="24"/>
  <c r="W10" i="24"/>
  <c r="V10" i="24"/>
  <c r="W7" i="24"/>
  <c r="V7" i="24"/>
  <c r="W6" i="24"/>
  <c r="V6" i="24"/>
  <c r="W5" i="24"/>
  <c r="V5" i="24"/>
  <c r="K19" i="24"/>
  <c r="J19" i="24"/>
  <c r="K18" i="24"/>
  <c r="J18" i="24"/>
  <c r="K17" i="24"/>
  <c r="J17" i="24"/>
  <c r="K12" i="24"/>
  <c r="J12" i="24"/>
  <c r="K11" i="24"/>
  <c r="J11" i="24"/>
  <c r="K10" i="24"/>
  <c r="J10" i="24"/>
  <c r="K7" i="24"/>
  <c r="J7" i="24"/>
  <c r="J6" i="24"/>
  <c r="J5" i="24"/>
  <c r="K5" i="24"/>
  <c r="C11" i="25"/>
  <c r="C10" i="25"/>
  <c r="B11" i="25"/>
  <c r="B10" i="25"/>
</calcChain>
</file>

<file path=xl/sharedStrings.xml><?xml version="1.0" encoding="utf-8"?>
<sst xmlns="http://schemas.openxmlformats.org/spreadsheetml/2006/main" count="176" uniqueCount="53">
  <si>
    <t>SD</t>
  </si>
  <si>
    <t>Mean</t>
  </si>
  <si>
    <t>Day 15</t>
  </si>
  <si>
    <t>Day 20</t>
  </si>
  <si>
    <t>Days of neurodifferentiation</t>
  </si>
  <si>
    <t>Control</t>
  </si>
  <si>
    <t>MCT8-deficient</t>
  </si>
  <si>
    <t>THRB</t>
  </si>
  <si>
    <t>THRA</t>
  </si>
  <si>
    <t>RBFOX3</t>
  </si>
  <si>
    <t>NEUROD1</t>
  </si>
  <si>
    <t>DIO2</t>
  </si>
  <si>
    <t>DIO3</t>
  </si>
  <si>
    <t>Figure 4C. DIO2 deiodination</t>
  </si>
  <si>
    <t>Control NPCs</t>
  </si>
  <si>
    <t>MCT8 NPCs</t>
  </si>
  <si>
    <t>fmols/mg/hr</t>
  </si>
  <si>
    <t>Day 0</t>
  </si>
  <si>
    <t>Day 5</t>
  </si>
  <si>
    <t>Day 7</t>
  </si>
  <si>
    <t>Day 10</t>
  </si>
  <si>
    <t>Figure 4G. D2 deiodination at the indicated days</t>
  </si>
  <si>
    <t>Figure 4H. SOX2 mRNA expression at the indicated days</t>
  </si>
  <si>
    <t>Figure 5F. D2 deiodination</t>
  </si>
  <si>
    <t>Background</t>
  </si>
  <si>
    <t>mNPCs</t>
  </si>
  <si>
    <t>Figure 3C. Relative mRNA levels of THRA, THRB, RBFXO3, NEUROD1, DIO2 and DIO3 at the indicated days of neurodifferentiation</t>
  </si>
  <si>
    <t>Figure 5H. Relative mRNA levels of Dio2 at the indicated days of neurodifferentiation</t>
  </si>
  <si>
    <t>B26</t>
  </si>
  <si>
    <t>B26 + 150 pM free T4</t>
  </si>
  <si>
    <t>Dio2</t>
  </si>
  <si>
    <t>Klf9</t>
  </si>
  <si>
    <t>Hr</t>
  </si>
  <si>
    <t>Aldh1a1</t>
  </si>
  <si>
    <t>Figure 5J. Relative mRNA levels of Dio3 at the indicated days of neurodifferentiation</t>
  </si>
  <si>
    <t>Figure 5H. Relative mRNA levels of Klf9, Hr, Aldh1a1 at the indicated days of neurodifferentiation</t>
  </si>
  <si>
    <t>Dio3</t>
  </si>
  <si>
    <t>Figure 5l. Percentage of TUJ1+ cells.</t>
  </si>
  <si>
    <t xml:space="preserve">B26 </t>
  </si>
  <si>
    <t>CREB5</t>
  </si>
  <si>
    <t>NRG1</t>
  </si>
  <si>
    <t>ERBB4</t>
  </si>
  <si>
    <t xml:space="preserve"> Control </t>
  </si>
  <si>
    <t>MCT8-deficient Mut2</t>
  </si>
  <si>
    <t>MCT8-deficient Mut1</t>
  </si>
  <si>
    <t>Suplplemental Figure 2A. Changes in the mRNA levels of CREB5, NRG1 and ERBB4</t>
  </si>
  <si>
    <t>GRIA1</t>
  </si>
  <si>
    <t>ROBO3</t>
  </si>
  <si>
    <t>GRIN2A</t>
  </si>
  <si>
    <t>BCL11B</t>
  </si>
  <si>
    <t>CAMKIV</t>
  </si>
  <si>
    <t>Suplplemental Figure 2B. Changes in the mRNA levels of GRIA1, ROBO3 and GRIN2A</t>
  </si>
  <si>
    <t>Suplplemental Figure 2c. Changes in the mRNA levels of CAMKIV and BCL11B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</si>
</sst>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4290-0D7E-6B4F-AFC5-0A3DC8C87201}">
  <dimension ref="A1:W37"/>
  <sheetViews>
    <sheetView zoomScale="169" zoomScaleNormal="169" workbookViewId="0">
      <selection activeCell="A3" sqref="A3:K12"/>
    </sheetView>
  </sheetViews>
  <sheetFormatPr baseColWidth="10" defaultRowHeight="15" x14ac:dyDescent="0.2"/>
  <cols>
    <col min="12" max="12" width="2.1640625" customWidth="1"/>
  </cols>
  <sheetData>
    <row r="1" spans="1:23" ht="16" x14ac:dyDescent="0.2">
      <c r="A1" s="1" t="s">
        <v>26</v>
      </c>
    </row>
    <row r="3" spans="1:23" x14ac:dyDescent="0.2">
      <c r="A3" s="5" t="s">
        <v>8</v>
      </c>
      <c r="M3" s="5" t="s">
        <v>7</v>
      </c>
    </row>
    <row r="4" spans="1:23" x14ac:dyDescent="0.2">
      <c r="B4" t="s">
        <v>4</v>
      </c>
      <c r="D4" s="11" t="s">
        <v>5</v>
      </c>
      <c r="E4" s="11"/>
      <c r="F4" s="11"/>
      <c r="G4" s="11"/>
      <c r="H4" s="11"/>
      <c r="J4" s="9" t="s">
        <v>1</v>
      </c>
      <c r="K4" s="9" t="s">
        <v>0</v>
      </c>
      <c r="N4" t="s">
        <v>4</v>
      </c>
      <c r="P4" s="11" t="s">
        <v>5</v>
      </c>
      <c r="Q4" s="11"/>
      <c r="R4" s="11"/>
      <c r="S4" s="11"/>
      <c r="T4" s="11"/>
      <c r="V4" s="9" t="s">
        <v>1</v>
      </c>
      <c r="W4" s="9" t="s">
        <v>0</v>
      </c>
    </row>
    <row r="5" spans="1:23" x14ac:dyDescent="0.2">
      <c r="C5" s="3">
        <v>1</v>
      </c>
      <c r="D5" s="3">
        <v>0.89</v>
      </c>
      <c r="E5" s="3">
        <v>1.36</v>
      </c>
      <c r="F5" s="3">
        <v>0.87</v>
      </c>
      <c r="G5" s="3">
        <v>0.9</v>
      </c>
      <c r="H5" s="3">
        <v>1.05</v>
      </c>
      <c r="I5" s="3"/>
      <c r="J5" s="8">
        <f>AVERAGE(D5:I5)</f>
        <v>1.014</v>
      </c>
      <c r="K5" s="8">
        <f>STDEV(D5:I5)</f>
        <v>0.2062280291328023</v>
      </c>
      <c r="O5" s="3">
        <v>1</v>
      </c>
      <c r="P5" s="3">
        <v>0.21</v>
      </c>
      <c r="Q5" s="3">
        <v>0.18</v>
      </c>
      <c r="R5" s="3">
        <v>0.05</v>
      </c>
      <c r="S5" s="3">
        <v>0.22</v>
      </c>
      <c r="T5" s="3">
        <v>0.2</v>
      </c>
      <c r="U5" s="3"/>
      <c r="V5" s="8">
        <f t="shared" ref="V5:V7" si="0">AVERAGE(P5:U5)</f>
        <v>0.17200000000000001</v>
      </c>
      <c r="W5" s="8">
        <f t="shared" ref="W5:W7" si="1">STDEV(P5:U5)</f>
        <v>6.9785385289471549E-2</v>
      </c>
    </row>
    <row r="6" spans="1:23" x14ac:dyDescent="0.2">
      <c r="C6" s="3">
        <v>6</v>
      </c>
      <c r="D6" s="3">
        <v>3.21</v>
      </c>
      <c r="E6" s="3">
        <v>2.84</v>
      </c>
      <c r="F6" s="3">
        <v>2.97</v>
      </c>
      <c r="G6" s="3">
        <v>3.13</v>
      </c>
      <c r="H6" s="3">
        <v>3.68</v>
      </c>
      <c r="I6" s="3"/>
      <c r="J6" s="8">
        <f t="shared" ref="J6:J7" si="2">AVERAGE(D6:I6)</f>
        <v>3.1659999999999995</v>
      </c>
      <c r="K6" s="8">
        <f>STDEV(D6:I6)</f>
        <v>0.32098286558631139</v>
      </c>
      <c r="O6" s="3">
        <v>6</v>
      </c>
      <c r="P6" s="3">
        <v>1.01</v>
      </c>
      <c r="Q6" s="3">
        <v>0.97</v>
      </c>
      <c r="R6" s="3">
        <v>0.94</v>
      </c>
      <c r="S6" s="3">
        <v>1.03</v>
      </c>
      <c r="T6" s="3">
        <v>1.38</v>
      </c>
      <c r="U6" s="3"/>
      <c r="V6" s="8">
        <f t="shared" si="0"/>
        <v>1.0660000000000001</v>
      </c>
      <c r="W6" s="8">
        <f t="shared" si="1"/>
        <v>0.17896927110540514</v>
      </c>
    </row>
    <row r="7" spans="1:23" x14ac:dyDescent="0.2">
      <c r="C7" s="3">
        <v>12</v>
      </c>
      <c r="D7" s="3">
        <v>7.49</v>
      </c>
      <c r="E7" s="3">
        <v>7.21</v>
      </c>
      <c r="F7" s="3">
        <v>8.1199999999999992</v>
      </c>
      <c r="G7" s="3">
        <v>4.38</v>
      </c>
      <c r="H7" s="3">
        <v>6.5</v>
      </c>
      <c r="I7" s="3">
        <v>5.66</v>
      </c>
      <c r="J7" s="8">
        <f t="shared" si="2"/>
        <v>6.56</v>
      </c>
      <c r="K7" s="8">
        <f t="shared" ref="K7" si="3">STDEV(D7:I7)</f>
        <v>1.3628646301082168</v>
      </c>
      <c r="O7" s="3">
        <v>12</v>
      </c>
      <c r="P7" s="3">
        <v>1.57</v>
      </c>
      <c r="Q7" s="3">
        <v>0.81</v>
      </c>
      <c r="R7" s="3">
        <v>0.72</v>
      </c>
      <c r="S7" s="3">
        <v>1.86</v>
      </c>
      <c r="T7" s="3">
        <v>0.94</v>
      </c>
      <c r="U7" s="3">
        <v>1.34</v>
      </c>
      <c r="V7" s="8">
        <f t="shared" si="0"/>
        <v>1.2066666666666668</v>
      </c>
      <c r="W7" s="8">
        <f t="shared" si="1"/>
        <v>0.45649388458846474</v>
      </c>
    </row>
    <row r="8" spans="1:23" x14ac:dyDescent="0.2">
      <c r="D8" s="3"/>
      <c r="E8" s="3"/>
      <c r="F8" s="3"/>
      <c r="G8" s="3"/>
      <c r="H8" s="3"/>
      <c r="I8" s="3"/>
      <c r="J8" s="3"/>
      <c r="K8" s="3"/>
      <c r="P8" s="3"/>
      <c r="Q8" s="3"/>
      <c r="R8" s="3"/>
      <c r="S8" s="3"/>
      <c r="T8" s="3"/>
      <c r="U8" s="3"/>
    </row>
    <row r="9" spans="1:23" x14ac:dyDescent="0.2">
      <c r="B9" t="s">
        <v>4</v>
      </c>
      <c r="D9" s="11" t="s">
        <v>6</v>
      </c>
      <c r="E9" s="11"/>
      <c r="F9" s="11"/>
      <c r="G9" s="11"/>
      <c r="H9" s="11"/>
      <c r="I9" s="3"/>
      <c r="J9" s="9" t="s">
        <v>1</v>
      </c>
      <c r="K9" s="9" t="s">
        <v>0</v>
      </c>
      <c r="N9" t="s">
        <v>4</v>
      </c>
      <c r="P9" s="11" t="s">
        <v>6</v>
      </c>
      <c r="Q9" s="11"/>
      <c r="R9" s="11"/>
      <c r="S9" s="11"/>
      <c r="T9" s="11"/>
      <c r="U9" s="3"/>
      <c r="V9" s="9" t="s">
        <v>1</v>
      </c>
      <c r="W9" s="9" t="s">
        <v>0</v>
      </c>
    </row>
    <row r="10" spans="1:23" x14ac:dyDescent="0.2">
      <c r="C10" s="3">
        <v>1</v>
      </c>
      <c r="D10" s="3">
        <v>1.29</v>
      </c>
      <c r="E10" s="3">
        <v>1.39</v>
      </c>
      <c r="F10" s="3">
        <v>1.23</v>
      </c>
      <c r="G10" s="3">
        <v>1.31</v>
      </c>
      <c r="H10" s="3">
        <v>1.28</v>
      </c>
      <c r="I10" s="3">
        <v>1.18</v>
      </c>
      <c r="J10" s="8">
        <f t="shared" ref="J10:J12" si="4">AVERAGE(D10:I10)</f>
        <v>1.28</v>
      </c>
      <c r="K10" s="8">
        <f t="shared" ref="K10:K12" si="5">STDEV(D10:I10)</f>
        <v>7.1554175279993262E-2</v>
      </c>
      <c r="O10" s="3">
        <v>1</v>
      </c>
      <c r="P10" s="3">
        <v>0.03</v>
      </c>
      <c r="Q10" s="3">
        <v>0.04</v>
      </c>
      <c r="R10" s="3">
        <v>0.09</v>
      </c>
      <c r="S10" s="3">
        <v>0.05</v>
      </c>
      <c r="T10" s="3">
        <v>0.08</v>
      </c>
      <c r="U10" s="3">
        <v>0.05</v>
      </c>
      <c r="V10" s="8">
        <f t="shared" ref="V10:V12" si="6">AVERAGE(P10:U10)</f>
        <v>5.6666666666666671E-2</v>
      </c>
      <c r="W10" s="8">
        <f t="shared" ref="W10:W12" si="7">STDEV(P10:U10)</f>
        <v>2.3380903889000215E-2</v>
      </c>
    </row>
    <row r="11" spans="1:23" x14ac:dyDescent="0.2">
      <c r="C11" s="3">
        <v>6</v>
      </c>
      <c r="D11" s="3">
        <v>2.8</v>
      </c>
      <c r="E11" s="3">
        <v>1.66</v>
      </c>
      <c r="F11" s="3">
        <v>2.48</v>
      </c>
      <c r="G11" s="3">
        <v>2.41</v>
      </c>
      <c r="H11" s="3"/>
      <c r="I11" s="3"/>
      <c r="J11" s="8">
        <f t="shared" si="4"/>
        <v>2.3374999999999999</v>
      </c>
      <c r="K11" s="8">
        <f t="shared" si="5"/>
        <v>0.48251942966060907</v>
      </c>
      <c r="O11" s="3">
        <v>6</v>
      </c>
      <c r="P11" s="3">
        <v>0.34</v>
      </c>
      <c r="Q11" s="3">
        <v>0.42</v>
      </c>
      <c r="R11" s="2">
        <v>0.5</v>
      </c>
      <c r="S11" s="3">
        <v>0.65</v>
      </c>
      <c r="T11" s="3"/>
      <c r="U11" s="3"/>
      <c r="V11" s="8">
        <f t="shared" si="6"/>
        <v>0.47750000000000004</v>
      </c>
      <c r="W11" s="8">
        <f t="shared" si="7"/>
        <v>0.13225606476327156</v>
      </c>
    </row>
    <row r="12" spans="1:23" x14ac:dyDescent="0.2">
      <c r="C12" s="3">
        <v>12</v>
      </c>
      <c r="D12" s="3">
        <v>3.05</v>
      </c>
      <c r="E12" s="3">
        <v>3.34</v>
      </c>
      <c r="F12" s="3">
        <v>2.88</v>
      </c>
      <c r="G12" s="3">
        <v>4.28</v>
      </c>
      <c r="H12" s="3">
        <v>1.5</v>
      </c>
      <c r="I12" s="3"/>
      <c r="J12" s="8">
        <f t="shared" si="4"/>
        <v>3.0100000000000002</v>
      </c>
      <c r="K12" s="8">
        <f t="shared" si="5"/>
        <v>1.0025467570143534</v>
      </c>
      <c r="O12" s="3">
        <v>12</v>
      </c>
      <c r="P12" s="3">
        <v>0.39</v>
      </c>
      <c r="Q12" s="3">
        <v>0.43</v>
      </c>
      <c r="R12" s="3">
        <v>0.32</v>
      </c>
      <c r="S12" s="3">
        <v>0.15</v>
      </c>
      <c r="T12" s="3">
        <v>0.22</v>
      </c>
      <c r="U12" s="3"/>
      <c r="V12" s="8">
        <f t="shared" si="6"/>
        <v>0.30199999999999999</v>
      </c>
      <c r="W12" s="8">
        <f t="shared" si="7"/>
        <v>0.11649034294738769</v>
      </c>
    </row>
    <row r="15" spans="1:23" x14ac:dyDescent="0.2">
      <c r="A15" s="5" t="s">
        <v>9</v>
      </c>
      <c r="M15" s="5" t="s">
        <v>10</v>
      </c>
    </row>
    <row r="16" spans="1:23" x14ac:dyDescent="0.2">
      <c r="B16" t="s">
        <v>4</v>
      </c>
      <c r="D16" s="11" t="s">
        <v>5</v>
      </c>
      <c r="E16" s="11"/>
      <c r="F16" s="11"/>
      <c r="G16" s="11"/>
      <c r="H16" s="11"/>
      <c r="J16" s="9" t="s">
        <v>1</v>
      </c>
      <c r="K16" s="9" t="s">
        <v>0</v>
      </c>
      <c r="N16" t="s">
        <v>4</v>
      </c>
      <c r="P16" s="11" t="s">
        <v>5</v>
      </c>
      <c r="Q16" s="11"/>
      <c r="R16" s="11"/>
      <c r="S16" s="11"/>
      <c r="T16" s="11"/>
      <c r="V16" s="9" t="s">
        <v>1</v>
      </c>
      <c r="W16" s="9" t="s">
        <v>0</v>
      </c>
    </row>
    <row r="17" spans="1:23" x14ac:dyDescent="0.2">
      <c r="C17" s="3">
        <v>1</v>
      </c>
      <c r="D17" s="3">
        <v>1.08</v>
      </c>
      <c r="E17" s="3">
        <v>0.9</v>
      </c>
      <c r="F17" s="3">
        <v>0.83</v>
      </c>
      <c r="G17" s="3">
        <v>0.96</v>
      </c>
      <c r="H17" s="3">
        <v>1.3</v>
      </c>
      <c r="I17" s="3"/>
      <c r="J17" s="8">
        <f t="shared" ref="J17:J19" si="8">AVERAGE(D17:I17)</f>
        <v>1.014</v>
      </c>
      <c r="K17" s="8">
        <f t="shared" ref="K17:K19" si="9">STDEV(D17:I17)</f>
        <v>0.18433664855367177</v>
      </c>
      <c r="O17" s="3">
        <v>1</v>
      </c>
      <c r="P17" s="3">
        <v>1.08</v>
      </c>
      <c r="Q17" s="3">
        <v>1.27</v>
      </c>
      <c r="R17" s="3">
        <v>0.78</v>
      </c>
      <c r="S17" s="3">
        <v>1.17</v>
      </c>
      <c r="T17" s="3">
        <v>0.81</v>
      </c>
      <c r="U17" s="3"/>
      <c r="V17" s="8">
        <f t="shared" ref="V17:V19" si="10">AVERAGE(P17:U17)</f>
        <v>1.0219999999999998</v>
      </c>
      <c r="W17" s="8">
        <f t="shared" ref="W17:W19" si="11">STDEV(P17:U17)</f>
        <v>0.21810547906918876</v>
      </c>
    </row>
    <row r="18" spans="1:23" x14ac:dyDescent="0.2">
      <c r="C18" s="3">
        <v>6</v>
      </c>
      <c r="D18" s="3">
        <v>10.3</v>
      </c>
      <c r="E18" s="3">
        <v>16.059999999999999</v>
      </c>
      <c r="F18" s="3">
        <v>14.68</v>
      </c>
      <c r="G18" s="3">
        <v>15.4</v>
      </c>
      <c r="H18" s="3">
        <v>16.09</v>
      </c>
      <c r="I18" s="3"/>
      <c r="J18" s="8">
        <f t="shared" si="8"/>
        <v>14.506</v>
      </c>
      <c r="K18" s="8">
        <f t="shared" si="9"/>
        <v>2.4209460960541818</v>
      </c>
      <c r="O18" s="3">
        <v>6</v>
      </c>
      <c r="P18" s="3">
        <v>4.71</v>
      </c>
      <c r="Q18" s="3">
        <v>9.3800000000000008</v>
      </c>
      <c r="R18" s="3">
        <v>7.01</v>
      </c>
      <c r="S18" s="3">
        <v>4.62</v>
      </c>
      <c r="T18" s="3">
        <v>8.09</v>
      </c>
      <c r="U18" s="3"/>
      <c r="V18" s="8">
        <f t="shared" si="10"/>
        <v>6.7620000000000005</v>
      </c>
      <c r="W18" s="8">
        <f t="shared" si="11"/>
        <v>2.0903277255014343</v>
      </c>
    </row>
    <row r="19" spans="1:23" x14ac:dyDescent="0.2">
      <c r="C19" s="3">
        <v>12</v>
      </c>
      <c r="D19" s="3">
        <v>42.36</v>
      </c>
      <c r="E19" s="3">
        <v>57.28</v>
      </c>
      <c r="F19" s="3">
        <v>49.1</v>
      </c>
      <c r="G19" s="3">
        <v>34.43</v>
      </c>
      <c r="H19" s="3">
        <v>34.020000000000003</v>
      </c>
      <c r="I19" s="3">
        <v>39.9</v>
      </c>
      <c r="J19" s="8">
        <f t="shared" si="8"/>
        <v>42.848333333333336</v>
      </c>
      <c r="K19" s="8">
        <f t="shared" si="9"/>
        <v>9.0010586414413538</v>
      </c>
      <c r="O19" s="3">
        <v>12</v>
      </c>
      <c r="P19" s="3">
        <v>3.84</v>
      </c>
      <c r="Q19" s="3">
        <v>9.44</v>
      </c>
      <c r="R19" s="3">
        <v>4.37</v>
      </c>
      <c r="S19" s="3">
        <v>3.96</v>
      </c>
      <c r="T19" s="3">
        <v>5.22</v>
      </c>
      <c r="U19" s="3">
        <v>4.47</v>
      </c>
      <c r="V19" s="8">
        <f t="shared" si="10"/>
        <v>5.2166666666666659</v>
      </c>
      <c r="W19" s="8">
        <f t="shared" si="11"/>
        <v>2.1253391886159418</v>
      </c>
    </row>
    <row r="20" spans="1:23" x14ac:dyDescent="0.2">
      <c r="D20" s="3"/>
      <c r="E20" s="3"/>
      <c r="F20" s="3"/>
      <c r="G20" s="3"/>
      <c r="H20" s="3"/>
      <c r="I20" s="3"/>
      <c r="J20" s="3"/>
      <c r="K20" s="3"/>
      <c r="L20" s="6"/>
      <c r="P20" s="3"/>
      <c r="Q20" s="3"/>
      <c r="R20" s="3"/>
      <c r="S20" s="3"/>
      <c r="T20" s="3"/>
      <c r="U20" s="3"/>
    </row>
    <row r="21" spans="1:23" x14ac:dyDescent="0.2">
      <c r="B21" t="s">
        <v>4</v>
      </c>
      <c r="D21" s="11" t="s">
        <v>6</v>
      </c>
      <c r="E21" s="11"/>
      <c r="F21" s="11"/>
      <c r="G21" s="11"/>
      <c r="H21" s="11"/>
      <c r="I21" s="3"/>
      <c r="J21" s="9" t="s">
        <v>1</v>
      </c>
      <c r="K21" s="9" t="s">
        <v>0</v>
      </c>
      <c r="L21" s="7"/>
      <c r="N21" t="s">
        <v>4</v>
      </c>
      <c r="P21" s="11" t="s">
        <v>6</v>
      </c>
      <c r="Q21" s="11"/>
      <c r="R21" s="11"/>
      <c r="S21" s="11"/>
      <c r="T21" s="11"/>
      <c r="U21" s="3"/>
      <c r="V21" s="9" t="s">
        <v>1</v>
      </c>
      <c r="W21" s="9" t="s">
        <v>0</v>
      </c>
    </row>
    <row r="22" spans="1:23" x14ac:dyDescent="0.2">
      <c r="C22" s="3">
        <v>1</v>
      </c>
      <c r="D22" s="3">
        <v>0.23</v>
      </c>
      <c r="E22" s="3">
        <v>0.11</v>
      </c>
      <c r="F22" s="3">
        <v>0.12</v>
      </c>
      <c r="G22" s="3">
        <v>0.12</v>
      </c>
      <c r="H22" s="3">
        <v>0.18</v>
      </c>
      <c r="I22" s="3">
        <v>0.11</v>
      </c>
      <c r="J22" s="8">
        <f t="shared" ref="J22:J24" si="12">AVERAGE(D22:I22)</f>
        <v>0.14499999999999999</v>
      </c>
      <c r="K22" s="8">
        <f t="shared" ref="K22:K24" si="13">STDEV(D22:I22)</f>
        <v>4.9295030175464882E-2</v>
      </c>
      <c r="L22" s="7"/>
      <c r="O22" s="3">
        <v>1</v>
      </c>
      <c r="P22" s="3">
        <v>0.01</v>
      </c>
      <c r="Q22" s="3">
        <v>0</v>
      </c>
      <c r="R22" s="3">
        <v>0</v>
      </c>
      <c r="S22" s="3">
        <v>0.01</v>
      </c>
      <c r="T22" s="3">
        <v>0.01</v>
      </c>
      <c r="U22" s="3">
        <v>0.01</v>
      </c>
      <c r="V22" s="8">
        <f t="shared" ref="V22:V24" si="14">AVERAGE(P22:U22)</f>
        <v>6.6666666666666671E-3</v>
      </c>
      <c r="W22" s="8">
        <f t="shared" ref="W22:W24" si="15">STDEV(P22:U22)</f>
        <v>5.1639777949432225E-3</v>
      </c>
    </row>
    <row r="23" spans="1:23" x14ac:dyDescent="0.2">
      <c r="C23" s="3">
        <v>6</v>
      </c>
      <c r="D23" s="3">
        <v>0.39</v>
      </c>
      <c r="E23" s="3">
        <v>0.72</v>
      </c>
      <c r="F23" s="3">
        <v>0.39</v>
      </c>
      <c r="G23" s="3">
        <v>0.57999999999999996</v>
      </c>
      <c r="H23" s="3"/>
      <c r="I23" s="3"/>
      <c r="J23" s="8">
        <f t="shared" si="12"/>
        <v>0.52</v>
      </c>
      <c r="K23" s="8">
        <f t="shared" si="13"/>
        <v>0.16062378404209002</v>
      </c>
      <c r="L23" s="7"/>
      <c r="O23" s="3">
        <v>6</v>
      </c>
      <c r="P23" s="3">
        <v>0.01</v>
      </c>
      <c r="Q23" s="3">
        <v>0.01</v>
      </c>
      <c r="R23" s="3">
        <v>0.01</v>
      </c>
      <c r="S23" s="3">
        <v>0.01</v>
      </c>
      <c r="T23" s="3"/>
      <c r="U23" s="3"/>
      <c r="V23" s="8">
        <f t="shared" si="14"/>
        <v>0.01</v>
      </c>
      <c r="W23" s="8">
        <f t="shared" si="15"/>
        <v>0</v>
      </c>
    </row>
    <row r="24" spans="1:23" x14ac:dyDescent="0.2">
      <c r="C24" s="3">
        <v>12</v>
      </c>
      <c r="D24" s="3">
        <v>0.49</v>
      </c>
      <c r="E24" s="3">
        <v>0.45</v>
      </c>
      <c r="F24" s="3">
        <v>0.39</v>
      </c>
      <c r="G24" s="3">
        <v>0.31</v>
      </c>
      <c r="H24" s="3">
        <v>0.25</v>
      </c>
      <c r="I24" s="3"/>
      <c r="J24" s="8">
        <f t="shared" si="12"/>
        <v>0.378</v>
      </c>
      <c r="K24" s="8">
        <f t="shared" si="13"/>
        <v>9.8590060350929792E-2</v>
      </c>
      <c r="L24" s="7"/>
      <c r="O24" s="3">
        <v>12</v>
      </c>
      <c r="P24" s="3">
        <v>0.02</v>
      </c>
      <c r="Q24" s="3">
        <v>0.02</v>
      </c>
      <c r="R24" s="3">
        <v>0.02</v>
      </c>
      <c r="S24" s="3">
        <v>0.02</v>
      </c>
      <c r="T24" s="3">
        <v>0.01</v>
      </c>
      <c r="U24" s="3"/>
      <c r="V24" s="8">
        <f t="shared" si="14"/>
        <v>1.7999999999999999E-2</v>
      </c>
      <c r="W24" s="8">
        <f t="shared" si="15"/>
        <v>4.472135954999585E-3</v>
      </c>
    </row>
    <row r="27" spans="1:23" x14ac:dyDescent="0.2">
      <c r="A27" s="5" t="s">
        <v>11</v>
      </c>
      <c r="M27" s="5" t="s">
        <v>12</v>
      </c>
    </row>
    <row r="28" spans="1:23" x14ac:dyDescent="0.2">
      <c r="B28" t="s">
        <v>4</v>
      </c>
      <c r="D28" s="11" t="s">
        <v>5</v>
      </c>
      <c r="E28" s="11"/>
      <c r="F28" s="11"/>
      <c r="G28" s="11"/>
      <c r="H28" s="11"/>
      <c r="J28" s="9" t="s">
        <v>1</v>
      </c>
      <c r="K28" s="9" t="s">
        <v>0</v>
      </c>
      <c r="N28" t="s">
        <v>4</v>
      </c>
      <c r="P28" s="11" t="s">
        <v>5</v>
      </c>
      <c r="Q28" s="11"/>
      <c r="R28" s="11"/>
      <c r="S28" s="11"/>
      <c r="T28" s="11"/>
      <c r="V28" s="9" t="s">
        <v>1</v>
      </c>
      <c r="W28" s="9" t="s">
        <v>0</v>
      </c>
    </row>
    <row r="29" spans="1:23" x14ac:dyDescent="0.2">
      <c r="C29" s="3">
        <v>1</v>
      </c>
      <c r="D29" s="3">
        <v>5.65</v>
      </c>
      <c r="E29" s="3">
        <v>4.8</v>
      </c>
      <c r="F29" s="3">
        <v>3.79</v>
      </c>
      <c r="G29" s="3">
        <v>2.75</v>
      </c>
      <c r="H29" s="3">
        <v>4.46</v>
      </c>
      <c r="J29" s="8">
        <f t="shared" ref="J29:J31" si="16">AVERAGE(D29:I29)</f>
        <v>4.29</v>
      </c>
      <c r="K29" s="8">
        <f t="shared" ref="K29:K31" si="17">STDEV(D29:I29)</f>
        <v>1.0908941286852738</v>
      </c>
      <c r="O29" s="3">
        <v>1</v>
      </c>
      <c r="P29" s="3">
        <v>1.03</v>
      </c>
      <c r="Q29" s="3">
        <v>1.1599999999999999</v>
      </c>
      <c r="R29" s="3">
        <v>1</v>
      </c>
      <c r="S29" s="3">
        <v>0.95</v>
      </c>
      <c r="T29" s="3">
        <v>0.88</v>
      </c>
      <c r="V29" s="8">
        <f t="shared" ref="V29:V31" si="18">AVERAGE(P29:U29)</f>
        <v>1.004</v>
      </c>
      <c r="W29" s="8">
        <f t="shared" ref="W29:W31" si="19">STDEV(P29:U29)</f>
        <v>0.10406728592598154</v>
      </c>
    </row>
    <row r="30" spans="1:23" x14ac:dyDescent="0.2">
      <c r="C30" s="3">
        <v>6</v>
      </c>
      <c r="D30" s="3">
        <v>8.4499999999999993</v>
      </c>
      <c r="E30" s="3">
        <v>9.3800000000000008</v>
      </c>
      <c r="F30" s="3">
        <v>11.17</v>
      </c>
      <c r="G30" s="3">
        <v>15.53</v>
      </c>
      <c r="H30" s="3"/>
      <c r="I30" s="3"/>
      <c r="J30" s="8">
        <f>AVERAGE(D30:I30)</f>
        <v>11.1325</v>
      </c>
      <c r="K30" s="8">
        <f t="shared" si="17"/>
        <v>3.1414686056047065</v>
      </c>
      <c r="O30" s="3">
        <v>6</v>
      </c>
      <c r="P30" s="3">
        <v>4.08</v>
      </c>
      <c r="Q30" s="3">
        <v>3.3</v>
      </c>
      <c r="R30" s="3">
        <v>3.23</v>
      </c>
      <c r="S30" s="3">
        <v>2.89</v>
      </c>
      <c r="T30" s="3">
        <v>2.97</v>
      </c>
      <c r="V30" s="8">
        <f t="shared" si="18"/>
        <v>3.2939999999999996</v>
      </c>
      <c r="W30" s="8">
        <f t="shared" si="19"/>
        <v>0.47173085546739929</v>
      </c>
    </row>
    <row r="31" spans="1:23" x14ac:dyDescent="0.2">
      <c r="C31" s="3">
        <v>12</v>
      </c>
      <c r="D31" s="3">
        <v>3.4</v>
      </c>
      <c r="E31" s="3">
        <v>3.28</v>
      </c>
      <c r="F31" s="3">
        <v>2.71</v>
      </c>
      <c r="G31" s="3">
        <v>1.77</v>
      </c>
      <c r="H31" s="3">
        <v>3.08</v>
      </c>
      <c r="I31" s="3">
        <v>3.03</v>
      </c>
      <c r="J31" s="8">
        <f t="shared" si="16"/>
        <v>2.8783333333333334</v>
      </c>
      <c r="K31" s="8">
        <f t="shared" si="17"/>
        <v>0.59226401770381665</v>
      </c>
      <c r="O31" s="3">
        <v>12</v>
      </c>
      <c r="P31" s="3">
        <v>3.62</v>
      </c>
      <c r="Q31" s="3">
        <v>4.26</v>
      </c>
      <c r="R31" s="3">
        <v>3.61</v>
      </c>
      <c r="S31" s="3">
        <v>3.21</v>
      </c>
      <c r="T31" s="3">
        <v>4.53</v>
      </c>
      <c r="U31" s="3">
        <v>4.45</v>
      </c>
      <c r="V31" s="8">
        <f t="shared" si="18"/>
        <v>3.9466666666666668</v>
      </c>
      <c r="W31" s="8">
        <f t="shared" si="19"/>
        <v>0.53935764263303632</v>
      </c>
    </row>
    <row r="32" spans="1:23" x14ac:dyDescent="0.2">
      <c r="D32" s="3"/>
      <c r="E32" s="3"/>
      <c r="F32" s="3"/>
      <c r="G32" s="3"/>
      <c r="H32" s="3"/>
      <c r="I32" s="3"/>
      <c r="J32" s="3"/>
      <c r="K32" s="3"/>
      <c r="P32" s="3"/>
      <c r="Q32" s="3"/>
      <c r="R32" s="3"/>
      <c r="S32" s="3"/>
      <c r="T32" s="3"/>
    </row>
    <row r="33" spans="2:23" x14ac:dyDescent="0.2">
      <c r="B33" t="s">
        <v>4</v>
      </c>
      <c r="D33" s="11" t="s">
        <v>6</v>
      </c>
      <c r="E33" s="11"/>
      <c r="F33" s="11"/>
      <c r="G33" s="11"/>
      <c r="H33" s="11"/>
      <c r="I33" s="3"/>
      <c r="J33" s="9" t="s">
        <v>1</v>
      </c>
      <c r="K33" s="9" t="s">
        <v>0</v>
      </c>
      <c r="N33" t="s">
        <v>4</v>
      </c>
      <c r="P33" s="11" t="s">
        <v>6</v>
      </c>
      <c r="Q33" s="11"/>
      <c r="R33" s="11"/>
      <c r="S33" s="11"/>
      <c r="T33" s="11"/>
      <c r="V33" s="9" t="s">
        <v>1</v>
      </c>
      <c r="W33" s="9" t="s">
        <v>0</v>
      </c>
    </row>
    <row r="34" spans="2:23" x14ac:dyDescent="0.2">
      <c r="C34" s="3">
        <v>1</v>
      </c>
      <c r="D34" s="3">
        <v>0.93</v>
      </c>
      <c r="E34" s="3">
        <v>1.31</v>
      </c>
      <c r="F34" s="3">
        <v>0.83</v>
      </c>
      <c r="G34" s="3">
        <v>0.95</v>
      </c>
      <c r="H34" s="3">
        <v>1.03</v>
      </c>
      <c r="I34" s="3">
        <v>1.73</v>
      </c>
      <c r="J34" s="8">
        <f t="shared" ref="J34:J36" si="20">AVERAGE(D34:I34)</f>
        <v>1.1300000000000001</v>
      </c>
      <c r="K34" s="8">
        <f t="shared" ref="K34:K36" si="21">STDEV(D34:I34)</f>
        <v>0.3360952246015993</v>
      </c>
      <c r="O34" s="3">
        <v>1</v>
      </c>
      <c r="P34" s="3">
        <v>0.01</v>
      </c>
      <c r="Q34" s="3">
        <v>0</v>
      </c>
      <c r="R34" s="3">
        <v>0.01</v>
      </c>
      <c r="S34" s="3">
        <v>0.01</v>
      </c>
      <c r="T34" s="3">
        <v>0.01</v>
      </c>
      <c r="U34" s="3">
        <v>0.01</v>
      </c>
      <c r="V34" s="8">
        <f t="shared" ref="V34:V36" si="22">AVERAGE(P34:U34)</f>
        <v>8.3333333333333332E-3</v>
      </c>
      <c r="W34" s="8">
        <f t="shared" ref="W34:W36" si="23">STDEV(P34:U34)</f>
        <v>4.0824829046386289E-3</v>
      </c>
    </row>
    <row r="35" spans="2:23" x14ac:dyDescent="0.2">
      <c r="C35" s="3">
        <v>6</v>
      </c>
      <c r="D35" s="3">
        <v>0.52</v>
      </c>
      <c r="E35" s="3">
        <v>0.43</v>
      </c>
      <c r="F35" s="3">
        <v>0.17</v>
      </c>
      <c r="G35" s="3">
        <v>0.27</v>
      </c>
      <c r="H35" s="3"/>
      <c r="I35" s="3"/>
      <c r="J35" s="8">
        <f t="shared" si="20"/>
        <v>0.34749999999999998</v>
      </c>
      <c r="K35" s="8">
        <f t="shared" si="21"/>
        <v>0.15713582235335999</v>
      </c>
      <c r="O35" s="3">
        <v>6</v>
      </c>
      <c r="P35" s="3">
        <v>0.06</v>
      </c>
      <c r="Q35" s="3">
        <v>0.05</v>
      </c>
      <c r="R35" s="3">
        <v>0.14000000000000001</v>
      </c>
      <c r="S35" s="3">
        <v>7.0000000000000007E-2</v>
      </c>
      <c r="T35" s="3"/>
      <c r="V35" s="8">
        <f t="shared" si="22"/>
        <v>0.08</v>
      </c>
      <c r="W35" s="8">
        <f t="shared" si="23"/>
        <v>4.0824829046386318E-2</v>
      </c>
    </row>
    <row r="36" spans="2:23" x14ac:dyDescent="0.2">
      <c r="C36" s="3">
        <v>12</v>
      </c>
      <c r="D36" s="3">
        <v>0.49</v>
      </c>
      <c r="E36" s="3">
        <v>0.28999999999999998</v>
      </c>
      <c r="F36" s="3">
        <v>0.59</v>
      </c>
      <c r="G36" s="3">
        <v>0.61</v>
      </c>
      <c r="H36" s="3">
        <v>0.82</v>
      </c>
      <c r="J36" s="8">
        <f t="shared" si="20"/>
        <v>0.55999999999999994</v>
      </c>
      <c r="K36" s="8">
        <f t="shared" si="21"/>
        <v>0.19287301521985914</v>
      </c>
      <c r="O36" s="3">
        <v>12</v>
      </c>
      <c r="P36" s="3">
        <v>0.03</v>
      </c>
      <c r="Q36" s="3">
        <v>0.02</v>
      </c>
      <c r="R36" s="3">
        <v>0.02</v>
      </c>
      <c r="S36" s="3">
        <v>0.02</v>
      </c>
      <c r="T36" s="3">
        <v>0.01</v>
      </c>
      <c r="V36" s="8">
        <f t="shared" si="22"/>
        <v>0.02</v>
      </c>
      <c r="W36" s="8">
        <f t="shared" si="23"/>
        <v>7.0710678118654615E-3</v>
      </c>
    </row>
    <row r="37" spans="2:23" x14ac:dyDescent="0.2">
      <c r="V37" s="8"/>
      <c r="W37" s="8"/>
    </row>
  </sheetData>
  <mergeCells count="12">
    <mergeCell ref="D4:H4"/>
    <mergeCell ref="D9:H9"/>
    <mergeCell ref="P4:T4"/>
    <mergeCell ref="P9:T9"/>
    <mergeCell ref="D16:H16"/>
    <mergeCell ref="D21:H21"/>
    <mergeCell ref="P16:T16"/>
    <mergeCell ref="P21:T21"/>
    <mergeCell ref="D28:H28"/>
    <mergeCell ref="D33:H33"/>
    <mergeCell ref="P28:T28"/>
    <mergeCell ref="P33:T33"/>
  </mergeCells>
  <pageMargins left="0.7" right="0.7" top="0.75" bottom="0.75" header="0.3" footer="0.3"/>
  <ignoredErrors>
    <ignoredError sqref="J17 J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F074-F87D-6048-A389-57A1EFC74728}">
  <dimension ref="A1:F36"/>
  <sheetViews>
    <sheetView workbookViewId="0"/>
  </sheetViews>
  <sheetFormatPr baseColWidth="10" defaultColWidth="11.5" defaultRowHeight="15" x14ac:dyDescent="0.2"/>
  <cols>
    <col min="2" max="2" width="20" customWidth="1"/>
  </cols>
  <sheetData>
    <row r="1" spans="1:6" ht="16" x14ac:dyDescent="0.2">
      <c r="A1" s="1" t="s">
        <v>45</v>
      </c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A4" s="12"/>
      <c r="B4" s="12"/>
      <c r="C4" s="16" t="s">
        <v>39</v>
      </c>
      <c r="D4" s="16" t="s">
        <v>40</v>
      </c>
      <c r="E4" s="16" t="s">
        <v>41</v>
      </c>
      <c r="F4" s="12"/>
    </row>
    <row r="5" spans="1:6" x14ac:dyDescent="0.2">
      <c r="A5" s="12"/>
      <c r="B5" s="12" t="s">
        <v>42</v>
      </c>
      <c r="C5" s="13">
        <v>1.1773879372559084</v>
      </c>
      <c r="D5" s="13">
        <v>1.0880003264802043</v>
      </c>
      <c r="E5" s="13">
        <v>1.2880374120010976</v>
      </c>
      <c r="F5" s="12"/>
    </row>
    <row r="6" spans="1:6" x14ac:dyDescent="0.2">
      <c r="A6" s="12"/>
      <c r="B6" s="12"/>
      <c r="C6" s="13">
        <v>0.93359417555279567</v>
      </c>
      <c r="D6" s="13">
        <v>0.76118093135808262</v>
      </c>
      <c r="E6" s="13">
        <v>0.79476044360624609</v>
      </c>
      <c r="F6" s="12"/>
    </row>
    <row r="7" spans="1:6" x14ac:dyDescent="0.2">
      <c r="A7" s="12"/>
      <c r="B7" s="12"/>
      <c r="C7" s="13">
        <v>1.0305228555538848</v>
      </c>
      <c r="D7" s="13">
        <v>0.9746368375746155</v>
      </c>
      <c r="E7" s="13">
        <v>1.7110880158665516</v>
      </c>
      <c r="F7" s="12"/>
    </row>
    <row r="8" spans="1:6" x14ac:dyDescent="0.2">
      <c r="A8" s="12"/>
      <c r="B8" s="12"/>
      <c r="C8" s="13">
        <v>0.99874846795704697</v>
      </c>
      <c r="D8" s="13">
        <v>1.0290787411969207</v>
      </c>
      <c r="E8" s="13">
        <v>0.95756176321769193</v>
      </c>
      <c r="F8" s="12"/>
    </row>
    <row r="9" spans="1:6" x14ac:dyDescent="0.2">
      <c r="A9" s="12"/>
      <c r="B9" s="12"/>
      <c r="C9" s="13">
        <v>1.0705761729766898</v>
      </c>
      <c r="D9" s="13">
        <v>0.70644767632249383</v>
      </c>
      <c r="E9" s="13">
        <v>1.4930050973616382</v>
      </c>
      <c r="F9" s="12"/>
    </row>
    <row r="10" spans="1:6" x14ac:dyDescent="0.2">
      <c r="A10" s="12"/>
      <c r="B10" s="12"/>
      <c r="C10" s="13">
        <v>1.0486081906230824</v>
      </c>
      <c r="D10" s="13">
        <v>1.0333295941414558</v>
      </c>
      <c r="E10" s="13">
        <v>0.83449047607725457</v>
      </c>
      <c r="F10" s="12"/>
    </row>
    <row r="11" spans="1:6" x14ac:dyDescent="0.2">
      <c r="A11" s="12"/>
      <c r="B11" s="12"/>
      <c r="C11" s="13">
        <v>0.78736791052098398</v>
      </c>
      <c r="D11" s="13">
        <v>1.6491979149421852</v>
      </c>
      <c r="E11" s="13">
        <v>0.47853472566893818</v>
      </c>
      <c r="F11" s="12"/>
    </row>
    <row r="12" spans="1:6" x14ac:dyDescent="0.2">
      <c r="A12" s="12"/>
      <c r="B12" s="9" t="s">
        <v>1</v>
      </c>
      <c r="C12" s="8">
        <f t="shared" ref="C12:E12" si="0">AVERAGE(C5:C11)</f>
        <v>1.0066865300629131</v>
      </c>
      <c r="D12" s="8">
        <f t="shared" si="0"/>
        <v>1.0345531460022797</v>
      </c>
      <c r="E12" s="8">
        <f t="shared" si="0"/>
        <v>1.0796397048284883</v>
      </c>
      <c r="F12" s="12"/>
    </row>
    <row r="13" spans="1:6" x14ac:dyDescent="0.2">
      <c r="B13" s="9" t="s">
        <v>0</v>
      </c>
      <c r="C13" s="8">
        <f t="shared" ref="C13:E13" si="1">STDEV(C5:C11)</f>
        <v>0.12182816787177486</v>
      </c>
      <c r="D13" s="8">
        <f t="shared" si="1"/>
        <v>0.30731411461842073</v>
      </c>
      <c r="E13" s="8">
        <f t="shared" si="1"/>
        <v>0.43407220582945572</v>
      </c>
    </row>
    <row r="14" spans="1:6" ht="15" customHeight="1" x14ac:dyDescent="0.2">
      <c r="A14" s="12"/>
      <c r="F14" s="12"/>
    </row>
    <row r="15" spans="1:6" x14ac:dyDescent="0.2">
      <c r="A15" s="12"/>
      <c r="F15" s="12"/>
    </row>
    <row r="16" spans="1:6" x14ac:dyDescent="0.2">
      <c r="A16" s="12"/>
      <c r="F16" s="12"/>
    </row>
    <row r="17" spans="1:6" x14ac:dyDescent="0.2">
      <c r="A17" s="12"/>
      <c r="B17" s="12" t="s">
        <v>43</v>
      </c>
      <c r="C17" s="13">
        <v>0.45564823479833783</v>
      </c>
      <c r="D17" s="13">
        <v>0.51326948485491397</v>
      </c>
      <c r="E17" s="13">
        <v>5.4139358901956216</v>
      </c>
      <c r="F17" s="12"/>
    </row>
    <row r="18" spans="1:6" x14ac:dyDescent="0.2">
      <c r="A18" s="12"/>
      <c r="B18" s="12"/>
      <c r="C18" s="13">
        <v>0.43414522075760964</v>
      </c>
      <c r="D18" s="13">
        <v>0.65972491812822165</v>
      </c>
      <c r="E18" s="13">
        <v>4.6309994430392676</v>
      </c>
      <c r="F18" s="12"/>
    </row>
    <row r="19" spans="1:6" x14ac:dyDescent="0.2">
      <c r="A19" s="12"/>
      <c r="B19" s="12"/>
      <c r="C19" s="13">
        <v>0.47136490042311036</v>
      </c>
      <c r="D19" s="13">
        <v>0.46118831141488381</v>
      </c>
      <c r="E19" s="13">
        <v>5.7745286898571022</v>
      </c>
      <c r="F19" s="12"/>
    </row>
    <row r="20" spans="1:6" x14ac:dyDescent="0.2">
      <c r="A20" s="12"/>
      <c r="B20" s="12"/>
      <c r="C20" s="13">
        <v>0.78038574083642398</v>
      </c>
      <c r="D20" s="13">
        <v>1.2195867754201553</v>
      </c>
      <c r="E20" s="13">
        <v>5.7888023318103512</v>
      </c>
      <c r="F20" s="12"/>
    </row>
    <row r="21" spans="1:6" x14ac:dyDescent="0.2">
      <c r="A21" s="12"/>
      <c r="B21" s="12"/>
      <c r="C21" s="13">
        <v>0.43037948900815021</v>
      </c>
      <c r="D21" s="13">
        <v>0.90048494541550073</v>
      </c>
      <c r="E21" s="13">
        <v>10.449200021352519</v>
      </c>
      <c r="F21" s="12"/>
    </row>
    <row r="22" spans="1:6" ht="15" customHeight="1" x14ac:dyDescent="0.2">
      <c r="B22" s="12"/>
      <c r="C22" s="13">
        <v>9.3146511191324437E-3</v>
      </c>
      <c r="D22" s="13">
        <v>0.19664327959400668</v>
      </c>
      <c r="E22" s="13">
        <v>3.2572993369610261E-2</v>
      </c>
      <c r="F22" s="12"/>
    </row>
    <row r="23" spans="1:6" x14ac:dyDescent="0.2">
      <c r="B23" s="12"/>
      <c r="C23" s="13">
        <v>1.1375470144341074E-2</v>
      </c>
      <c r="D23" s="13">
        <v>0.22285023896969647</v>
      </c>
      <c r="E23" s="13">
        <v>7.8613019141817841E-2</v>
      </c>
      <c r="F23" s="12"/>
    </row>
    <row r="24" spans="1:6" x14ac:dyDescent="0.2">
      <c r="B24" s="9" t="s">
        <v>1</v>
      </c>
      <c r="C24" s="8">
        <f t="shared" ref="C24" si="2">AVERAGE(C17:C23)</f>
        <v>0.37037338672672943</v>
      </c>
      <c r="D24" s="8">
        <f t="shared" ref="D24" si="3">AVERAGE(D17:D23)</f>
        <v>0.5962497076853398</v>
      </c>
      <c r="E24" s="8">
        <f t="shared" ref="E24" si="4">AVERAGE(E17:E23)</f>
        <v>4.5955217698237565</v>
      </c>
      <c r="F24" s="12"/>
    </row>
    <row r="25" spans="1:6" x14ac:dyDescent="0.2">
      <c r="A25" s="12"/>
      <c r="B25" s="9" t="s">
        <v>0</v>
      </c>
      <c r="C25" s="8">
        <f t="shared" ref="C25:E25" si="5">STDEV(C17:C23)</f>
        <v>0.27461843524868534</v>
      </c>
      <c r="D25" s="8">
        <f t="shared" si="5"/>
        <v>0.36728214426656708</v>
      </c>
      <c r="E25" s="8">
        <f t="shared" si="5"/>
        <v>3.6279827137077749</v>
      </c>
      <c r="F25" s="12"/>
    </row>
    <row r="26" spans="1:6" x14ac:dyDescent="0.2">
      <c r="A26" s="12"/>
      <c r="F26" s="12"/>
    </row>
    <row r="27" spans="1:6" x14ac:dyDescent="0.2">
      <c r="A27" s="12"/>
      <c r="F27" s="12"/>
    </row>
    <row r="28" spans="1:6" x14ac:dyDescent="0.2">
      <c r="A28" s="12"/>
      <c r="B28" s="12" t="s">
        <v>44</v>
      </c>
      <c r="C28" s="13">
        <v>0.72667463835858548</v>
      </c>
      <c r="D28" s="13">
        <v>0.57352462002708238</v>
      </c>
      <c r="E28" s="13">
        <v>4.8241327936372178</v>
      </c>
      <c r="F28" s="12"/>
    </row>
    <row r="29" spans="1:6" x14ac:dyDescent="0.2">
      <c r="A29" s="12"/>
      <c r="B29" s="12"/>
      <c r="C29" s="13">
        <v>0.27004767974283966</v>
      </c>
      <c r="D29" s="13">
        <v>0.67718315696964715</v>
      </c>
      <c r="E29" s="13">
        <v>1.6764022669732341</v>
      </c>
    </row>
    <row r="30" spans="1:6" x14ac:dyDescent="0.2">
      <c r="A30" s="12"/>
      <c r="B30" s="12"/>
      <c r="C30" s="13">
        <v>0.50302538786366191</v>
      </c>
      <c r="D30" s="13">
        <v>1.0906534048342</v>
      </c>
      <c r="E30" s="13">
        <v>2.6048848539329734</v>
      </c>
    </row>
    <row r="31" spans="1:6" x14ac:dyDescent="0.2">
      <c r="A31" s="12"/>
      <c r="B31" s="12"/>
      <c r="C31" s="13">
        <v>0.61839470166931643</v>
      </c>
      <c r="D31" s="13">
        <v>0.75429745255924008</v>
      </c>
      <c r="E31" s="13">
        <v>6.5239513302091918</v>
      </c>
    </row>
    <row r="32" spans="1:6" x14ac:dyDescent="0.2">
      <c r="B32" s="12"/>
      <c r="C32" s="13">
        <v>0.68379673527502849</v>
      </c>
      <c r="D32" s="13">
        <v>0.95003589285063816</v>
      </c>
      <c r="E32" s="13">
        <v>6.7363703530048733</v>
      </c>
    </row>
    <row r="33" spans="2:5" x14ac:dyDescent="0.2">
      <c r="B33" s="12"/>
      <c r="C33" s="13">
        <v>0.24796966794373174</v>
      </c>
      <c r="D33" s="13">
        <v>0.58134088244393511</v>
      </c>
      <c r="E33" s="13">
        <v>5.5868172537993077</v>
      </c>
    </row>
    <row r="34" spans="2:5" x14ac:dyDescent="0.2">
      <c r="B34" s="12"/>
      <c r="C34" s="13">
        <v>7.0808459277320402E-3</v>
      </c>
      <c r="D34" s="13">
        <v>0.14240592207848859</v>
      </c>
      <c r="E34" s="13">
        <v>3.5001068452731182E-2</v>
      </c>
    </row>
    <row r="35" spans="2:5" x14ac:dyDescent="0.2">
      <c r="B35" s="9" t="s">
        <v>1</v>
      </c>
      <c r="C35" s="8">
        <f t="shared" ref="C35" si="6">AVERAGE(C28:C34)</f>
        <v>0.43671280811155649</v>
      </c>
      <c r="D35" s="8">
        <f t="shared" ref="D35" si="7">AVERAGE(D28:D34)</f>
        <v>0.68134876168046155</v>
      </c>
      <c r="E35" s="8">
        <f t="shared" ref="E35" si="8">AVERAGE(E28:E34)</f>
        <v>3.9982228457156475</v>
      </c>
    </row>
    <row r="36" spans="2:5" x14ac:dyDescent="0.2">
      <c r="B36" s="9" t="s">
        <v>0</v>
      </c>
      <c r="C36" s="8">
        <f t="shared" ref="C36:E36" si="9">STDEV(C28:C34)</f>
        <v>0.26786777199685002</v>
      </c>
      <c r="D36" s="8">
        <f t="shared" si="9"/>
        <v>0.30472636220006694</v>
      </c>
      <c r="E36" s="8">
        <f t="shared" si="9"/>
        <v>2.5859196945353409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939A-F1E6-3C45-AC17-C6B9659BB23D}">
  <dimension ref="A1:H38"/>
  <sheetViews>
    <sheetView workbookViewId="0"/>
  </sheetViews>
  <sheetFormatPr baseColWidth="10" defaultColWidth="11.5" defaultRowHeight="15" x14ac:dyDescent="0.2"/>
  <sheetData>
    <row r="1" spans="1:8" ht="16" x14ac:dyDescent="0.2">
      <c r="A1" s="1" t="s">
        <v>51</v>
      </c>
    </row>
    <row r="3" spans="1:8" x14ac:dyDescent="0.2">
      <c r="C3" s="12"/>
      <c r="D3" s="12"/>
      <c r="E3" s="12"/>
      <c r="F3" s="12"/>
      <c r="G3" s="12"/>
      <c r="H3" s="12"/>
    </row>
    <row r="4" spans="1:8" x14ac:dyDescent="0.2">
      <c r="C4" s="12"/>
      <c r="D4" s="12"/>
      <c r="E4" s="12"/>
      <c r="F4" s="12"/>
      <c r="G4" s="12"/>
      <c r="H4" s="12"/>
    </row>
    <row r="5" spans="1:8" x14ac:dyDescent="0.2">
      <c r="C5" s="12" t="s">
        <v>42</v>
      </c>
      <c r="D5" s="16" t="s">
        <v>46</v>
      </c>
      <c r="E5" s="16" t="s">
        <v>47</v>
      </c>
      <c r="F5" s="16" t="s">
        <v>48</v>
      </c>
      <c r="G5" s="12"/>
      <c r="H5" s="12"/>
    </row>
    <row r="6" spans="1:8" x14ac:dyDescent="0.2">
      <c r="C6" s="12"/>
      <c r="D6" s="13">
        <v>1.3583683074739776</v>
      </c>
      <c r="E6" s="13">
        <v>0.90775527217658269</v>
      </c>
      <c r="F6" s="13">
        <v>1.2032598456548571</v>
      </c>
      <c r="G6" s="12"/>
      <c r="H6" s="12"/>
    </row>
    <row r="7" spans="1:8" x14ac:dyDescent="0.2">
      <c r="C7" s="12"/>
      <c r="D7" s="13">
        <v>1.0110010472509161</v>
      </c>
      <c r="E7" s="13">
        <v>1.6983071917882897</v>
      </c>
      <c r="F7" s="13">
        <v>0.99804660927891919</v>
      </c>
      <c r="G7" s="12"/>
      <c r="H7" s="12"/>
    </row>
    <row r="8" spans="1:8" x14ac:dyDescent="0.2">
      <c r="C8" s="12"/>
      <c r="D8" s="13">
        <v>1.1617456417811165</v>
      </c>
      <c r="E8" s="13">
        <v>2.10636748475528</v>
      </c>
      <c r="F8" s="13">
        <v>1.0906482100541408</v>
      </c>
      <c r="G8" s="12"/>
      <c r="H8" s="12"/>
    </row>
    <row r="9" spans="1:8" x14ac:dyDescent="0.2">
      <c r="C9" s="12"/>
      <c r="D9" s="13">
        <v>0.92137215570101727</v>
      </c>
      <c r="E9" s="13">
        <v>1.0925269896520209</v>
      </c>
      <c r="F9" s="13">
        <v>0.65229690286973974</v>
      </c>
      <c r="G9" s="12"/>
      <c r="H9" s="12"/>
    </row>
    <row r="10" spans="1:8" x14ac:dyDescent="0.2">
      <c r="C10" s="12"/>
      <c r="D10" s="13">
        <v>0.66649094533673015</v>
      </c>
      <c r="E10" s="13">
        <v>2.0020295865314615</v>
      </c>
      <c r="F10" s="13">
        <v>0.69523519056897443</v>
      </c>
      <c r="G10" s="12"/>
      <c r="H10" s="12"/>
    </row>
    <row r="11" spans="1:8" x14ac:dyDescent="0.2">
      <c r="C11" s="12"/>
      <c r="D11" s="13">
        <v>0.75499524784410155</v>
      </c>
      <c r="E11" s="13">
        <v>6.6529465419057965E-2</v>
      </c>
      <c r="F11" s="13">
        <v>1.1847746632985638</v>
      </c>
      <c r="G11" s="12"/>
      <c r="H11" s="12"/>
    </row>
    <row r="12" spans="1:8" x14ac:dyDescent="0.2">
      <c r="D12" s="13">
        <v>1.3519052264278841</v>
      </c>
      <c r="E12" s="13">
        <v>2.1162361538267747</v>
      </c>
      <c r="F12" s="13">
        <v>1.4209939875599451</v>
      </c>
      <c r="G12" s="12"/>
      <c r="H12" s="12"/>
    </row>
    <row r="13" spans="1:8" x14ac:dyDescent="0.2">
      <c r="C13" s="9" t="s">
        <v>1</v>
      </c>
      <c r="D13" s="8">
        <f>AVERAGE(D6:D12)</f>
        <v>1.032268367402249</v>
      </c>
      <c r="E13" s="8">
        <f t="shared" ref="D13:F13" si="0">AVERAGE(E6:E12)</f>
        <v>1.4271074491642097</v>
      </c>
      <c r="F13" s="8">
        <f t="shared" si="0"/>
        <v>1.0350364870407343</v>
      </c>
      <c r="G13" s="12"/>
      <c r="H13" s="12"/>
    </row>
    <row r="14" spans="1:8" x14ac:dyDescent="0.2">
      <c r="C14" s="9" t="s">
        <v>0</v>
      </c>
      <c r="D14" s="8">
        <f t="shared" ref="D14:F14" si="1">STDEV(D6:D12)</f>
        <v>0.27346451053767096</v>
      </c>
      <c r="E14" s="8">
        <f t="shared" si="1"/>
        <v>0.77171028128615915</v>
      </c>
      <c r="F14" s="8">
        <f t="shared" si="1"/>
        <v>0.27871707195293449</v>
      </c>
      <c r="G14" s="12"/>
      <c r="H14" s="12"/>
    </row>
    <row r="15" spans="1:8" x14ac:dyDescent="0.2">
      <c r="G15" s="12"/>
      <c r="H15" s="12"/>
    </row>
    <row r="16" spans="1:8" x14ac:dyDescent="0.2">
      <c r="G16" s="12"/>
      <c r="H16" s="12"/>
    </row>
    <row r="17" spans="3:8" x14ac:dyDescent="0.2">
      <c r="G17" s="12"/>
      <c r="H17" s="12"/>
    </row>
    <row r="18" spans="3:8" x14ac:dyDescent="0.2">
      <c r="C18" s="12" t="s">
        <v>43</v>
      </c>
      <c r="G18" s="12"/>
      <c r="H18" s="12"/>
    </row>
    <row r="19" spans="3:8" x14ac:dyDescent="0.2">
      <c r="C19" s="12"/>
      <c r="D19" s="13">
        <v>0.6007634065021874</v>
      </c>
      <c r="E19" s="13">
        <v>5.0176359387893132</v>
      </c>
      <c r="F19" s="13">
        <v>2.1695426806913236</v>
      </c>
      <c r="G19" s="12"/>
      <c r="H19" s="12"/>
    </row>
    <row r="20" spans="3:8" x14ac:dyDescent="0.2">
      <c r="C20" s="12"/>
      <c r="D20" s="13">
        <v>0.7125192015522146</v>
      </c>
      <c r="E20" s="13">
        <v>3.9680667638905898</v>
      </c>
      <c r="F20" s="13">
        <v>2.2998440642084148</v>
      </c>
      <c r="G20" s="12"/>
      <c r="H20" s="12"/>
    </row>
    <row r="21" spans="3:8" x14ac:dyDescent="0.2">
      <c r="C21" s="12"/>
      <c r="D21" s="13">
        <v>0.62884362611800149</v>
      </c>
      <c r="E21" s="13">
        <v>4.815289951622046</v>
      </c>
      <c r="F21" s="13">
        <v>2.3911034695767883</v>
      </c>
      <c r="G21" s="12"/>
      <c r="H21" s="12"/>
    </row>
    <row r="22" spans="3:8" x14ac:dyDescent="0.2">
      <c r="C22" s="12"/>
      <c r="D22" s="13">
        <v>1.0049715758161972</v>
      </c>
      <c r="E22" s="13">
        <v>2.694425665713692</v>
      </c>
      <c r="F22" s="13">
        <v>3.1597815574750552</v>
      </c>
      <c r="G22" s="12"/>
      <c r="H22" s="12"/>
    </row>
    <row r="23" spans="3:8" x14ac:dyDescent="0.2">
      <c r="C23" s="12"/>
      <c r="D23" s="13">
        <v>1.045298733482523</v>
      </c>
      <c r="E23" s="13">
        <v>4.6737331145728351</v>
      </c>
      <c r="F23" s="13">
        <v>4.9274572128405225</v>
      </c>
      <c r="G23" s="12"/>
      <c r="H23" s="12"/>
    </row>
    <row r="24" spans="3:8" x14ac:dyDescent="0.2">
      <c r="D24" s="13">
        <v>4.9009465603400918E-3</v>
      </c>
      <c r="E24" s="13">
        <v>18.786962607284678</v>
      </c>
      <c r="F24" s="13">
        <v>1.582194375935011</v>
      </c>
      <c r="G24" s="12"/>
      <c r="H24" s="12"/>
    </row>
    <row r="25" spans="3:8" x14ac:dyDescent="0.2">
      <c r="D25" s="13">
        <v>3.9736477674485304E-3</v>
      </c>
      <c r="E25" s="13">
        <v>14.579612211749851</v>
      </c>
      <c r="F25" s="13">
        <v>1.37656793602003</v>
      </c>
      <c r="G25" s="12"/>
      <c r="H25" s="12"/>
    </row>
    <row r="26" spans="3:8" x14ac:dyDescent="0.2">
      <c r="C26" s="9" t="s">
        <v>1</v>
      </c>
      <c r="D26" s="8">
        <f t="shared" ref="D26:F26" si="2">AVERAGE(D19:D25)</f>
        <v>0.57161016254270181</v>
      </c>
      <c r="E26" s="8">
        <f t="shared" si="2"/>
        <v>7.7908180362318591</v>
      </c>
      <c r="F26" s="8">
        <f t="shared" si="2"/>
        <v>2.558070185249592</v>
      </c>
      <c r="G26" s="12"/>
      <c r="H26" s="12"/>
    </row>
    <row r="27" spans="3:8" x14ac:dyDescent="0.2">
      <c r="C27" s="9" t="s">
        <v>0</v>
      </c>
      <c r="D27" s="8">
        <f t="shared" ref="D27:F27" si="3">STDEV(D19:D25)</f>
        <v>0.42417261883179136</v>
      </c>
      <c r="E27" s="8">
        <f t="shared" si="3"/>
        <v>6.2429972636842663</v>
      </c>
      <c r="F27" s="8">
        <f t="shared" si="3"/>
        <v>1.1951181850658359</v>
      </c>
      <c r="G27" s="12"/>
      <c r="H27" s="12"/>
    </row>
    <row r="28" spans="3:8" x14ac:dyDescent="0.2">
      <c r="D28" s="13"/>
      <c r="E28" s="13"/>
      <c r="F28" s="13"/>
      <c r="G28" s="12"/>
      <c r="H28" s="12"/>
    </row>
    <row r="29" spans="3:8" x14ac:dyDescent="0.2">
      <c r="C29" s="12" t="s">
        <v>44</v>
      </c>
      <c r="D29" s="13"/>
      <c r="E29" s="13"/>
      <c r="F29" s="13"/>
      <c r="G29" s="12"/>
      <c r="H29" s="12"/>
    </row>
    <row r="30" spans="3:8" x14ac:dyDescent="0.2">
      <c r="D30" s="13">
        <v>1.0445696281546413</v>
      </c>
      <c r="E30" s="13">
        <v>0.98485641339293561</v>
      </c>
      <c r="F30" s="13">
        <v>1.0761500059884175</v>
      </c>
      <c r="G30" s="12"/>
      <c r="H30" s="12"/>
    </row>
    <row r="31" spans="3:8" x14ac:dyDescent="0.2">
      <c r="D31" s="13">
        <v>0.52746049125082262</v>
      </c>
      <c r="E31" s="13">
        <v>4.1720145869038463</v>
      </c>
      <c r="F31" s="13">
        <v>1.1592399683998509</v>
      </c>
      <c r="G31" s="12"/>
      <c r="H31" s="12"/>
    </row>
    <row r="32" spans="3:8" x14ac:dyDescent="0.2">
      <c r="C32" s="12"/>
      <c r="D32" s="13">
        <v>0.67344568244285907</v>
      </c>
      <c r="E32" s="13">
        <v>3.4828491810263342</v>
      </c>
      <c r="F32" s="13">
        <v>1.4058418305809943</v>
      </c>
      <c r="G32" s="12"/>
      <c r="H32" s="12"/>
    </row>
    <row r="33" spans="3:8" x14ac:dyDescent="0.2">
      <c r="C33" s="12"/>
      <c r="D33" s="13">
        <v>0.83704003106195357</v>
      </c>
      <c r="E33" s="13">
        <v>5.2276922869816147</v>
      </c>
      <c r="F33" s="13">
        <v>1.5452419540717064</v>
      </c>
      <c r="G33" s="12"/>
      <c r="H33" s="12"/>
    </row>
    <row r="34" spans="3:8" x14ac:dyDescent="0.2">
      <c r="C34" s="12"/>
      <c r="D34" s="13">
        <v>0.87935299699449421</v>
      </c>
      <c r="E34" s="13">
        <v>5.1588297852834151</v>
      </c>
      <c r="F34" s="13">
        <v>1.5150749261523055</v>
      </c>
      <c r="G34" s="12"/>
      <c r="H34" s="12"/>
    </row>
    <row r="35" spans="3:8" x14ac:dyDescent="0.2">
      <c r="C35" s="12"/>
      <c r="D35" s="13">
        <v>0.58947077012015681</v>
      </c>
      <c r="E35" s="13">
        <v>4.6940425077531946</v>
      </c>
      <c r="F35" s="13">
        <v>0.79673421712757431</v>
      </c>
      <c r="G35" s="12"/>
      <c r="H35" s="12"/>
    </row>
    <row r="36" spans="3:8" x14ac:dyDescent="0.2">
      <c r="D36" s="13">
        <v>2.8454697636700467E-3</v>
      </c>
      <c r="E36" s="13">
        <v>17.260904281407797</v>
      </c>
      <c r="F36" s="13">
        <v>1.0269824933736782</v>
      </c>
      <c r="G36" s="12"/>
      <c r="H36" s="12"/>
    </row>
    <row r="37" spans="3:8" x14ac:dyDescent="0.2">
      <c r="C37" s="9" t="s">
        <v>1</v>
      </c>
      <c r="D37" s="8">
        <f t="shared" ref="D37:F37" si="4">AVERAGE(D30:D36)</f>
        <v>0.65059786711265677</v>
      </c>
      <c r="E37" s="8">
        <f t="shared" si="4"/>
        <v>5.8544555775355906</v>
      </c>
      <c r="F37" s="8">
        <f t="shared" si="4"/>
        <v>1.2178950565277895</v>
      </c>
    </row>
    <row r="38" spans="3:8" x14ac:dyDescent="0.2">
      <c r="C38" s="9" t="s">
        <v>0</v>
      </c>
      <c r="D38" s="8">
        <f t="shared" ref="D38:F38" si="5">STDEV(D30:D36)</f>
        <v>0.33697375384972916</v>
      </c>
      <c r="E38" s="8">
        <f t="shared" si="5"/>
        <v>5.2360684773686614</v>
      </c>
      <c r="F38" s="8">
        <f t="shared" si="5"/>
        <v>0.27933014941962842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3B01-1F74-DA46-B4A2-62C1DB949B7B}">
  <dimension ref="A1:H38"/>
  <sheetViews>
    <sheetView tabSelected="1" workbookViewId="0">
      <selection activeCell="I29" sqref="I29"/>
    </sheetView>
  </sheetViews>
  <sheetFormatPr baseColWidth="10" defaultRowHeight="15" x14ac:dyDescent="0.2"/>
  <sheetData>
    <row r="1" spans="1:8" ht="16" x14ac:dyDescent="0.2">
      <c r="A1" s="1" t="s">
        <v>52</v>
      </c>
    </row>
    <row r="5" spans="1:8" x14ac:dyDescent="0.2">
      <c r="C5" s="12"/>
      <c r="D5" s="12"/>
      <c r="E5" s="12"/>
      <c r="F5" s="12"/>
      <c r="G5" s="12"/>
      <c r="H5" s="12"/>
    </row>
    <row r="6" spans="1:8" x14ac:dyDescent="0.2">
      <c r="C6" s="12" t="s">
        <v>42</v>
      </c>
      <c r="D6" s="16" t="s">
        <v>50</v>
      </c>
      <c r="E6" s="16" t="s">
        <v>49</v>
      </c>
      <c r="F6" s="12"/>
      <c r="G6" s="12"/>
      <c r="H6" s="12"/>
    </row>
    <row r="7" spans="1:8" x14ac:dyDescent="0.2">
      <c r="C7" s="12"/>
      <c r="D7" s="13">
        <v>1.27159374036823</v>
      </c>
      <c r="E7" s="13">
        <v>1.2052832935206854</v>
      </c>
      <c r="F7" s="12"/>
      <c r="G7" s="12"/>
      <c r="H7" s="12"/>
    </row>
    <row r="8" spans="1:8" x14ac:dyDescent="0.2">
      <c r="C8" s="12"/>
      <c r="D8" s="13">
        <v>0.87050389287173846</v>
      </c>
      <c r="E8" s="13">
        <v>1.0987593438070855</v>
      </c>
      <c r="F8" s="12"/>
      <c r="G8" s="12"/>
      <c r="H8" s="12"/>
    </row>
    <row r="9" spans="1:8" x14ac:dyDescent="0.2">
      <c r="C9" s="12"/>
      <c r="D9" s="13">
        <v>0.89685648578944288</v>
      </c>
      <c r="E9" s="13">
        <v>1.0782179247479449</v>
      </c>
      <c r="F9" s="12"/>
      <c r="G9" s="12"/>
      <c r="H9" s="12"/>
    </row>
    <row r="10" spans="1:8" x14ac:dyDescent="0.2">
      <c r="C10" s="12"/>
      <c r="D10" s="13">
        <v>0.84485167398096472</v>
      </c>
      <c r="E10" s="13">
        <v>0.9793468360423766</v>
      </c>
      <c r="F10" s="12"/>
      <c r="G10" s="12"/>
      <c r="H10" s="12"/>
    </row>
    <row r="11" spans="1:8" x14ac:dyDescent="0.2">
      <c r="C11" s="12"/>
      <c r="D11" s="13">
        <v>0.84333028350088579</v>
      </c>
      <c r="E11" s="13">
        <v>0.86451391614220674</v>
      </c>
      <c r="F11" s="12"/>
      <c r="G11" s="12"/>
      <c r="H11" s="12"/>
    </row>
    <row r="12" spans="1:8" x14ac:dyDescent="0.2">
      <c r="C12" s="12"/>
      <c r="D12" s="13">
        <v>1.2383725870449884</v>
      </c>
      <c r="E12" s="13">
        <v>0.78907310002163444</v>
      </c>
      <c r="F12" s="12"/>
      <c r="G12" s="12"/>
      <c r="H12" s="12"/>
    </row>
    <row r="13" spans="1:8" x14ac:dyDescent="0.2">
      <c r="D13" s="13">
        <v>1.1416380978526075</v>
      </c>
      <c r="E13" s="13">
        <v>1.0482768210217419</v>
      </c>
      <c r="F13" s="12"/>
      <c r="G13" s="12"/>
      <c r="H13" s="12"/>
    </row>
    <row r="14" spans="1:8" x14ac:dyDescent="0.2">
      <c r="C14" s="9" t="s">
        <v>1</v>
      </c>
      <c r="D14" s="8">
        <f>AVERAGE(D7:D13)</f>
        <v>1.0153066802012654</v>
      </c>
      <c r="E14" s="8">
        <f t="shared" ref="D14:E14" si="0">AVERAGE(E7:E13)</f>
        <v>1.0090673193290967</v>
      </c>
      <c r="F14" s="12"/>
      <c r="G14" s="12"/>
      <c r="H14" s="12"/>
    </row>
    <row r="15" spans="1:8" x14ac:dyDescent="0.2">
      <c r="C15" s="9" t="s">
        <v>0</v>
      </c>
      <c r="D15" s="8">
        <f>STDEV(D7:D13)</f>
        <v>0.19366214955993291</v>
      </c>
      <c r="E15" s="8">
        <f t="shared" ref="D15:E15" si="1">STDEV(E7:E13)</f>
        <v>0.14320207695426967</v>
      </c>
      <c r="F15" s="12"/>
      <c r="G15" s="12"/>
      <c r="H15" s="12"/>
    </row>
    <row r="16" spans="1:8" x14ac:dyDescent="0.2">
      <c r="F16" s="12"/>
      <c r="G16" s="12"/>
      <c r="H16" s="12"/>
    </row>
    <row r="17" spans="3:8" x14ac:dyDescent="0.2">
      <c r="F17" s="12"/>
      <c r="G17" s="12"/>
      <c r="H17" s="12"/>
    </row>
    <row r="18" spans="3:8" x14ac:dyDescent="0.2">
      <c r="F18" s="12"/>
      <c r="G18" s="12"/>
      <c r="H18" s="12"/>
    </row>
    <row r="19" spans="3:8" x14ac:dyDescent="0.2">
      <c r="C19" s="12" t="s">
        <v>43</v>
      </c>
      <c r="D19" s="13">
        <v>0.46167187662460502</v>
      </c>
      <c r="E19" s="13">
        <v>0.39427337284162711</v>
      </c>
      <c r="F19" s="12"/>
      <c r="G19" s="12"/>
      <c r="H19" s="12"/>
    </row>
    <row r="20" spans="3:8" x14ac:dyDescent="0.2">
      <c r="C20" s="12"/>
      <c r="D20" s="13">
        <v>0.6165895584835952</v>
      </c>
      <c r="E20" s="13">
        <v>0.44795875681431307</v>
      </c>
      <c r="F20" s="12"/>
      <c r="G20" s="12"/>
      <c r="H20" s="12"/>
    </row>
    <row r="21" spans="3:8" x14ac:dyDescent="0.2">
      <c r="C21" s="12"/>
      <c r="D21" s="13">
        <v>0.50758017913420306</v>
      </c>
      <c r="E21" s="13">
        <v>0.40038245373314674</v>
      </c>
      <c r="F21" s="12"/>
      <c r="G21" s="12"/>
      <c r="H21" s="12"/>
    </row>
    <row r="22" spans="3:8" x14ac:dyDescent="0.2">
      <c r="C22" s="12"/>
      <c r="D22" s="13">
        <v>0.97675138454814547</v>
      </c>
      <c r="E22" s="13">
        <v>0.77928839806637007</v>
      </c>
      <c r="F22" s="12"/>
      <c r="G22" s="12"/>
      <c r="H22" s="12"/>
    </row>
    <row r="23" spans="3:8" x14ac:dyDescent="0.2">
      <c r="C23" s="12"/>
      <c r="D23" s="13">
        <v>0.83735025521689499</v>
      </c>
      <c r="E23" s="13">
        <v>0.66678882785021698</v>
      </c>
      <c r="F23" s="12"/>
      <c r="G23" s="12"/>
      <c r="H23" s="12"/>
    </row>
    <row r="24" spans="3:8" x14ac:dyDescent="0.2">
      <c r="C24" s="12"/>
      <c r="D24" s="13">
        <v>3.6458195451954979E-3</v>
      </c>
      <c r="E24" s="13">
        <v>3.3439476691454993E-2</v>
      </c>
      <c r="F24" s="12"/>
      <c r="G24" s="12"/>
      <c r="H24" s="12"/>
    </row>
    <row r="25" spans="3:8" x14ac:dyDescent="0.2">
      <c r="D25" s="13">
        <v>4.0917915593303659E-3</v>
      </c>
      <c r="E25" s="13">
        <v>3.3476931633429359E-2</v>
      </c>
      <c r="F25" s="12"/>
      <c r="G25" s="12"/>
      <c r="H25" s="12"/>
    </row>
    <row r="26" spans="3:8" x14ac:dyDescent="0.2">
      <c r="C26" s="9" t="s">
        <v>1</v>
      </c>
      <c r="D26" s="8">
        <f>AVERAGE(D19:D25)</f>
        <v>0.4868115521588528</v>
      </c>
      <c r="E26" s="8">
        <f>AVERAGE(E19:E25)</f>
        <v>0.39365831680436558</v>
      </c>
      <c r="F26" s="12"/>
      <c r="G26" s="12"/>
      <c r="H26" s="12"/>
    </row>
    <row r="27" spans="3:8" x14ac:dyDescent="0.2">
      <c r="C27" s="9" t="s">
        <v>0</v>
      </c>
      <c r="D27" s="8">
        <f>STDEV(D19:D25)</f>
        <v>0.37578619458114043</v>
      </c>
      <c r="E27" s="8">
        <f>STDEV(E19:E25)</f>
        <v>0.28454443376822902</v>
      </c>
      <c r="F27" s="12"/>
      <c r="G27" s="12"/>
      <c r="H27" s="12"/>
    </row>
    <row r="28" spans="3:8" x14ac:dyDescent="0.2">
      <c r="F28" s="12"/>
      <c r="G28" s="12"/>
      <c r="H28" s="12"/>
    </row>
    <row r="29" spans="3:8" x14ac:dyDescent="0.2">
      <c r="F29" s="12"/>
      <c r="G29" s="12"/>
      <c r="H29" s="12"/>
    </row>
    <row r="30" spans="3:8" x14ac:dyDescent="0.2">
      <c r="C30" s="12" t="s">
        <v>44</v>
      </c>
      <c r="D30" s="13">
        <v>0.37134430856076978</v>
      </c>
      <c r="E30" s="13">
        <v>0.17827410918147324</v>
      </c>
      <c r="F30" s="12"/>
      <c r="G30" s="12"/>
      <c r="H30" s="12"/>
    </row>
    <row r="31" spans="3:8" x14ac:dyDescent="0.2">
      <c r="D31" s="13">
        <v>0.37623260868524178</v>
      </c>
      <c r="E31" s="13">
        <v>0.24661823036762287</v>
      </c>
    </row>
    <row r="32" spans="3:8" x14ac:dyDescent="0.2">
      <c r="D32" s="13">
        <v>0.30808966152964073</v>
      </c>
      <c r="E32" s="13">
        <v>0.69844424666843508</v>
      </c>
    </row>
    <row r="33" spans="3:5" x14ac:dyDescent="0.2">
      <c r="C33" s="12"/>
      <c r="D33" s="13">
        <v>0.29170395217352496</v>
      </c>
      <c r="E33" s="13">
        <v>0.51561800027543103</v>
      </c>
    </row>
    <row r="34" spans="3:5" x14ac:dyDescent="0.2">
      <c r="C34" s="12"/>
      <c r="D34" s="13">
        <v>0.34980115056624755</v>
      </c>
      <c r="E34" s="13">
        <v>0.63573885169779765</v>
      </c>
    </row>
    <row r="35" spans="3:5" x14ac:dyDescent="0.2">
      <c r="C35" s="12"/>
      <c r="D35" s="13">
        <v>0.21008537173984376</v>
      </c>
      <c r="E35" s="13">
        <v>0.44477067558998612</v>
      </c>
    </row>
    <row r="36" spans="3:5" x14ac:dyDescent="0.2">
      <c r="C36" s="12"/>
      <c r="D36" s="13">
        <v>2.386764808863304E-3</v>
      </c>
      <c r="E36" s="13">
        <v>1.6309838717434775E-2</v>
      </c>
    </row>
    <row r="37" spans="3:5" x14ac:dyDescent="0.2">
      <c r="C37" s="9" t="s">
        <v>1</v>
      </c>
      <c r="D37" s="8">
        <f>AVERAGE(D30:D36)</f>
        <v>0.27280625972344741</v>
      </c>
      <c r="E37" s="8">
        <f>AVERAGE(E30:E36)</f>
        <v>0.39082485035688297</v>
      </c>
    </row>
    <row r="38" spans="3:5" x14ac:dyDescent="0.2">
      <c r="C38" s="9" t="s">
        <v>0</v>
      </c>
      <c r="D38" s="8">
        <f>STDEV(D30:D36)</f>
        <v>0.13228606892286729</v>
      </c>
      <c r="E38" s="8">
        <f>STDEV(E30:E36)</f>
        <v>0.25143949044545277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187D-5D0C-EE49-AA15-F59029E68536}">
  <dimension ref="A1:C11"/>
  <sheetViews>
    <sheetView zoomScale="283" zoomScaleNormal="283" workbookViewId="0">
      <selection activeCell="A10" sqref="A10:C11"/>
    </sheetView>
  </sheetViews>
  <sheetFormatPr baseColWidth="10" defaultRowHeight="15" x14ac:dyDescent="0.2"/>
  <sheetData>
    <row r="1" spans="1:3" ht="16" x14ac:dyDescent="0.2">
      <c r="A1" s="1" t="s">
        <v>13</v>
      </c>
    </row>
    <row r="3" spans="1:3" x14ac:dyDescent="0.2">
      <c r="A3" t="s">
        <v>16</v>
      </c>
      <c r="B3" s="3" t="s">
        <v>14</v>
      </c>
      <c r="C3" s="3" t="s">
        <v>15</v>
      </c>
    </row>
    <row r="4" spans="1:3" x14ac:dyDescent="0.2">
      <c r="B4" s="3">
        <v>311</v>
      </c>
      <c r="C4" s="3">
        <v>56</v>
      </c>
    </row>
    <row r="5" spans="1:3" x14ac:dyDescent="0.2">
      <c r="B5" s="3">
        <v>263</v>
      </c>
      <c r="C5" s="3">
        <v>57</v>
      </c>
    </row>
    <row r="6" spans="1:3" x14ac:dyDescent="0.2">
      <c r="B6" s="3">
        <v>321</v>
      </c>
      <c r="C6" s="3">
        <v>34</v>
      </c>
    </row>
    <row r="7" spans="1:3" x14ac:dyDescent="0.2">
      <c r="B7" s="3">
        <v>580</v>
      </c>
      <c r="C7" s="3">
        <v>48</v>
      </c>
    </row>
    <row r="8" spans="1:3" x14ac:dyDescent="0.2">
      <c r="B8" s="3">
        <v>412</v>
      </c>
      <c r="C8" s="3">
        <v>52</v>
      </c>
    </row>
    <row r="10" spans="1:3" x14ac:dyDescent="0.2">
      <c r="A10" s="9" t="s">
        <v>1</v>
      </c>
      <c r="B10" s="8">
        <f>AVERAGE(B4:B8)</f>
        <v>377.4</v>
      </c>
      <c r="C10" s="8">
        <f>AVERAGE(C4:C8)</f>
        <v>49.4</v>
      </c>
    </row>
    <row r="11" spans="1:3" x14ac:dyDescent="0.2">
      <c r="A11" s="9" t="s">
        <v>0</v>
      </c>
      <c r="B11" s="8">
        <f>STDEV(B4:B8)</f>
        <v>125.4204927434109</v>
      </c>
      <c r="C11" s="8">
        <f>STDEV(C4:C8)</f>
        <v>9.3166517590817026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92EC-5006-C242-8D38-F75E76C26B09}">
  <dimension ref="A1:I14"/>
  <sheetViews>
    <sheetView zoomScale="140" zoomScaleNormal="140" workbookViewId="0">
      <selection activeCell="C5" sqref="C5:I14"/>
    </sheetView>
  </sheetViews>
  <sheetFormatPr baseColWidth="10" defaultRowHeight="15" x14ac:dyDescent="0.2"/>
  <sheetData>
    <row r="1" spans="1:9" ht="16" x14ac:dyDescent="0.2">
      <c r="A1" s="1" t="s">
        <v>21</v>
      </c>
    </row>
    <row r="5" spans="1:9" x14ac:dyDescent="0.2">
      <c r="D5" s="4" t="s">
        <v>17</v>
      </c>
      <c r="E5" s="4" t="s">
        <v>18</v>
      </c>
      <c r="F5" s="4" t="s">
        <v>19</v>
      </c>
      <c r="G5" s="4" t="s">
        <v>20</v>
      </c>
      <c r="H5" s="4" t="s">
        <v>2</v>
      </c>
      <c r="I5" s="4" t="s">
        <v>3</v>
      </c>
    </row>
    <row r="6" spans="1:9" x14ac:dyDescent="0.2">
      <c r="D6" s="4">
        <v>1.31</v>
      </c>
      <c r="E6" s="4">
        <v>8.43</v>
      </c>
      <c r="F6" s="3">
        <v>162.38</v>
      </c>
      <c r="G6" s="3">
        <v>62.87</v>
      </c>
      <c r="H6" s="3">
        <v>32.5</v>
      </c>
      <c r="I6" s="3">
        <v>67.83</v>
      </c>
    </row>
    <row r="7" spans="1:9" x14ac:dyDescent="0.2">
      <c r="D7" s="3">
        <v>1.8</v>
      </c>
      <c r="E7" s="4">
        <v>12.29</v>
      </c>
      <c r="F7" s="3">
        <v>208.28</v>
      </c>
      <c r="G7" s="3">
        <v>85.65</v>
      </c>
      <c r="H7" s="3">
        <v>28.62</v>
      </c>
      <c r="I7" s="3">
        <v>43.68</v>
      </c>
    </row>
    <row r="8" spans="1:9" x14ac:dyDescent="0.2">
      <c r="D8" s="3"/>
      <c r="E8" s="4"/>
      <c r="F8" s="3"/>
      <c r="G8" s="3">
        <v>65.88</v>
      </c>
      <c r="H8" s="3"/>
      <c r="I8" s="3"/>
    </row>
    <row r="9" spans="1:9" x14ac:dyDescent="0.2">
      <c r="D9" s="3"/>
      <c r="E9" s="4"/>
      <c r="F9" s="3"/>
      <c r="G9" s="3"/>
      <c r="H9" s="3"/>
      <c r="I9" s="3"/>
    </row>
    <row r="10" spans="1:9" x14ac:dyDescent="0.2">
      <c r="D10" s="3"/>
      <c r="E10" s="4"/>
      <c r="F10" s="3"/>
      <c r="G10" s="3"/>
      <c r="H10" s="3"/>
      <c r="I10" s="3"/>
    </row>
    <row r="11" spans="1:9" x14ac:dyDescent="0.2">
      <c r="E11" s="4"/>
    </row>
    <row r="13" spans="1:9" x14ac:dyDescent="0.2">
      <c r="C13" t="s">
        <v>1</v>
      </c>
      <c r="D13" s="2">
        <f t="shared" ref="D13:H13" si="0">AVERAGE(D6:D8)</f>
        <v>1.5550000000000002</v>
      </c>
      <c r="E13" s="2">
        <f t="shared" si="0"/>
        <v>10.36</v>
      </c>
      <c r="F13" s="2">
        <f t="shared" si="0"/>
        <v>185.32999999999998</v>
      </c>
      <c r="G13" s="2">
        <f t="shared" si="0"/>
        <v>71.466666666666669</v>
      </c>
      <c r="H13" s="2">
        <f t="shared" si="0"/>
        <v>30.560000000000002</v>
      </c>
      <c r="I13" s="2">
        <f>AVERAGE(I6:I8)</f>
        <v>55.754999999999995</v>
      </c>
    </row>
    <row r="14" spans="1:9" x14ac:dyDescent="0.2">
      <c r="C14" t="s">
        <v>0</v>
      </c>
      <c r="D14" s="2">
        <f>STDEV(D6:D8)</f>
        <v>0.346482322781407</v>
      </c>
      <c r="E14" s="2">
        <f t="shared" ref="E14:I14" si="1">STDEV(E6:E8)</f>
        <v>2.7294321753800754</v>
      </c>
      <c r="F14" s="2">
        <f t="shared" si="1"/>
        <v>32.456201256462741</v>
      </c>
      <c r="G14" s="2">
        <f t="shared" si="1"/>
        <v>12.374984175074028</v>
      </c>
      <c r="H14" s="2">
        <f t="shared" si="1"/>
        <v>2.7435743110038038</v>
      </c>
      <c r="I14" s="2">
        <f t="shared" si="1"/>
        <v>17.076628765655119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B010-CEDB-0448-994B-EAA2CDF8079B}">
  <dimension ref="A1:I14"/>
  <sheetViews>
    <sheetView zoomScale="140" zoomScaleNormal="140" workbookViewId="0">
      <selection activeCell="C5" sqref="C5:E14"/>
    </sheetView>
  </sheetViews>
  <sheetFormatPr baseColWidth="10" defaultRowHeight="15" x14ac:dyDescent="0.2"/>
  <cols>
    <col min="9" max="9" width="10.83203125" customWidth="1"/>
  </cols>
  <sheetData>
    <row r="1" spans="1:9" ht="16" x14ac:dyDescent="0.2">
      <c r="A1" s="1" t="s">
        <v>22</v>
      </c>
    </row>
    <row r="5" spans="1:9" x14ac:dyDescent="0.2">
      <c r="D5" s="4" t="s">
        <v>17</v>
      </c>
      <c r="E5" s="4" t="s">
        <v>18</v>
      </c>
      <c r="F5" s="4" t="s">
        <v>19</v>
      </c>
      <c r="G5" s="4" t="s">
        <v>20</v>
      </c>
      <c r="H5" s="4" t="s">
        <v>2</v>
      </c>
      <c r="I5" s="4" t="s">
        <v>3</v>
      </c>
    </row>
    <row r="6" spans="1:9" x14ac:dyDescent="0.2">
      <c r="D6" s="10">
        <v>1.2065210134835227</v>
      </c>
      <c r="E6" s="10">
        <v>1.4513336935036802</v>
      </c>
      <c r="F6" s="2">
        <v>2.4366930175649402</v>
      </c>
      <c r="G6" s="2">
        <v>2.3831245395906935</v>
      </c>
      <c r="H6" s="2">
        <v>0.93485954990402065</v>
      </c>
      <c r="I6" s="2">
        <v>0.89069772391093438</v>
      </c>
    </row>
    <row r="7" spans="1:9" x14ac:dyDescent="0.2">
      <c r="D7" s="2"/>
      <c r="E7" s="10">
        <v>1.6548755382637113</v>
      </c>
      <c r="F7" s="2">
        <v>3.0437789123215491</v>
      </c>
      <c r="G7" s="2">
        <v>2.7078487175796533</v>
      </c>
      <c r="H7" s="2">
        <v>1.2847565594706321</v>
      </c>
      <c r="I7" s="2">
        <v>1.1472465197930386</v>
      </c>
    </row>
    <row r="8" spans="1:9" x14ac:dyDescent="0.2">
      <c r="D8" s="2">
        <v>1.1726120909294442</v>
      </c>
      <c r="E8" s="10">
        <v>2.1598332784810874</v>
      </c>
      <c r="F8" s="2">
        <v>2.877128372142252</v>
      </c>
      <c r="G8" s="2">
        <v>2.4165474305517347</v>
      </c>
      <c r="H8" s="2">
        <v>1.2121256463438708</v>
      </c>
      <c r="I8" s="2">
        <v>1.5196024699862596</v>
      </c>
    </row>
    <row r="9" spans="1:9" x14ac:dyDescent="0.2">
      <c r="D9" s="2">
        <v>0.70682311203235759</v>
      </c>
      <c r="E9" s="10">
        <v>1.8044804098254188</v>
      </c>
      <c r="F9" s="2">
        <v>2.8926113064086127</v>
      </c>
      <c r="G9" s="2">
        <v>2.9637050689371054</v>
      </c>
      <c r="H9" s="2">
        <v>1.003467848127177</v>
      </c>
      <c r="I9" s="2"/>
    </row>
    <row r="10" spans="1:9" x14ac:dyDescent="0.2">
      <c r="D10" s="3"/>
      <c r="E10" s="4"/>
      <c r="F10" s="3"/>
      <c r="G10" s="3"/>
      <c r="H10" s="3"/>
      <c r="I10" s="3"/>
    </row>
    <row r="11" spans="1:9" x14ac:dyDescent="0.2">
      <c r="E11" s="4"/>
    </row>
    <row r="13" spans="1:9" x14ac:dyDescent="0.2">
      <c r="C13" t="s">
        <v>1</v>
      </c>
      <c r="D13" s="2">
        <f>AVERAGE(D6:D9)</f>
        <v>1.0286520721484413</v>
      </c>
      <c r="E13" s="2">
        <f t="shared" ref="E13:I13" si="0">AVERAGE(E6:E9)</f>
        <v>1.7676307300184744</v>
      </c>
      <c r="F13" s="2">
        <f t="shared" si="0"/>
        <v>2.8125529021093385</v>
      </c>
      <c r="G13" s="2">
        <f t="shared" si="0"/>
        <v>2.6178064391647968</v>
      </c>
      <c r="H13" s="2">
        <f t="shared" si="0"/>
        <v>1.1088024009614252</v>
      </c>
      <c r="I13" s="2">
        <f t="shared" si="0"/>
        <v>1.1858489045634109</v>
      </c>
    </row>
    <row r="14" spans="1:9" x14ac:dyDescent="0.2">
      <c r="C14" t="s">
        <v>0</v>
      </c>
      <c r="D14" s="2">
        <f>STDEV(D6:D9)</f>
        <v>0.27922726126623931</v>
      </c>
      <c r="E14" s="2">
        <f t="shared" ref="E14:I14" si="1">STDEV(E6:E9)</f>
        <v>0.298852408666964</v>
      </c>
      <c r="F14" s="2">
        <f t="shared" si="1"/>
        <v>0.26160750501295099</v>
      </c>
      <c r="G14" s="2">
        <f t="shared" si="1"/>
        <v>0.27284565631880681</v>
      </c>
      <c r="H14" s="2">
        <f t="shared" si="1"/>
        <v>0.16632001521946921</v>
      </c>
      <c r="I14" s="2">
        <f t="shared" si="1"/>
        <v>0.31622445033786845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A66E-ED76-DD4B-965B-AEB65777F318}">
  <dimension ref="A1:E14"/>
  <sheetViews>
    <sheetView zoomScale="140" zoomScaleNormal="140" workbookViewId="0">
      <selection activeCell="I12" sqref="I12"/>
    </sheetView>
  </sheetViews>
  <sheetFormatPr baseColWidth="10" defaultRowHeight="15" x14ac:dyDescent="0.2"/>
  <sheetData>
    <row r="1" spans="1:5" ht="16" x14ac:dyDescent="0.2">
      <c r="A1" s="1" t="s">
        <v>23</v>
      </c>
    </row>
    <row r="5" spans="1:5" x14ac:dyDescent="0.2">
      <c r="C5" t="s">
        <v>16</v>
      </c>
      <c r="D5" s="4" t="s">
        <v>24</v>
      </c>
      <c r="E5" s="4" t="s">
        <v>25</v>
      </c>
    </row>
    <row r="6" spans="1:5" x14ac:dyDescent="0.2">
      <c r="D6" s="10">
        <v>3.7</v>
      </c>
      <c r="E6" s="10">
        <v>7.8</v>
      </c>
    </row>
    <row r="7" spans="1:5" x14ac:dyDescent="0.2">
      <c r="D7" s="2">
        <v>4.2</v>
      </c>
      <c r="E7" s="10">
        <v>5.5</v>
      </c>
    </row>
    <row r="8" spans="1:5" x14ac:dyDescent="0.2">
      <c r="D8" s="2">
        <v>4.9000000000000004</v>
      </c>
      <c r="E8" s="10">
        <v>6.3</v>
      </c>
    </row>
    <row r="9" spans="1:5" x14ac:dyDescent="0.2">
      <c r="D9" s="2">
        <v>3.9</v>
      </c>
      <c r="E9" s="10">
        <v>6.3</v>
      </c>
    </row>
    <row r="10" spans="1:5" x14ac:dyDescent="0.2">
      <c r="D10" s="3">
        <v>4.0999999999999996</v>
      </c>
      <c r="E10" s="4">
        <v>7.3</v>
      </c>
    </row>
    <row r="11" spans="1:5" x14ac:dyDescent="0.2">
      <c r="D11" s="2">
        <v>2.5</v>
      </c>
      <c r="E11" s="4">
        <v>5.8</v>
      </c>
    </row>
    <row r="13" spans="1:5" x14ac:dyDescent="0.2">
      <c r="C13" t="s">
        <v>1</v>
      </c>
      <c r="D13" s="2">
        <f>AVERAGE(D6:D11)</f>
        <v>3.8833333333333329</v>
      </c>
      <c r="E13" s="2">
        <f>AVERAGE(E6:E11)</f>
        <v>6.5</v>
      </c>
    </row>
    <row r="14" spans="1:5" x14ac:dyDescent="0.2">
      <c r="C14" t="s">
        <v>0</v>
      </c>
      <c r="D14" s="2">
        <f>STDEV(D6:D11)</f>
        <v>0.79099093968684098</v>
      </c>
      <c r="E14" s="2">
        <f>STDEV(E6:E11)</f>
        <v>0.88317608663278213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C5CE-B346-C64C-9965-0FD4AFDD1D05}">
  <dimension ref="A1:L12"/>
  <sheetViews>
    <sheetView zoomScale="150" zoomScaleNormal="150" workbookViewId="0">
      <selection activeCell="B3" sqref="B3:L12"/>
    </sheetView>
  </sheetViews>
  <sheetFormatPr baseColWidth="10" defaultRowHeight="15" x14ac:dyDescent="0.2"/>
  <sheetData>
    <row r="1" spans="1:12" ht="16" x14ac:dyDescent="0.2">
      <c r="A1" s="1" t="s">
        <v>27</v>
      </c>
    </row>
    <row r="3" spans="1:12" x14ac:dyDescent="0.2">
      <c r="B3" s="5" t="s">
        <v>30</v>
      </c>
    </row>
    <row r="4" spans="1:12" x14ac:dyDescent="0.2">
      <c r="C4" t="s">
        <v>4</v>
      </c>
      <c r="E4" s="11" t="s">
        <v>28</v>
      </c>
      <c r="F4" s="11"/>
      <c r="G4" s="11"/>
      <c r="H4" s="11"/>
      <c r="I4" s="11"/>
      <c r="K4" s="9" t="s">
        <v>1</v>
      </c>
      <c r="L4" s="9" t="s">
        <v>0</v>
      </c>
    </row>
    <row r="5" spans="1:12" x14ac:dyDescent="0.2">
      <c r="D5" s="3">
        <v>0</v>
      </c>
      <c r="E5" s="3">
        <v>0.3</v>
      </c>
      <c r="F5" s="3">
        <v>0.2</v>
      </c>
      <c r="G5" s="3">
        <v>0.1</v>
      </c>
      <c r="H5" s="3"/>
      <c r="I5" s="3"/>
      <c r="J5" s="3"/>
      <c r="K5" s="8">
        <f>AVERAGE(E5:J5)</f>
        <v>0.19999999999999998</v>
      </c>
      <c r="L5" s="8">
        <f>STDEV(E5:J5)</f>
        <v>0.10000000000000005</v>
      </c>
    </row>
    <row r="6" spans="1:12" x14ac:dyDescent="0.2">
      <c r="D6" s="3">
        <v>1</v>
      </c>
      <c r="E6" s="3">
        <v>3.2</v>
      </c>
      <c r="F6" s="3">
        <v>1.1000000000000001</v>
      </c>
      <c r="G6" s="3">
        <v>1.2</v>
      </c>
      <c r="H6" s="3"/>
      <c r="I6" s="3"/>
      <c r="J6" s="3"/>
      <c r="K6" s="8">
        <f t="shared" ref="K6:K7" si="0">AVERAGE(E6:J6)</f>
        <v>1.8333333333333337</v>
      </c>
      <c r="L6" s="8">
        <f>STDEV(E6:J6)</f>
        <v>1.184623709594457</v>
      </c>
    </row>
    <row r="7" spans="1:12" x14ac:dyDescent="0.2">
      <c r="D7" s="3">
        <v>2</v>
      </c>
      <c r="E7" s="3">
        <v>1.4</v>
      </c>
      <c r="F7" s="3">
        <v>0.9</v>
      </c>
      <c r="G7" s="3">
        <v>1.1000000000000001</v>
      </c>
      <c r="H7" s="3"/>
      <c r="I7" s="3"/>
      <c r="J7" s="3"/>
      <c r="K7" s="8">
        <f t="shared" si="0"/>
        <v>1.1333333333333333</v>
      </c>
      <c r="L7" s="8">
        <f t="shared" ref="L7" si="1">STDEV(E7:J7)</f>
        <v>0.25166114784235816</v>
      </c>
    </row>
    <row r="8" spans="1:12" x14ac:dyDescent="0.2">
      <c r="E8" s="3"/>
      <c r="F8" s="3"/>
      <c r="G8" s="3"/>
      <c r="H8" s="3"/>
      <c r="I8" s="3"/>
      <c r="J8" s="3"/>
      <c r="K8" s="3"/>
      <c r="L8" s="3"/>
    </row>
    <row r="9" spans="1:12" x14ac:dyDescent="0.2">
      <c r="C9" t="s">
        <v>4</v>
      </c>
      <c r="E9" s="11" t="s">
        <v>29</v>
      </c>
      <c r="F9" s="11"/>
      <c r="G9" s="11"/>
      <c r="H9" s="11"/>
      <c r="I9" s="11"/>
      <c r="J9" s="3"/>
      <c r="K9" s="9" t="s">
        <v>1</v>
      </c>
      <c r="L9" s="9" t="s">
        <v>0</v>
      </c>
    </row>
    <row r="10" spans="1:12" x14ac:dyDescent="0.2">
      <c r="D10" s="3">
        <v>0</v>
      </c>
      <c r="E10" s="3">
        <v>0.3</v>
      </c>
      <c r="F10" s="3">
        <v>0.2</v>
      </c>
      <c r="G10" s="3">
        <v>0.1</v>
      </c>
      <c r="H10" s="3"/>
      <c r="I10" s="3"/>
      <c r="J10" s="3"/>
      <c r="K10" s="8">
        <f t="shared" ref="K10:K12" si="2">AVERAGE(E10:J10)</f>
        <v>0.19999999999999998</v>
      </c>
      <c r="L10" s="8">
        <f t="shared" ref="L10:L12" si="3">STDEV(E10:J10)</f>
        <v>0.10000000000000005</v>
      </c>
    </row>
    <row r="11" spans="1:12" x14ac:dyDescent="0.2">
      <c r="D11" s="3">
        <v>1</v>
      </c>
      <c r="E11" s="3">
        <v>2.1</v>
      </c>
      <c r="F11" s="3">
        <v>1.4</v>
      </c>
      <c r="G11" s="3">
        <v>2</v>
      </c>
      <c r="H11" s="3">
        <v>2</v>
      </c>
      <c r="I11" s="3"/>
      <c r="J11" s="3"/>
      <c r="K11" s="8">
        <f t="shared" si="2"/>
        <v>1.875</v>
      </c>
      <c r="L11" s="8">
        <f t="shared" si="3"/>
        <v>0.32015621187164295</v>
      </c>
    </row>
    <row r="12" spans="1:12" x14ac:dyDescent="0.2">
      <c r="D12" s="3">
        <v>2</v>
      </c>
      <c r="E12" s="3">
        <v>1</v>
      </c>
      <c r="F12" s="3">
        <v>0.8</v>
      </c>
      <c r="G12" s="3">
        <v>0.5</v>
      </c>
      <c r="H12" s="3">
        <v>0.7</v>
      </c>
      <c r="I12" s="3"/>
      <c r="J12" s="3"/>
      <c r="K12" s="8">
        <f t="shared" si="2"/>
        <v>0.75</v>
      </c>
      <c r="L12" s="8">
        <f t="shared" si="3"/>
        <v>0.20816659994661318</v>
      </c>
    </row>
  </sheetData>
  <mergeCells count="2">
    <mergeCell ref="E4:I4"/>
    <mergeCell ref="E9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1FE5-4460-2E4B-97DF-B4B7618FC39E}">
  <dimension ref="A1:L34"/>
  <sheetViews>
    <sheetView zoomScale="140" zoomScaleNormal="140" workbookViewId="0"/>
  </sheetViews>
  <sheetFormatPr baseColWidth="10" defaultRowHeight="15" x14ac:dyDescent="0.2"/>
  <sheetData>
    <row r="1" spans="1:12" x14ac:dyDescent="0.2">
      <c r="A1" s="14" t="s">
        <v>35</v>
      </c>
    </row>
    <row r="3" spans="1:12" x14ac:dyDescent="0.2">
      <c r="B3" s="5" t="s">
        <v>31</v>
      </c>
    </row>
    <row r="4" spans="1:12" x14ac:dyDescent="0.2">
      <c r="C4" t="s">
        <v>4</v>
      </c>
      <c r="E4" s="11" t="s">
        <v>28</v>
      </c>
      <c r="F4" s="11"/>
      <c r="G4" s="11"/>
      <c r="H4" s="11"/>
      <c r="I4" s="11"/>
      <c r="K4" s="9" t="s">
        <v>1</v>
      </c>
      <c r="L4" s="9" t="s">
        <v>0</v>
      </c>
    </row>
    <row r="5" spans="1:12" x14ac:dyDescent="0.2">
      <c r="D5" s="3">
        <v>0</v>
      </c>
      <c r="E5" s="2">
        <v>1.0049048175543493</v>
      </c>
      <c r="F5" s="2">
        <v>1.0980492546156333</v>
      </c>
      <c r="G5" s="2">
        <v>1.054796795672418</v>
      </c>
      <c r="H5" s="2">
        <v>0.85918057276101123</v>
      </c>
      <c r="I5" s="3"/>
      <c r="J5" s="3"/>
      <c r="K5" s="8">
        <f>AVERAGE(E5:J5)</f>
        <v>1.004232860150853</v>
      </c>
      <c r="L5" s="8">
        <f>STDEV(E5:J5)</f>
        <v>0.10392119618502219</v>
      </c>
    </row>
    <row r="6" spans="1:12" x14ac:dyDescent="0.2">
      <c r="D6" s="3">
        <v>1</v>
      </c>
      <c r="E6" s="3">
        <v>0.3</v>
      </c>
      <c r="F6" s="3">
        <v>0.33</v>
      </c>
      <c r="G6" s="3">
        <v>0.32</v>
      </c>
      <c r="H6" s="3"/>
      <c r="I6" s="3"/>
      <c r="J6" s="3"/>
      <c r="K6" s="8">
        <f t="shared" ref="K6:K7" si="0">AVERAGE(E6:J6)</f>
        <v>0.31666666666666665</v>
      </c>
      <c r="L6" s="8">
        <f>STDEV(E6:J6)</f>
        <v>1.527525231651948E-2</v>
      </c>
    </row>
    <row r="7" spans="1:12" x14ac:dyDescent="0.2">
      <c r="D7" s="3">
        <v>2</v>
      </c>
      <c r="E7" s="3">
        <v>0.97</v>
      </c>
      <c r="F7" s="3">
        <v>0.88</v>
      </c>
      <c r="G7" s="3">
        <v>0.88</v>
      </c>
      <c r="H7" s="3">
        <v>0.86</v>
      </c>
      <c r="I7" s="3"/>
      <c r="J7" s="3"/>
      <c r="K7" s="8">
        <f t="shared" si="0"/>
        <v>0.89749999999999996</v>
      </c>
      <c r="L7" s="8">
        <f t="shared" ref="L7" si="1">STDEV(E7:J7)</f>
        <v>4.9244289008980514E-2</v>
      </c>
    </row>
    <row r="8" spans="1:12" x14ac:dyDescent="0.2">
      <c r="E8" s="3"/>
      <c r="F8" s="3"/>
      <c r="G8" s="3"/>
      <c r="H8" s="3"/>
      <c r="I8" s="3"/>
      <c r="J8" s="3"/>
      <c r="K8" s="3"/>
      <c r="L8" s="3"/>
    </row>
    <row r="9" spans="1:12" x14ac:dyDescent="0.2">
      <c r="C9" t="s">
        <v>4</v>
      </c>
      <c r="E9" s="11" t="s">
        <v>29</v>
      </c>
      <c r="F9" s="11"/>
      <c r="G9" s="11"/>
      <c r="H9" s="11"/>
      <c r="I9" s="11"/>
      <c r="J9" s="3"/>
      <c r="K9" s="9" t="s">
        <v>1</v>
      </c>
      <c r="L9" s="9" t="s">
        <v>0</v>
      </c>
    </row>
    <row r="10" spans="1:12" x14ac:dyDescent="0.2">
      <c r="D10" s="3">
        <v>0</v>
      </c>
      <c r="E10" s="2">
        <v>1.0049048175543493</v>
      </c>
      <c r="F10" s="2">
        <v>1.0980492546156333</v>
      </c>
      <c r="G10" s="2">
        <v>1.054796795672418</v>
      </c>
      <c r="H10" s="2">
        <v>0.85918057276101123</v>
      </c>
      <c r="I10" s="3"/>
      <c r="J10" s="3"/>
      <c r="K10" s="8">
        <f t="shared" ref="K10:K12" si="2">AVERAGE(E10:J10)</f>
        <v>1.004232860150853</v>
      </c>
      <c r="L10" s="8">
        <f t="shared" ref="L10:L12" si="3">STDEV(E10:J10)</f>
        <v>0.10392119618502219</v>
      </c>
    </row>
    <row r="11" spans="1:12" x14ac:dyDescent="0.2">
      <c r="D11" s="3">
        <v>1</v>
      </c>
      <c r="E11" s="3">
        <v>1.41</v>
      </c>
      <c r="F11" s="3">
        <v>1.73</v>
      </c>
      <c r="G11" s="3">
        <v>1.77</v>
      </c>
      <c r="H11" s="3">
        <v>1.61</v>
      </c>
      <c r="I11" s="3"/>
      <c r="J11" s="3"/>
      <c r="K11" s="8">
        <f t="shared" si="2"/>
        <v>1.6300000000000001</v>
      </c>
      <c r="L11" s="8">
        <f t="shared" si="3"/>
        <v>0.16165807537309526</v>
      </c>
    </row>
    <row r="12" spans="1:12" x14ac:dyDescent="0.2">
      <c r="D12" s="3">
        <v>2</v>
      </c>
      <c r="E12" s="3">
        <v>5.12</v>
      </c>
      <c r="F12" s="3">
        <v>4.12</v>
      </c>
      <c r="G12" s="3">
        <v>4.7699999999999996</v>
      </c>
      <c r="H12" s="3">
        <v>4.55</v>
      </c>
      <c r="I12" s="3"/>
      <c r="J12" s="3"/>
      <c r="K12" s="8">
        <f t="shared" si="2"/>
        <v>4.6399999999999997</v>
      </c>
      <c r="L12" s="8">
        <f t="shared" si="3"/>
        <v>0.4186486195685668</v>
      </c>
    </row>
    <row r="14" spans="1:12" x14ac:dyDescent="0.2">
      <c r="B14" s="5" t="s">
        <v>32</v>
      </c>
    </row>
    <row r="15" spans="1:12" x14ac:dyDescent="0.2">
      <c r="C15" t="s">
        <v>4</v>
      </c>
      <c r="E15" s="11" t="s">
        <v>28</v>
      </c>
      <c r="F15" s="11"/>
      <c r="G15" s="11"/>
      <c r="H15" s="11"/>
      <c r="I15" s="11"/>
      <c r="K15" s="9" t="s">
        <v>1</v>
      </c>
      <c r="L15" s="9" t="s">
        <v>0</v>
      </c>
    </row>
    <row r="16" spans="1:12" x14ac:dyDescent="0.2">
      <c r="D16" s="3">
        <v>0</v>
      </c>
      <c r="E16" s="2">
        <v>1.7484109760751601</v>
      </c>
      <c r="F16" s="2">
        <v>1.6540714191557861</v>
      </c>
      <c r="G16" s="2">
        <v>0.57011019130014706</v>
      </c>
      <c r="H16" s="2">
        <v>0.60651760832526813</v>
      </c>
      <c r="I16" s="2"/>
      <c r="J16" s="3"/>
      <c r="K16" s="8">
        <f>AVERAGE(E16:J16)</f>
        <v>1.1447775487140903</v>
      </c>
      <c r="L16" s="8">
        <f>STDEV(E16:J16)</f>
        <v>0.64387366674984181</v>
      </c>
    </row>
    <row r="17" spans="2:12" x14ac:dyDescent="0.2">
      <c r="D17" s="3">
        <v>1</v>
      </c>
      <c r="E17" s="2">
        <v>0.76604658127345993</v>
      </c>
      <c r="F17" s="2">
        <v>0.81532219270109996</v>
      </c>
      <c r="G17" s="2">
        <v>0.67328961431755729</v>
      </c>
      <c r="H17" s="2"/>
      <c r="I17" s="3"/>
      <c r="J17" s="3"/>
      <c r="K17" s="8">
        <f>AVERAGE(E17:J17)</f>
        <v>0.75155279609737236</v>
      </c>
      <c r="L17" s="8">
        <f>STDEV(E17:J17)</f>
        <v>7.2117027719653198E-2</v>
      </c>
    </row>
    <row r="18" spans="2:12" x14ac:dyDescent="0.2">
      <c r="D18" s="3">
        <v>2</v>
      </c>
      <c r="E18" s="2">
        <v>0.49765840693357333</v>
      </c>
      <c r="F18" s="2">
        <v>0.55446479872441212</v>
      </c>
      <c r="G18" s="2">
        <v>0.6851013503069292</v>
      </c>
      <c r="H18" s="2">
        <v>0.62285806771502339</v>
      </c>
      <c r="I18" s="3"/>
      <c r="J18" s="3"/>
      <c r="K18" s="8">
        <f>AVERAGE(E18:J18)</f>
        <v>0.59002065591998454</v>
      </c>
      <c r="L18" s="8">
        <f>STDEV(E18:J18)</f>
        <v>8.1473181839670422E-2</v>
      </c>
    </row>
    <row r="19" spans="2:12" x14ac:dyDescent="0.2">
      <c r="E19" s="3"/>
      <c r="F19" s="3"/>
      <c r="G19" s="3"/>
      <c r="H19" s="3"/>
      <c r="I19" s="3"/>
      <c r="J19" s="3"/>
      <c r="K19" s="3"/>
      <c r="L19" s="3"/>
    </row>
    <row r="20" spans="2:12" x14ac:dyDescent="0.2">
      <c r="C20" t="s">
        <v>4</v>
      </c>
      <c r="E20" s="11" t="s">
        <v>29</v>
      </c>
      <c r="F20" s="11"/>
      <c r="G20" s="11"/>
      <c r="H20" s="11"/>
      <c r="I20" s="11"/>
      <c r="J20" s="3"/>
      <c r="K20" s="9" t="s">
        <v>1</v>
      </c>
      <c r="L20" s="9" t="s">
        <v>0</v>
      </c>
    </row>
    <row r="21" spans="2:12" x14ac:dyDescent="0.2">
      <c r="D21" s="3">
        <v>0</v>
      </c>
      <c r="E21" s="2">
        <v>1.7484109760751601</v>
      </c>
      <c r="F21" s="2">
        <v>1.6540714191557861</v>
      </c>
      <c r="G21" s="2">
        <v>0.57011019130014706</v>
      </c>
      <c r="H21" s="2">
        <v>0.60651760832526813</v>
      </c>
      <c r="I21" s="2"/>
      <c r="J21" s="3"/>
      <c r="K21" s="8">
        <f t="shared" ref="K21:K23" si="4">AVERAGE(E21:J21)</f>
        <v>1.1447775487140903</v>
      </c>
      <c r="L21" s="8">
        <f t="shared" ref="L21:L23" si="5">STDEV(E21:J21)</f>
        <v>0.64387366674984181</v>
      </c>
    </row>
    <row r="22" spans="2:12" x14ac:dyDescent="0.2">
      <c r="D22" s="3">
        <v>1</v>
      </c>
      <c r="E22" s="2">
        <v>5.5087827928055715</v>
      </c>
      <c r="F22" s="2">
        <v>6.9910369872538238</v>
      </c>
      <c r="G22" s="2">
        <v>6.6348557839869695</v>
      </c>
      <c r="H22" s="2">
        <v>6.8340422738483788</v>
      </c>
      <c r="I22" s="3"/>
      <c r="J22" s="3"/>
      <c r="K22" s="8">
        <f>AVERAGE(E22:J22)</f>
        <v>6.4921794594736859</v>
      </c>
      <c r="L22" s="8">
        <f>STDEV(E22:J22)</f>
        <v>0.67160369129064879</v>
      </c>
    </row>
    <row r="23" spans="2:12" x14ac:dyDescent="0.2">
      <c r="D23" s="3">
        <v>2</v>
      </c>
      <c r="E23" s="2">
        <v>13.942552849097094</v>
      </c>
      <c r="F23" s="2">
        <v>15.137260856426179</v>
      </c>
      <c r="G23" s="2">
        <v>13.570296724328992</v>
      </c>
      <c r="H23" s="2">
        <v>12.951618508981666</v>
      </c>
      <c r="I23" s="3"/>
      <c r="J23" s="3"/>
      <c r="K23" s="8">
        <f t="shared" si="4"/>
        <v>13.900432234708482</v>
      </c>
      <c r="L23" s="8">
        <f t="shared" si="5"/>
        <v>0.92028186388694722</v>
      </c>
    </row>
    <row r="25" spans="2:12" x14ac:dyDescent="0.2">
      <c r="B25" s="5" t="s">
        <v>33</v>
      </c>
    </row>
    <row r="26" spans="2:12" x14ac:dyDescent="0.2">
      <c r="C26" t="s">
        <v>4</v>
      </c>
      <c r="E26" s="11" t="s">
        <v>28</v>
      </c>
      <c r="F26" s="11"/>
      <c r="G26" s="11"/>
      <c r="H26" s="11"/>
      <c r="I26" s="11"/>
      <c r="K26" s="9" t="s">
        <v>1</v>
      </c>
      <c r="L26" s="9" t="s">
        <v>0</v>
      </c>
    </row>
    <row r="27" spans="2:12" x14ac:dyDescent="0.2">
      <c r="D27" s="3">
        <v>0</v>
      </c>
      <c r="E27" s="2">
        <v>0.32597861231927083</v>
      </c>
      <c r="F27" s="2">
        <v>0.39179164848884673</v>
      </c>
      <c r="G27" s="2">
        <v>2.7046402776794434</v>
      </c>
      <c r="H27" s="2">
        <v>2.8949842667069201</v>
      </c>
      <c r="I27" s="2"/>
      <c r="J27" s="3"/>
      <c r="K27" s="8">
        <f>AVERAGE(E27:J27)</f>
        <v>1.5793487012986203</v>
      </c>
      <c r="L27" s="8">
        <f>STDEV(E27:J27)</f>
        <v>1.4116664391735974</v>
      </c>
    </row>
    <row r="28" spans="2:12" x14ac:dyDescent="0.2">
      <c r="D28" s="3">
        <v>1</v>
      </c>
      <c r="E28" s="2">
        <v>0.42155652877509758</v>
      </c>
      <c r="F28" s="2">
        <v>0.54805819196090444</v>
      </c>
      <c r="G28" s="2">
        <v>0.38850059473984327</v>
      </c>
      <c r="H28" s="2"/>
      <c r="I28" s="3"/>
      <c r="J28" s="3"/>
      <c r="K28" s="8">
        <f>AVERAGE(E28:J28)</f>
        <v>0.45270510515861506</v>
      </c>
      <c r="L28" s="8">
        <f>STDEV(E28:J28)</f>
        <v>8.4215984621564141E-2</v>
      </c>
    </row>
    <row r="29" spans="2:12" x14ac:dyDescent="0.2">
      <c r="D29" s="3">
        <v>2</v>
      </c>
      <c r="E29" s="2">
        <v>0.48530288451282738</v>
      </c>
      <c r="F29" s="2">
        <v>0.53099197091871353</v>
      </c>
      <c r="G29" s="2">
        <v>0.67162433693037593</v>
      </c>
      <c r="H29" s="2">
        <v>0.6246065699098704</v>
      </c>
      <c r="I29" s="3"/>
      <c r="J29" s="3"/>
      <c r="K29" s="8">
        <f>AVERAGE(E29:J29)</f>
        <v>0.57813144056794685</v>
      </c>
      <c r="L29" s="8">
        <f>STDEV(E29:J29)</f>
        <v>8.5127609574633362E-2</v>
      </c>
    </row>
    <row r="30" spans="2:12" x14ac:dyDescent="0.2">
      <c r="E30" s="3"/>
      <c r="F30" s="3"/>
      <c r="G30" s="3"/>
      <c r="H30" s="3"/>
      <c r="I30" s="3"/>
      <c r="J30" s="3"/>
      <c r="K30" s="3"/>
      <c r="L30" s="3"/>
    </row>
    <row r="31" spans="2:12" x14ac:dyDescent="0.2">
      <c r="C31" t="s">
        <v>4</v>
      </c>
      <c r="E31" s="11" t="s">
        <v>29</v>
      </c>
      <c r="F31" s="11"/>
      <c r="G31" s="11"/>
      <c r="H31" s="11"/>
      <c r="I31" s="11"/>
      <c r="J31" s="3"/>
      <c r="K31" s="9" t="s">
        <v>1</v>
      </c>
      <c r="L31" s="9" t="s">
        <v>0</v>
      </c>
    </row>
    <row r="32" spans="2:12" x14ac:dyDescent="0.2">
      <c r="D32" s="3">
        <v>0</v>
      </c>
      <c r="E32" s="2">
        <v>0.32597861231927083</v>
      </c>
      <c r="F32" s="2">
        <v>0.39179164848884673</v>
      </c>
      <c r="G32" s="2">
        <v>2.7046402776794434</v>
      </c>
      <c r="H32" s="2">
        <v>2.8949842667069201</v>
      </c>
      <c r="I32" s="2"/>
      <c r="J32" s="3"/>
      <c r="K32" s="8">
        <f t="shared" ref="K32:K34" si="6">AVERAGE(E32:J32)</f>
        <v>1.5793487012986203</v>
      </c>
      <c r="L32" s="8">
        <f t="shared" ref="L32:L34" si="7">STDEV(E32:J32)</f>
        <v>1.4116664391735974</v>
      </c>
    </row>
    <row r="33" spans="4:12" x14ac:dyDescent="0.2">
      <c r="D33" s="3">
        <v>1</v>
      </c>
      <c r="E33" s="2">
        <v>15.684060087885305</v>
      </c>
      <c r="F33" s="2">
        <v>14.35859799727517</v>
      </c>
      <c r="G33" s="2">
        <v>19.056485119239088</v>
      </c>
      <c r="H33" s="2">
        <v>16.672705130510909</v>
      </c>
      <c r="I33" s="3"/>
      <c r="J33" s="3"/>
      <c r="K33" s="8">
        <f>AVERAGE(E33:J33)</f>
        <v>16.442962083727618</v>
      </c>
      <c r="L33" s="8">
        <f>STDEV(E33:J33)</f>
        <v>1.9835818115117376</v>
      </c>
    </row>
    <row r="34" spans="4:12" x14ac:dyDescent="0.2">
      <c r="D34" s="3">
        <v>2</v>
      </c>
      <c r="E34" s="2">
        <v>41.000109743754159</v>
      </c>
      <c r="F34" s="2">
        <v>42.078445923293543</v>
      </c>
      <c r="G34" s="2">
        <v>33.939058295545941</v>
      </c>
      <c r="H34" s="2">
        <v>34.361082239438403</v>
      </c>
      <c r="I34" s="3"/>
      <c r="J34" s="3"/>
      <c r="K34" s="8">
        <f>AVERAGE(E34:J34)</f>
        <v>37.844674050508019</v>
      </c>
      <c r="L34" s="8">
        <f>STDEV(E34:J34)</f>
        <v>4.2922738735453834</v>
      </c>
    </row>
  </sheetData>
  <mergeCells count="6">
    <mergeCell ref="E4:I4"/>
    <mergeCell ref="E9:I9"/>
    <mergeCell ref="E15:I15"/>
    <mergeCell ref="E20:I20"/>
    <mergeCell ref="E26:I26"/>
    <mergeCell ref="E31:I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436A-90B0-5642-8FAF-6E75C9000404}">
  <dimension ref="A1:L12"/>
  <sheetViews>
    <sheetView zoomScale="120" zoomScaleNormal="120" workbookViewId="0"/>
  </sheetViews>
  <sheetFormatPr baseColWidth="10" defaultRowHeight="15" x14ac:dyDescent="0.2"/>
  <sheetData>
    <row r="1" spans="1:12" x14ac:dyDescent="0.2">
      <c r="A1" s="14" t="s">
        <v>34</v>
      </c>
    </row>
    <row r="3" spans="1:12" x14ac:dyDescent="0.2">
      <c r="B3" s="5" t="s">
        <v>36</v>
      </c>
    </row>
    <row r="4" spans="1:12" x14ac:dyDescent="0.2">
      <c r="C4" t="s">
        <v>4</v>
      </c>
      <c r="E4" s="11" t="s">
        <v>28</v>
      </c>
      <c r="F4" s="11"/>
      <c r="G4" s="11"/>
      <c r="H4" s="11"/>
      <c r="I4" s="11"/>
      <c r="K4" s="9" t="s">
        <v>1</v>
      </c>
      <c r="L4" s="9" t="s">
        <v>0</v>
      </c>
    </row>
    <row r="5" spans="1:12" x14ac:dyDescent="0.2">
      <c r="D5" s="3">
        <v>0</v>
      </c>
      <c r="E5" s="2">
        <v>0.2</v>
      </c>
      <c r="F5" s="2">
        <v>0.4</v>
      </c>
      <c r="G5" s="2">
        <v>0.1</v>
      </c>
      <c r="H5" s="2">
        <v>0</v>
      </c>
      <c r="I5" s="3"/>
      <c r="J5" s="3"/>
      <c r="K5" s="8">
        <f>AVERAGE(E5:J5)</f>
        <v>0.17500000000000002</v>
      </c>
      <c r="L5" s="8">
        <f>STDEV(E5:J5)</f>
        <v>0.17078251276599332</v>
      </c>
    </row>
    <row r="6" spans="1:12" x14ac:dyDescent="0.2">
      <c r="D6" s="3">
        <v>1</v>
      </c>
      <c r="E6" s="3">
        <v>1.3</v>
      </c>
      <c r="F6" s="3">
        <v>1</v>
      </c>
      <c r="G6" s="3">
        <v>1</v>
      </c>
      <c r="H6" s="3">
        <v>1</v>
      </c>
      <c r="I6" s="3"/>
      <c r="J6" s="3"/>
      <c r="K6" s="8">
        <f t="shared" ref="K6:K7" si="0">AVERAGE(E6:J6)</f>
        <v>1.075</v>
      </c>
      <c r="L6" s="8">
        <f>STDEV(E6:J6)</f>
        <v>0.15000000000000085</v>
      </c>
    </row>
    <row r="7" spans="1:12" x14ac:dyDescent="0.2">
      <c r="D7" s="3">
        <v>2</v>
      </c>
      <c r="E7" s="3">
        <v>1.4</v>
      </c>
      <c r="F7" s="3">
        <v>1.2</v>
      </c>
      <c r="G7" s="3">
        <v>0.9</v>
      </c>
      <c r="H7" s="3">
        <v>1</v>
      </c>
      <c r="I7" s="3"/>
      <c r="J7" s="3"/>
      <c r="K7" s="8">
        <f t="shared" si="0"/>
        <v>1.125</v>
      </c>
      <c r="L7" s="8">
        <f t="shared" ref="L7" si="1">STDEV(E7:J7)</f>
        <v>0.22173557826083382</v>
      </c>
    </row>
    <row r="8" spans="1:12" x14ac:dyDescent="0.2">
      <c r="E8" s="3"/>
      <c r="F8" s="3"/>
      <c r="G8" s="3"/>
      <c r="H8" s="3"/>
      <c r="I8" s="3"/>
      <c r="J8" s="3"/>
      <c r="K8" s="3"/>
      <c r="L8" s="3"/>
    </row>
    <row r="9" spans="1:12" x14ac:dyDescent="0.2">
      <c r="C9" t="s">
        <v>4</v>
      </c>
      <c r="E9" s="11" t="s">
        <v>29</v>
      </c>
      <c r="F9" s="11"/>
      <c r="G9" s="11"/>
      <c r="H9" s="11"/>
      <c r="I9" s="11"/>
      <c r="J9" s="3"/>
      <c r="K9" s="9" t="s">
        <v>1</v>
      </c>
      <c r="L9" s="9" t="s">
        <v>0</v>
      </c>
    </row>
    <row r="10" spans="1:12" x14ac:dyDescent="0.2">
      <c r="D10" s="3">
        <v>0</v>
      </c>
      <c r="E10" s="2">
        <v>0.2</v>
      </c>
      <c r="F10" s="2">
        <v>0.4</v>
      </c>
      <c r="G10" s="2">
        <v>0.1</v>
      </c>
      <c r="H10" s="2">
        <v>0</v>
      </c>
      <c r="I10" s="3"/>
      <c r="J10" s="3"/>
      <c r="K10" s="8">
        <f t="shared" ref="K10:K12" si="2">AVERAGE(E10:J10)</f>
        <v>0.17500000000000002</v>
      </c>
      <c r="L10" s="8">
        <f t="shared" ref="L10:L12" si="3">STDEV(E10:J10)</f>
        <v>0.17078251276599332</v>
      </c>
    </row>
    <row r="11" spans="1:12" x14ac:dyDescent="0.2">
      <c r="D11" s="3">
        <v>1</v>
      </c>
      <c r="E11" s="3">
        <v>2.7</v>
      </c>
      <c r="F11" s="3">
        <v>1.1000000000000001</v>
      </c>
      <c r="G11" s="3">
        <v>1.3</v>
      </c>
      <c r="H11" s="3"/>
      <c r="I11" s="3"/>
      <c r="J11" s="3"/>
      <c r="K11" s="8">
        <f t="shared" si="2"/>
        <v>1.7000000000000002</v>
      </c>
      <c r="L11" s="8">
        <f t="shared" si="3"/>
        <v>0.87177978870813455</v>
      </c>
    </row>
    <row r="12" spans="1:12" x14ac:dyDescent="0.2">
      <c r="D12" s="3">
        <v>2</v>
      </c>
      <c r="E12" s="3">
        <v>2.1</v>
      </c>
      <c r="F12" s="3">
        <v>1.5</v>
      </c>
      <c r="G12" s="3">
        <v>1.8</v>
      </c>
      <c r="H12" s="3">
        <v>2.2000000000000002</v>
      </c>
      <c r="I12" s="3"/>
      <c r="J12" s="3"/>
      <c r="K12" s="8">
        <f t="shared" si="2"/>
        <v>1.9000000000000001</v>
      </c>
      <c r="L12" s="8">
        <f t="shared" si="3"/>
        <v>0.31622776601683833</v>
      </c>
    </row>
  </sheetData>
  <mergeCells count="2">
    <mergeCell ref="E4:I4"/>
    <mergeCell ref="E9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BE80-31BD-AF48-8219-73CA6BADCE62}">
  <dimension ref="A1:E11"/>
  <sheetViews>
    <sheetView workbookViewId="0">
      <selection activeCell="B10" sqref="B10:D11"/>
    </sheetView>
  </sheetViews>
  <sheetFormatPr baseColWidth="10" defaultRowHeight="15" x14ac:dyDescent="0.2"/>
  <sheetData>
    <row r="1" spans="1:5" ht="16" x14ac:dyDescent="0.2">
      <c r="A1" s="1" t="s">
        <v>37</v>
      </c>
    </row>
    <row r="4" spans="1:5" x14ac:dyDescent="0.2">
      <c r="C4" s="15" t="s">
        <v>38</v>
      </c>
      <c r="D4" s="15" t="s">
        <v>29</v>
      </c>
      <c r="E4" s="3"/>
    </row>
    <row r="5" spans="1:5" x14ac:dyDescent="0.2">
      <c r="C5" s="3">
        <v>26.702999999999999</v>
      </c>
      <c r="D5" s="3">
        <v>32.93</v>
      </c>
    </row>
    <row r="6" spans="1:5" x14ac:dyDescent="0.2">
      <c r="C6" s="3">
        <v>28.88</v>
      </c>
      <c r="D6" s="3">
        <v>44.24</v>
      </c>
    </row>
    <row r="7" spans="1:5" x14ac:dyDescent="0.2">
      <c r="C7" s="3">
        <v>23.67</v>
      </c>
      <c r="D7" s="3">
        <v>46.65</v>
      </c>
    </row>
    <row r="8" spans="1:5" x14ac:dyDescent="0.2">
      <c r="C8" s="3">
        <v>16.82</v>
      </c>
      <c r="D8" s="3">
        <v>37.56</v>
      </c>
    </row>
    <row r="10" spans="1:5" x14ac:dyDescent="0.2">
      <c r="B10" s="9" t="s">
        <v>1</v>
      </c>
      <c r="C10" s="8">
        <f>AVERAGE(C5:C8)</f>
        <v>24.018250000000002</v>
      </c>
      <c r="D10" s="8">
        <f>AVERAGE(D5:D8)</f>
        <v>40.344999999999999</v>
      </c>
    </row>
    <row r="11" spans="1:5" x14ac:dyDescent="0.2">
      <c r="B11" s="9" t="s">
        <v>0</v>
      </c>
      <c r="C11" s="8">
        <f>STDEV(C5:C8)</f>
        <v>5.2529539864092953</v>
      </c>
      <c r="D11" s="8">
        <f>STDEV(D5:D8)</f>
        <v>6.2626538570587993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Figure_3C</vt:lpstr>
      <vt:lpstr>Figure_4C</vt:lpstr>
      <vt:lpstr>Figure_4G</vt:lpstr>
      <vt:lpstr>Figure_4H</vt:lpstr>
      <vt:lpstr>Figure_5F</vt:lpstr>
      <vt:lpstr>Figure_5H</vt:lpstr>
      <vt:lpstr>Figure_5I</vt:lpstr>
      <vt:lpstr>Figure_5J</vt:lpstr>
      <vt:lpstr>Figure_5L</vt:lpstr>
      <vt:lpstr>Suppl Figure 2A</vt:lpstr>
      <vt:lpstr>Suppl Figure 2B</vt:lpstr>
      <vt:lpstr>Suppl 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Salas Lucia</dc:creator>
  <cp:lastModifiedBy>Federico Salas-Lucia</cp:lastModifiedBy>
  <dcterms:created xsi:type="dcterms:W3CDTF">2015-06-05T18:17:20Z</dcterms:created>
  <dcterms:modified xsi:type="dcterms:W3CDTF">2025-07-04T22:07:25Z</dcterms:modified>
</cp:coreProperties>
</file>