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uva-my.sharepoint.com/personal/wnp7jj_virginia_edu/Documents/Manuscripts in Progress/Ghotibi - IFE/7) JCI Insight - Resubmission 20250505/"/>
    </mc:Choice>
  </mc:AlternateContent>
  <xr:revisionPtr revIDLastSave="0" documentId="8_{9A9E5084-4BE7-4590-8B11-58F7F94E045B}" xr6:coauthVersionLast="47" xr6:coauthVersionMax="47" xr10:uidLastSave="{00000000-0000-0000-0000-000000000000}"/>
  <bookViews>
    <workbookView xWindow="3390" yWindow="645" windowWidth="23070" windowHeight="15015" activeTab="2" xr2:uid="{8CBCDD89-57C0-4635-BEE8-03C67898711E}"/>
  </bookViews>
  <sheets>
    <sheet name="Figure 7D" sheetId="12" r:id="rId1"/>
    <sheet name="Supplemental Fig.2A" sheetId="11" r:id="rId2"/>
    <sheet name="Supplemental Fig. 2B" sheetId="5" r:id="rId3"/>
    <sheet name="Supplemental Fig. 2C" sheetId="9" r:id="rId4"/>
    <sheet name="Supplemental Fig. 3B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1" l="1"/>
  <c r="K30" i="11"/>
  <c r="J30" i="11"/>
  <c r="I30" i="11"/>
  <c r="H30" i="11"/>
  <c r="L29" i="11"/>
  <c r="K29" i="11"/>
  <c r="J29" i="11"/>
  <c r="I29" i="11"/>
  <c r="H29" i="11"/>
  <c r="L28" i="11"/>
  <c r="K28" i="11"/>
  <c r="J28" i="11"/>
  <c r="I28" i="11"/>
  <c r="H28" i="11"/>
  <c r="L24" i="11"/>
  <c r="K24" i="11"/>
  <c r="J24" i="11"/>
  <c r="I24" i="11"/>
  <c r="H24" i="11"/>
  <c r="L23" i="11"/>
  <c r="K23" i="11"/>
  <c r="J23" i="11"/>
  <c r="I23" i="11"/>
  <c r="H23" i="11"/>
  <c r="L22" i="11"/>
  <c r="K22" i="11"/>
  <c r="J22" i="11"/>
  <c r="I22" i="11"/>
  <c r="H22" i="11"/>
  <c r="L18" i="11"/>
  <c r="K18" i="11"/>
  <c r="J18" i="11"/>
  <c r="I18" i="11"/>
  <c r="H18" i="11"/>
  <c r="L17" i="11"/>
  <c r="K17" i="11"/>
  <c r="J17" i="11"/>
  <c r="I17" i="11"/>
  <c r="H17" i="11"/>
  <c r="L16" i="11"/>
  <c r="K16" i="11"/>
  <c r="J16" i="11"/>
  <c r="I16" i="11"/>
  <c r="H16" i="11"/>
  <c r="L11" i="11"/>
  <c r="K11" i="11"/>
  <c r="J11" i="11"/>
  <c r="I11" i="11"/>
  <c r="H11" i="11"/>
  <c r="L10" i="11"/>
  <c r="K10" i="11"/>
  <c r="J10" i="11"/>
  <c r="I10" i="11"/>
  <c r="H10" i="11"/>
  <c r="L9" i="11"/>
  <c r="K9" i="11"/>
  <c r="J9" i="11"/>
  <c r="I9" i="11"/>
  <c r="H9" i="11"/>
  <c r="L3" i="11"/>
  <c r="K3" i="11"/>
  <c r="J3" i="11"/>
  <c r="I3" i="11"/>
  <c r="H3" i="11"/>
  <c r="I58" i="9"/>
  <c r="F58" i="9"/>
  <c r="E58" i="9"/>
  <c r="D58" i="9"/>
  <c r="B58" i="9"/>
  <c r="M57" i="9"/>
  <c r="L57" i="9"/>
  <c r="K57" i="9"/>
  <c r="J57" i="9"/>
  <c r="I57" i="9"/>
  <c r="H57" i="9"/>
  <c r="F57" i="9"/>
  <c r="E57" i="9"/>
  <c r="D57" i="9"/>
  <c r="C57" i="9"/>
  <c r="B57" i="9"/>
  <c r="N56" i="9"/>
  <c r="M56" i="9"/>
  <c r="L56" i="9"/>
  <c r="K56" i="9"/>
  <c r="J56" i="9"/>
  <c r="I56" i="9"/>
  <c r="H56" i="9"/>
  <c r="G56" i="9"/>
  <c r="F56" i="9"/>
  <c r="E56" i="9"/>
  <c r="D56" i="9"/>
  <c r="C56" i="9"/>
  <c r="B56" i="9"/>
  <c r="L55" i="9"/>
  <c r="K55" i="9"/>
  <c r="J55" i="9"/>
  <c r="I55" i="9"/>
  <c r="H55" i="9"/>
  <c r="G55" i="9"/>
  <c r="F55" i="9"/>
  <c r="E55" i="9"/>
  <c r="D55" i="9"/>
  <c r="C55" i="9"/>
  <c r="B55" i="9"/>
  <c r="G37" i="9"/>
  <c r="F37" i="9"/>
  <c r="E37" i="9"/>
  <c r="D37" i="9"/>
  <c r="C37" i="9"/>
  <c r="B37" i="9"/>
  <c r="F36" i="9"/>
  <c r="E36" i="9"/>
  <c r="D36" i="9"/>
  <c r="C36" i="9"/>
  <c r="B36" i="9"/>
  <c r="K35" i="9"/>
  <c r="J35" i="9"/>
  <c r="I35" i="9"/>
  <c r="H35" i="9"/>
  <c r="G35" i="9"/>
  <c r="F35" i="9"/>
  <c r="E35" i="9"/>
  <c r="D35" i="9"/>
  <c r="C35" i="9"/>
  <c r="B35" i="9"/>
  <c r="H34" i="9"/>
  <c r="G34" i="9"/>
  <c r="F34" i="9"/>
  <c r="E34" i="9"/>
  <c r="D34" i="9"/>
  <c r="C34" i="9"/>
  <c r="B34" i="9"/>
  <c r="G30" i="9"/>
  <c r="F30" i="9"/>
  <c r="E30" i="9"/>
  <c r="D30" i="9"/>
  <c r="C30" i="9"/>
  <c r="B30" i="9"/>
  <c r="H29" i="9"/>
  <c r="G29" i="9"/>
  <c r="F29" i="9"/>
  <c r="E29" i="9"/>
  <c r="D29" i="9"/>
  <c r="C29" i="9"/>
  <c r="B29" i="9"/>
  <c r="K28" i="9"/>
  <c r="J28" i="9"/>
  <c r="I28" i="9"/>
  <c r="H28" i="9"/>
  <c r="G28" i="9"/>
  <c r="F28" i="9"/>
  <c r="E28" i="9"/>
  <c r="D28" i="9"/>
  <c r="C28" i="9"/>
  <c r="B28" i="9"/>
  <c r="H27" i="9"/>
  <c r="G27" i="9"/>
  <c r="F27" i="9"/>
  <c r="E27" i="9"/>
  <c r="D27" i="9"/>
  <c r="C27" i="9"/>
  <c r="B27" i="9"/>
  <c r="H24" i="5"/>
  <c r="G24" i="5"/>
  <c r="F24" i="5"/>
  <c r="E24" i="5"/>
  <c r="D24" i="5"/>
  <c r="C24" i="5"/>
  <c r="B24" i="5"/>
  <c r="H23" i="5"/>
  <c r="G23" i="5"/>
  <c r="F23" i="5"/>
  <c r="E23" i="5"/>
  <c r="D23" i="5"/>
  <c r="C23" i="5"/>
  <c r="B23" i="5"/>
  <c r="G22" i="5"/>
  <c r="B22" i="5"/>
  <c r="C22" i="5"/>
  <c r="D22" i="5"/>
  <c r="F22" i="5"/>
  <c r="E22" i="5"/>
  <c r="E49" i="5"/>
  <c r="G21" i="5"/>
  <c r="F21" i="5"/>
  <c r="E21" i="5"/>
  <c r="D21" i="5"/>
  <c r="C21" i="5"/>
  <c r="B21" i="5"/>
  <c r="G20" i="5"/>
  <c r="F20" i="5"/>
  <c r="E20" i="5"/>
  <c r="D20" i="5"/>
  <c r="C20" i="5"/>
  <c r="B20" i="5"/>
  <c r="C80" i="8"/>
  <c r="D80" i="8"/>
  <c r="E80" i="8"/>
  <c r="F80" i="8"/>
  <c r="G80" i="8"/>
  <c r="C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C83" i="8"/>
  <c r="D83" i="8"/>
  <c r="E83" i="8"/>
  <c r="F83" i="8"/>
  <c r="G83" i="8"/>
  <c r="H83" i="8"/>
  <c r="I83" i="8"/>
  <c r="J83" i="8"/>
  <c r="K83" i="8"/>
  <c r="L83" i="8"/>
  <c r="M83" i="8"/>
  <c r="N83" i="8"/>
  <c r="C84" i="8"/>
  <c r="D84" i="8"/>
  <c r="E84" i="8"/>
  <c r="F84" i="8"/>
  <c r="G84" i="8"/>
  <c r="H84" i="8"/>
  <c r="I84" i="8"/>
  <c r="J84" i="8"/>
  <c r="B81" i="8"/>
  <c r="B82" i="8"/>
  <c r="B83" i="8"/>
  <c r="B84" i="8"/>
  <c r="B80" i="8"/>
  <c r="I58" i="8"/>
  <c r="H58" i="8"/>
  <c r="G58" i="8"/>
  <c r="F58" i="8"/>
  <c r="E58" i="8"/>
  <c r="D58" i="8"/>
  <c r="C58" i="8"/>
  <c r="B58" i="8"/>
  <c r="L57" i="8"/>
  <c r="K57" i="8"/>
  <c r="J57" i="8"/>
  <c r="I57" i="8"/>
  <c r="H57" i="8"/>
  <c r="G57" i="8"/>
  <c r="F57" i="8"/>
  <c r="E57" i="8"/>
  <c r="D57" i="8"/>
  <c r="C57" i="8"/>
  <c r="B57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C55" i="8"/>
  <c r="B55" i="8"/>
  <c r="G54" i="8"/>
  <c r="F54" i="8"/>
  <c r="E54" i="8"/>
  <c r="D54" i="8"/>
  <c r="C54" i="8"/>
  <c r="B54" i="8"/>
  <c r="I50" i="8"/>
  <c r="H50" i="8"/>
  <c r="G50" i="8"/>
  <c r="F50" i="8"/>
  <c r="E50" i="8"/>
  <c r="D50" i="8"/>
  <c r="C50" i="8"/>
  <c r="B50" i="8"/>
  <c r="L49" i="8"/>
  <c r="K49" i="8"/>
  <c r="J49" i="8"/>
  <c r="I49" i="8"/>
  <c r="H49" i="8"/>
  <c r="G49" i="8"/>
  <c r="F49" i="8"/>
  <c r="E49" i="8"/>
  <c r="D49" i="8"/>
  <c r="C49" i="8"/>
  <c r="B49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C47" i="8"/>
  <c r="B47" i="8"/>
  <c r="G46" i="8"/>
  <c r="F46" i="8"/>
  <c r="D46" i="8"/>
  <c r="C46" i="8"/>
  <c r="B46" i="8"/>
  <c r="I42" i="8"/>
  <c r="H42" i="8"/>
  <c r="G42" i="8"/>
  <c r="F42" i="8"/>
  <c r="E42" i="8"/>
  <c r="D42" i="8"/>
  <c r="C42" i="8"/>
  <c r="B42" i="8"/>
  <c r="L41" i="8"/>
  <c r="K41" i="8"/>
  <c r="J41" i="8"/>
  <c r="I41" i="8"/>
  <c r="H41" i="8"/>
  <c r="G41" i="8"/>
  <c r="F41" i="8"/>
  <c r="E41" i="8"/>
  <c r="D41" i="8"/>
  <c r="C41" i="8"/>
  <c r="B41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C39" i="8"/>
  <c r="B39" i="8"/>
  <c r="G38" i="8"/>
  <c r="F38" i="8"/>
  <c r="E38" i="8"/>
  <c r="D38" i="8"/>
  <c r="C38" i="8"/>
  <c r="B38" i="8"/>
</calcChain>
</file>

<file path=xl/sharedStrings.xml><?xml version="1.0" encoding="utf-8"?>
<sst xmlns="http://schemas.openxmlformats.org/spreadsheetml/2006/main" count="589" uniqueCount="187">
  <si>
    <t>outliers removed from final analysis</t>
  </si>
  <si>
    <t xml:space="preserve"> # of HF with signal</t>
  </si>
  <si>
    <t>Total # of HF #1</t>
  </si>
  <si>
    <t>Total # of HF #2</t>
  </si>
  <si>
    <t>Total # of HF #3</t>
  </si>
  <si>
    <t>Total # of HF #4</t>
  </si>
  <si>
    <t>Total # of HF #5</t>
  </si>
  <si>
    <t>Total # of HF #6</t>
  </si>
  <si>
    <t>Total # of HF #7</t>
  </si>
  <si>
    <t>Total # of HF #8</t>
  </si>
  <si>
    <t>Total # of HF #9</t>
  </si>
  <si>
    <t>Total # of HF #10</t>
  </si>
  <si>
    <t>Total # of HF #11</t>
  </si>
  <si>
    <t>Total # of HF #12</t>
  </si>
  <si>
    <t>Total # of HF #13</t>
  </si>
  <si>
    <t>Total # of HF #14</t>
  </si>
  <si>
    <t>Total # of HF #15</t>
  </si>
  <si>
    <t>Total # of HF #16</t>
  </si>
  <si>
    <t>Total # of HF #17</t>
  </si>
  <si>
    <t>Total # of HF #18</t>
  </si>
  <si>
    <t>Total # of HF #19</t>
  </si>
  <si>
    <t>Total # of HF #20</t>
  </si>
  <si>
    <t>Total # of HF #21</t>
  </si>
  <si>
    <t>Total # of HF #22</t>
  </si>
  <si>
    <t>Total # of HF #23</t>
  </si>
  <si>
    <t>Total # of HF #24</t>
  </si>
  <si>
    <t>Total # of HF #25</t>
  </si>
  <si>
    <t xml:space="preserve"> P1-P3</t>
  </si>
  <si>
    <t>P10 - P15</t>
  </si>
  <si>
    <t>P20 - P35</t>
  </si>
  <si>
    <t>P45 - P50</t>
  </si>
  <si>
    <t>6M - 10M</t>
  </si>
  <si>
    <t>Upper HF #1</t>
  </si>
  <si>
    <t>Upper HF #2</t>
  </si>
  <si>
    <t>Upper HF #3</t>
  </si>
  <si>
    <t>Upper HF #4</t>
  </si>
  <si>
    <t>Upper HF #5</t>
  </si>
  <si>
    <t>Upper HF #6</t>
  </si>
  <si>
    <t>Upper HF #7</t>
  </si>
  <si>
    <t>Upper HF #8</t>
  </si>
  <si>
    <t>Upper HF #9</t>
  </si>
  <si>
    <t>Upper HF #10</t>
  </si>
  <si>
    <t>Upper HF #11</t>
  </si>
  <si>
    <t>Upper HF #12</t>
  </si>
  <si>
    <t>Upper HF #13</t>
  </si>
  <si>
    <t>Upper HF #14</t>
  </si>
  <si>
    <t>Upper HF #15</t>
  </si>
  <si>
    <t>Upper HF #16</t>
  </si>
  <si>
    <t>Upper HF #17</t>
  </si>
  <si>
    <t>Upper HF #18</t>
  </si>
  <si>
    <t>Upper HF #19</t>
  </si>
  <si>
    <t>Upper HF #20</t>
  </si>
  <si>
    <t>Upper HF #21</t>
  </si>
  <si>
    <t>Upper HF #22</t>
  </si>
  <si>
    <t>Upper HF #23</t>
  </si>
  <si>
    <t>Upper HF #24</t>
  </si>
  <si>
    <t>Upper HF #25</t>
  </si>
  <si>
    <t>Mid HF #1</t>
  </si>
  <si>
    <t>Mid HF #2</t>
  </si>
  <si>
    <t>Mid HF #3</t>
  </si>
  <si>
    <t>Mid HF #4</t>
  </si>
  <si>
    <t>Mid HF #5</t>
  </si>
  <si>
    <t>Mid HF #6</t>
  </si>
  <si>
    <t>Mid HF #7</t>
  </si>
  <si>
    <t>Mid HF #8</t>
  </si>
  <si>
    <t>Mid HF #9</t>
  </si>
  <si>
    <t>Mid HF #10</t>
  </si>
  <si>
    <t>Mid HF #11</t>
  </si>
  <si>
    <t>Mid HF #12</t>
  </si>
  <si>
    <t>Mid HF #13</t>
  </si>
  <si>
    <t>Mid HF #14</t>
  </si>
  <si>
    <t>Mid HF #15</t>
  </si>
  <si>
    <t>Mid HF #16</t>
  </si>
  <si>
    <t>Mid HF #17</t>
  </si>
  <si>
    <t>Mid HF #18</t>
  </si>
  <si>
    <t>Mid HF #19</t>
  </si>
  <si>
    <t>Mid HF #20</t>
  </si>
  <si>
    <t>Mid HF #21</t>
  </si>
  <si>
    <t>Mid HF #22</t>
  </si>
  <si>
    <t>Mid HF #23</t>
  </si>
  <si>
    <t>Mid HF #24</t>
  </si>
  <si>
    <t>Mid HF #25</t>
  </si>
  <si>
    <t>Lower HF #1</t>
  </si>
  <si>
    <t>Lower HF #2</t>
  </si>
  <si>
    <t>Lower HF #3</t>
  </si>
  <si>
    <t>Lower HF #4</t>
  </si>
  <si>
    <t>Lower HF #5</t>
  </si>
  <si>
    <t>Lower HF #6</t>
  </si>
  <si>
    <t>Lower HF #7</t>
  </si>
  <si>
    <t>Lower HF #8</t>
  </si>
  <si>
    <t>Lower HF #9</t>
  </si>
  <si>
    <t>Lower HF #10</t>
  </si>
  <si>
    <t>Lower HF #11</t>
  </si>
  <si>
    <t>Lower HF #12</t>
  </si>
  <si>
    <t>Lower HF #13</t>
  </si>
  <si>
    <t>Lower HF #14</t>
  </si>
  <si>
    <t>Lower HF #15</t>
  </si>
  <si>
    <t>Lower HF #16</t>
  </si>
  <si>
    <t>Lower HF #17</t>
  </si>
  <si>
    <t>Lower HF #18</t>
  </si>
  <si>
    <t>Lower HF #19</t>
  </si>
  <si>
    <t>Lower HF #20</t>
  </si>
  <si>
    <t>Lower HF #21</t>
  </si>
  <si>
    <t>Lower HF #22</t>
  </si>
  <si>
    <t>Lower HF #23</t>
  </si>
  <si>
    <t>Lower HF #24</t>
  </si>
  <si>
    <t>Lower HF #25</t>
  </si>
  <si>
    <t xml:space="preserve">  </t>
  </si>
  <si>
    <t xml:space="preserve"> % of HF</t>
  </si>
  <si>
    <t>IFE #1</t>
  </si>
  <si>
    <t>IFE #2</t>
  </si>
  <si>
    <t>IFE #3</t>
  </si>
  <si>
    <t>IFE #4</t>
  </si>
  <si>
    <t>IFE #5</t>
  </si>
  <si>
    <t>IFE #6</t>
  </si>
  <si>
    <t>IFE #7</t>
  </si>
  <si>
    <t>IFE #8</t>
  </si>
  <si>
    <t>IFE #9</t>
  </si>
  <si>
    <t>IFE #10</t>
  </si>
  <si>
    <t>IFE #11</t>
  </si>
  <si>
    <t>IFE #12</t>
  </si>
  <si>
    <t>IFE #13</t>
  </si>
  <si>
    <t>IFE #14</t>
  </si>
  <si>
    <t>IFE #15</t>
  </si>
  <si>
    <t>IFE #16</t>
  </si>
  <si>
    <t>IFE #17</t>
  </si>
  <si>
    <t>IFE #18</t>
  </si>
  <si>
    <t>IFE #19</t>
  </si>
  <si>
    <t>IFE #20</t>
  </si>
  <si>
    <t>IFE #21</t>
  </si>
  <si>
    <t>IFE #22</t>
  </si>
  <si>
    <t>IFE #23</t>
  </si>
  <si>
    <t>IFE #24</t>
  </si>
  <si>
    <t>IFE #25</t>
  </si>
  <si>
    <t>P65</t>
  </si>
  <si>
    <t>P85</t>
  </si>
  <si>
    <t>P114</t>
  </si>
  <si>
    <t>P175</t>
  </si>
  <si>
    <t xml:space="preserve"> # of HF</t>
  </si>
  <si>
    <t xml:space="preserve"> # of HF </t>
  </si>
  <si>
    <t xml:space="preserve"> P58</t>
  </si>
  <si>
    <t>P99 - P100</t>
  </si>
  <si>
    <t>P120 - P130</t>
  </si>
  <si>
    <t>P175 - P185</t>
  </si>
  <si>
    <t>P210 - P215</t>
  </si>
  <si>
    <t>Upper/Mid HF #1</t>
  </si>
  <si>
    <t>Upper/Mid HF #2</t>
  </si>
  <si>
    <t>Upper/Mid HF #3</t>
  </si>
  <si>
    <t>Upper/Mid HF #4</t>
  </si>
  <si>
    <t>Upper/Mid HF #5</t>
  </si>
  <si>
    <t>Upper/Mid HF #6</t>
  </si>
  <si>
    <t>Upper/Mid HF #7</t>
  </si>
  <si>
    <t>Upper/Mid HF #8</t>
  </si>
  <si>
    <t>Upper/Mid HF #9</t>
  </si>
  <si>
    <t>Upper/Mid HF #10</t>
  </si>
  <si>
    <t>Upper/Mid HF #11</t>
  </si>
  <si>
    <t>Total # of IFE #1</t>
  </si>
  <si>
    <t>Total # of IFE #2</t>
  </si>
  <si>
    <t>Total # of IFE #3</t>
  </si>
  <si>
    <t>Total # of IFE #4</t>
  </si>
  <si>
    <t>Total # of IFE #5</t>
  </si>
  <si>
    <t>Total # of IFE #6</t>
  </si>
  <si>
    <t>Total # of IFE #7</t>
  </si>
  <si>
    <t>Total # of IFE #8</t>
  </si>
  <si>
    <t>Total # of IFE #9</t>
  </si>
  <si>
    <t>Total # of IFE #10</t>
  </si>
  <si>
    <t>Total # of IFE #11</t>
  </si>
  <si>
    <t>Total # of IFE #12</t>
  </si>
  <si>
    <t>Total # of IFE #13</t>
  </si>
  <si>
    <t>P1-4</t>
  </si>
  <si>
    <t>Percentage</t>
  </si>
  <si>
    <t>Total # of HF</t>
  </si>
  <si>
    <t>Upper or middle HF labeled by tdTomato</t>
  </si>
  <si>
    <t>Lower HF labeled by tdTomato</t>
  </si>
  <si>
    <t>IFE labeled by tdTomato</t>
  </si>
  <si>
    <t>P18-22</t>
  </si>
  <si>
    <t>P30-P34</t>
  </si>
  <si>
    <t>P55-P70</t>
  </si>
  <si>
    <t>P100-P140</t>
  </si>
  <si>
    <t>Snail 1</t>
  </si>
  <si>
    <t>Snail 2</t>
  </si>
  <si>
    <t>Twist1</t>
  </si>
  <si>
    <t>E-Cadherin</t>
  </si>
  <si>
    <t>β-Catenin</t>
  </si>
  <si>
    <t>Notch1</t>
  </si>
  <si>
    <t>Ctrl</t>
  </si>
  <si>
    <t>Krox20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</si>
</sst>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horizontal="center" wrapText="1"/>
    </xf>
    <xf numFmtId="9" fontId="0" fillId="0" borderId="0" xfId="0" applyNumberFormat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9" fontId="0" fillId="3" borderId="0" xfId="0" applyNumberFormat="1" applyFill="1"/>
    <xf numFmtId="9" fontId="7" fillId="3" borderId="0" xfId="0" applyNumberFormat="1" applyFont="1" applyFill="1"/>
    <xf numFmtId="0" fontId="0" fillId="3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5B31-4EFA-4A14-9DC0-7C8E85079351}">
  <dimension ref="A3:G9"/>
  <sheetViews>
    <sheetView workbookViewId="0">
      <selection activeCell="M11" sqref="M11"/>
    </sheetView>
  </sheetViews>
  <sheetFormatPr defaultRowHeight="15" x14ac:dyDescent="0.25"/>
  <sheetData>
    <row r="3" spans="1:7" x14ac:dyDescent="0.25">
      <c r="B3" t="s">
        <v>185</v>
      </c>
      <c r="C3" t="s">
        <v>185</v>
      </c>
      <c r="D3" t="s">
        <v>185</v>
      </c>
      <c r="E3" t="s">
        <v>186</v>
      </c>
      <c r="F3" t="s">
        <v>186</v>
      </c>
      <c r="G3" t="s">
        <v>186</v>
      </c>
    </row>
    <row r="4" spans="1:7" x14ac:dyDescent="0.25">
      <c r="A4" s="20" t="s">
        <v>179</v>
      </c>
      <c r="B4" s="18">
        <v>1</v>
      </c>
      <c r="C4" s="18">
        <v>1</v>
      </c>
      <c r="D4" s="18">
        <v>1</v>
      </c>
      <c r="E4" s="18"/>
      <c r="F4" s="18">
        <v>6.16</v>
      </c>
      <c r="G4" s="18">
        <v>4.5</v>
      </c>
    </row>
    <row r="5" spans="1:7" x14ac:dyDescent="0.25">
      <c r="A5" s="20" t="s">
        <v>180</v>
      </c>
      <c r="B5" s="18">
        <v>1</v>
      </c>
      <c r="C5" s="18">
        <v>1</v>
      </c>
      <c r="D5" s="18">
        <v>1</v>
      </c>
      <c r="E5" s="18">
        <v>0.85</v>
      </c>
      <c r="F5" s="18">
        <v>0.89</v>
      </c>
      <c r="G5" s="18">
        <v>0.65</v>
      </c>
    </row>
    <row r="6" spans="1:7" x14ac:dyDescent="0.25">
      <c r="A6" s="20" t="s">
        <v>181</v>
      </c>
      <c r="B6" s="18">
        <v>1</v>
      </c>
      <c r="C6" s="18">
        <v>1</v>
      </c>
      <c r="D6" s="18">
        <v>1</v>
      </c>
      <c r="E6" s="18">
        <v>4.8499999999999996</v>
      </c>
      <c r="F6" s="18">
        <v>3.71</v>
      </c>
      <c r="G6" s="18">
        <v>2.71</v>
      </c>
    </row>
    <row r="7" spans="1:7" x14ac:dyDescent="0.25">
      <c r="A7" s="20" t="s">
        <v>182</v>
      </c>
      <c r="B7" s="18">
        <v>1</v>
      </c>
      <c r="C7" s="18">
        <v>1</v>
      </c>
      <c r="D7" s="18">
        <v>1</v>
      </c>
      <c r="E7" s="18">
        <v>0.72</v>
      </c>
      <c r="F7" s="18">
        <v>0.66</v>
      </c>
      <c r="G7" s="18">
        <v>0.49</v>
      </c>
    </row>
    <row r="8" spans="1:7" x14ac:dyDescent="0.25">
      <c r="A8" s="20" t="s">
        <v>183</v>
      </c>
      <c r="B8" s="18">
        <v>1</v>
      </c>
      <c r="C8" s="18">
        <v>1</v>
      </c>
      <c r="D8" s="18">
        <v>1</v>
      </c>
      <c r="E8" s="18">
        <v>1.96</v>
      </c>
      <c r="F8" s="18">
        <v>2.74</v>
      </c>
      <c r="G8" s="18">
        <v>1.63</v>
      </c>
    </row>
    <row r="9" spans="1:7" x14ac:dyDescent="0.25">
      <c r="A9" s="20" t="s">
        <v>184</v>
      </c>
      <c r="B9" s="18">
        <v>1</v>
      </c>
      <c r="C9" s="18">
        <v>1</v>
      </c>
      <c r="D9" s="18">
        <v>1</v>
      </c>
      <c r="E9" s="18">
        <v>2.85</v>
      </c>
      <c r="F9" s="18">
        <v>2.79</v>
      </c>
      <c r="G9" s="18">
        <v>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D2A8-58FF-44CA-9756-417D99D28BD0}">
  <dimension ref="A1:L30"/>
  <sheetViews>
    <sheetView topLeftCell="A10" workbookViewId="0">
      <selection activeCell="A5" sqref="A5"/>
    </sheetView>
  </sheetViews>
  <sheetFormatPr defaultRowHeight="15" x14ac:dyDescent="0.25"/>
  <cols>
    <col min="1" max="1" width="58.28515625" customWidth="1"/>
  </cols>
  <sheetData>
    <row r="1" spans="1:12" x14ac:dyDescent="0.25">
      <c r="B1" t="s">
        <v>169</v>
      </c>
      <c r="H1" t="s">
        <v>170</v>
      </c>
    </row>
    <row r="2" spans="1:12" x14ac:dyDescent="0.25">
      <c r="A2" t="s">
        <v>171</v>
      </c>
      <c r="B2">
        <v>15</v>
      </c>
      <c r="C2">
        <v>13</v>
      </c>
      <c r="D2">
        <v>14</v>
      </c>
      <c r="E2">
        <v>13</v>
      </c>
      <c r="F2" s="18">
        <v>11</v>
      </c>
      <c r="H2" t="s">
        <v>169</v>
      </c>
      <c r="I2" t="s">
        <v>169</v>
      </c>
      <c r="J2" t="s">
        <v>169</v>
      </c>
      <c r="K2" t="s">
        <v>169</v>
      </c>
      <c r="L2" t="s">
        <v>169</v>
      </c>
    </row>
    <row r="3" spans="1:12" x14ac:dyDescent="0.25">
      <c r="A3" t="s">
        <v>172</v>
      </c>
      <c r="B3" s="18">
        <v>13</v>
      </c>
      <c r="C3">
        <v>11</v>
      </c>
      <c r="D3">
        <v>10</v>
      </c>
      <c r="E3">
        <v>13</v>
      </c>
      <c r="F3" s="18">
        <v>10</v>
      </c>
      <c r="H3">
        <f>(B3*100)/B2</f>
        <v>86.666666666666671</v>
      </c>
      <c r="I3">
        <f>(C3*100)/C2</f>
        <v>84.615384615384613</v>
      </c>
      <c r="J3">
        <f>(D3*100)/D2</f>
        <v>71.428571428571431</v>
      </c>
      <c r="K3">
        <f>(E3*100)/E2</f>
        <v>100</v>
      </c>
      <c r="L3">
        <f>(F3*100)/F2</f>
        <v>90.909090909090907</v>
      </c>
    </row>
    <row r="4" spans="1:12" x14ac:dyDescent="0.25">
      <c r="A4" t="s">
        <v>173</v>
      </c>
      <c r="B4" s="18">
        <v>0</v>
      </c>
      <c r="C4">
        <v>0</v>
      </c>
      <c r="D4">
        <v>0</v>
      </c>
      <c r="E4">
        <v>0</v>
      </c>
      <c r="F4" s="18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 s="17" t="s">
        <v>174</v>
      </c>
      <c r="B5" s="23">
        <v>0</v>
      </c>
      <c r="C5" s="17">
        <v>0</v>
      </c>
      <c r="D5" s="17">
        <v>0</v>
      </c>
      <c r="E5" s="17">
        <v>0</v>
      </c>
      <c r="F5" s="23">
        <v>0</v>
      </c>
      <c r="G5" s="17"/>
      <c r="H5" s="17">
        <v>0</v>
      </c>
      <c r="I5" s="17">
        <v>0</v>
      </c>
      <c r="J5" s="17">
        <v>0</v>
      </c>
      <c r="K5" s="17">
        <v>0</v>
      </c>
      <c r="L5" s="17">
        <v>0</v>
      </c>
    </row>
    <row r="6" spans="1:12" x14ac:dyDescent="0.25">
      <c r="B6" s="18"/>
    </row>
    <row r="7" spans="1:12" x14ac:dyDescent="0.25">
      <c r="B7" s="19" t="s">
        <v>175</v>
      </c>
      <c r="F7" s="18"/>
    </row>
    <row r="8" spans="1:12" x14ac:dyDescent="0.25">
      <c r="A8" t="s">
        <v>171</v>
      </c>
      <c r="B8" s="18">
        <v>13</v>
      </c>
      <c r="C8">
        <v>12</v>
      </c>
      <c r="D8">
        <v>11</v>
      </c>
      <c r="E8">
        <v>12</v>
      </c>
      <c r="F8" s="18">
        <v>14</v>
      </c>
      <c r="H8" s="19" t="s">
        <v>175</v>
      </c>
      <c r="I8" s="19" t="s">
        <v>175</v>
      </c>
      <c r="J8" s="19" t="s">
        <v>175</v>
      </c>
      <c r="K8" s="19" t="s">
        <v>175</v>
      </c>
      <c r="L8" s="19" t="s">
        <v>175</v>
      </c>
    </row>
    <row r="9" spans="1:12" x14ac:dyDescent="0.25">
      <c r="A9" t="s">
        <v>172</v>
      </c>
      <c r="B9" s="18">
        <v>13</v>
      </c>
      <c r="C9">
        <v>12</v>
      </c>
      <c r="D9">
        <v>10</v>
      </c>
      <c r="E9">
        <v>10</v>
      </c>
      <c r="F9" s="18">
        <v>12</v>
      </c>
      <c r="H9">
        <f>(B9*100)/B8</f>
        <v>100</v>
      </c>
      <c r="I9">
        <f t="shared" ref="I9:K9" si="0">(C9*100)/C8</f>
        <v>100</v>
      </c>
      <c r="J9">
        <f>(D9*100)/D8</f>
        <v>90.909090909090907</v>
      </c>
      <c r="K9">
        <f t="shared" si="0"/>
        <v>83.333333333333329</v>
      </c>
      <c r="L9">
        <f>(F9*100)/F8</f>
        <v>85.714285714285708</v>
      </c>
    </row>
    <row r="10" spans="1:12" x14ac:dyDescent="0.25">
      <c r="A10" t="s">
        <v>173</v>
      </c>
      <c r="B10" s="18">
        <v>9</v>
      </c>
      <c r="C10">
        <v>8</v>
      </c>
      <c r="D10">
        <v>10</v>
      </c>
      <c r="E10">
        <v>9</v>
      </c>
      <c r="F10" s="18">
        <v>12</v>
      </c>
      <c r="H10">
        <f>(B10*100)/B8</f>
        <v>69.230769230769226</v>
      </c>
      <c r="I10">
        <f t="shared" ref="I10" si="1">(C10*100)/C8</f>
        <v>66.666666666666671</v>
      </c>
      <c r="J10">
        <f>(D10*100)/D8</f>
        <v>90.909090909090907</v>
      </c>
      <c r="K10">
        <f>(E10*100)/E8</f>
        <v>75</v>
      </c>
      <c r="L10">
        <f>(F10*100)/F8</f>
        <v>85.714285714285708</v>
      </c>
    </row>
    <row r="11" spans="1:12" x14ac:dyDescent="0.25">
      <c r="A11" s="17" t="s">
        <v>174</v>
      </c>
      <c r="B11" s="23">
        <v>2</v>
      </c>
      <c r="C11" s="17">
        <v>0</v>
      </c>
      <c r="D11" s="17">
        <v>1</v>
      </c>
      <c r="E11" s="17">
        <v>1</v>
      </c>
      <c r="F11" s="23">
        <v>0</v>
      </c>
      <c r="G11" s="17"/>
      <c r="H11" s="17">
        <f>(B11*100)/B8</f>
        <v>15.384615384615385</v>
      </c>
      <c r="I11" s="17">
        <f t="shared" ref="I11:K11" si="2">(C11*100)/C8</f>
        <v>0</v>
      </c>
      <c r="J11" s="17">
        <f t="shared" si="2"/>
        <v>9.0909090909090917</v>
      </c>
      <c r="K11" s="17">
        <f t="shared" si="2"/>
        <v>8.3333333333333339</v>
      </c>
      <c r="L11" s="17">
        <f>(F11*100)/F8</f>
        <v>0</v>
      </c>
    </row>
    <row r="14" spans="1:12" x14ac:dyDescent="0.25">
      <c r="B14" t="s">
        <v>176</v>
      </c>
      <c r="F14" s="18"/>
      <c r="H14" t="s">
        <v>176</v>
      </c>
      <c r="I14" t="s">
        <v>176</v>
      </c>
      <c r="J14" t="s">
        <v>176</v>
      </c>
      <c r="K14" t="s">
        <v>176</v>
      </c>
      <c r="L14" t="s">
        <v>176</v>
      </c>
    </row>
    <row r="15" spans="1:12" x14ac:dyDescent="0.25">
      <c r="A15" t="s">
        <v>171</v>
      </c>
      <c r="B15" s="18">
        <v>12</v>
      </c>
      <c r="C15">
        <v>9</v>
      </c>
      <c r="D15">
        <v>15</v>
      </c>
      <c r="E15">
        <v>11</v>
      </c>
      <c r="F15" s="18">
        <v>13</v>
      </c>
    </row>
    <row r="16" spans="1:12" x14ac:dyDescent="0.25">
      <c r="A16" t="s">
        <v>172</v>
      </c>
      <c r="B16" s="18">
        <v>11</v>
      </c>
      <c r="C16">
        <v>9</v>
      </c>
      <c r="D16">
        <v>13</v>
      </c>
      <c r="E16">
        <v>8</v>
      </c>
      <c r="F16" s="18">
        <v>12</v>
      </c>
      <c r="H16">
        <f>(B16*100)/B15</f>
        <v>91.666666666666671</v>
      </c>
      <c r="I16">
        <f t="shared" ref="I16" si="3">(C16*100)/C15</f>
        <v>100</v>
      </c>
      <c r="J16">
        <f>(D16*100)/D15</f>
        <v>86.666666666666671</v>
      </c>
      <c r="K16">
        <f>(E16*100)/E15</f>
        <v>72.727272727272734</v>
      </c>
      <c r="L16">
        <f>(F16*100)/F15</f>
        <v>92.307692307692307</v>
      </c>
    </row>
    <row r="17" spans="1:12" x14ac:dyDescent="0.25">
      <c r="A17" t="s">
        <v>173</v>
      </c>
      <c r="B17" s="18">
        <v>11</v>
      </c>
      <c r="C17">
        <v>9</v>
      </c>
      <c r="D17">
        <v>12</v>
      </c>
      <c r="E17">
        <v>8</v>
      </c>
      <c r="F17" s="18">
        <v>12</v>
      </c>
      <c r="H17">
        <f>(B17*100)/B15</f>
        <v>91.666666666666671</v>
      </c>
      <c r="I17">
        <f t="shared" ref="I17" si="4">(C17*100)/C15</f>
        <v>100</v>
      </c>
      <c r="J17">
        <f>(D17*100)/D15</f>
        <v>80</v>
      </c>
      <c r="K17">
        <f>(E17*100)/E15</f>
        <v>72.727272727272734</v>
      </c>
      <c r="L17">
        <f>(F17*100)/F15</f>
        <v>92.307692307692307</v>
      </c>
    </row>
    <row r="18" spans="1:12" x14ac:dyDescent="0.25">
      <c r="A18" s="17" t="s">
        <v>174</v>
      </c>
      <c r="B18" s="23">
        <v>6</v>
      </c>
      <c r="C18" s="17">
        <v>7</v>
      </c>
      <c r="D18" s="17">
        <v>10</v>
      </c>
      <c r="E18" s="17">
        <v>7</v>
      </c>
      <c r="F18" s="23">
        <v>7</v>
      </c>
      <c r="G18" s="17"/>
      <c r="H18" s="17">
        <f>(B18*100)/B15</f>
        <v>50</v>
      </c>
      <c r="I18" s="17">
        <f t="shared" ref="I18:K18" si="5">(C18*100)/C15</f>
        <v>77.777777777777771</v>
      </c>
      <c r="J18" s="17">
        <f t="shared" si="5"/>
        <v>66.666666666666671</v>
      </c>
      <c r="K18" s="17">
        <f t="shared" si="5"/>
        <v>63.636363636363633</v>
      </c>
      <c r="L18" s="17">
        <f>(F18*100)/F15</f>
        <v>53.846153846153847</v>
      </c>
    </row>
    <row r="20" spans="1:12" x14ac:dyDescent="0.25">
      <c r="B20" t="s">
        <v>177</v>
      </c>
      <c r="E20" s="20"/>
      <c r="F20" s="18"/>
      <c r="H20" t="s">
        <v>177</v>
      </c>
      <c r="I20" t="s">
        <v>177</v>
      </c>
      <c r="J20" t="s">
        <v>177</v>
      </c>
      <c r="K20" t="s">
        <v>177</v>
      </c>
      <c r="L20" t="s">
        <v>177</v>
      </c>
    </row>
    <row r="21" spans="1:12" x14ac:dyDescent="0.25">
      <c r="A21" t="s">
        <v>171</v>
      </c>
      <c r="B21" s="18">
        <v>14</v>
      </c>
      <c r="C21">
        <v>14</v>
      </c>
      <c r="D21">
        <v>14</v>
      </c>
      <c r="E21" s="21">
        <v>13</v>
      </c>
      <c r="F21" s="18">
        <v>12</v>
      </c>
    </row>
    <row r="22" spans="1:12" x14ac:dyDescent="0.25">
      <c r="A22" t="s">
        <v>172</v>
      </c>
      <c r="B22" s="18">
        <v>12</v>
      </c>
      <c r="C22">
        <v>12</v>
      </c>
      <c r="D22">
        <v>11</v>
      </c>
      <c r="E22" s="21">
        <v>10</v>
      </c>
      <c r="F22" s="18">
        <v>11</v>
      </c>
      <c r="H22">
        <f>(B22*100)/B21</f>
        <v>85.714285714285708</v>
      </c>
      <c r="I22">
        <f>(C22*100)/C21</f>
        <v>85.714285714285708</v>
      </c>
      <c r="J22">
        <f t="shared" ref="J22" si="6">(D22*100)/D21</f>
        <v>78.571428571428569</v>
      </c>
      <c r="K22">
        <f>(E22*100)/E21</f>
        <v>76.92307692307692</v>
      </c>
      <c r="L22">
        <f>(F22*100)/F21</f>
        <v>91.666666666666671</v>
      </c>
    </row>
    <row r="23" spans="1:12" x14ac:dyDescent="0.25">
      <c r="A23" t="s">
        <v>173</v>
      </c>
      <c r="B23" s="18">
        <v>12</v>
      </c>
      <c r="C23">
        <v>11</v>
      </c>
      <c r="D23">
        <v>11</v>
      </c>
      <c r="E23" s="21">
        <v>10</v>
      </c>
      <c r="F23" s="18">
        <v>11</v>
      </c>
      <c r="H23">
        <f>(B23*100)/B21</f>
        <v>85.714285714285708</v>
      </c>
      <c r="I23">
        <f t="shared" ref="I23:K23" si="7">(C23*100)/C21</f>
        <v>78.571428571428569</v>
      </c>
      <c r="J23">
        <f t="shared" si="7"/>
        <v>78.571428571428569</v>
      </c>
      <c r="K23">
        <f t="shared" si="7"/>
        <v>76.92307692307692</v>
      </c>
      <c r="L23">
        <f>(F23*100)/F21</f>
        <v>91.666666666666671</v>
      </c>
    </row>
    <row r="24" spans="1:12" x14ac:dyDescent="0.25">
      <c r="A24" s="17" t="s">
        <v>174</v>
      </c>
      <c r="B24" s="23">
        <v>13</v>
      </c>
      <c r="C24" s="17">
        <v>12</v>
      </c>
      <c r="D24" s="17">
        <v>9</v>
      </c>
      <c r="E24" s="24">
        <v>11</v>
      </c>
      <c r="F24" s="23">
        <v>9</v>
      </c>
      <c r="G24" s="17"/>
      <c r="H24" s="17">
        <f>(B24*100)/B21</f>
        <v>92.857142857142861</v>
      </c>
      <c r="I24" s="17">
        <f t="shared" ref="I24:K24" si="8">(C24*100)/C21</f>
        <v>85.714285714285708</v>
      </c>
      <c r="J24" s="17">
        <f>(D24*100)/D21</f>
        <v>64.285714285714292</v>
      </c>
      <c r="K24" s="17">
        <f t="shared" si="8"/>
        <v>84.615384615384613</v>
      </c>
      <c r="L24" s="17">
        <f>(F24*100)/F21</f>
        <v>75</v>
      </c>
    </row>
    <row r="26" spans="1:12" x14ac:dyDescent="0.25">
      <c r="B26" t="s">
        <v>178</v>
      </c>
      <c r="E26" s="20"/>
      <c r="F26" s="18"/>
      <c r="H26" t="s">
        <v>178</v>
      </c>
      <c r="I26" t="s">
        <v>178</v>
      </c>
      <c r="J26" t="s">
        <v>178</v>
      </c>
      <c r="K26" t="s">
        <v>178</v>
      </c>
      <c r="L26" t="s">
        <v>178</v>
      </c>
    </row>
    <row r="27" spans="1:12" x14ac:dyDescent="0.25">
      <c r="A27" t="s">
        <v>171</v>
      </c>
      <c r="B27" s="21">
        <v>13</v>
      </c>
      <c r="C27" s="22">
        <v>10</v>
      </c>
      <c r="D27" s="22">
        <v>12</v>
      </c>
      <c r="E27" s="21">
        <v>13</v>
      </c>
      <c r="F27" s="21">
        <v>14</v>
      </c>
    </row>
    <row r="28" spans="1:12" x14ac:dyDescent="0.25">
      <c r="A28" t="s">
        <v>172</v>
      </c>
      <c r="B28" s="21">
        <v>12</v>
      </c>
      <c r="C28" s="22">
        <v>10</v>
      </c>
      <c r="D28" s="22">
        <v>11</v>
      </c>
      <c r="E28" s="21">
        <v>13</v>
      </c>
      <c r="F28" s="21">
        <v>12</v>
      </c>
      <c r="H28">
        <f>(B28*100)/B27</f>
        <v>92.307692307692307</v>
      </c>
      <c r="I28">
        <f>(C28*100)/C27</f>
        <v>100</v>
      </c>
      <c r="J28">
        <f>(D28*100)/D27</f>
        <v>91.666666666666671</v>
      </c>
      <c r="K28">
        <f>(E28*100)/E27</f>
        <v>100</v>
      </c>
      <c r="L28">
        <f>(F28*100)/F27</f>
        <v>85.714285714285708</v>
      </c>
    </row>
    <row r="29" spans="1:12" x14ac:dyDescent="0.25">
      <c r="A29" t="s">
        <v>173</v>
      </c>
      <c r="B29" s="21">
        <v>12</v>
      </c>
      <c r="C29" s="22">
        <v>10</v>
      </c>
      <c r="D29" s="22">
        <v>11</v>
      </c>
      <c r="E29" s="21">
        <v>13</v>
      </c>
      <c r="F29" s="21">
        <v>12</v>
      </c>
      <c r="H29">
        <f>(B29*100)/B27</f>
        <v>92.307692307692307</v>
      </c>
      <c r="I29">
        <f t="shared" ref="I29:L29" si="9">(C29*100)/C27</f>
        <v>100</v>
      </c>
      <c r="J29">
        <f t="shared" si="9"/>
        <v>91.666666666666671</v>
      </c>
      <c r="K29">
        <f t="shared" si="9"/>
        <v>100</v>
      </c>
      <c r="L29">
        <f t="shared" si="9"/>
        <v>85.714285714285708</v>
      </c>
    </row>
    <row r="30" spans="1:12" x14ac:dyDescent="0.25">
      <c r="A30" s="17" t="s">
        <v>174</v>
      </c>
      <c r="B30" s="24">
        <v>13</v>
      </c>
      <c r="C30" s="25">
        <v>8</v>
      </c>
      <c r="D30" s="25">
        <v>11</v>
      </c>
      <c r="E30" s="24">
        <v>12</v>
      </c>
      <c r="F30" s="24">
        <v>13</v>
      </c>
      <c r="G30" s="17"/>
      <c r="H30" s="17">
        <f>(B30*100)/B27</f>
        <v>100</v>
      </c>
      <c r="I30" s="17">
        <f t="shared" ref="I30:K30" si="10">(C30*100)/C27</f>
        <v>80</v>
      </c>
      <c r="J30" s="17">
        <f t="shared" si="10"/>
        <v>91.666666666666671</v>
      </c>
      <c r="K30" s="17">
        <f t="shared" si="10"/>
        <v>92.307692307692307</v>
      </c>
      <c r="L30" s="17">
        <f>(F30*100)/F27</f>
        <v>92.857142857142861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5EE8-5907-4878-A866-7539E8B005F6}">
  <dimension ref="A3:Z49"/>
  <sheetViews>
    <sheetView tabSelected="1" zoomScale="90" zoomScaleNormal="90" workbookViewId="0">
      <selection activeCell="N11" sqref="N11"/>
    </sheetView>
  </sheetViews>
  <sheetFormatPr defaultRowHeight="15" x14ac:dyDescent="0.25"/>
  <sheetData>
    <row r="3" spans="1:26" ht="31.5" x14ac:dyDescent="0.25">
      <c r="A3" s="12" t="s">
        <v>139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5">
      <c r="A4" s="13" t="s">
        <v>140</v>
      </c>
      <c r="B4">
        <v>4</v>
      </c>
      <c r="C4">
        <v>6</v>
      </c>
      <c r="D4">
        <v>8</v>
      </c>
      <c r="E4">
        <v>6</v>
      </c>
      <c r="F4">
        <v>7</v>
      </c>
      <c r="G4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3" t="s">
        <v>134</v>
      </c>
      <c r="B5" s="1">
        <v>8</v>
      </c>
      <c r="C5" s="1">
        <v>6</v>
      </c>
      <c r="D5" s="1">
        <v>7</v>
      </c>
      <c r="E5" s="1">
        <v>5</v>
      </c>
      <c r="F5" s="1">
        <v>7</v>
      </c>
      <c r="G5" s="1">
        <v>8</v>
      </c>
      <c r="H5" s="1"/>
      <c r="I5" s="1"/>
      <c r="J5" s="1"/>
      <c r="K5" s="1"/>
      <c r="L5" s="1"/>
    </row>
    <row r="6" spans="1:26" ht="15.75" x14ac:dyDescent="0.25">
      <c r="A6" s="13" t="s">
        <v>135</v>
      </c>
      <c r="B6" s="1">
        <v>13</v>
      </c>
      <c r="C6" s="1">
        <v>10</v>
      </c>
      <c r="D6" s="1">
        <v>9</v>
      </c>
      <c r="E6" s="1">
        <v>8</v>
      </c>
      <c r="F6" s="1">
        <v>11</v>
      </c>
      <c r="G6" s="1">
        <v>14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26" ht="15.75" x14ac:dyDescent="0.25">
      <c r="A7" s="13" t="s">
        <v>136</v>
      </c>
      <c r="B7" s="1">
        <v>7</v>
      </c>
      <c r="C7" s="1">
        <v>8</v>
      </c>
      <c r="D7" s="1">
        <v>9</v>
      </c>
      <c r="E7" s="1">
        <v>6</v>
      </c>
      <c r="F7" s="1">
        <v>7</v>
      </c>
      <c r="G7" s="1">
        <v>6</v>
      </c>
      <c r="H7" s="1">
        <v>8</v>
      </c>
      <c r="I7" s="1"/>
      <c r="J7" s="1"/>
      <c r="K7" s="1"/>
      <c r="L7" s="1"/>
      <c r="M7" s="1"/>
      <c r="N7" s="1"/>
      <c r="O7" s="1"/>
      <c r="Q7" s="1"/>
      <c r="S7" s="1"/>
      <c r="U7" s="1"/>
      <c r="W7" s="1"/>
      <c r="Y7" s="1"/>
    </row>
    <row r="8" spans="1:26" ht="15.75" x14ac:dyDescent="0.25">
      <c r="A8" s="13" t="s">
        <v>137</v>
      </c>
      <c r="B8" s="1">
        <v>11</v>
      </c>
      <c r="C8" s="1">
        <v>9</v>
      </c>
      <c r="D8" s="1">
        <v>8</v>
      </c>
      <c r="E8" s="1">
        <v>11</v>
      </c>
      <c r="F8" s="1">
        <v>10</v>
      </c>
      <c r="G8" s="1">
        <v>13</v>
      </c>
      <c r="H8" s="1">
        <v>11</v>
      </c>
      <c r="I8" s="1"/>
      <c r="J8" s="1"/>
      <c r="N8" s="1"/>
      <c r="T8" s="1"/>
    </row>
    <row r="9" spans="1:26" ht="15.75" x14ac:dyDescent="0.25">
      <c r="A9" s="14"/>
    </row>
    <row r="10" spans="1:26" ht="15.75" x14ac:dyDescent="0.25">
      <c r="A10" s="14"/>
    </row>
    <row r="11" spans="1:26" ht="47.25" x14ac:dyDescent="0.25">
      <c r="A11" s="5" t="s">
        <v>1</v>
      </c>
      <c r="B11" s="9" t="s">
        <v>109</v>
      </c>
      <c r="C11" s="9" t="s">
        <v>110</v>
      </c>
      <c r="D11" s="9" t="s">
        <v>111</v>
      </c>
      <c r="E11" s="9" t="s">
        <v>112</v>
      </c>
      <c r="F11" s="9" t="s">
        <v>113</v>
      </c>
      <c r="G11" s="9" t="s">
        <v>114</v>
      </c>
      <c r="H11" s="9" t="s">
        <v>115</v>
      </c>
      <c r="I11" s="9" t="s">
        <v>116</v>
      </c>
      <c r="J11" s="9" t="s">
        <v>117</v>
      </c>
      <c r="K11" s="9" t="s">
        <v>118</v>
      </c>
      <c r="L11" s="9" t="s">
        <v>119</v>
      </c>
      <c r="M11" s="9" t="s">
        <v>120</v>
      </c>
      <c r="N11" s="9" t="s">
        <v>121</v>
      </c>
      <c r="O11" s="9" t="s">
        <v>122</v>
      </c>
      <c r="P11" s="9" t="s">
        <v>123</v>
      </c>
      <c r="Q11" s="9" t="s">
        <v>124</v>
      </c>
      <c r="R11" s="9" t="s">
        <v>125</v>
      </c>
      <c r="S11" s="9" t="s">
        <v>126</v>
      </c>
      <c r="T11" s="9" t="s">
        <v>127</v>
      </c>
      <c r="U11" s="9" t="s">
        <v>128</v>
      </c>
      <c r="V11" s="9" t="s">
        <v>129</v>
      </c>
      <c r="W11" s="9" t="s">
        <v>130</v>
      </c>
      <c r="X11" s="9" t="s">
        <v>131</v>
      </c>
      <c r="Y11" s="9" t="s">
        <v>132</v>
      </c>
      <c r="Z11" s="9" t="s">
        <v>133</v>
      </c>
    </row>
    <row r="12" spans="1:26" ht="15.75" x14ac:dyDescent="0.25">
      <c r="A12" s="2" t="s">
        <v>140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" t="s">
        <v>134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" t="s">
        <v>135</v>
      </c>
      <c r="B14" s="1">
        <v>3</v>
      </c>
      <c r="C14" s="1">
        <v>1</v>
      </c>
      <c r="D14" s="1">
        <v>2</v>
      </c>
      <c r="E14" s="1">
        <v>0</v>
      </c>
      <c r="F14" s="1">
        <v>2</v>
      </c>
      <c r="G14" s="1">
        <v>3</v>
      </c>
      <c r="H14" s="1"/>
      <c r="I14" s="1"/>
      <c r="J14" s="1"/>
      <c r="K14" s="1"/>
      <c r="L14" s="1"/>
      <c r="M14" s="1"/>
      <c r="N14" s="1"/>
      <c r="O14" s="1"/>
      <c r="P14" s="1"/>
      <c r="Q14" s="1"/>
      <c r="U14" s="1"/>
      <c r="V14" s="1"/>
      <c r="W14" s="1"/>
      <c r="X14" s="1"/>
      <c r="Y14" s="1"/>
      <c r="Z14" s="1"/>
    </row>
    <row r="15" spans="1:26" ht="15.75" x14ac:dyDescent="0.25">
      <c r="A15" s="2" t="s">
        <v>136</v>
      </c>
      <c r="B15" s="1">
        <v>4</v>
      </c>
      <c r="C15" s="1">
        <v>3</v>
      </c>
      <c r="D15" s="1">
        <v>5</v>
      </c>
      <c r="E15" s="1">
        <v>3</v>
      </c>
      <c r="F15" s="1">
        <v>3</v>
      </c>
      <c r="G15" s="1">
        <v>2</v>
      </c>
      <c r="H15" s="1">
        <v>5</v>
      </c>
      <c r="I15" s="1"/>
      <c r="J15" s="1"/>
      <c r="K15" s="1"/>
      <c r="L15" s="1"/>
      <c r="M15" s="1"/>
      <c r="N15" s="1"/>
      <c r="O15" s="1"/>
      <c r="Q15" s="1"/>
    </row>
    <row r="16" spans="1:26" ht="15.75" x14ac:dyDescent="0.25">
      <c r="A16" s="2" t="s">
        <v>137</v>
      </c>
      <c r="B16" s="1">
        <v>9</v>
      </c>
      <c r="C16" s="1">
        <v>7</v>
      </c>
      <c r="D16" s="1">
        <v>6</v>
      </c>
      <c r="E16" s="1">
        <v>9</v>
      </c>
      <c r="F16" s="1">
        <v>8</v>
      </c>
      <c r="G16" s="1">
        <v>7</v>
      </c>
      <c r="H16" s="1">
        <v>10</v>
      </c>
      <c r="I16" s="1"/>
      <c r="J16" s="1"/>
      <c r="T16" s="1"/>
      <c r="U16" s="1"/>
      <c r="V16" s="1"/>
      <c r="W16" s="1"/>
      <c r="X16" s="1"/>
      <c r="Y16" s="1"/>
      <c r="Z16" s="1"/>
    </row>
    <row r="17" spans="1:26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9" spans="1:26" ht="31.5" x14ac:dyDescent="0.25">
      <c r="A19" s="10" t="s">
        <v>108</v>
      </c>
      <c r="B19" s="9" t="s">
        <v>109</v>
      </c>
      <c r="C19" s="9" t="s">
        <v>110</v>
      </c>
      <c r="D19" s="9" t="s">
        <v>111</v>
      </c>
      <c r="E19" s="9" t="s">
        <v>112</v>
      </c>
      <c r="F19" s="9" t="s">
        <v>113</v>
      </c>
      <c r="G19" s="9" t="s">
        <v>114</v>
      </c>
      <c r="H19" s="9" t="s">
        <v>115</v>
      </c>
      <c r="I19" s="9" t="s">
        <v>116</v>
      </c>
      <c r="J19" s="9" t="s">
        <v>117</v>
      </c>
      <c r="K19" s="9" t="s">
        <v>118</v>
      </c>
      <c r="L19" s="9" t="s">
        <v>119</v>
      </c>
      <c r="M19" s="9" t="s">
        <v>120</v>
      </c>
      <c r="N19" s="9" t="s">
        <v>121</v>
      </c>
      <c r="O19" s="9" t="s">
        <v>122</v>
      </c>
      <c r="P19" s="9" t="s">
        <v>123</v>
      </c>
      <c r="Q19" s="9" t="s">
        <v>124</v>
      </c>
      <c r="R19" s="9" t="s">
        <v>125</v>
      </c>
      <c r="S19" s="9" t="s">
        <v>126</v>
      </c>
      <c r="T19" s="9" t="s">
        <v>127</v>
      </c>
      <c r="U19" s="9" t="s">
        <v>128</v>
      </c>
      <c r="V19" s="9" t="s">
        <v>129</v>
      </c>
      <c r="W19" s="9" t="s">
        <v>130</v>
      </c>
      <c r="X19" s="9" t="s">
        <v>131</v>
      </c>
      <c r="Y19" s="9" t="s">
        <v>132</v>
      </c>
      <c r="Z19" s="9" t="s">
        <v>133</v>
      </c>
    </row>
    <row r="20" spans="1:26" ht="15.75" x14ac:dyDescent="0.25">
      <c r="A20" s="11" t="s">
        <v>140</v>
      </c>
      <c r="B20" s="6">
        <f>B12/B4</f>
        <v>0</v>
      </c>
      <c r="C20" s="6">
        <f t="shared" ref="C20:G20" si="0">C12/C4</f>
        <v>0</v>
      </c>
      <c r="D20" s="6">
        <f t="shared" si="0"/>
        <v>0</v>
      </c>
      <c r="E20" s="6">
        <f t="shared" si="0"/>
        <v>0</v>
      </c>
      <c r="F20" s="6">
        <f t="shared" si="0"/>
        <v>0</v>
      </c>
      <c r="G20" s="6">
        <f t="shared" si="0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x14ac:dyDescent="0.25">
      <c r="A21" s="11" t="s">
        <v>134</v>
      </c>
      <c r="B21" s="6">
        <f t="shared" ref="B21:G22" si="1">B13/B5</f>
        <v>0</v>
      </c>
      <c r="C21" s="6">
        <f t="shared" si="1"/>
        <v>0</v>
      </c>
      <c r="D21" s="6">
        <f t="shared" si="1"/>
        <v>0</v>
      </c>
      <c r="E21" s="6">
        <f t="shared" si="1"/>
        <v>0</v>
      </c>
      <c r="F21" s="6">
        <f t="shared" si="1"/>
        <v>0</v>
      </c>
      <c r="G21" s="6">
        <f t="shared" si="1"/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x14ac:dyDescent="0.25">
      <c r="A22" s="11" t="s">
        <v>135</v>
      </c>
      <c r="B22" s="6">
        <f t="shared" ref="B22:D24" si="2">B14/B6</f>
        <v>0.23076923076923078</v>
      </c>
      <c r="C22" s="6">
        <f t="shared" si="2"/>
        <v>0.1</v>
      </c>
      <c r="D22" s="6">
        <f t="shared" si="2"/>
        <v>0.22222222222222221</v>
      </c>
      <c r="E22" s="6">
        <f t="shared" si="1"/>
        <v>0</v>
      </c>
      <c r="F22" s="6">
        <f>2/F6</f>
        <v>0.18181818181818182</v>
      </c>
      <c r="G22" s="6">
        <f>G14/G6</f>
        <v>0.21428571428571427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x14ac:dyDescent="0.25">
      <c r="A23" s="11" t="s">
        <v>136</v>
      </c>
      <c r="B23" s="6">
        <f t="shared" si="2"/>
        <v>0.5714285714285714</v>
      </c>
      <c r="C23" s="6">
        <f t="shared" si="2"/>
        <v>0.375</v>
      </c>
      <c r="D23" s="6">
        <f t="shared" si="2"/>
        <v>0.55555555555555558</v>
      </c>
      <c r="E23" s="6">
        <f>E15/E7</f>
        <v>0.5</v>
      </c>
      <c r="F23" s="6">
        <f>F15/F7</f>
        <v>0.42857142857142855</v>
      </c>
      <c r="G23" s="6">
        <f>G15/G7</f>
        <v>0.33333333333333331</v>
      </c>
      <c r="H23" s="6">
        <f>H15/H7</f>
        <v>0.625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x14ac:dyDescent="0.25">
      <c r="A24" s="11" t="s">
        <v>137</v>
      </c>
      <c r="B24" s="6">
        <f t="shared" si="2"/>
        <v>0.81818181818181823</v>
      </c>
      <c r="C24" s="6">
        <f t="shared" si="2"/>
        <v>0.77777777777777779</v>
      </c>
      <c r="D24" s="6">
        <f t="shared" si="2"/>
        <v>0.75</v>
      </c>
      <c r="E24" s="6">
        <f>E16/E8</f>
        <v>0.81818181818181823</v>
      </c>
      <c r="F24" s="6">
        <f>F16/F8</f>
        <v>0.8</v>
      </c>
      <c r="G24" s="6">
        <f>G16/G8</f>
        <v>0.53846153846153844</v>
      </c>
      <c r="H24" s="6">
        <f>H16/H8</f>
        <v>0.90909090909090906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49" spans="5:5" x14ac:dyDescent="0.25">
      <c r="E49">
        <f>300/13</f>
        <v>23.076923076923077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E60F-E063-43FF-907F-C62B07A3CA79}">
  <dimension ref="A2:Z59"/>
  <sheetViews>
    <sheetView topLeftCell="A26" zoomScale="70" zoomScaleNormal="70" workbookViewId="0">
      <selection activeCell="J16" sqref="J16"/>
    </sheetView>
  </sheetViews>
  <sheetFormatPr defaultRowHeight="15" x14ac:dyDescent="0.25"/>
  <cols>
    <col min="1" max="1" width="14" customWidth="1"/>
    <col min="2" max="2" width="12" bestFit="1" customWidth="1"/>
    <col min="3" max="3" width="11" bestFit="1" customWidth="1"/>
    <col min="6" max="6" width="12" bestFit="1" customWidth="1"/>
    <col min="7" max="7" width="11" bestFit="1" customWidth="1"/>
    <col min="9" max="9" width="11" bestFit="1" customWidth="1"/>
    <col min="11" max="11" width="11" bestFit="1" customWidth="1"/>
    <col min="12" max="12" width="12" bestFit="1" customWidth="1"/>
  </cols>
  <sheetData>
    <row r="2" spans="1:26" x14ac:dyDescent="0.25">
      <c r="B2" s="16" t="s">
        <v>0</v>
      </c>
      <c r="C2" s="17"/>
      <c r="D2" s="17"/>
    </row>
    <row r="5" spans="1:26" ht="31.5" x14ac:dyDescent="0.25">
      <c r="A5" s="1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x14ac:dyDescent="0.25">
      <c r="A6" s="13" t="s">
        <v>141</v>
      </c>
      <c r="B6">
        <v>15</v>
      </c>
      <c r="C6">
        <v>13</v>
      </c>
      <c r="D6">
        <v>9</v>
      </c>
      <c r="E6" s="1">
        <v>7</v>
      </c>
      <c r="F6" s="1">
        <v>12</v>
      </c>
      <c r="G6" s="1">
        <v>12</v>
      </c>
      <c r="H6" s="1">
        <v>11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3" t="s">
        <v>142</v>
      </c>
      <c r="B7" s="1">
        <v>15</v>
      </c>
      <c r="C7" s="1">
        <v>11</v>
      </c>
      <c r="D7" s="1">
        <v>11</v>
      </c>
      <c r="E7" s="1">
        <v>8</v>
      </c>
      <c r="F7" s="1">
        <v>8</v>
      </c>
      <c r="G7" s="1">
        <v>9</v>
      </c>
      <c r="H7" s="1">
        <v>10</v>
      </c>
      <c r="I7" s="1">
        <v>12</v>
      </c>
      <c r="J7" s="1">
        <v>9</v>
      </c>
      <c r="K7" s="1">
        <v>10</v>
      </c>
      <c r="L7" s="1"/>
      <c r="Q7" s="1"/>
    </row>
    <row r="8" spans="1:26" ht="15.75" x14ac:dyDescent="0.25">
      <c r="A8" s="13" t="s">
        <v>143</v>
      </c>
      <c r="B8">
        <v>15</v>
      </c>
      <c r="C8" s="1">
        <v>14</v>
      </c>
      <c r="D8" s="1">
        <v>10</v>
      </c>
      <c r="E8" s="1">
        <v>10</v>
      </c>
      <c r="F8" s="1">
        <v>10</v>
      </c>
      <c r="G8" s="1">
        <v>12</v>
      </c>
      <c r="H8" s="1">
        <v>10</v>
      </c>
      <c r="J8" s="1"/>
      <c r="N8" s="1"/>
      <c r="O8" s="1"/>
      <c r="P8" s="1"/>
    </row>
    <row r="9" spans="1:26" ht="15.75" x14ac:dyDescent="0.25">
      <c r="A9" s="13" t="s">
        <v>144</v>
      </c>
      <c r="B9" s="1">
        <v>12</v>
      </c>
      <c r="C9" s="1">
        <v>11</v>
      </c>
      <c r="D9" s="1">
        <v>10</v>
      </c>
      <c r="E9" s="1">
        <v>10</v>
      </c>
      <c r="F9" s="1">
        <v>13</v>
      </c>
      <c r="G9" s="1">
        <v>11</v>
      </c>
      <c r="N9" s="1"/>
      <c r="P9" s="1"/>
    </row>
    <row r="10" spans="1:26" ht="15.75" x14ac:dyDescent="0.25">
      <c r="A10" s="14"/>
      <c r="B10" s="1"/>
      <c r="C10" s="1"/>
      <c r="D10" s="1"/>
      <c r="E10" s="1"/>
      <c r="F10" s="1"/>
    </row>
    <row r="12" spans="1:26" ht="47.25" x14ac:dyDescent="0.25">
      <c r="A12" s="5" t="s">
        <v>1</v>
      </c>
      <c r="B12" s="3" t="s">
        <v>145</v>
      </c>
      <c r="C12" s="3" t="s">
        <v>146</v>
      </c>
      <c r="D12" s="3" t="s">
        <v>147</v>
      </c>
      <c r="E12" s="3" t="s">
        <v>148</v>
      </c>
      <c r="F12" s="3" t="s">
        <v>149</v>
      </c>
      <c r="G12" s="3" t="s">
        <v>150</v>
      </c>
      <c r="H12" s="3" t="s">
        <v>151</v>
      </c>
      <c r="I12" s="3" t="s">
        <v>152</v>
      </c>
      <c r="J12" s="3" t="s">
        <v>153</v>
      </c>
      <c r="K12" s="3" t="s">
        <v>154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2" t="s">
        <v>141</v>
      </c>
      <c r="B13">
        <v>15</v>
      </c>
      <c r="C13">
        <v>13</v>
      </c>
      <c r="D13">
        <v>9</v>
      </c>
      <c r="E13">
        <v>7</v>
      </c>
      <c r="F13">
        <v>12</v>
      </c>
      <c r="G13">
        <v>12</v>
      </c>
      <c r="H13">
        <v>10</v>
      </c>
    </row>
    <row r="14" spans="1:26" ht="15.75" x14ac:dyDescent="0.25">
      <c r="A14" s="2" t="s">
        <v>142</v>
      </c>
      <c r="B14" s="1">
        <v>14</v>
      </c>
      <c r="C14" s="1">
        <v>11</v>
      </c>
      <c r="D14" s="1">
        <v>11</v>
      </c>
      <c r="E14" s="1">
        <v>8</v>
      </c>
      <c r="F14" s="1">
        <v>8</v>
      </c>
      <c r="G14" s="1">
        <v>9</v>
      </c>
      <c r="H14" s="1">
        <v>10</v>
      </c>
      <c r="I14" s="1">
        <v>12</v>
      </c>
      <c r="J14" s="1">
        <v>9</v>
      </c>
      <c r="K14" s="1">
        <v>10</v>
      </c>
      <c r="L14" s="1"/>
      <c r="Q14" s="1"/>
    </row>
    <row r="15" spans="1:26" ht="15.75" x14ac:dyDescent="0.25">
      <c r="A15" s="2" t="s">
        <v>143</v>
      </c>
      <c r="B15" s="1">
        <v>13</v>
      </c>
      <c r="C15">
        <v>14</v>
      </c>
      <c r="D15">
        <v>9</v>
      </c>
      <c r="E15" s="1">
        <v>10</v>
      </c>
      <c r="F15" s="1">
        <v>10</v>
      </c>
      <c r="G15" s="1">
        <v>12</v>
      </c>
      <c r="H15" s="1">
        <v>10</v>
      </c>
      <c r="L15" s="1"/>
      <c r="N15" s="1"/>
      <c r="O15" s="1"/>
      <c r="P15" s="1"/>
    </row>
    <row r="16" spans="1:26" ht="15.75" x14ac:dyDescent="0.25">
      <c r="A16" s="2" t="s">
        <v>144</v>
      </c>
      <c r="B16" s="1">
        <v>11</v>
      </c>
      <c r="C16" s="1">
        <v>10</v>
      </c>
      <c r="D16" s="1">
        <v>10</v>
      </c>
      <c r="E16" s="1">
        <v>10</v>
      </c>
      <c r="F16" s="1">
        <v>13</v>
      </c>
      <c r="G16" s="1">
        <v>10</v>
      </c>
      <c r="K16" s="1"/>
      <c r="N16" s="1"/>
      <c r="P16" s="1"/>
    </row>
    <row r="17" spans="1:26" ht="15.75" x14ac:dyDescent="0.25">
      <c r="A17" s="14"/>
    </row>
    <row r="18" spans="1:26" ht="15.75" x14ac:dyDescent="0.25">
      <c r="A18" s="14"/>
      <c r="N18" s="1">
        <v>7</v>
      </c>
    </row>
    <row r="19" spans="1:26" ht="31.5" x14ac:dyDescent="0.25">
      <c r="A19" s="5" t="s">
        <v>1</v>
      </c>
      <c r="B19" s="4" t="s">
        <v>82</v>
      </c>
      <c r="C19" s="4" t="s">
        <v>83</v>
      </c>
      <c r="D19" s="4" t="s">
        <v>84</v>
      </c>
      <c r="E19" s="4" t="s">
        <v>85</v>
      </c>
      <c r="F19" s="4" t="s">
        <v>86</v>
      </c>
      <c r="G19" s="4" t="s">
        <v>87</v>
      </c>
      <c r="H19" s="4" t="s">
        <v>88</v>
      </c>
      <c r="I19" s="4" t="s">
        <v>89</v>
      </c>
      <c r="J19" s="4" t="s">
        <v>90</v>
      </c>
      <c r="K19" s="4" t="s">
        <v>91</v>
      </c>
      <c r="L19" s="4" t="s">
        <v>92</v>
      </c>
      <c r="M19" s="4" t="s">
        <v>93</v>
      </c>
      <c r="N19" s="4" t="s">
        <v>94</v>
      </c>
      <c r="O19" s="4" t="s">
        <v>95</v>
      </c>
      <c r="P19" s="4" t="s">
        <v>96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2" t="s">
        <v>141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26" ht="15.75" x14ac:dyDescent="0.25">
      <c r="A21" s="2" t="s">
        <v>142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>
        <v>1</v>
      </c>
      <c r="M21">
        <v>0</v>
      </c>
      <c r="N21">
        <v>0</v>
      </c>
      <c r="O21">
        <v>0</v>
      </c>
      <c r="P21">
        <v>1</v>
      </c>
    </row>
    <row r="22" spans="1:26" ht="15.75" x14ac:dyDescent="0.25">
      <c r="A22" s="2" t="s">
        <v>143</v>
      </c>
      <c r="B22" s="1">
        <v>10</v>
      </c>
      <c r="C22">
        <v>11</v>
      </c>
      <c r="D22">
        <v>6</v>
      </c>
      <c r="E22">
        <v>8</v>
      </c>
      <c r="F22">
        <v>10</v>
      </c>
      <c r="G22">
        <v>5</v>
      </c>
      <c r="H22">
        <v>2</v>
      </c>
    </row>
    <row r="23" spans="1:26" ht="15.75" x14ac:dyDescent="0.25">
      <c r="A23" s="2" t="s">
        <v>144</v>
      </c>
      <c r="B23" s="1">
        <v>12</v>
      </c>
      <c r="C23" s="1">
        <v>7</v>
      </c>
      <c r="D23" s="1">
        <v>8</v>
      </c>
      <c r="E23" s="1">
        <v>10</v>
      </c>
      <c r="F23" s="1">
        <v>12</v>
      </c>
      <c r="G23" s="1">
        <v>9</v>
      </c>
      <c r="N23" s="1"/>
      <c r="P23" s="1"/>
    </row>
    <row r="26" spans="1:26" ht="47.25" x14ac:dyDescent="0.25">
      <c r="A26" s="10" t="s">
        <v>108</v>
      </c>
      <c r="B26" s="3" t="s">
        <v>145</v>
      </c>
      <c r="C26" s="3" t="s">
        <v>146</v>
      </c>
      <c r="D26" s="3" t="s">
        <v>147</v>
      </c>
      <c r="E26" s="3" t="s">
        <v>148</v>
      </c>
      <c r="F26" s="3" t="s">
        <v>149</v>
      </c>
      <c r="G26" s="3" t="s">
        <v>150</v>
      </c>
      <c r="H26" s="3" t="s">
        <v>151</v>
      </c>
      <c r="I26" s="3" t="s">
        <v>152</v>
      </c>
      <c r="J26" s="3" t="s">
        <v>153</v>
      </c>
      <c r="K26" s="3" t="s">
        <v>154</v>
      </c>
      <c r="L26" s="3" t="s">
        <v>155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11" t="s">
        <v>141</v>
      </c>
      <c r="B27" s="6">
        <f>B13/B6</f>
        <v>1</v>
      </c>
      <c r="C27" s="6">
        <f t="shared" ref="C27:H30" si="0">C13/C6</f>
        <v>1</v>
      </c>
      <c r="D27" s="6">
        <f t="shared" si="0"/>
        <v>1</v>
      </c>
      <c r="E27" s="6">
        <f t="shared" si="0"/>
        <v>1</v>
      </c>
      <c r="F27" s="6">
        <f t="shared" si="0"/>
        <v>1</v>
      </c>
      <c r="G27" s="6">
        <f t="shared" si="0"/>
        <v>1</v>
      </c>
      <c r="H27" s="6">
        <f t="shared" si="0"/>
        <v>0.90909090909090906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x14ac:dyDescent="0.25">
      <c r="A28" s="11" t="s">
        <v>142</v>
      </c>
      <c r="B28" s="6">
        <f t="shared" ref="B28:K30" si="1">B14/B7</f>
        <v>0.93333333333333335</v>
      </c>
      <c r="C28" s="6">
        <f t="shared" si="1"/>
        <v>1</v>
      </c>
      <c r="D28" s="6">
        <f t="shared" si="1"/>
        <v>1</v>
      </c>
      <c r="E28" s="6">
        <f t="shared" si="1"/>
        <v>1</v>
      </c>
      <c r="F28" s="6">
        <f t="shared" si="1"/>
        <v>1</v>
      </c>
      <c r="G28" s="6">
        <f t="shared" si="1"/>
        <v>1</v>
      </c>
      <c r="H28" s="6">
        <f t="shared" si="1"/>
        <v>1</v>
      </c>
      <c r="I28" s="6">
        <f t="shared" si="1"/>
        <v>1</v>
      </c>
      <c r="J28" s="6">
        <f t="shared" si="1"/>
        <v>1</v>
      </c>
      <c r="K28" s="6">
        <f t="shared" si="1"/>
        <v>1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x14ac:dyDescent="0.25">
      <c r="A29" s="11" t="s">
        <v>143</v>
      </c>
      <c r="B29" s="6">
        <f t="shared" si="1"/>
        <v>0.8666666666666667</v>
      </c>
      <c r="C29" s="6">
        <f t="shared" si="0"/>
        <v>1</v>
      </c>
      <c r="D29" s="6">
        <f t="shared" si="0"/>
        <v>0.9</v>
      </c>
      <c r="E29" s="6">
        <f t="shared" si="0"/>
        <v>1</v>
      </c>
      <c r="F29" s="6">
        <f t="shared" si="0"/>
        <v>1</v>
      </c>
      <c r="G29" s="6">
        <f t="shared" si="0"/>
        <v>1</v>
      </c>
      <c r="H29" s="6">
        <f t="shared" si="0"/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x14ac:dyDescent="0.25">
      <c r="A30" s="11" t="s">
        <v>144</v>
      </c>
      <c r="B30" s="6">
        <f t="shared" si="1"/>
        <v>0.91666666666666663</v>
      </c>
      <c r="C30" s="6">
        <f t="shared" si="0"/>
        <v>0.90909090909090906</v>
      </c>
      <c r="D30" s="6">
        <f t="shared" si="0"/>
        <v>1</v>
      </c>
      <c r="E30" s="6">
        <f t="shared" si="0"/>
        <v>1</v>
      </c>
      <c r="F30" s="6">
        <f t="shared" si="0"/>
        <v>1</v>
      </c>
      <c r="G30" s="6">
        <f t="shared" si="0"/>
        <v>0.90909090909090906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x14ac:dyDescent="0.25">
      <c r="A31" s="1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3" spans="1:26" ht="31.5" x14ac:dyDescent="0.25">
      <c r="A33" s="10" t="s">
        <v>108</v>
      </c>
      <c r="B33" s="4" t="s">
        <v>82</v>
      </c>
      <c r="C33" s="4" t="s">
        <v>83</v>
      </c>
      <c r="D33" s="4" t="s">
        <v>84</v>
      </c>
      <c r="E33" s="4" t="s">
        <v>85</v>
      </c>
      <c r="F33" s="4" t="s">
        <v>86</v>
      </c>
      <c r="G33" s="4" t="s">
        <v>87</v>
      </c>
      <c r="H33" s="4" t="s">
        <v>88</v>
      </c>
      <c r="I33" s="4" t="s">
        <v>89</v>
      </c>
      <c r="J33" s="4" t="s">
        <v>90</v>
      </c>
      <c r="K33" s="4" t="s">
        <v>91</v>
      </c>
      <c r="L33" s="4" t="s">
        <v>92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11" t="s">
        <v>141</v>
      </c>
      <c r="B34" s="6">
        <f t="shared" ref="B34:H37" si="2">B20/B6</f>
        <v>0</v>
      </c>
      <c r="C34" s="6">
        <f t="shared" si="2"/>
        <v>0</v>
      </c>
      <c r="D34" s="6">
        <f t="shared" si="2"/>
        <v>0</v>
      </c>
      <c r="E34" s="6">
        <f t="shared" si="2"/>
        <v>0</v>
      </c>
      <c r="F34" s="6">
        <f t="shared" si="2"/>
        <v>0</v>
      </c>
      <c r="G34" s="6">
        <f t="shared" si="2"/>
        <v>0</v>
      </c>
      <c r="H34" s="6">
        <f t="shared" si="2"/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x14ac:dyDescent="0.25">
      <c r="A35" s="11" t="s">
        <v>142</v>
      </c>
      <c r="B35" s="6">
        <f t="shared" si="2"/>
        <v>0</v>
      </c>
      <c r="C35" s="6">
        <f t="shared" si="2"/>
        <v>0</v>
      </c>
      <c r="D35" s="6">
        <f t="shared" si="2"/>
        <v>0</v>
      </c>
      <c r="E35" s="6">
        <f t="shared" si="2"/>
        <v>0</v>
      </c>
      <c r="F35" s="6">
        <f t="shared" si="2"/>
        <v>0.125</v>
      </c>
      <c r="G35" s="6">
        <f t="shared" si="2"/>
        <v>0</v>
      </c>
      <c r="H35" s="6">
        <f t="shared" si="2"/>
        <v>0</v>
      </c>
      <c r="I35" s="6">
        <f>I21/I7</f>
        <v>0</v>
      </c>
      <c r="J35" s="6">
        <f>J21/J7</f>
        <v>0</v>
      </c>
      <c r="K35" s="6">
        <f>K21/K7</f>
        <v>0.1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x14ac:dyDescent="0.25">
      <c r="A36" s="11" t="s">
        <v>143</v>
      </c>
      <c r="B36" s="6">
        <f t="shared" si="2"/>
        <v>0.66666666666666663</v>
      </c>
      <c r="C36" s="6">
        <f t="shared" si="2"/>
        <v>0.7857142857142857</v>
      </c>
      <c r="D36" s="6">
        <f t="shared" si="2"/>
        <v>0.6</v>
      </c>
      <c r="E36" s="6">
        <f t="shared" si="2"/>
        <v>0.8</v>
      </c>
      <c r="F36" s="6">
        <f t="shared" si="2"/>
        <v>1</v>
      </c>
      <c r="G36" s="15"/>
      <c r="H36" s="1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x14ac:dyDescent="0.25">
      <c r="A37" s="11" t="s">
        <v>144</v>
      </c>
      <c r="B37" s="6">
        <f t="shared" si="2"/>
        <v>1</v>
      </c>
      <c r="C37" s="6">
        <f t="shared" si="2"/>
        <v>0.63636363636363635</v>
      </c>
      <c r="D37" s="6">
        <f t="shared" si="2"/>
        <v>0.8</v>
      </c>
      <c r="E37" s="6">
        <f t="shared" si="2"/>
        <v>1</v>
      </c>
      <c r="F37" s="6">
        <f t="shared" si="2"/>
        <v>0.92307692307692313</v>
      </c>
      <c r="G37" s="6">
        <f>G23/G9</f>
        <v>0.81818181818181823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x14ac:dyDescent="0.25">
      <c r="A38" s="1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40" spans="1:26" ht="47.25" x14ac:dyDescent="0.25">
      <c r="A40" s="12" t="s">
        <v>1</v>
      </c>
      <c r="B40" s="9" t="s">
        <v>156</v>
      </c>
      <c r="C40" s="9" t="s">
        <v>157</v>
      </c>
      <c r="D40" s="9" t="s">
        <v>158</v>
      </c>
      <c r="E40" s="9" t="s">
        <v>159</v>
      </c>
      <c r="F40" s="9" t="s">
        <v>160</v>
      </c>
      <c r="G40" s="9" t="s">
        <v>161</v>
      </c>
      <c r="H40" s="9" t="s">
        <v>162</v>
      </c>
      <c r="I40" s="9" t="s">
        <v>163</v>
      </c>
      <c r="J40" s="9" t="s">
        <v>164</v>
      </c>
      <c r="K40" s="9" t="s">
        <v>165</v>
      </c>
      <c r="L40" s="9" t="s">
        <v>166</v>
      </c>
      <c r="M40" s="9" t="s">
        <v>167</v>
      </c>
      <c r="N40" s="9" t="s">
        <v>168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x14ac:dyDescent="0.25">
      <c r="A41" s="13" t="s">
        <v>141</v>
      </c>
      <c r="B41">
        <v>13</v>
      </c>
      <c r="C41">
        <v>13</v>
      </c>
      <c r="D41">
        <v>15</v>
      </c>
      <c r="E41">
        <v>17</v>
      </c>
      <c r="F41">
        <v>14</v>
      </c>
      <c r="G41" s="1">
        <v>12</v>
      </c>
      <c r="H41" s="1">
        <v>15</v>
      </c>
      <c r="I41" s="1">
        <v>16</v>
      </c>
      <c r="J41" s="1">
        <v>14</v>
      </c>
      <c r="K41" s="1">
        <v>13</v>
      </c>
      <c r="L41" s="1">
        <v>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3" t="s">
        <v>142</v>
      </c>
      <c r="B42" s="1">
        <v>8</v>
      </c>
      <c r="C42" s="1">
        <v>10</v>
      </c>
      <c r="D42" s="1">
        <v>13</v>
      </c>
      <c r="E42" s="1">
        <v>11</v>
      </c>
      <c r="F42" s="1">
        <v>7</v>
      </c>
      <c r="G42" s="1">
        <v>15</v>
      </c>
      <c r="H42" s="1">
        <v>12</v>
      </c>
      <c r="I42" s="1">
        <v>13</v>
      </c>
      <c r="J42" s="1">
        <v>17</v>
      </c>
      <c r="K42" s="1">
        <v>13</v>
      </c>
      <c r="L42" s="1">
        <v>12</v>
      </c>
      <c r="M42" s="1">
        <v>15</v>
      </c>
      <c r="N42" s="1">
        <v>13</v>
      </c>
    </row>
    <row r="43" spans="1:26" ht="15.75" x14ac:dyDescent="0.25">
      <c r="A43" s="13" t="s">
        <v>143</v>
      </c>
      <c r="B43" s="1">
        <v>10</v>
      </c>
      <c r="C43" s="1">
        <v>12</v>
      </c>
      <c r="D43" s="1">
        <v>13</v>
      </c>
      <c r="E43" s="1">
        <v>13</v>
      </c>
      <c r="F43" s="1">
        <v>7</v>
      </c>
      <c r="G43" s="1">
        <v>6</v>
      </c>
      <c r="H43" s="1">
        <v>13</v>
      </c>
      <c r="I43" s="1">
        <v>11</v>
      </c>
      <c r="J43" s="1">
        <v>11</v>
      </c>
      <c r="K43" s="1">
        <v>14</v>
      </c>
      <c r="L43" s="1">
        <v>7</v>
      </c>
      <c r="M43" s="1">
        <v>14</v>
      </c>
      <c r="N43" s="1"/>
      <c r="O43" s="1"/>
      <c r="P43" s="1"/>
    </row>
    <row r="44" spans="1:26" ht="15.75" x14ac:dyDescent="0.25">
      <c r="A44" s="13" t="s">
        <v>144</v>
      </c>
      <c r="B44" s="1">
        <v>12</v>
      </c>
      <c r="C44" s="1">
        <v>13</v>
      </c>
      <c r="D44" s="1">
        <v>10</v>
      </c>
      <c r="E44" s="1">
        <v>10</v>
      </c>
      <c r="F44" s="1">
        <v>9</v>
      </c>
      <c r="G44" s="1">
        <v>11</v>
      </c>
      <c r="H44" s="1">
        <v>12</v>
      </c>
      <c r="I44" s="1">
        <v>11</v>
      </c>
      <c r="L44" s="1"/>
      <c r="P44" s="1"/>
    </row>
    <row r="45" spans="1:26" ht="15.75" x14ac:dyDescent="0.25">
      <c r="A45" s="14"/>
      <c r="B45" s="1"/>
      <c r="C45" s="1"/>
      <c r="D45" s="1"/>
      <c r="E45" s="1"/>
      <c r="F45" s="1"/>
    </row>
    <row r="46" spans="1:26" ht="15.75" x14ac:dyDescent="0.25">
      <c r="A46" s="14"/>
    </row>
    <row r="47" spans="1:26" ht="31.5" x14ac:dyDescent="0.25">
      <c r="A47" s="5" t="s">
        <v>1</v>
      </c>
      <c r="B47" s="9" t="s">
        <v>109</v>
      </c>
      <c r="C47" s="9" t="s">
        <v>110</v>
      </c>
      <c r="D47" s="9" t="s">
        <v>111</v>
      </c>
      <c r="E47" s="9" t="s">
        <v>112</v>
      </c>
      <c r="F47" s="9" t="s">
        <v>113</v>
      </c>
      <c r="G47" s="9" t="s">
        <v>114</v>
      </c>
      <c r="H47" s="9" t="s">
        <v>115</v>
      </c>
      <c r="I47" s="9" t="s">
        <v>116</v>
      </c>
      <c r="J47" s="9" t="s">
        <v>117</v>
      </c>
      <c r="K47" s="9" t="s">
        <v>118</v>
      </c>
      <c r="L47" s="9" t="s">
        <v>119</v>
      </c>
      <c r="M47" s="9" t="s">
        <v>120</v>
      </c>
      <c r="N47" s="9" t="s">
        <v>121</v>
      </c>
      <c r="O47" s="9" t="s">
        <v>122</v>
      </c>
      <c r="P47" s="9" t="s">
        <v>123</v>
      </c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2" t="s">
        <v>141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26" ht="15.75" x14ac:dyDescent="0.25">
      <c r="A49" s="2" t="s">
        <v>142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26" ht="15.75" x14ac:dyDescent="0.25">
      <c r="A50" s="2" t="s">
        <v>143</v>
      </c>
      <c r="B50">
        <v>0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26" ht="15.75" x14ac:dyDescent="0.25">
      <c r="A51" s="2" t="s">
        <v>144</v>
      </c>
      <c r="B51">
        <v>6</v>
      </c>
      <c r="C51" s="9">
        <v>1</v>
      </c>
      <c r="D51" s="9">
        <v>5</v>
      </c>
      <c r="E51" s="9">
        <v>5</v>
      </c>
      <c r="F51" s="9">
        <v>5</v>
      </c>
      <c r="G51" s="9">
        <v>2</v>
      </c>
      <c r="H51" s="9">
        <v>3</v>
      </c>
      <c r="I51" s="9">
        <v>3</v>
      </c>
      <c r="L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4" spans="1:26" ht="15.75" x14ac:dyDescent="0.25">
      <c r="A54" s="10" t="s">
        <v>108</v>
      </c>
      <c r="B54" s="9" t="s">
        <v>109</v>
      </c>
      <c r="C54" s="9" t="s">
        <v>110</v>
      </c>
      <c r="D54" s="9" t="s">
        <v>111</v>
      </c>
      <c r="E54" s="9" t="s">
        <v>112</v>
      </c>
      <c r="F54" s="9" t="s">
        <v>113</v>
      </c>
      <c r="G54" s="9" t="s">
        <v>114</v>
      </c>
      <c r="H54" s="9" t="s">
        <v>115</v>
      </c>
      <c r="I54" s="9" t="s">
        <v>116</v>
      </c>
      <c r="J54" s="9" t="s">
        <v>117</v>
      </c>
      <c r="K54" s="9" t="s">
        <v>118</v>
      </c>
      <c r="L54" s="9" t="s">
        <v>119</v>
      </c>
      <c r="M54" s="9" t="s">
        <v>120</v>
      </c>
      <c r="N54" s="9" t="s">
        <v>121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11" t="s">
        <v>141</v>
      </c>
      <c r="B55" s="6">
        <f>B48/B41</f>
        <v>0</v>
      </c>
      <c r="C55" s="6">
        <f t="shared" ref="C55:M58" si="3">C48/C41</f>
        <v>0</v>
      </c>
      <c r="D55" s="6">
        <f t="shared" si="3"/>
        <v>0</v>
      </c>
      <c r="E55" s="6">
        <f t="shared" si="3"/>
        <v>0</v>
      </c>
      <c r="F55" s="6">
        <f t="shared" si="3"/>
        <v>0</v>
      </c>
      <c r="G55" s="6">
        <f t="shared" si="3"/>
        <v>0</v>
      </c>
      <c r="H55" s="6">
        <f t="shared" si="3"/>
        <v>0</v>
      </c>
      <c r="I55" s="6">
        <f t="shared" si="3"/>
        <v>0</v>
      </c>
      <c r="J55" s="6">
        <f t="shared" si="3"/>
        <v>0</v>
      </c>
      <c r="K55" s="6">
        <f t="shared" si="3"/>
        <v>0</v>
      </c>
      <c r="L55" s="6">
        <f t="shared" si="3"/>
        <v>0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x14ac:dyDescent="0.25">
      <c r="A56" s="11" t="s">
        <v>142</v>
      </c>
      <c r="B56" s="6">
        <f t="shared" ref="B56:N58" si="4">B49/B42</f>
        <v>0</v>
      </c>
      <c r="C56" s="6">
        <f t="shared" si="4"/>
        <v>0</v>
      </c>
      <c r="D56" s="6">
        <f t="shared" si="4"/>
        <v>0</v>
      </c>
      <c r="E56" s="6">
        <f t="shared" si="4"/>
        <v>0</v>
      </c>
      <c r="F56" s="6">
        <f t="shared" si="4"/>
        <v>0</v>
      </c>
      <c r="G56" s="6">
        <f t="shared" si="4"/>
        <v>0</v>
      </c>
      <c r="H56" s="6">
        <f t="shared" si="4"/>
        <v>0</v>
      </c>
      <c r="I56" s="6">
        <f t="shared" si="4"/>
        <v>0</v>
      </c>
      <c r="J56" s="6">
        <f t="shared" si="4"/>
        <v>0</v>
      </c>
      <c r="K56" s="6">
        <f t="shared" si="4"/>
        <v>0</v>
      </c>
      <c r="L56" s="6">
        <f t="shared" si="4"/>
        <v>0</v>
      </c>
      <c r="M56" s="6">
        <f t="shared" si="4"/>
        <v>0</v>
      </c>
      <c r="N56" s="6">
        <f t="shared" si="4"/>
        <v>0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x14ac:dyDescent="0.25">
      <c r="A57" s="11" t="s">
        <v>143</v>
      </c>
      <c r="B57" s="6">
        <f t="shared" si="4"/>
        <v>0</v>
      </c>
      <c r="C57" s="6">
        <f t="shared" si="3"/>
        <v>8.3333333333333329E-2</v>
      </c>
      <c r="D57" s="6">
        <f t="shared" si="3"/>
        <v>0</v>
      </c>
      <c r="E57" s="6">
        <f t="shared" si="3"/>
        <v>7.6923076923076927E-2</v>
      </c>
      <c r="F57" s="6">
        <f t="shared" si="3"/>
        <v>0</v>
      </c>
      <c r="G57" s="15"/>
      <c r="H57" s="6">
        <f t="shared" si="3"/>
        <v>0</v>
      </c>
      <c r="I57" s="6">
        <f t="shared" si="3"/>
        <v>0</v>
      </c>
      <c r="J57" s="6">
        <f t="shared" si="3"/>
        <v>0</v>
      </c>
      <c r="K57" s="6">
        <f t="shared" si="3"/>
        <v>0</v>
      </c>
      <c r="L57" s="6">
        <f t="shared" si="3"/>
        <v>0</v>
      </c>
      <c r="M57" s="6">
        <f t="shared" si="3"/>
        <v>0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x14ac:dyDescent="0.25">
      <c r="A58" s="11" t="s">
        <v>144</v>
      </c>
      <c r="B58" s="6">
        <f t="shared" si="4"/>
        <v>0.5</v>
      </c>
      <c r="C58" s="15"/>
      <c r="D58" s="6">
        <f t="shared" si="3"/>
        <v>0.5</v>
      </c>
      <c r="E58" s="6">
        <f t="shared" si="3"/>
        <v>0.5</v>
      </c>
      <c r="F58" s="6">
        <f t="shared" si="3"/>
        <v>0.55555555555555558</v>
      </c>
      <c r="G58" s="15"/>
      <c r="H58" s="15"/>
      <c r="I58" s="6">
        <f t="shared" si="3"/>
        <v>0.27272727272727271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836B-2DB3-4347-89F4-2A5C6E02930F}">
  <dimension ref="A2:AB84"/>
  <sheetViews>
    <sheetView topLeftCell="A55" zoomScale="70" zoomScaleNormal="70" workbookViewId="0">
      <selection activeCell="K80" sqref="K80"/>
    </sheetView>
  </sheetViews>
  <sheetFormatPr defaultRowHeight="15" x14ac:dyDescent="0.25"/>
  <cols>
    <col min="1" max="1" width="14" customWidth="1"/>
    <col min="2" max="2" width="12" bestFit="1" customWidth="1"/>
    <col min="3" max="3" width="11" bestFit="1" customWidth="1"/>
    <col min="6" max="6" width="12" bestFit="1" customWidth="1"/>
    <col min="7" max="7" width="11" bestFit="1" customWidth="1"/>
    <col min="9" max="9" width="11" bestFit="1" customWidth="1"/>
    <col min="11" max="11" width="11" bestFit="1" customWidth="1"/>
    <col min="12" max="12" width="12" bestFit="1" customWidth="1"/>
  </cols>
  <sheetData>
    <row r="2" spans="1:26" x14ac:dyDescent="0.25">
      <c r="C2" s="16" t="s">
        <v>0</v>
      </c>
    </row>
    <row r="4" spans="1:26" ht="47.25" x14ac:dyDescent="0.25">
      <c r="A4" s="12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8" t="s">
        <v>24</v>
      </c>
      <c r="Y4" s="8" t="s">
        <v>25</v>
      </c>
      <c r="Z4" s="8" t="s">
        <v>26</v>
      </c>
    </row>
    <row r="5" spans="1:26" ht="15.75" x14ac:dyDescent="0.25">
      <c r="A5" s="13" t="s">
        <v>27</v>
      </c>
      <c r="B5">
        <v>7</v>
      </c>
      <c r="C5">
        <v>8</v>
      </c>
      <c r="D5">
        <v>7</v>
      </c>
      <c r="E5">
        <v>9</v>
      </c>
      <c r="F5">
        <v>8</v>
      </c>
      <c r="G5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3" t="s">
        <v>28</v>
      </c>
      <c r="B6" s="1">
        <v>7</v>
      </c>
      <c r="C6" s="1">
        <v>7</v>
      </c>
      <c r="D6" s="1"/>
      <c r="E6" s="1"/>
      <c r="F6" s="1"/>
      <c r="G6" s="1"/>
      <c r="H6" s="1"/>
      <c r="I6" s="1"/>
      <c r="J6" s="1"/>
      <c r="K6" s="1"/>
      <c r="L6" s="1"/>
    </row>
    <row r="7" spans="1:26" ht="15.75" x14ac:dyDescent="0.25">
      <c r="A7" s="13" t="s">
        <v>29</v>
      </c>
      <c r="B7" s="1">
        <v>11</v>
      </c>
      <c r="C7" s="1">
        <v>14</v>
      </c>
      <c r="D7" s="1">
        <v>15</v>
      </c>
      <c r="E7" s="1">
        <v>10</v>
      </c>
      <c r="F7" s="1">
        <v>9</v>
      </c>
      <c r="G7" s="1">
        <v>10</v>
      </c>
      <c r="H7" s="1">
        <v>10</v>
      </c>
      <c r="I7" s="1">
        <v>8</v>
      </c>
      <c r="J7" s="1">
        <v>10</v>
      </c>
      <c r="K7" s="1">
        <v>11</v>
      </c>
      <c r="L7" s="1">
        <v>8</v>
      </c>
      <c r="M7" s="1">
        <v>9</v>
      </c>
      <c r="N7" s="1">
        <v>10</v>
      </c>
      <c r="O7" s="1">
        <v>7</v>
      </c>
      <c r="P7" s="1">
        <v>8</v>
      </c>
    </row>
    <row r="8" spans="1:26" ht="15.75" x14ac:dyDescent="0.25">
      <c r="A8" s="13" t="s">
        <v>30</v>
      </c>
      <c r="B8" s="1">
        <v>12</v>
      </c>
      <c r="C8" s="1">
        <v>10</v>
      </c>
      <c r="D8" s="1">
        <v>11</v>
      </c>
      <c r="E8" s="1">
        <v>11</v>
      </c>
      <c r="F8" s="1">
        <v>11</v>
      </c>
      <c r="G8" s="1">
        <v>14</v>
      </c>
      <c r="H8" s="1">
        <v>11</v>
      </c>
      <c r="I8" s="1">
        <v>15</v>
      </c>
      <c r="J8" s="1">
        <v>14</v>
      </c>
      <c r="K8" s="1">
        <v>14</v>
      </c>
      <c r="L8" s="1">
        <v>10</v>
      </c>
      <c r="X8" s="1"/>
      <c r="Z8" s="1"/>
    </row>
    <row r="9" spans="1:26" ht="15.75" x14ac:dyDescent="0.25">
      <c r="A9" s="13" t="s">
        <v>31</v>
      </c>
      <c r="B9" s="1">
        <v>10</v>
      </c>
      <c r="C9" s="1">
        <v>9</v>
      </c>
      <c r="D9" s="1">
        <v>9</v>
      </c>
      <c r="E9" s="1">
        <v>14</v>
      </c>
      <c r="F9" s="1">
        <v>11</v>
      </c>
      <c r="G9" s="1">
        <v>11</v>
      </c>
      <c r="H9" s="1">
        <v>15</v>
      </c>
      <c r="I9" s="1">
        <v>11</v>
      </c>
      <c r="T9" s="1"/>
    </row>
    <row r="10" spans="1:26" ht="15.75" x14ac:dyDescent="0.25">
      <c r="A10" s="14"/>
      <c r="B10" s="1"/>
      <c r="C10" s="1"/>
      <c r="D10" s="1"/>
      <c r="E10" s="1"/>
      <c r="F10" s="1"/>
    </row>
    <row r="12" spans="1:26" ht="31.5" x14ac:dyDescent="0.25">
      <c r="A12" s="5" t="s">
        <v>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  <c r="J12" s="3" t="s">
        <v>40</v>
      </c>
      <c r="K12" s="3" t="s">
        <v>41</v>
      </c>
      <c r="L12" s="3" t="s">
        <v>42</v>
      </c>
      <c r="M12" s="3" t="s">
        <v>43</v>
      </c>
      <c r="N12" s="3" t="s">
        <v>44</v>
      </c>
      <c r="O12" s="3" t="s">
        <v>45</v>
      </c>
      <c r="P12" s="3" t="s">
        <v>46</v>
      </c>
      <c r="Q12" s="3" t="s">
        <v>47</v>
      </c>
      <c r="R12" s="3" t="s">
        <v>48</v>
      </c>
      <c r="S12" s="3" t="s">
        <v>49</v>
      </c>
      <c r="T12" s="3" t="s">
        <v>50</v>
      </c>
      <c r="U12" s="3" t="s">
        <v>51</v>
      </c>
      <c r="V12" s="3" t="s">
        <v>52</v>
      </c>
      <c r="W12" s="3" t="s">
        <v>53</v>
      </c>
      <c r="X12" s="3" t="s">
        <v>54</v>
      </c>
      <c r="Y12" s="3" t="s">
        <v>55</v>
      </c>
      <c r="Z12" s="3" t="s">
        <v>56</v>
      </c>
    </row>
    <row r="13" spans="1:26" ht="15.75" x14ac:dyDescent="0.25">
      <c r="A13" s="2" t="s">
        <v>27</v>
      </c>
      <c r="B13">
        <v>4</v>
      </c>
      <c r="C13">
        <v>7</v>
      </c>
      <c r="D13">
        <v>4</v>
      </c>
      <c r="E13">
        <v>8</v>
      </c>
      <c r="F13">
        <v>4</v>
      </c>
      <c r="G13">
        <v>6</v>
      </c>
    </row>
    <row r="14" spans="1:26" ht="15.75" x14ac:dyDescent="0.25">
      <c r="A14" s="2" t="s">
        <v>28</v>
      </c>
      <c r="B14" s="1">
        <v>7</v>
      </c>
      <c r="C14" s="1">
        <v>7</v>
      </c>
    </row>
    <row r="15" spans="1:26" ht="15.75" x14ac:dyDescent="0.25">
      <c r="A15" s="2" t="s">
        <v>29</v>
      </c>
      <c r="B15" s="1">
        <v>11</v>
      </c>
      <c r="C15" s="1">
        <v>14</v>
      </c>
      <c r="D15" s="1">
        <v>15</v>
      </c>
      <c r="E15" s="1">
        <v>10</v>
      </c>
      <c r="F15" s="1">
        <v>9</v>
      </c>
      <c r="G15" s="1">
        <v>9</v>
      </c>
      <c r="H15" s="1">
        <v>10</v>
      </c>
      <c r="I15" s="1">
        <v>8</v>
      </c>
      <c r="J15" s="1">
        <v>10</v>
      </c>
      <c r="K15" s="1">
        <v>11</v>
      </c>
      <c r="L15" s="1">
        <v>7</v>
      </c>
      <c r="M15" s="1">
        <v>9</v>
      </c>
      <c r="N15" s="1">
        <v>10</v>
      </c>
      <c r="O15" s="1">
        <v>6</v>
      </c>
      <c r="P15" s="1">
        <v>8</v>
      </c>
    </row>
    <row r="16" spans="1:26" ht="15.75" x14ac:dyDescent="0.25">
      <c r="A16" s="2" t="s">
        <v>30</v>
      </c>
      <c r="B16" s="1">
        <v>12</v>
      </c>
      <c r="C16" s="1">
        <v>10</v>
      </c>
      <c r="D16" s="1">
        <v>11</v>
      </c>
      <c r="E16" s="1">
        <v>11</v>
      </c>
      <c r="F16" s="1">
        <v>11</v>
      </c>
      <c r="G16" s="1">
        <v>14</v>
      </c>
      <c r="H16" s="1">
        <v>11</v>
      </c>
      <c r="I16" s="1">
        <v>15</v>
      </c>
      <c r="J16" s="1">
        <v>14</v>
      </c>
      <c r="K16" s="1">
        <v>14</v>
      </c>
      <c r="L16" s="1">
        <v>10</v>
      </c>
      <c r="X16" s="1"/>
      <c r="Z16" s="1"/>
    </row>
    <row r="17" spans="1:26" ht="15.75" x14ac:dyDescent="0.25">
      <c r="A17" s="2" t="s">
        <v>31</v>
      </c>
      <c r="B17" s="1">
        <v>10</v>
      </c>
      <c r="C17" s="1">
        <v>9</v>
      </c>
      <c r="D17" s="1">
        <v>9</v>
      </c>
      <c r="E17" s="1">
        <v>14</v>
      </c>
      <c r="F17" s="1">
        <v>11</v>
      </c>
      <c r="G17" s="1">
        <v>11</v>
      </c>
      <c r="H17" s="1">
        <v>15</v>
      </c>
      <c r="I17" s="1">
        <v>11</v>
      </c>
      <c r="T17" s="1"/>
    </row>
    <row r="18" spans="1:26" ht="15.75" x14ac:dyDescent="0.25">
      <c r="A18" s="2"/>
    </row>
    <row r="19" spans="1:26" ht="15.75" x14ac:dyDescent="0.25">
      <c r="A19" s="14"/>
    </row>
    <row r="20" spans="1:26" ht="15.75" x14ac:dyDescent="0.25">
      <c r="A20" s="14"/>
    </row>
    <row r="21" spans="1:26" ht="31.5" x14ac:dyDescent="0.25">
      <c r="A21" s="5" t="s">
        <v>1</v>
      </c>
      <c r="B21" s="7" t="s">
        <v>57</v>
      </c>
      <c r="C21" s="7" t="s">
        <v>58</v>
      </c>
      <c r="D21" s="7" t="s">
        <v>59</v>
      </c>
      <c r="E21" s="7" t="s">
        <v>60</v>
      </c>
      <c r="F21" s="7" t="s">
        <v>61</v>
      </c>
      <c r="G21" s="7" t="s">
        <v>62</v>
      </c>
      <c r="H21" s="7" t="s">
        <v>63</v>
      </c>
      <c r="I21" s="7" t="s">
        <v>64</v>
      </c>
      <c r="J21" s="7" t="s">
        <v>65</v>
      </c>
      <c r="K21" s="7" t="s">
        <v>66</v>
      </c>
      <c r="L21" s="7" t="s">
        <v>67</v>
      </c>
      <c r="M21" s="7" t="s">
        <v>68</v>
      </c>
      <c r="N21" s="7" t="s">
        <v>69</v>
      </c>
      <c r="O21" s="7" t="s">
        <v>70</v>
      </c>
      <c r="P21" s="7" t="s">
        <v>71</v>
      </c>
      <c r="Q21" s="7" t="s">
        <v>72</v>
      </c>
      <c r="R21" s="7" t="s">
        <v>73</v>
      </c>
      <c r="S21" s="7" t="s">
        <v>74</v>
      </c>
      <c r="T21" s="7" t="s">
        <v>75</v>
      </c>
      <c r="U21" s="7" t="s">
        <v>76</v>
      </c>
      <c r="V21" s="7" t="s">
        <v>77</v>
      </c>
      <c r="W21" s="7" t="s">
        <v>78</v>
      </c>
      <c r="X21" s="7" t="s">
        <v>79</v>
      </c>
      <c r="Y21" s="7" t="s">
        <v>80</v>
      </c>
      <c r="Z21" s="7" t="s">
        <v>81</v>
      </c>
    </row>
    <row r="22" spans="1:26" ht="15.75" x14ac:dyDescent="0.25">
      <c r="A22" s="2" t="s">
        <v>27</v>
      </c>
      <c r="B22">
        <v>0</v>
      </c>
      <c r="C22">
        <v>0</v>
      </c>
      <c r="D22">
        <v>0</v>
      </c>
      <c r="E22">
        <v>2</v>
      </c>
      <c r="F22">
        <v>0</v>
      </c>
      <c r="G22">
        <v>0</v>
      </c>
    </row>
    <row r="23" spans="1:26" ht="15.75" x14ac:dyDescent="0.25">
      <c r="A23" s="2" t="s">
        <v>28</v>
      </c>
      <c r="B23" s="1">
        <v>7</v>
      </c>
      <c r="C23" s="1">
        <v>7</v>
      </c>
    </row>
    <row r="24" spans="1:26" ht="15.75" x14ac:dyDescent="0.25">
      <c r="A24" s="2" t="s">
        <v>29</v>
      </c>
      <c r="B24" s="1">
        <v>11</v>
      </c>
      <c r="C24" s="1">
        <v>14</v>
      </c>
      <c r="D24" s="1">
        <v>15</v>
      </c>
      <c r="E24" s="1">
        <v>10</v>
      </c>
      <c r="F24" s="1">
        <v>9</v>
      </c>
      <c r="G24" s="1">
        <v>9</v>
      </c>
      <c r="H24" s="1">
        <v>10</v>
      </c>
      <c r="I24" s="1">
        <v>8</v>
      </c>
      <c r="J24" s="1">
        <v>10</v>
      </c>
      <c r="K24" s="1">
        <v>11</v>
      </c>
      <c r="L24" s="1">
        <v>7</v>
      </c>
      <c r="M24" s="1">
        <v>9</v>
      </c>
      <c r="N24" s="1">
        <v>10</v>
      </c>
      <c r="O24" s="1">
        <v>6</v>
      </c>
      <c r="P24" s="1">
        <v>8</v>
      </c>
      <c r="Q24" s="1"/>
      <c r="R24" s="1"/>
      <c r="S24" s="1"/>
    </row>
    <row r="25" spans="1:26" ht="15.75" x14ac:dyDescent="0.25">
      <c r="A25" s="2" t="s">
        <v>30</v>
      </c>
      <c r="B25" s="1">
        <v>12</v>
      </c>
      <c r="C25" s="1">
        <v>10</v>
      </c>
      <c r="D25" s="1">
        <v>11</v>
      </c>
      <c r="E25" s="1">
        <v>11</v>
      </c>
      <c r="F25" s="1">
        <v>11</v>
      </c>
      <c r="G25" s="1">
        <v>14</v>
      </c>
      <c r="H25" s="1">
        <v>11</v>
      </c>
      <c r="I25" s="1">
        <v>15</v>
      </c>
      <c r="J25" s="1">
        <v>14</v>
      </c>
      <c r="K25" s="1">
        <v>14</v>
      </c>
      <c r="L25" s="1">
        <v>10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2" t="s">
        <v>31</v>
      </c>
      <c r="B26" s="1">
        <v>10</v>
      </c>
      <c r="C26" s="1">
        <v>9</v>
      </c>
      <c r="D26" s="1">
        <v>9</v>
      </c>
      <c r="E26" s="1">
        <v>14</v>
      </c>
      <c r="F26" s="1">
        <v>11</v>
      </c>
      <c r="G26" s="1">
        <v>11</v>
      </c>
      <c r="H26" s="1">
        <v>15</v>
      </c>
      <c r="I26" s="1">
        <v>11</v>
      </c>
      <c r="R26" s="1"/>
      <c r="S26" s="1"/>
      <c r="T26" s="1"/>
    </row>
    <row r="27" spans="1:26" ht="15.75" x14ac:dyDescent="0.25">
      <c r="A27" s="14"/>
    </row>
    <row r="28" spans="1:26" ht="15.75" x14ac:dyDescent="0.25">
      <c r="A28" s="14"/>
    </row>
    <row r="29" spans="1:26" ht="31.5" x14ac:dyDescent="0.25">
      <c r="A29" s="5" t="s">
        <v>1</v>
      </c>
      <c r="B29" s="4" t="s">
        <v>82</v>
      </c>
      <c r="C29" s="4" t="s">
        <v>83</v>
      </c>
      <c r="D29" s="4" t="s">
        <v>84</v>
      </c>
      <c r="E29" s="4" t="s">
        <v>85</v>
      </c>
      <c r="F29" s="4" t="s">
        <v>86</v>
      </c>
      <c r="G29" s="4" t="s">
        <v>87</v>
      </c>
      <c r="H29" s="4" t="s">
        <v>88</v>
      </c>
      <c r="I29" s="4" t="s">
        <v>89</v>
      </c>
      <c r="J29" s="4" t="s">
        <v>90</v>
      </c>
      <c r="K29" s="4" t="s">
        <v>91</v>
      </c>
      <c r="L29" s="4" t="s">
        <v>92</v>
      </c>
      <c r="M29" s="4" t="s">
        <v>93</v>
      </c>
      <c r="N29" s="4" t="s">
        <v>94</v>
      </c>
      <c r="O29" s="4" t="s">
        <v>95</v>
      </c>
      <c r="P29" s="4" t="s">
        <v>96</v>
      </c>
      <c r="Q29" s="4" t="s">
        <v>97</v>
      </c>
      <c r="R29" s="4" t="s">
        <v>98</v>
      </c>
      <c r="S29" s="4" t="s">
        <v>99</v>
      </c>
      <c r="T29" s="4" t="s">
        <v>100</v>
      </c>
      <c r="U29" s="4" t="s">
        <v>101</v>
      </c>
      <c r="V29" s="4" t="s">
        <v>102</v>
      </c>
      <c r="W29" s="4" t="s">
        <v>103</v>
      </c>
      <c r="X29" s="4" t="s">
        <v>104</v>
      </c>
      <c r="Y29" s="4" t="s">
        <v>105</v>
      </c>
      <c r="Z29" s="4" t="s">
        <v>106</v>
      </c>
    </row>
    <row r="30" spans="1:26" ht="15.75" x14ac:dyDescent="0.25">
      <c r="A30" s="2" t="s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26" ht="15.75" x14ac:dyDescent="0.25">
      <c r="A31" s="2" t="s">
        <v>28</v>
      </c>
      <c r="B31">
        <v>2</v>
      </c>
      <c r="C31">
        <v>0</v>
      </c>
    </row>
    <row r="32" spans="1:26" ht="15.75" x14ac:dyDescent="0.25">
      <c r="A32" s="2" t="s">
        <v>29</v>
      </c>
      <c r="B32" s="1">
        <v>11</v>
      </c>
      <c r="C32" s="1">
        <v>14</v>
      </c>
      <c r="D32" s="1">
        <v>15</v>
      </c>
      <c r="E32" s="1">
        <v>10</v>
      </c>
      <c r="F32" s="1">
        <v>9</v>
      </c>
      <c r="G32" s="1">
        <v>9</v>
      </c>
      <c r="H32" s="1">
        <v>10</v>
      </c>
      <c r="I32" s="1">
        <v>8</v>
      </c>
      <c r="J32" s="1">
        <v>10</v>
      </c>
      <c r="K32" s="1">
        <v>11</v>
      </c>
      <c r="L32" s="1">
        <v>7</v>
      </c>
      <c r="M32" s="1">
        <v>9</v>
      </c>
      <c r="N32" s="1">
        <v>10</v>
      </c>
      <c r="O32" s="1">
        <v>6</v>
      </c>
      <c r="P32" s="1">
        <v>8</v>
      </c>
      <c r="Q32" s="1"/>
      <c r="R32" s="1"/>
      <c r="S32" s="1"/>
    </row>
    <row r="33" spans="1:28" ht="15.75" x14ac:dyDescent="0.25">
      <c r="A33" s="2" t="s">
        <v>30</v>
      </c>
      <c r="B33" s="1">
        <v>12</v>
      </c>
      <c r="C33" s="1">
        <v>10</v>
      </c>
      <c r="D33" s="1">
        <v>11</v>
      </c>
      <c r="E33" s="1">
        <v>11</v>
      </c>
      <c r="F33" s="1">
        <v>11</v>
      </c>
      <c r="G33" s="1">
        <v>14</v>
      </c>
      <c r="H33" s="1">
        <v>11</v>
      </c>
      <c r="I33" s="1">
        <v>15</v>
      </c>
      <c r="J33" s="1">
        <v>14</v>
      </c>
      <c r="K33" s="1">
        <v>14</v>
      </c>
      <c r="L33" s="1">
        <v>10</v>
      </c>
      <c r="R33" s="1"/>
      <c r="S33" s="1"/>
      <c r="T33" s="1"/>
      <c r="U33" s="1"/>
      <c r="V33" s="1"/>
      <c r="W33" s="1"/>
      <c r="X33" s="1"/>
      <c r="Y33" s="1"/>
      <c r="Z33" s="1"/>
    </row>
    <row r="34" spans="1:28" ht="15.75" x14ac:dyDescent="0.25">
      <c r="A34" s="2" t="s">
        <v>31</v>
      </c>
      <c r="B34" s="1">
        <v>10</v>
      </c>
      <c r="C34" s="1">
        <v>9</v>
      </c>
      <c r="D34" s="1">
        <v>9</v>
      </c>
      <c r="E34" s="1">
        <v>14</v>
      </c>
      <c r="F34" s="1">
        <v>11</v>
      </c>
      <c r="G34" s="1">
        <v>11</v>
      </c>
      <c r="H34" s="1">
        <v>15</v>
      </c>
      <c r="I34" s="1">
        <v>11</v>
      </c>
      <c r="R34" s="1"/>
      <c r="S34" s="1"/>
      <c r="T34" s="1"/>
    </row>
    <row r="35" spans="1:28" x14ac:dyDescent="0.25">
      <c r="S35" t="s">
        <v>107</v>
      </c>
    </row>
    <row r="37" spans="1:28" ht="31.5" x14ac:dyDescent="0.25">
      <c r="A37" s="10" t="s">
        <v>108</v>
      </c>
      <c r="B37" s="3" t="s">
        <v>32</v>
      </c>
      <c r="C37" s="3" t="s">
        <v>33</v>
      </c>
      <c r="D37" s="3" t="s">
        <v>34</v>
      </c>
      <c r="E37" s="3" t="s">
        <v>35</v>
      </c>
      <c r="F37" s="3" t="s">
        <v>36</v>
      </c>
      <c r="G37" s="3" t="s">
        <v>37</v>
      </c>
      <c r="H37" s="3" t="s">
        <v>38</v>
      </c>
      <c r="I37" s="3" t="s">
        <v>39</v>
      </c>
      <c r="J37" s="3" t="s">
        <v>40</v>
      </c>
      <c r="K37" s="3" t="s">
        <v>41</v>
      </c>
      <c r="L37" s="3" t="s">
        <v>42</v>
      </c>
      <c r="M37" s="3" t="s">
        <v>43</v>
      </c>
      <c r="N37" s="3" t="s">
        <v>44</v>
      </c>
      <c r="O37" s="3" t="s">
        <v>45</v>
      </c>
      <c r="P37" s="3" t="s">
        <v>46</v>
      </c>
      <c r="Q37" s="3" t="s">
        <v>47</v>
      </c>
      <c r="R37" s="3" t="s">
        <v>48</v>
      </c>
      <c r="S37" s="3" t="s">
        <v>49</v>
      </c>
      <c r="T37" s="3" t="s">
        <v>50</v>
      </c>
      <c r="U37" s="3" t="s">
        <v>51</v>
      </c>
      <c r="V37" s="3" t="s">
        <v>52</v>
      </c>
      <c r="W37" s="3" t="s">
        <v>53</v>
      </c>
      <c r="X37" s="3" t="s">
        <v>54</v>
      </c>
      <c r="Y37" s="3" t="s">
        <v>55</v>
      </c>
      <c r="Z37" s="3" t="s">
        <v>56</v>
      </c>
    </row>
    <row r="38" spans="1:28" ht="15.75" x14ac:dyDescent="0.25">
      <c r="A38" s="11" t="s">
        <v>27</v>
      </c>
      <c r="B38" s="6">
        <f>B13/B5</f>
        <v>0.5714285714285714</v>
      </c>
      <c r="C38" s="6">
        <f t="shared" ref="C38:P42" si="0">C13/C5</f>
        <v>0.875</v>
      </c>
      <c r="D38" s="6">
        <f t="shared" si="0"/>
        <v>0.5714285714285714</v>
      </c>
      <c r="E38" s="6">
        <f t="shared" si="0"/>
        <v>0.88888888888888884</v>
      </c>
      <c r="F38" s="6">
        <f t="shared" si="0"/>
        <v>0.5</v>
      </c>
      <c r="G38" s="6">
        <f t="shared" si="0"/>
        <v>0.75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.75" x14ac:dyDescent="0.25">
      <c r="A39" s="11" t="s">
        <v>28</v>
      </c>
      <c r="B39" s="6">
        <f t="shared" ref="B39:C42" si="1">B14/B6</f>
        <v>1</v>
      </c>
      <c r="C39" s="6">
        <f t="shared" si="1"/>
        <v>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.75" x14ac:dyDescent="0.25">
      <c r="A40" s="11" t="s">
        <v>29</v>
      </c>
      <c r="B40" s="6">
        <f t="shared" si="1"/>
        <v>1</v>
      </c>
      <c r="C40" s="6">
        <f t="shared" si="0"/>
        <v>1</v>
      </c>
      <c r="D40" s="6">
        <f t="shared" si="0"/>
        <v>1</v>
      </c>
      <c r="E40" s="6">
        <f t="shared" si="0"/>
        <v>1</v>
      </c>
      <c r="F40" s="6">
        <f t="shared" si="0"/>
        <v>1</v>
      </c>
      <c r="G40" s="6">
        <f t="shared" si="0"/>
        <v>0.9</v>
      </c>
      <c r="H40" s="6">
        <f t="shared" si="0"/>
        <v>1</v>
      </c>
      <c r="I40" s="6">
        <f t="shared" si="0"/>
        <v>1</v>
      </c>
      <c r="J40" s="6">
        <f t="shared" si="0"/>
        <v>1</v>
      </c>
      <c r="K40" s="6">
        <f t="shared" si="0"/>
        <v>1</v>
      </c>
      <c r="L40" s="6">
        <f t="shared" si="0"/>
        <v>0.875</v>
      </c>
      <c r="M40" s="6">
        <f t="shared" si="0"/>
        <v>1</v>
      </c>
      <c r="N40" s="6">
        <f t="shared" si="0"/>
        <v>1</v>
      </c>
      <c r="O40" s="6">
        <f t="shared" si="0"/>
        <v>0.8571428571428571</v>
      </c>
      <c r="P40" s="6">
        <f t="shared" si="0"/>
        <v>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.75" x14ac:dyDescent="0.25">
      <c r="A41" s="11" t="s">
        <v>30</v>
      </c>
      <c r="B41" s="6">
        <f t="shared" si="1"/>
        <v>1</v>
      </c>
      <c r="C41" s="6">
        <f t="shared" si="0"/>
        <v>1</v>
      </c>
      <c r="D41" s="6">
        <f t="shared" si="0"/>
        <v>1</v>
      </c>
      <c r="E41" s="6">
        <f t="shared" si="0"/>
        <v>1</v>
      </c>
      <c r="F41" s="6">
        <f t="shared" si="0"/>
        <v>1</v>
      </c>
      <c r="G41" s="6">
        <f t="shared" si="0"/>
        <v>1</v>
      </c>
      <c r="H41" s="6">
        <f t="shared" si="0"/>
        <v>1</v>
      </c>
      <c r="I41" s="6">
        <f t="shared" si="0"/>
        <v>1</v>
      </c>
      <c r="J41" s="6">
        <f t="shared" si="0"/>
        <v>1</v>
      </c>
      <c r="K41" s="6">
        <f t="shared" si="0"/>
        <v>1</v>
      </c>
      <c r="L41" s="6">
        <f t="shared" si="0"/>
        <v>1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.75" x14ac:dyDescent="0.25">
      <c r="A42" s="11" t="s">
        <v>31</v>
      </c>
      <c r="B42" s="6">
        <f t="shared" si="1"/>
        <v>1</v>
      </c>
      <c r="C42" s="6">
        <f t="shared" si="0"/>
        <v>1</v>
      </c>
      <c r="D42" s="6">
        <f t="shared" si="0"/>
        <v>1</v>
      </c>
      <c r="E42" s="6">
        <f t="shared" si="0"/>
        <v>1</v>
      </c>
      <c r="F42" s="6">
        <f t="shared" si="0"/>
        <v>1</v>
      </c>
      <c r="G42" s="6">
        <f t="shared" si="0"/>
        <v>1</v>
      </c>
      <c r="H42" s="6">
        <f t="shared" si="0"/>
        <v>1</v>
      </c>
      <c r="I42" s="6">
        <f t="shared" si="0"/>
        <v>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.75" x14ac:dyDescent="0.25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5" spans="1:28" ht="31.5" x14ac:dyDescent="0.25">
      <c r="A45" s="10" t="s">
        <v>108</v>
      </c>
      <c r="B45" s="7" t="s">
        <v>57</v>
      </c>
      <c r="C45" s="7" t="s">
        <v>58</v>
      </c>
      <c r="D45" s="7" t="s">
        <v>59</v>
      </c>
      <c r="E45" s="7" t="s">
        <v>60</v>
      </c>
      <c r="F45" s="7" t="s">
        <v>61</v>
      </c>
      <c r="G45" s="7" t="s">
        <v>62</v>
      </c>
      <c r="H45" s="7" t="s">
        <v>63</v>
      </c>
      <c r="I45" s="7" t="s">
        <v>64</v>
      </c>
      <c r="J45" s="7" t="s">
        <v>65</v>
      </c>
      <c r="K45" s="7" t="s">
        <v>66</v>
      </c>
      <c r="L45" s="7" t="s">
        <v>67</v>
      </c>
      <c r="M45" s="7" t="s">
        <v>68</v>
      </c>
      <c r="N45" s="7" t="s">
        <v>69</v>
      </c>
      <c r="O45" s="7" t="s">
        <v>70</v>
      </c>
      <c r="P45" s="7" t="s">
        <v>71</v>
      </c>
      <c r="Q45" s="7" t="s">
        <v>72</v>
      </c>
      <c r="R45" s="7" t="s">
        <v>73</v>
      </c>
      <c r="S45" s="7" t="s">
        <v>74</v>
      </c>
      <c r="T45" s="7" t="s">
        <v>75</v>
      </c>
      <c r="U45" s="7" t="s">
        <v>76</v>
      </c>
      <c r="V45" s="7" t="s">
        <v>77</v>
      </c>
      <c r="W45" s="7" t="s">
        <v>78</v>
      </c>
      <c r="X45" s="7" t="s">
        <v>79</v>
      </c>
      <c r="Y45" s="7" t="s">
        <v>80</v>
      </c>
      <c r="Z45" s="7" t="s">
        <v>81</v>
      </c>
    </row>
    <row r="46" spans="1:28" ht="15.75" x14ac:dyDescent="0.25">
      <c r="A46" s="11" t="s">
        <v>27</v>
      </c>
      <c r="B46" s="6">
        <f>B22/B5</f>
        <v>0</v>
      </c>
      <c r="C46" s="6">
        <f t="shared" ref="C46:P50" si="2">C22/C5</f>
        <v>0</v>
      </c>
      <c r="D46" s="6">
        <f t="shared" si="2"/>
        <v>0</v>
      </c>
      <c r="E46" s="15"/>
      <c r="F46" s="6">
        <f t="shared" si="2"/>
        <v>0</v>
      </c>
      <c r="G46" s="6">
        <f t="shared" si="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8" ht="15.75" x14ac:dyDescent="0.25">
      <c r="A47" s="11" t="s">
        <v>28</v>
      </c>
      <c r="B47" s="6">
        <f t="shared" ref="B47:C50" si="3">B23/B6</f>
        <v>1</v>
      </c>
      <c r="C47" s="6">
        <f t="shared" si="3"/>
        <v>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8" ht="15.75" x14ac:dyDescent="0.25">
      <c r="A48" s="11" t="s">
        <v>29</v>
      </c>
      <c r="B48" s="6">
        <f t="shared" si="3"/>
        <v>1</v>
      </c>
      <c r="C48" s="6">
        <f t="shared" si="2"/>
        <v>1</v>
      </c>
      <c r="D48" s="6">
        <f t="shared" si="2"/>
        <v>1</v>
      </c>
      <c r="E48" s="6">
        <f t="shared" si="2"/>
        <v>1</v>
      </c>
      <c r="F48" s="6">
        <f t="shared" si="2"/>
        <v>1</v>
      </c>
      <c r="G48" s="6">
        <f t="shared" si="2"/>
        <v>0.9</v>
      </c>
      <c r="H48" s="6">
        <f t="shared" si="2"/>
        <v>1</v>
      </c>
      <c r="I48" s="6">
        <f t="shared" si="2"/>
        <v>1</v>
      </c>
      <c r="J48" s="6">
        <f t="shared" si="2"/>
        <v>1</v>
      </c>
      <c r="K48" s="6">
        <f t="shared" si="2"/>
        <v>1</v>
      </c>
      <c r="L48" s="6">
        <f t="shared" si="2"/>
        <v>0.875</v>
      </c>
      <c r="M48" s="6">
        <f t="shared" si="2"/>
        <v>1</v>
      </c>
      <c r="N48" s="6">
        <f t="shared" si="2"/>
        <v>1</v>
      </c>
      <c r="O48" s="6">
        <f t="shared" si="2"/>
        <v>0.8571428571428571</v>
      </c>
      <c r="P48" s="6">
        <f t="shared" si="2"/>
        <v>1</v>
      </c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7" ht="15.75" x14ac:dyDescent="0.25">
      <c r="A49" s="11" t="s">
        <v>30</v>
      </c>
      <c r="B49" s="6">
        <f t="shared" si="3"/>
        <v>1</v>
      </c>
      <c r="C49" s="6">
        <f t="shared" si="2"/>
        <v>1</v>
      </c>
      <c r="D49" s="6">
        <f t="shared" si="2"/>
        <v>1</v>
      </c>
      <c r="E49" s="6">
        <f t="shared" si="2"/>
        <v>1</v>
      </c>
      <c r="F49" s="6">
        <f t="shared" si="2"/>
        <v>1</v>
      </c>
      <c r="G49" s="6">
        <f t="shared" si="2"/>
        <v>1</v>
      </c>
      <c r="H49" s="6">
        <f t="shared" si="2"/>
        <v>1</v>
      </c>
      <c r="I49" s="6">
        <f t="shared" si="2"/>
        <v>1</v>
      </c>
      <c r="J49" s="6">
        <f t="shared" si="2"/>
        <v>1</v>
      </c>
      <c r="K49" s="6">
        <f t="shared" si="2"/>
        <v>1</v>
      </c>
      <c r="L49" s="6">
        <f t="shared" si="2"/>
        <v>1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7" ht="15.75" x14ac:dyDescent="0.25">
      <c r="A50" s="11" t="s">
        <v>31</v>
      </c>
      <c r="B50" s="6">
        <f t="shared" si="3"/>
        <v>1</v>
      </c>
      <c r="C50" s="6">
        <f t="shared" si="2"/>
        <v>1</v>
      </c>
      <c r="D50" s="6">
        <f t="shared" si="2"/>
        <v>1</v>
      </c>
      <c r="E50" s="6">
        <f t="shared" si="2"/>
        <v>1</v>
      </c>
      <c r="F50" s="6">
        <f t="shared" si="2"/>
        <v>1</v>
      </c>
      <c r="G50" s="6">
        <f t="shared" si="2"/>
        <v>1</v>
      </c>
      <c r="H50" s="6">
        <f t="shared" si="2"/>
        <v>1</v>
      </c>
      <c r="I50" s="6">
        <f t="shared" si="2"/>
        <v>1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7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3" spans="1:27" ht="31.5" x14ac:dyDescent="0.25">
      <c r="A53" s="10" t="s">
        <v>108</v>
      </c>
      <c r="B53" s="4" t="s">
        <v>82</v>
      </c>
      <c r="C53" s="4" t="s">
        <v>83</v>
      </c>
      <c r="D53" s="4" t="s">
        <v>84</v>
      </c>
      <c r="E53" s="4" t="s">
        <v>85</v>
      </c>
      <c r="F53" s="4" t="s">
        <v>86</v>
      </c>
      <c r="G53" s="4" t="s">
        <v>87</v>
      </c>
      <c r="H53" s="4" t="s">
        <v>88</v>
      </c>
      <c r="I53" s="4" t="s">
        <v>89</v>
      </c>
      <c r="J53" s="4" t="s">
        <v>90</v>
      </c>
      <c r="K53" s="4" t="s">
        <v>91</v>
      </c>
      <c r="L53" s="4" t="s">
        <v>92</v>
      </c>
      <c r="M53" s="4" t="s">
        <v>93</v>
      </c>
      <c r="N53" s="4" t="s">
        <v>94</v>
      </c>
      <c r="O53" s="4" t="s">
        <v>95</v>
      </c>
      <c r="P53" s="4" t="s">
        <v>96</v>
      </c>
      <c r="Q53" s="4" t="s">
        <v>97</v>
      </c>
      <c r="R53" s="4" t="s">
        <v>98</v>
      </c>
      <c r="S53" s="4" t="s">
        <v>99</v>
      </c>
      <c r="T53" s="4" t="s">
        <v>100</v>
      </c>
      <c r="U53" s="4" t="s">
        <v>101</v>
      </c>
      <c r="V53" s="4" t="s">
        <v>102</v>
      </c>
      <c r="W53" s="4" t="s">
        <v>103</v>
      </c>
      <c r="X53" s="4" t="s">
        <v>104</v>
      </c>
      <c r="Y53" s="4" t="s">
        <v>105</v>
      </c>
      <c r="Z53" s="4" t="s">
        <v>106</v>
      </c>
    </row>
    <row r="54" spans="1:27" ht="15.75" x14ac:dyDescent="0.25">
      <c r="A54" s="11" t="s">
        <v>27</v>
      </c>
      <c r="B54" s="6">
        <f t="shared" ref="B54:P58" si="4">B30/B5</f>
        <v>0</v>
      </c>
      <c r="C54" s="6">
        <f t="shared" si="4"/>
        <v>0</v>
      </c>
      <c r="D54" s="6">
        <f t="shared" si="4"/>
        <v>0</v>
      </c>
      <c r="E54" s="6">
        <f t="shared" si="4"/>
        <v>0</v>
      </c>
      <c r="F54" s="6">
        <f t="shared" si="4"/>
        <v>0</v>
      </c>
      <c r="G54" s="6">
        <f t="shared" si="4"/>
        <v>0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x14ac:dyDescent="0.25">
      <c r="A55" s="11" t="s">
        <v>28</v>
      </c>
      <c r="B55" s="6">
        <f t="shared" si="4"/>
        <v>0.2857142857142857</v>
      </c>
      <c r="C55" s="6">
        <f t="shared" si="4"/>
        <v>0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x14ac:dyDescent="0.25">
      <c r="A56" s="11" t="s">
        <v>29</v>
      </c>
      <c r="B56" s="6">
        <f t="shared" si="4"/>
        <v>1</v>
      </c>
      <c r="C56" s="6">
        <f t="shared" si="4"/>
        <v>1</v>
      </c>
      <c r="D56" s="6">
        <f t="shared" si="4"/>
        <v>1</v>
      </c>
      <c r="E56" s="6">
        <f t="shared" si="4"/>
        <v>1</v>
      </c>
      <c r="F56" s="6">
        <f t="shared" si="4"/>
        <v>1</v>
      </c>
      <c r="G56" s="6">
        <f t="shared" si="4"/>
        <v>0.9</v>
      </c>
      <c r="H56" s="6">
        <f t="shared" si="4"/>
        <v>1</v>
      </c>
      <c r="I56" s="6">
        <f t="shared" si="4"/>
        <v>1</v>
      </c>
      <c r="J56" s="6">
        <f t="shared" si="4"/>
        <v>1</v>
      </c>
      <c r="K56" s="6">
        <f t="shared" si="4"/>
        <v>1</v>
      </c>
      <c r="L56" s="6">
        <f t="shared" si="4"/>
        <v>0.875</v>
      </c>
      <c r="M56" s="6">
        <f t="shared" si="4"/>
        <v>1</v>
      </c>
      <c r="N56" s="6">
        <f t="shared" si="4"/>
        <v>1</v>
      </c>
      <c r="O56" s="6">
        <f t="shared" si="4"/>
        <v>0.8571428571428571</v>
      </c>
      <c r="P56" s="6">
        <f t="shared" si="4"/>
        <v>1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x14ac:dyDescent="0.25">
      <c r="A57" s="11" t="s">
        <v>30</v>
      </c>
      <c r="B57" s="6">
        <f t="shared" si="4"/>
        <v>1</v>
      </c>
      <c r="C57" s="6">
        <f t="shared" si="4"/>
        <v>1</v>
      </c>
      <c r="D57" s="6">
        <f t="shared" si="4"/>
        <v>1</v>
      </c>
      <c r="E57" s="6">
        <f t="shared" si="4"/>
        <v>1</v>
      </c>
      <c r="F57" s="6">
        <f t="shared" si="4"/>
        <v>1</v>
      </c>
      <c r="G57" s="6">
        <f t="shared" si="4"/>
        <v>1</v>
      </c>
      <c r="H57" s="6">
        <f t="shared" si="4"/>
        <v>1</v>
      </c>
      <c r="I57" s="6">
        <f t="shared" si="4"/>
        <v>1</v>
      </c>
      <c r="J57" s="6">
        <f t="shared" si="4"/>
        <v>1</v>
      </c>
      <c r="K57" s="6">
        <f t="shared" si="4"/>
        <v>1</v>
      </c>
      <c r="L57" s="6">
        <f t="shared" si="4"/>
        <v>1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x14ac:dyDescent="0.25">
      <c r="A58" s="11" t="s">
        <v>31</v>
      </c>
      <c r="B58" s="6">
        <f t="shared" si="4"/>
        <v>1</v>
      </c>
      <c r="C58" s="6">
        <f t="shared" si="4"/>
        <v>1</v>
      </c>
      <c r="D58" s="6">
        <f t="shared" si="4"/>
        <v>1</v>
      </c>
      <c r="E58" s="6">
        <f t="shared" si="4"/>
        <v>1</v>
      </c>
      <c r="F58" s="6">
        <f t="shared" si="4"/>
        <v>1</v>
      </c>
      <c r="G58" s="6">
        <f t="shared" si="4"/>
        <v>1</v>
      </c>
      <c r="H58" s="6">
        <f t="shared" si="4"/>
        <v>1</v>
      </c>
      <c r="I58" s="6">
        <f t="shared" si="4"/>
        <v>1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63" spans="1:27" ht="47.25" x14ac:dyDescent="0.25">
      <c r="A63" s="12" t="s">
        <v>138</v>
      </c>
      <c r="B63" s="8" t="s">
        <v>2</v>
      </c>
      <c r="C63" s="8" t="s">
        <v>3</v>
      </c>
      <c r="D63" s="8" t="s">
        <v>4</v>
      </c>
      <c r="E63" s="8" t="s">
        <v>5</v>
      </c>
      <c r="F63" s="8" t="s">
        <v>6</v>
      </c>
      <c r="G63" s="8" t="s">
        <v>7</v>
      </c>
      <c r="H63" s="8" t="s">
        <v>8</v>
      </c>
      <c r="I63" s="8" t="s">
        <v>9</v>
      </c>
      <c r="J63" s="8" t="s">
        <v>10</v>
      </c>
      <c r="K63" s="8" t="s">
        <v>11</v>
      </c>
      <c r="L63" s="8" t="s">
        <v>12</v>
      </c>
      <c r="M63" s="8" t="s">
        <v>13</v>
      </c>
      <c r="N63" s="8" t="s">
        <v>14</v>
      </c>
      <c r="O63" s="8" t="s">
        <v>15</v>
      </c>
      <c r="P63" s="8" t="s">
        <v>16</v>
      </c>
      <c r="Q63" s="8" t="s">
        <v>17</v>
      </c>
      <c r="R63" s="8" t="s">
        <v>18</v>
      </c>
      <c r="S63" s="8" t="s">
        <v>19</v>
      </c>
      <c r="T63" s="8" t="s">
        <v>20</v>
      </c>
      <c r="U63" s="8" t="s">
        <v>21</v>
      </c>
      <c r="V63" s="8" t="s">
        <v>22</v>
      </c>
      <c r="W63" s="8" t="s">
        <v>23</v>
      </c>
      <c r="X63" s="8" t="s">
        <v>24</v>
      </c>
      <c r="Y63" s="8" t="s">
        <v>25</v>
      </c>
      <c r="Z63" s="8" t="s">
        <v>26</v>
      </c>
    </row>
    <row r="64" spans="1:27" ht="15.75" x14ac:dyDescent="0.25">
      <c r="A64" s="13" t="s">
        <v>27</v>
      </c>
      <c r="B64">
        <v>7</v>
      </c>
      <c r="C64">
        <v>8</v>
      </c>
      <c r="D64">
        <v>7</v>
      </c>
      <c r="E64">
        <v>9</v>
      </c>
      <c r="F64">
        <v>8</v>
      </c>
      <c r="G64">
        <v>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3" t="s">
        <v>28</v>
      </c>
      <c r="B65" s="1">
        <v>4</v>
      </c>
      <c r="C65" s="1">
        <v>5</v>
      </c>
      <c r="D65" s="1"/>
      <c r="E65" s="1"/>
      <c r="F65" s="1"/>
      <c r="G65" s="1"/>
      <c r="H65" s="1"/>
      <c r="I65" s="1"/>
      <c r="J65" s="1"/>
      <c r="K65" s="1"/>
      <c r="L65" s="1"/>
    </row>
    <row r="66" spans="1:26" ht="15.75" x14ac:dyDescent="0.25">
      <c r="A66" s="13" t="s">
        <v>29</v>
      </c>
      <c r="B66" s="1">
        <v>13</v>
      </c>
      <c r="C66" s="1">
        <v>12</v>
      </c>
      <c r="D66" s="1">
        <v>14</v>
      </c>
      <c r="E66" s="1">
        <v>12</v>
      </c>
      <c r="F66" s="1">
        <v>9</v>
      </c>
      <c r="G66" s="1">
        <v>9</v>
      </c>
      <c r="H66" s="1">
        <v>9</v>
      </c>
      <c r="I66" s="1">
        <v>11</v>
      </c>
      <c r="J66" s="1">
        <v>8</v>
      </c>
      <c r="K66" s="1">
        <v>10</v>
      </c>
      <c r="L66" s="1">
        <v>11</v>
      </c>
      <c r="M66" s="1">
        <v>10</v>
      </c>
      <c r="N66" s="1">
        <v>9</v>
      </c>
      <c r="O66" s="1">
        <v>11</v>
      </c>
      <c r="P66" s="1">
        <v>8</v>
      </c>
      <c r="Q66" s="1">
        <v>9</v>
      </c>
    </row>
    <row r="67" spans="1:26" ht="15.75" x14ac:dyDescent="0.25">
      <c r="A67" s="13" t="s">
        <v>30</v>
      </c>
      <c r="B67" s="1">
        <v>15</v>
      </c>
      <c r="C67" s="1">
        <v>14</v>
      </c>
      <c r="D67" s="1">
        <v>15</v>
      </c>
      <c r="E67" s="1">
        <v>15</v>
      </c>
      <c r="F67" s="1">
        <v>15</v>
      </c>
      <c r="G67" s="1">
        <v>12</v>
      </c>
      <c r="H67" s="1">
        <v>11</v>
      </c>
      <c r="I67" s="1">
        <v>11</v>
      </c>
      <c r="J67" s="1">
        <v>10</v>
      </c>
      <c r="K67" s="1">
        <v>12</v>
      </c>
      <c r="L67" s="1">
        <v>10</v>
      </c>
      <c r="M67" s="1">
        <v>11</v>
      </c>
      <c r="N67" s="1">
        <v>6</v>
      </c>
      <c r="O67" s="1"/>
      <c r="Q67" s="1"/>
      <c r="S67" s="1"/>
      <c r="U67" s="1"/>
      <c r="W67" s="1"/>
      <c r="Y67" s="1"/>
    </row>
    <row r="68" spans="1:26" ht="15.75" x14ac:dyDescent="0.25">
      <c r="A68" s="13" t="s">
        <v>31</v>
      </c>
      <c r="B68" s="1">
        <v>13</v>
      </c>
      <c r="C68" s="1">
        <v>11</v>
      </c>
      <c r="D68" s="1">
        <v>8</v>
      </c>
      <c r="E68" s="1">
        <v>10</v>
      </c>
      <c r="F68" s="1">
        <v>12</v>
      </c>
      <c r="G68" s="1">
        <v>7</v>
      </c>
      <c r="H68" s="1">
        <v>10</v>
      </c>
      <c r="I68" s="1">
        <v>12</v>
      </c>
      <c r="J68" s="1">
        <v>13</v>
      </c>
      <c r="N68" s="1"/>
      <c r="T68" s="1"/>
    </row>
    <row r="69" spans="1:26" ht="15.75" x14ac:dyDescent="0.25">
      <c r="A69" s="14"/>
    </row>
    <row r="70" spans="1:26" ht="15.75" x14ac:dyDescent="0.25">
      <c r="A70" s="14"/>
    </row>
    <row r="71" spans="1:26" ht="31.5" x14ac:dyDescent="0.25">
      <c r="A71" s="5" t="s">
        <v>1</v>
      </c>
      <c r="B71" s="9" t="s">
        <v>109</v>
      </c>
      <c r="C71" s="9" t="s">
        <v>110</v>
      </c>
      <c r="D71" s="9" t="s">
        <v>111</v>
      </c>
      <c r="E71" s="9" t="s">
        <v>112</v>
      </c>
      <c r="F71" s="9" t="s">
        <v>113</v>
      </c>
      <c r="G71" s="9" t="s">
        <v>114</v>
      </c>
      <c r="H71" s="9" t="s">
        <v>115</v>
      </c>
      <c r="I71" s="9" t="s">
        <v>116</v>
      </c>
      <c r="J71" s="9" t="s">
        <v>117</v>
      </c>
      <c r="K71" s="9" t="s">
        <v>118</v>
      </c>
      <c r="L71" s="9" t="s">
        <v>119</v>
      </c>
      <c r="M71" s="9" t="s">
        <v>120</v>
      </c>
      <c r="N71" s="9" t="s">
        <v>121</v>
      </c>
      <c r="O71" s="9" t="s">
        <v>122</v>
      </c>
      <c r="P71" s="9" t="s">
        <v>123</v>
      </c>
      <c r="Q71" s="9" t="s">
        <v>124</v>
      </c>
      <c r="R71" s="9" t="s">
        <v>125</v>
      </c>
      <c r="S71" s="9" t="s">
        <v>126</v>
      </c>
      <c r="T71" s="9" t="s">
        <v>127</v>
      </c>
      <c r="U71" s="9" t="s">
        <v>128</v>
      </c>
      <c r="V71" s="9" t="s">
        <v>129</v>
      </c>
      <c r="W71" s="9" t="s">
        <v>130</v>
      </c>
      <c r="X71" s="9" t="s">
        <v>131</v>
      </c>
      <c r="Y71" s="9" t="s">
        <v>132</v>
      </c>
      <c r="Z71" s="9" t="s">
        <v>133</v>
      </c>
    </row>
    <row r="72" spans="1:26" ht="15.75" x14ac:dyDescent="0.25">
      <c r="A72" s="2" t="s">
        <v>27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2" t="s">
        <v>28</v>
      </c>
      <c r="B73">
        <v>0</v>
      </c>
      <c r="C73">
        <v>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2" t="s">
        <v>29</v>
      </c>
      <c r="B74" s="1">
        <v>10</v>
      </c>
      <c r="C74" s="1">
        <v>10</v>
      </c>
      <c r="D74" s="1">
        <v>13</v>
      </c>
      <c r="E74" s="1">
        <v>10</v>
      </c>
      <c r="F74" s="1">
        <v>8</v>
      </c>
      <c r="G74" s="1">
        <v>8</v>
      </c>
      <c r="H74" s="1">
        <v>9</v>
      </c>
      <c r="I74" s="1">
        <v>7</v>
      </c>
      <c r="J74" s="1">
        <v>7</v>
      </c>
      <c r="K74" s="1">
        <v>8</v>
      </c>
      <c r="L74" s="1">
        <v>10</v>
      </c>
      <c r="M74" s="1">
        <v>8</v>
      </c>
      <c r="N74" s="1">
        <v>6</v>
      </c>
      <c r="O74" s="1">
        <v>10</v>
      </c>
      <c r="P74" s="1">
        <v>8</v>
      </c>
      <c r="Q74" s="1">
        <v>8</v>
      </c>
      <c r="U74" s="1"/>
      <c r="V74" s="1"/>
      <c r="W74" s="1"/>
      <c r="X74" s="1"/>
      <c r="Y74" s="1"/>
      <c r="Z74" s="1"/>
    </row>
    <row r="75" spans="1:26" ht="15.75" x14ac:dyDescent="0.25">
      <c r="A75" s="2" t="s">
        <v>30</v>
      </c>
      <c r="B75" s="1">
        <v>12</v>
      </c>
      <c r="C75" s="1">
        <v>12</v>
      </c>
      <c r="D75" s="1">
        <v>11</v>
      </c>
      <c r="E75" s="1">
        <v>9</v>
      </c>
      <c r="F75" s="1">
        <v>9</v>
      </c>
      <c r="G75" s="1">
        <v>10</v>
      </c>
      <c r="H75" s="1">
        <v>8</v>
      </c>
      <c r="I75" s="1">
        <v>11</v>
      </c>
      <c r="J75" s="1">
        <v>9</v>
      </c>
      <c r="K75" s="1">
        <v>11</v>
      </c>
      <c r="L75" s="1">
        <v>9</v>
      </c>
      <c r="M75" s="1">
        <v>11</v>
      </c>
      <c r="N75" s="1">
        <v>6</v>
      </c>
      <c r="O75" s="1"/>
      <c r="Q75" s="1"/>
    </row>
    <row r="76" spans="1:26" ht="15.75" x14ac:dyDescent="0.25">
      <c r="A76" s="2" t="s">
        <v>31</v>
      </c>
      <c r="B76" s="1">
        <v>13</v>
      </c>
      <c r="C76" s="1">
        <v>11</v>
      </c>
      <c r="D76" s="1">
        <v>8</v>
      </c>
      <c r="E76" s="1">
        <v>10</v>
      </c>
      <c r="F76" s="1">
        <v>12</v>
      </c>
      <c r="G76" s="1">
        <v>7</v>
      </c>
      <c r="H76" s="1">
        <v>10</v>
      </c>
      <c r="I76" s="1">
        <v>12</v>
      </c>
      <c r="J76" s="1">
        <v>13</v>
      </c>
      <c r="T76" s="1"/>
      <c r="U76" s="1"/>
      <c r="V76" s="1"/>
      <c r="W76" s="1"/>
      <c r="X76" s="1"/>
      <c r="Y76" s="1"/>
      <c r="Z76" s="1"/>
    </row>
    <row r="77" spans="1:26" ht="15.7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9" spans="1:26" ht="15.75" x14ac:dyDescent="0.25">
      <c r="A79" s="10" t="s">
        <v>108</v>
      </c>
      <c r="B79" s="9" t="s">
        <v>109</v>
      </c>
      <c r="C79" s="9" t="s">
        <v>110</v>
      </c>
      <c r="D79" s="9" t="s">
        <v>111</v>
      </c>
      <c r="E79" s="9" t="s">
        <v>112</v>
      </c>
      <c r="F79" s="9" t="s">
        <v>113</v>
      </c>
      <c r="G79" s="9" t="s">
        <v>114</v>
      </c>
      <c r="H79" s="9" t="s">
        <v>115</v>
      </c>
      <c r="I79" s="9" t="s">
        <v>116</v>
      </c>
      <c r="J79" s="9" t="s">
        <v>117</v>
      </c>
      <c r="K79" s="9" t="s">
        <v>118</v>
      </c>
      <c r="L79" s="9" t="s">
        <v>119</v>
      </c>
      <c r="M79" s="9" t="s">
        <v>120</v>
      </c>
      <c r="N79" s="9" t="s">
        <v>121</v>
      </c>
      <c r="O79" s="9" t="s">
        <v>122</v>
      </c>
      <c r="P79" s="9" t="s">
        <v>123</v>
      </c>
      <c r="Q79" s="9" t="s">
        <v>124</v>
      </c>
      <c r="R79" s="9" t="s">
        <v>125</v>
      </c>
      <c r="S79" s="9" t="s">
        <v>126</v>
      </c>
      <c r="T79" s="9" t="s">
        <v>127</v>
      </c>
      <c r="U79" s="9" t="s">
        <v>128</v>
      </c>
      <c r="V79" s="9" t="s">
        <v>129</v>
      </c>
      <c r="W79" s="9" t="s">
        <v>130</v>
      </c>
      <c r="X79" s="9" t="s">
        <v>131</v>
      </c>
      <c r="Y79" s="9" t="s">
        <v>132</v>
      </c>
      <c r="Z79" s="9" t="s">
        <v>133</v>
      </c>
    </row>
    <row r="80" spans="1:26" ht="15.75" x14ac:dyDescent="0.25">
      <c r="A80" s="11" t="s">
        <v>27</v>
      </c>
      <c r="B80" s="6">
        <f>B72/B64</f>
        <v>0</v>
      </c>
      <c r="C80" s="6">
        <f t="shared" ref="C80:G80" si="5">C72/C64</f>
        <v>0</v>
      </c>
      <c r="D80" s="6">
        <f t="shared" si="5"/>
        <v>0</v>
      </c>
      <c r="E80" s="6">
        <f t="shared" si="5"/>
        <v>0</v>
      </c>
      <c r="F80" s="6">
        <f t="shared" si="5"/>
        <v>0</v>
      </c>
      <c r="G80" s="6">
        <f t="shared" si="5"/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x14ac:dyDescent="0.25">
      <c r="A81" s="11" t="s">
        <v>28</v>
      </c>
      <c r="B81" s="6">
        <f t="shared" ref="B81:Q84" si="6">B73/B65</f>
        <v>0</v>
      </c>
      <c r="C81" s="6">
        <f t="shared" si="6"/>
        <v>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x14ac:dyDescent="0.25">
      <c r="A82" s="11" t="s">
        <v>29</v>
      </c>
      <c r="B82" s="6">
        <f t="shared" si="6"/>
        <v>0.76923076923076927</v>
      </c>
      <c r="C82" s="6">
        <f t="shared" si="6"/>
        <v>0.83333333333333337</v>
      </c>
      <c r="D82" s="6">
        <f t="shared" si="6"/>
        <v>0.9285714285714286</v>
      </c>
      <c r="E82" s="6">
        <f t="shared" si="6"/>
        <v>0.83333333333333337</v>
      </c>
      <c r="F82" s="6">
        <f t="shared" si="6"/>
        <v>0.88888888888888884</v>
      </c>
      <c r="G82" s="6">
        <f t="shared" si="6"/>
        <v>0.88888888888888884</v>
      </c>
      <c r="H82" s="6">
        <f t="shared" si="6"/>
        <v>1</v>
      </c>
      <c r="I82" s="6">
        <f t="shared" si="6"/>
        <v>0.63636363636363635</v>
      </c>
      <c r="J82" s="6">
        <f t="shared" si="6"/>
        <v>0.875</v>
      </c>
      <c r="K82" s="6">
        <f t="shared" si="6"/>
        <v>0.8</v>
      </c>
      <c r="L82" s="6">
        <f t="shared" si="6"/>
        <v>0.90909090909090906</v>
      </c>
      <c r="M82" s="6">
        <f t="shared" si="6"/>
        <v>0.8</v>
      </c>
      <c r="N82" s="6">
        <f t="shared" si="6"/>
        <v>0.66666666666666663</v>
      </c>
      <c r="O82" s="6">
        <f t="shared" si="6"/>
        <v>0.90909090909090906</v>
      </c>
      <c r="P82" s="6">
        <f t="shared" si="6"/>
        <v>1</v>
      </c>
      <c r="Q82" s="6">
        <f t="shared" si="6"/>
        <v>0.88888888888888884</v>
      </c>
      <c r="R82" s="6"/>
      <c r="S82" s="6"/>
      <c r="T82" s="6"/>
      <c r="U82" s="6"/>
      <c r="V82" s="6"/>
      <c r="W82" s="6"/>
      <c r="X82" s="6"/>
      <c r="Y82" s="6"/>
      <c r="Z82" s="6"/>
    </row>
    <row r="83" spans="1:26" ht="15.75" x14ac:dyDescent="0.25">
      <c r="A83" s="11" t="s">
        <v>30</v>
      </c>
      <c r="B83" s="6">
        <f t="shared" si="6"/>
        <v>0.8</v>
      </c>
      <c r="C83" s="6">
        <f t="shared" si="6"/>
        <v>0.8571428571428571</v>
      </c>
      <c r="D83" s="6">
        <f t="shared" si="6"/>
        <v>0.73333333333333328</v>
      </c>
      <c r="E83" s="6">
        <f t="shared" si="6"/>
        <v>0.6</v>
      </c>
      <c r="F83" s="6">
        <f t="shared" si="6"/>
        <v>0.6</v>
      </c>
      <c r="G83" s="6">
        <f t="shared" si="6"/>
        <v>0.83333333333333337</v>
      </c>
      <c r="H83" s="6">
        <f t="shared" si="6"/>
        <v>0.72727272727272729</v>
      </c>
      <c r="I83" s="6">
        <f t="shared" si="6"/>
        <v>1</v>
      </c>
      <c r="J83" s="6">
        <f t="shared" si="6"/>
        <v>0.9</v>
      </c>
      <c r="K83" s="6">
        <f t="shared" si="6"/>
        <v>0.91666666666666663</v>
      </c>
      <c r="L83" s="6">
        <f t="shared" si="6"/>
        <v>0.9</v>
      </c>
      <c r="M83" s="6">
        <f t="shared" si="6"/>
        <v>1</v>
      </c>
      <c r="N83" s="6">
        <f t="shared" si="6"/>
        <v>1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x14ac:dyDescent="0.25">
      <c r="A84" s="11" t="s">
        <v>31</v>
      </c>
      <c r="B84" s="6">
        <f t="shared" si="6"/>
        <v>1</v>
      </c>
      <c r="C84" s="6">
        <f t="shared" si="6"/>
        <v>1</v>
      </c>
      <c r="D84" s="6">
        <f t="shared" si="6"/>
        <v>1</v>
      </c>
      <c r="E84" s="6">
        <f t="shared" si="6"/>
        <v>1</v>
      </c>
      <c r="F84" s="6">
        <f t="shared" si="6"/>
        <v>1</v>
      </c>
      <c r="G84" s="6">
        <f t="shared" si="6"/>
        <v>1</v>
      </c>
      <c r="H84" s="6">
        <f t="shared" si="6"/>
        <v>1</v>
      </c>
      <c r="I84" s="6">
        <f t="shared" si="6"/>
        <v>1</v>
      </c>
      <c r="J84" s="6">
        <f t="shared" si="6"/>
        <v>1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7D</vt:lpstr>
      <vt:lpstr>Supplemental Fig.2A</vt:lpstr>
      <vt:lpstr>Supplemental Fig. 2B</vt:lpstr>
      <vt:lpstr>Supplemental Fig. 2C</vt:lpstr>
      <vt:lpstr>Supplemental Fig. 3B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Edem Tchegnon</dc:creator>
  <cp:keywords/>
  <dc:description/>
  <cp:lastModifiedBy>McKay, Renee M (wnp7jj)</cp:lastModifiedBy>
  <cp:revision/>
  <dcterms:created xsi:type="dcterms:W3CDTF">2022-10-27T14:00:23Z</dcterms:created>
  <dcterms:modified xsi:type="dcterms:W3CDTF">2025-05-22T13:52:43Z</dcterms:modified>
  <cp:category/>
  <cp:contentStatus/>
</cp:coreProperties>
</file>