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n.sharepoint.com/sites/SkeletalDisease-IroninFocus/Shared Documents/TMPRSS6/TMPRSS6 JCI Manuscript NEW October 2023/JCI Insights Submitted/Revision/Excel data files for preclinical work/"/>
    </mc:Choice>
  </mc:AlternateContent>
  <xr:revisionPtr revIDLastSave="611" documentId="8_{0A1AB514-06AD-6247-93B7-D71B0842A9E1}" xr6:coauthVersionLast="47" xr6:coauthVersionMax="47" xr10:uidLastSave="{6AB684FC-0AD3-9F48-B3D1-1CF8F798320F}"/>
  <bookViews>
    <workbookView xWindow="36060" yWindow="-1040" windowWidth="30240" windowHeight="17760" firstSheet="9" activeTab="10" xr2:uid="{810A4668-EA51-DF45-959C-35062EE82ADE}"/>
  </bookViews>
  <sheets>
    <sheet name="Table 1 data (Main)" sheetId="1" r:id="rId1"/>
    <sheet name="Table 2 (Main)" sheetId="2" r:id="rId2"/>
    <sheet name="Figure 1 (Main)" sheetId="3" r:id="rId3"/>
    <sheet name="Figure 2 (Main)" sheetId="4" r:id="rId4"/>
    <sheet name="Figure 3 (Main)" sheetId="5" r:id="rId5"/>
    <sheet name="Figure 4 (Main)" sheetId="6" r:id="rId6"/>
    <sheet name="Figure 5 (Main)" sheetId="7" r:id="rId7"/>
    <sheet name="Figure 6 (Main)" sheetId="8" r:id="rId8"/>
    <sheet name="Supplemental Figure 1" sheetId="9" r:id="rId9"/>
    <sheet name="Supplemental Figure 2" sheetId="10" r:id="rId10"/>
    <sheet name="Supplemental Figure 3" sheetId="11" r:id="rId11"/>
    <sheet name="Supplemental Figure 4" sheetId="19" r:id="rId12"/>
    <sheet name="Supplemental Figure 5" sheetId="12" r:id="rId13"/>
    <sheet name="Supplemental Figure 6" sheetId="13" r:id="rId14"/>
    <sheet name="Supplemental Figure 7" sheetId="14" r:id="rId15"/>
    <sheet name="Supplemental Figure 8" sheetId="15" r:id="rId16"/>
    <sheet name="Supplemental Figure 9" sheetId="16" r:id="rId17"/>
    <sheet name="Supplemental Figure 10" sheetId="17" r:id="rId18"/>
    <sheet name="Supplemental Figure 11" sheetId="18" r:id="rId19"/>
    <sheet name="Supplemental Figure 12" sheetId="20" r:id="rId20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7" l="1"/>
  <c r="K37" i="17"/>
  <c r="J37" i="17"/>
  <c r="J36" i="17"/>
  <c r="T22" i="17"/>
  <c r="S21" i="17"/>
  <c r="T21" i="17"/>
  <c r="S22" i="17"/>
  <c r="P21" i="17"/>
  <c r="Q21" i="17"/>
  <c r="P22" i="17"/>
  <c r="Q22" i="17"/>
  <c r="O22" i="17"/>
  <c r="K21" i="17"/>
  <c r="O21" i="17"/>
  <c r="L22" i="17"/>
  <c r="K22" i="17"/>
  <c r="J22" i="17"/>
  <c r="L21" i="17"/>
  <c r="J21" i="17"/>
  <c r="G19" i="16"/>
  <c r="H19" i="16"/>
  <c r="G20" i="16"/>
  <c r="H20" i="16"/>
  <c r="F20" i="16"/>
  <c r="F19" i="16"/>
  <c r="C19" i="16"/>
  <c r="D19" i="16"/>
  <c r="C20" i="16"/>
  <c r="D20" i="16"/>
  <c r="B20" i="16"/>
  <c r="B19" i="16"/>
  <c r="P20" i="16"/>
  <c r="O20" i="16"/>
  <c r="N20" i="16"/>
  <c r="P19" i="16"/>
  <c r="O19" i="16"/>
  <c r="N19" i="16"/>
  <c r="K19" i="16"/>
  <c r="L19" i="16"/>
  <c r="K20" i="16"/>
  <c r="L20" i="16"/>
  <c r="J20" i="16"/>
  <c r="J19" i="16"/>
  <c r="W18" i="4"/>
  <c r="V18" i="4"/>
  <c r="U18" i="4"/>
  <c r="W17" i="4"/>
  <c r="V17" i="4"/>
  <c r="U17" i="4"/>
  <c r="J17" i="14"/>
  <c r="I17" i="14"/>
  <c r="H17" i="14"/>
  <c r="J16" i="14"/>
  <c r="I16" i="14"/>
  <c r="H16" i="14"/>
  <c r="E16" i="14"/>
  <c r="F16" i="14"/>
  <c r="E17" i="14"/>
  <c r="F17" i="14"/>
  <c r="D17" i="14"/>
  <c r="D16" i="14"/>
  <c r="G35" i="13"/>
  <c r="H35" i="13"/>
  <c r="G36" i="13"/>
  <c r="H36" i="13"/>
  <c r="F36" i="13"/>
  <c r="F35" i="13"/>
  <c r="L51" i="12"/>
  <c r="L52" i="12"/>
  <c r="K52" i="12"/>
  <c r="J52" i="12"/>
  <c r="I52" i="12"/>
  <c r="K51" i="12"/>
  <c r="J51" i="12"/>
  <c r="I51" i="12"/>
  <c r="F51" i="12"/>
  <c r="G51" i="12"/>
  <c r="F52" i="12"/>
  <c r="G52" i="12"/>
  <c r="E52" i="12"/>
  <c r="E51" i="12"/>
  <c r="J28" i="12"/>
  <c r="K28" i="12"/>
  <c r="L28" i="12"/>
  <c r="J29" i="12"/>
  <c r="K29" i="12"/>
  <c r="L29" i="12"/>
  <c r="I28" i="12"/>
  <c r="I29" i="12"/>
  <c r="F29" i="12"/>
  <c r="G29" i="12"/>
  <c r="E29" i="12"/>
  <c r="F28" i="12"/>
  <c r="G28" i="12"/>
  <c r="E28" i="12"/>
  <c r="O23" i="7"/>
  <c r="N23" i="7"/>
  <c r="M23" i="7"/>
  <c r="O22" i="7"/>
  <c r="N22" i="7"/>
  <c r="M22" i="7"/>
  <c r="K23" i="7"/>
  <c r="J23" i="7"/>
  <c r="I23" i="7"/>
  <c r="K22" i="7"/>
  <c r="J22" i="7"/>
  <c r="I22" i="7"/>
  <c r="E22" i="7"/>
  <c r="F22" i="7"/>
  <c r="E23" i="7"/>
  <c r="F23" i="7"/>
  <c r="D23" i="7"/>
  <c r="D22" i="7"/>
  <c r="O33" i="8"/>
  <c r="N33" i="8"/>
  <c r="M33" i="8"/>
  <c r="L33" i="8"/>
  <c r="O32" i="8"/>
  <c r="N32" i="8"/>
  <c r="M32" i="8"/>
  <c r="L32" i="8"/>
  <c r="G32" i="8"/>
  <c r="H32" i="8"/>
  <c r="I32" i="8"/>
  <c r="G33" i="8"/>
  <c r="H33" i="8"/>
  <c r="I33" i="8"/>
  <c r="F33" i="8"/>
  <c r="F32" i="8"/>
  <c r="R17" i="8"/>
  <c r="Q17" i="8"/>
  <c r="P17" i="8"/>
  <c r="O17" i="8"/>
  <c r="R16" i="8"/>
  <c r="Q16" i="8"/>
  <c r="P16" i="8"/>
  <c r="O16" i="8"/>
  <c r="L17" i="8"/>
  <c r="K17" i="8"/>
  <c r="J17" i="8"/>
  <c r="I17" i="8"/>
  <c r="L16" i="8"/>
  <c r="K16" i="8"/>
  <c r="J16" i="8"/>
  <c r="I16" i="8"/>
  <c r="D16" i="8"/>
  <c r="E16" i="8"/>
  <c r="F16" i="8"/>
  <c r="D17" i="8"/>
  <c r="E17" i="8"/>
  <c r="F17" i="8"/>
  <c r="C17" i="8"/>
  <c r="C16" i="8"/>
  <c r="R39" i="6"/>
  <c r="S39" i="6"/>
  <c r="R40" i="6"/>
  <c r="S40" i="6"/>
  <c r="Q40" i="6"/>
  <c r="Q39" i="6"/>
  <c r="M39" i="6"/>
  <c r="N39" i="6"/>
  <c r="M40" i="6"/>
  <c r="N40" i="6"/>
  <c r="L40" i="6"/>
  <c r="L39" i="6"/>
  <c r="H35" i="6"/>
  <c r="I35" i="6"/>
  <c r="H36" i="6"/>
  <c r="I36" i="6"/>
  <c r="G36" i="6"/>
  <c r="G35" i="6"/>
  <c r="C35" i="6"/>
  <c r="D35" i="6"/>
  <c r="E35" i="6"/>
  <c r="D36" i="6"/>
  <c r="E36" i="6"/>
  <c r="C36" i="6"/>
  <c r="I15" i="6"/>
  <c r="H15" i="6"/>
  <c r="G15" i="6"/>
  <c r="I14" i="6"/>
  <c r="H14" i="6"/>
  <c r="G14" i="6"/>
  <c r="D14" i="6"/>
  <c r="E14" i="6"/>
  <c r="D15" i="6"/>
  <c r="E15" i="6"/>
  <c r="C15" i="6"/>
  <c r="C14" i="6"/>
  <c r="N36" i="5"/>
  <c r="M36" i="5"/>
  <c r="L36" i="5"/>
  <c r="N35" i="5"/>
  <c r="M35" i="5"/>
  <c r="L35" i="5"/>
  <c r="R36" i="5"/>
  <c r="Q36" i="5"/>
  <c r="P36" i="5"/>
  <c r="R35" i="5"/>
  <c r="Q35" i="5"/>
  <c r="P35" i="5"/>
  <c r="R18" i="5"/>
  <c r="Q18" i="5"/>
  <c r="P18" i="5"/>
  <c r="R17" i="5"/>
  <c r="Q17" i="5"/>
  <c r="P17" i="5"/>
  <c r="N18" i="5"/>
  <c r="M18" i="5"/>
  <c r="L18" i="5"/>
  <c r="N17" i="5"/>
  <c r="M17" i="5"/>
  <c r="L17" i="5"/>
  <c r="AC18" i="4"/>
  <c r="AB18" i="4"/>
  <c r="AA18" i="4"/>
  <c r="AC17" i="4"/>
  <c r="AB17" i="4"/>
  <c r="AA17" i="4"/>
  <c r="S18" i="4"/>
  <c r="R18" i="4"/>
  <c r="Q18" i="4"/>
  <c r="S17" i="4"/>
  <c r="R17" i="4"/>
  <c r="Q17" i="4"/>
  <c r="N18" i="4"/>
  <c r="M18" i="4"/>
  <c r="L18" i="4"/>
  <c r="N17" i="4"/>
  <c r="M17" i="4"/>
  <c r="L17" i="4"/>
  <c r="I18" i="4"/>
  <c r="H18" i="4"/>
  <c r="G18" i="4"/>
  <c r="I17" i="4"/>
  <c r="H17" i="4"/>
  <c r="G17" i="4"/>
  <c r="D17" i="4"/>
  <c r="E17" i="4"/>
  <c r="D18" i="4"/>
  <c r="E18" i="4"/>
  <c r="C18" i="4"/>
  <c r="C17" i="4"/>
  <c r="F13" i="3"/>
  <c r="E13" i="3"/>
  <c r="F12" i="3"/>
  <c r="E12" i="3"/>
  <c r="C12" i="3"/>
  <c r="C13" i="3"/>
  <c r="B13" i="3"/>
  <c r="B12" i="3"/>
  <c r="Z16" i="2"/>
  <c r="Y16" i="2"/>
  <c r="X16" i="2"/>
  <c r="W16" i="2"/>
  <c r="Z15" i="2"/>
  <c r="Y15" i="2"/>
  <c r="X15" i="2"/>
  <c r="W15" i="2"/>
  <c r="S15" i="2"/>
  <c r="T15" i="2"/>
  <c r="U15" i="2"/>
  <c r="S16" i="2"/>
  <c r="T16" i="2"/>
  <c r="U16" i="2"/>
  <c r="R16" i="2"/>
  <c r="R15" i="2"/>
  <c r="P16" i="2"/>
  <c r="O16" i="2"/>
  <c r="N16" i="2"/>
  <c r="M16" i="2"/>
  <c r="P15" i="2"/>
  <c r="O15" i="2"/>
  <c r="N15" i="2"/>
  <c r="M15" i="2"/>
  <c r="K16" i="2"/>
  <c r="J16" i="2"/>
  <c r="I16" i="2"/>
  <c r="H16" i="2"/>
  <c r="K15" i="2"/>
  <c r="J15" i="2"/>
  <c r="I15" i="2"/>
  <c r="H15" i="2"/>
  <c r="D15" i="2"/>
  <c r="E15" i="2"/>
  <c r="F15" i="2"/>
  <c r="D16" i="2"/>
  <c r="E16" i="2"/>
  <c r="F16" i="2"/>
  <c r="C16" i="2"/>
  <c r="C15" i="2"/>
  <c r="T18" i="1"/>
  <c r="S18" i="1"/>
  <c r="R18" i="1"/>
  <c r="T17" i="1"/>
  <c r="S17" i="1"/>
  <c r="R17" i="1"/>
  <c r="P18" i="1"/>
  <c r="O18" i="1"/>
  <c r="N18" i="1"/>
  <c r="P17" i="1"/>
  <c r="O17" i="1"/>
  <c r="N17" i="1"/>
  <c r="L18" i="1"/>
  <c r="K18" i="1"/>
  <c r="J18" i="1"/>
  <c r="L17" i="1"/>
  <c r="K17" i="1"/>
  <c r="J17" i="1"/>
  <c r="H18" i="5"/>
  <c r="G18" i="5"/>
  <c r="F18" i="5"/>
  <c r="H17" i="5"/>
  <c r="G17" i="5"/>
  <c r="F17" i="5"/>
  <c r="H18" i="1"/>
  <c r="G18" i="1"/>
  <c r="F18" i="1"/>
  <c r="H17" i="1"/>
  <c r="G17" i="1"/>
  <c r="F17" i="1"/>
  <c r="D18" i="5"/>
  <c r="C18" i="5"/>
  <c r="B18" i="5"/>
  <c r="D17" i="5"/>
  <c r="C17" i="5"/>
  <c r="B17" i="5"/>
  <c r="C18" i="1"/>
  <c r="D18" i="1"/>
  <c r="B18" i="1"/>
  <c r="C17" i="1"/>
  <c r="D17" i="1"/>
  <c r="B17" i="1"/>
</calcChain>
</file>

<file path=xl/sharedStrings.xml><?xml version="1.0" encoding="utf-8"?>
<sst xmlns="http://schemas.openxmlformats.org/spreadsheetml/2006/main" count="447" uniqueCount="208">
  <si>
    <t>WT Isotype</t>
  </si>
  <si>
    <r>
      <t>Hbb</t>
    </r>
    <r>
      <rPr>
        <vertAlign val="superscript"/>
        <sz val="12"/>
        <rFont val="Arial"/>
        <family val="2"/>
      </rPr>
      <t xml:space="preserve">th3/+ </t>
    </r>
    <r>
      <rPr>
        <sz val="12"/>
        <rFont val="Arial"/>
        <family val="2"/>
      </rPr>
      <t>Isotype</t>
    </r>
  </si>
  <si>
    <r>
      <t>Hbb</t>
    </r>
    <r>
      <rPr>
        <vertAlign val="superscript"/>
        <sz val="12"/>
        <rFont val="Arial"/>
        <family val="2"/>
      </rPr>
      <t xml:space="preserve">th3/+ </t>
    </r>
    <r>
      <rPr>
        <sz val="12"/>
        <rFont val="Arial"/>
        <family val="2"/>
      </rPr>
      <t>REGN7999</t>
    </r>
  </si>
  <si>
    <t>Red Blood Cells</t>
  </si>
  <si>
    <t>Reticulocytes</t>
  </si>
  <si>
    <t>Hematocrit</t>
  </si>
  <si>
    <t>Figure 3 B</t>
  </si>
  <si>
    <t>Figure 3 A</t>
  </si>
  <si>
    <t>Hemoglobin</t>
  </si>
  <si>
    <t>Avg</t>
  </si>
  <si>
    <t>STDEV</t>
  </si>
  <si>
    <t>MCV</t>
  </si>
  <si>
    <t>WT REGN1945</t>
  </si>
  <si>
    <r>
      <t>Hbb</t>
    </r>
    <r>
      <rPr>
        <vertAlign val="superscript"/>
        <sz val="12"/>
        <rFont val="Arial"/>
        <family val="2"/>
      </rPr>
      <t xml:space="preserve">th3/+ </t>
    </r>
    <r>
      <rPr>
        <sz val="12"/>
        <rFont val="Arial"/>
        <family val="2"/>
      </rPr>
      <t>REGN1945</t>
    </r>
  </si>
  <si>
    <r>
      <t>Hbb</t>
    </r>
    <r>
      <rPr>
        <vertAlign val="superscript"/>
        <sz val="12"/>
        <rFont val="Arial"/>
        <family val="2"/>
      </rPr>
      <t xml:space="preserve">th3/+ </t>
    </r>
    <r>
      <rPr>
        <sz val="12"/>
        <rFont val="Arial"/>
        <family val="2"/>
      </rPr>
      <t>Acvr2b(L79D)-Fc</t>
    </r>
  </si>
  <si>
    <t>Figure 1A</t>
  </si>
  <si>
    <t>Isotype</t>
  </si>
  <si>
    <t>REGN7999</t>
  </si>
  <si>
    <t>Hepcidin</t>
  </si>
  <si>
    <t>Average</t>
  </si>
  <si>
    <t>Figure 1B</t>
  </si>
  <si>
    <t>Serum Iron</t>
  </si>
  <si>
    <t>Days</t>
  </si>
  <si>
    <t>PRE</t>
  </si>
  <si>
    <t>POST</t>
  </si>
  <si>
    <t>REGN7999 15 mg/kg</t>
  </si>
  <si>
    <t>Figure 1C Iron Saturation in Cynomoglus Monkeys</t>
  </si>
  <si>
    <r>
      <t>Hbb</t>
    </r>
    <r>
      <rPr>
        <vertAlign val="superscript"/>
        <sz val="12"/>
        <rFont val="Arial"/>
        <family val="2"/>
      </rPr>
      <t>th3/+</t>
    </r>
    <r>
      <rPr>
        <sz val="12"/>
        <rFont val="Arial"/>
        <family val="2"/>
      </rPr>
      <t xml:space="preserve"> Isotype</t>
    </r>
  </si>
  <si>
    <r>
      <t>Hbb</t>
    </r>
    <r>
      <rPr>
        <vertAlign val="superscript"/>
        <sz val="12"/>
        <rFont val="Arial"/>
        <family val="2"/>
      </rPr>
      <t>th3/+</t>
    </r>
    <r>
      <rPr>
        <sz val="12"/>
        <rFont val="Arial"/>
        <family val="2"/>
      </rPr>
      <t xml:space="preserve"> REGN7999</t>
    </r>
  </si>
  <si>
    <t>Figure 2A</t>
  </si>
  <si>
    <t>Serum Hepcidin</t>
  </si>
  <si>
    <t>Figure 2B</t>
  </si>
  <si>
    <t>Taqman -DCt Hamp1</t>
  </si>
  <si>
    <t>Figure 2C</t>
  </si>
  <si>
    <t>Figure 2D</t>
  </si>
  <si>
    <t>Liver Iron</t>
  </si>
  <si>
    <t>Figure 2E</t>
  </si>
  <si>
    <t>Perl's Stain</t>
  </si>
  <si>
    <t>Hbbth3/+ REGN7999</t>
  </si>
  <si>
    <t>Figure 3 Ci</t>
  </si>
  <si>
    <t>Spleen</t>
  </si>
  <si>
    <t>Figure 3 Cii</t>
  </si>
  <si>
    <t>mature RBC</t>
  </si>
  <si>
    <t>Figure 3 Dii</t>
  </si>
  <si>
    <t>Bone Marrow</t>
  </si>
  <si>
    <t>Figure 3 Di</t>
  </si>
  <si>
    <t>Figure 4A</t>
  </si>
  <si>
    <t>Blood Oxidative Stress</t>
  </si>
  <si>
    <t>Figure 4B</t>
  </si>
  <si>
    <t>Blood Senescence</t>
  </si>
  <si>
    <t>Figure 4C</t>
  </si>
  <si>
    <t>RBc turnover</t>
  </si>
  <si>
    <t>WT</t>
  </si>
  <si>
    <r>
      <t>Hbb</t>
    </r>
    <r>
      <rPr>
        <vertAlign val="superscript"/>
        <sz val="12"/>
        <rFont val="Arial"/>
        <family val="2"/>
      </rPr>
      <t>th3/+</t>
    </r>
    <r>
      <rPr>
        <sz val="12"/>
        <rFont val="Arial"/>
        <family val="2"/>
      </rPr>
      <t xml:space="preserve"> anti-TMPRSS6</t>
    </r>
  </si>
  <si>
    <t>Day 7</t>
  </si>
  <si>
    <t>Day 14</t>
  </si>
  <si>
    <t>Day 21</t>
  </si>
  <si>
    <t>Day 28</t>
  </si>
  <si>
    <t>Figure 4D</t>
  </si>
  <si>
    <t>Bilirubin</t>
  </si>
  <si>
    <t>Figure 4E</t>
  </si>
  <si>
    <t xml:space="preserve">Hmox1 </t>
  </si>
  <si>
    <t>Figure 4F</t>
  </si>
  <si>
    <t>Running Distance</t>
  </si>
  <si>
    <t>Figure 4G</t>
  </si>
  <si>
    <t>Lactate</t>
  </si>
  <si>
    <t>Figure 6A</t>
  </si>
  <si>
    <t>Figure 6B</t>
  </si>
  <si>
    <t>Figure 6C</t>
  </si>
  <si>
    <t>Figure 6D</t>
  </si>
  <si>
    <t>Spleen Reticulocytes</t>
  </si>
  <si>
    <t>Figure 6E</t>
  </si>
  <si>
    <t>Spleen mature RBC</t>
  </si>
  <si>
    <t xml:space="preserve">Figure 5 A </t>
  </si>
  <si>
    <t>Bone Mineral Content</t>
  </si>
  <si>
    <t>Bone Mineral Density</t>
  </si>
  <si>
    <t>Figure 5 B</t>
  </si>
  <si>
    <t>Figure 5 C</t>
  </si>
  <si>
    <t>Bone Volume</t>
  </si>
  <si>
    <t>Antibody, [M]</t>
  </si>
  <si>
    <t>293.hHJV cell</t>
  </si>
  <si>
    <t>Aprotinin, 2ug/ml</t>
  </si>
  <si>
    <t>Protease inhibitor cocktail</t>
  </si>
  <si>
    <t>REGN1945</t>
  </si>
  <si>
    <t>anti-TMPRSS6 antibody</t>
  </si>
  <si>
    <t>Supplemental Figure 1A</t>
  </si>
  <si>
    <t>Supplemental Figure 1B</t>
  </si>
  <si>
    <t>[Days]</t>
  </si>
  <si>
    <t xml:space="preserve">Supplemental Figure 4B </t>
  </si>
  <si>
    <t>NHP Serum Hepcidin</t>
  </si>
  <si>
    <t>Supplemental Figure 4A</t>
  </si>
  <si>
    <t>NHP Serum Iron</t>
  </si>
  <si>
    <t>Week</t>
  </si>
  <si>
    <t>Supplemental Figure 5A</t>
  </si>
  <si>
    <t>Supplemental Figure 5B</t>
  </si>
  <si>
    <t>AST</t>
  </si>
  <si>
    <t>Supplemental Figure 6B</t>
  </si>
  <si>
    <t>ALT</t>
  </si>
  <si>
    <t>Supplemental Figure 7B</t>
  </si>
  <si>
    <t>Spleen Perl's</t>
  </si>
  <si>
    <t>Supplemental Figure 7C</t>
  </si>
  <si>
    <t>Spleen Weight</t>
  </si>
  <si>
    <t>Hepcidin/Liver Iron</t>
  </si>
  <si>
    <t>Figure 2F</t>
  </si>
  <si>
    <t>Supplemental Figure 8 D</t>
  </si>
  <si>
    <t>Bone Marrow Apoptosis</t>
  </si>
  <si>
    <t>Supplemental Figure 8 C</t>
  </si>
  <si>
    <t>Spleen Apoptosis</t>
  </si>
  <si>
    <t>Supplemental Figure 8A</t>
  </si>
  <si>
    <t>Spleen ROS</t>
  </si>
  <si>
    <t>Supplemental Figure 8B</t>
  </si>
  <si>
    <t>BM ROS</t>
  </si>
  <si>
    <t>Supplemental Figure 9D</t>
  </si>
  <si>
    <t>WT Running</t>
  </si>
  <si>
    <t>Supplemental Figure 9C</t>
  </si>
  <si>
    <t>Lactacte/Running</t>
  </si>
  <si>
    <t>Supplemental Figure 9B</t>
  </si>
  <si>
    <r>
      <t>Hbb</t>
    </r>
    <r>
      <rPr>
        <vertAlign val="superscript"/>
        <sz val="12"/>
        <rFont val="Arial"/>
        <family val="2"/>
      </rPr>
      <t>th3/+</t>
    </r>
  </si>
  <si>
    <t>Supplemental Figure 9E</t>
  </si>
  <si>
    <t>Basal Lactate</t>
  </si>
  <si>
    <t>Supplemental Figure 9F</t>
  </si>
  <si>
    <t>Lactate Tolerance Test</t>
  </si>
  <si>
    <t>Supplemental Figure 9H</t>
  </si>
  <si>
    <t>Erythrocyte LDH</t>
  </si>
  <si>
    <t>Supplemental Figure 9G</t>
  </si>
  <si>
    <t>Hepatic LDH</t>
  </si>
  <si>
    <t>S</t>
  </si>
  <si>
    <t xml:space="preserve">Supplemental Figure 10C </t>
  </si>
  <si>
    <t>Supplemental Figure 10B</t>
  </si>
  <si>
    <t>Spleen Volume</t>
  </si>
  <si>
    <t>Study Day</t>
  </si>
  <si>
    <t>Leigh's data</t>
  </si>
  <si>
    <t>C and D : data on the figure. Just Flow Cytometry Examples!</t>
  </si>
  <si>
    <t>CryoEM data uploaded to pdb.</t>
  </si>
  <si>
    <t>Small Intestines DAB enhanced Perl's</t>
  </si>
  <si>
    <t>Supplemental Figure 7A</t>
  </si>
  <si>
    <t>Log 10 [M]</t>
  </si>
  <si>
    <t>HEK293 parental</t>
  </si>
  <si>
    <t>-12*</t>
  </si>
  <si>
    <t>8255*</t>
  </si>
  <si>
    <t>hTMPRSS6</t>
  </si>
  <si>
    <t>hTMPRSS6-S762A</t>
  </si>
  <si>
    <t>mfTMPRSS6</t>
  </si>
  <si>
    <t>mTMPRSS6-High Sort</t>
  </si>
  <si>
    <t>hTMPRSS6-V736A</t>
  </si>
  <si>
    <t>hTMPRSS6-K253E</t>
  </si>
  <si>
    <t>hTMPRSS6-I430T</t>
  </si>
  <si>
    <t>hTMPRSS6-P555S</t>
  </si>
  <si>
    <t>Secondary Alone</t>
  </si>
  <si>
    <t>293_Secondary alone</t>
  </si>
  <si>
    <t>hT_Secondary alone</t>
  </si>
  <si>
    <t>762_Secondary alone</t>
  </si>
  <si>
    <t>mf_Secondary alone</t>
  </si>
  <si>
    <t>m_Secondary alone</t>
  </si>
  <si>
    <t>736_Secondary alone</t>
  </si>
  <si>
    <t>253_Secondary alone</t>
  </si>
  <si>
    <t>430_Secondary alone</t>
  </si>
  <si>
    <t>555_Secondary alone</t>
  </si>
  <si>
    <t>14612*</t>
  </si>
  <si>
    <t>6731.5*</t>
  </si>
  <si>
    <t>6741*</t>
  </si>
  <si>
    <t>7411*</t>
  </si>
  <si>
    <t>7192.5*</t>
  </si>
  <si>
    <t>7336*</t>
  </si>
  <si>
    <t>5029*</t>
  </si>
  <si>
    <t>7268*</t>
  </si>
  <si>
    <t>Supplemental Figure 2A - G</t>
  </si>
  <si>
    <t>Supplemental Figure 3A - F</t>
  </si>
  <si>
    <t>HEK293 Parental</t>
  </si>
  <si>
    <t>mTMPRSS6</t>
  </si>
  <si>
    <t>345*</t>
  </si>
  <si>
    <t>1975*</t>
  </si>
  <si>
    <t>2102*</t>
  </si>
  <si>
    <t>335*</t>
  </si>
  <si>
    <t>340*</t>
  </si>
  <si>
    <t>2655*</t>
  </si>
  <si>
    <t>2848*</t>
  </si>
  <si>
    <t>2474*</t>
  </si>
  <si>
    <t>2577*</t>
  </si>
  <si>
    <t>1992*</t>
  </si>
  <si>
    <t>2359*</t>
  </si>
  <si>
    <t>1558*</t>
  </si>
  <si>
    <t>1714*</t>
  </si>
  <si>
    <t>214*</t>
  </si>
  <si>
    <t>325*</t>
  </si>
  <si>
    <t>1401*</t>
  </si>
  <si>
    <t>1318*</t>
  </si>
  <si>
    <t>259*</t>
  </si>
  <si>
    <t>314*</t>
  </si>
  <si>
    <t>1806*</t>
  </si>
  <si>
    <t>1990*</t>
  </si>
  <si>
    <t>301*</t>
  </si>
  <si>
    <t>30*</t>
  </si>
  <si>
    <t>3800*</t>
  </si>
  <si>
    <t>2735*</t>
  </si>
  <si>
    <t>2878*</t>
  </si>
  <si>
    <t>65*</t>
  </si>
  <si>
    <t>2188*</t>
  </si>
  <si>
    <t>2316*</t>
  </si>
  <si>
    <t>2016*</t>
  </si>
  <si>
    <t>2024*</t>
  </si>
  <si>
    <t>283*</t>
  </si>
  <si>
    <t>369*</t>
  </si>
  <si>
    <t>1590*</t>
  </si>
  <si>
    <t>1548*</t>
  </si>
  <si>
    <t>IgG4</t>
  </si>
  <si>
    <t>IgG4 Isotype</t>
  </si>
  <si>
    <t>Cells alone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</si>
</sst>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1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i/>
      <sz val="12"/>
      <color rgb="FF0000FF"/>
      <name val="Arial"/>
      <family val="2"/>
    </font>
    <font>
      <b/>
      <sz val="12"/>
      <name val="Arial"/>
      <family val="2"/>
    </font>
    <font>
      <sz val="8"/>
      <name val="Aptos Narrow"/>
      <family val="2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166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1" fontId="0" fillId="0" borderId="0" xfId="0" applyNumberFormat="1"/>
    <xf numFmtId="1" fontId="0" fillId="0" borderId="0" xfId="0" applyNumberFormat="1"/>
    <xf numFmtId="0" fontId="6" fillId="0" borderId="0" xfId="0" applyFont="1" applyAlignment="1">
      <alignment horizontal="left"/>
    </xf>
    <xf numFmtId="166" fontId="1" fillId="0" borderId="0" xfId="0" applyNumberFormat="1" applyFont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8" fillId="0" borderId="0" xfId="0" applyFont="1"/>
    <xf numFmtId="2" fontId="9" fillId="0" borderId="0" xfId="0" applyNumberFormat="1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9760-3348-4449-98E5-7D929F329085}">
  <dimension ref="A3:T18"/>
  <sheetViews>
    <sheetView workbookViewId="0">
      <selection activeCell="A17" sqref="A17:D18"/>
    </sheetView>
  </sheetViews>
  <sheetFormatPr baseColWidth="10" defaultRowHeight="16" x14ac:dyDescent="0.2"/>
  <cols>
    <col min="2" max="4" width="23" customWidth="1"/>
    <col min="6" max="8" width="18.83203125" customWidth="1"/>
    <col min="10" max="10" width="18.1640625" customWidth="1"/>
    <col min="11" max="11" width="19.1640625" customWidth="1"/>
    <col min="12" max="12" width="26.1640625" customWidth="1"/>
    <col min="14" max="20" width="20.33203125" customWidth="1"/>
  </cols>
  <sheetData>
    <row r="3" spans="2:20" s="6" customFormat="1" x14ac:dyDescent="0.2">
      <c r="B3" s="6" t="s">
        <v>3</v>
      </c>
      <c r="F3" s="6" t="s">
        <v>4</v>
      </c>
      <c r="J3" s="6" t="s">
        <v>5</v>
      </c>
      <c r="N3" s="6" t="s">
        <v>8</v>
      </c>
      <c r="R3" s="6" t="s">
        <v>11</v>
      </c>
    </row>
    <row r="4" spans="2:20" ht="18" x14ac:dyDescent="0.2">
      <c r="B4" s="2" t="s">
        <v>0</v>
      </c>
      <c r="C4" s="2" t="s">
        <v>1</v>
      </c>
      <c r="D4" s="2" t="s">
        <v>2</v>
      </c>
      <c r="F4" s="2" t="s">
        <v>0</v>
      </c>
      <c r="G4" s="2" t="s">
        <v>1</v>
      </c>
      <c r="H4" s="2" t="s">
        <v>2</v>
      </c>
      <c r="J4" s="2" t="s">
        <v>0</v>
      </c>
      <c r="K4" s="2" t="s">
        <v>1</v>
      </c>
      <c r="L4" s="2" t="s">
        <v>2</v>
      </c>
      <c r="N4" s="2" t="s">
        <v>0</v>
      </c>
      <c r="O4" s="2" t="s">
        <v>1</v>
      </c>
      <c r="P4" s="2" t="s">
        <v>2</v>
      </c>
      <c r="R4" s="2" t="s">
        <v>0</v>
      </c>
      <c r="S4" s="2" t="s">
        <v>1</v>
      </c>
      <c r="T4" s="2" t="s">
        <v>2</v>
      </c>
    </row>
    <row r="5" spans="2:20" x14ac:dyDescent="0.2">
      <c r="B5" s="1">
        <v>9.92</v>
      </c>
      <c r="C5" s="1">
        <v>7.97</v>
      </c>
      <c r="D5" s="1">
        <v>10.199999999999999</v>
      </c>
      <c r="F5" s="1">
        <v>0</v>
      </c>
      <c r="G5" s="1">
        <v>1.58</v>
      </c>
      <c r="H5" s="1">
        <v>0</v>
      </c>
      <c r="J5" s="1">
        <v>40.799999999999997</v>
      </c>
      <c r="K5" s="1">
        <v>25</v>
      </c>
      <c r="L5" s="1">
        <v>26.4</v>
      </c>
      <c r="N5" s="1">
        <v>14.2</v>
      </c>
      <c r="O5" s="1">
        <v>8.6</v>
      </c>
      <c r="P5" s="1">
        <v>9.1999999999999993</v>
      </c>
      <c r="R5" s="1">
        <v>41.1</v>
      </c>
      <c r="S5" s="1">
        <v>31.4</v>
      </c>
      <c r="T5" s="1">
        <v>25.9</v>
      </c>
    </row>
    <row r="6" spans="2:20" x14ac:dyDescent="0.2">
      <c r="B6" s="1">
        <v>9.19</v>
      </c>
      <c r="C6" s="1">
        <v>9.42</v>
      </c>
      <c r="D6" s="1">
        <v>11.09</v>
      </c>
      <c r="F6" s="1">
        <v>0</v>
      </c>
      <c r="G6" s="1">
        <v>0</v>
      </c>
      <c r="H6" s="1">
        <v>0</v>
      </c>
      <c r="J6" s="1">
        <v>38.1</v>
      </c>
      <c r="K6" s="1">
        <v>28.6</v>
      </c>
      <c r="L6" s="1">
        <v>26.5</v>
      </c>
      <c r="N6" s="1">
        <v>13.7</v>
      </c>
      <c r="O6" s="1">
        <v>9.8000000000000007</v>
      </c>
      <c r="P6" s="1">
        <v>9.1</v>
      </c>
      <c r="R6" s="1">
        <v>41.5</v>
      </c>
      <c r="S6" s="1">
        <v>30.4</v>
      </c>
      <c r="T6" s="1">
        <v>23.9</v>
      </c>
    </row>
    <row r="7" spans="2:20" x14ac:dyDescent="0.2">
      <c r="B7" s="1">
        <v>9.17</v>
      </c>
      <c r="C7" s="1">
        <v>8.35</v>
      </c>
      <c r="D7" s="1">
        <v>10.17</v>
      </c>
      <c r="F7" s="1">
        <v>0</v>
      </c>
      <c r="G7" s="1">
        <v>0.81</v>
      </c>
      <c r="H7" s="1">
        <v>0</v>
      </c>
      <c r="J7" s="1">
        <v>38.1</v>
      </c>
      <c r="K7" s="1">
        <v>25.9</v>
      </c>
      <c r="L7" s="1">
        <v>26.6</v>
      </c>
      <c r="N7" s="1">
        <v>13</v>
      </c>
      <c r="O7" s="1">
        <v>9.1999999999999993</v>
      </c>
      <c r="P7" s="1">
        <v>9.5</v>
      </c>
      <c r="R7" s="1">
        <v>41.6</v>
      </c>
      <c r="S7" s="1">
        <v>31</v>
      </c>
      <c r="T7" s="1">
        <v>26.2</v>
      </c>
    </row>
    <row r="8" spans="2:20" x14ac:dyDescent="0.2">
      <c r="B8" s="1">
        <v>8.49</v>
      </c>
      <c r="C8" s="1">
        <v>6.41</v>
      </c>
      <c r="D8" s="1">
        <v>10.28</v>
      </c>
      <c r="F8" s="1">
        <v>0.04</v>
      </c>
      <c r="G8" s="1">
        <v>0.55000000000000004</v>
      </c>
      <c r="H8" s="1">
        <v>0</v>
      </c>
      <c r="J8" s="1">
        <v>33.6</v>
      </c>
      <c r="K8" s="1">
        <v>18.3</v>
      </c>
      <c r="L8" s="1">
        <v>26.3</v>
      </c>
      <c r="N8" s="1">
        <v>11.5</v>
      </c>
      <c r="O8" s="1">
        <v>6.7</v>
      </c>
      <c r="P8" s="1">
        <v>9.4</v>
      </c>
      <c r="R8" s="1">
        <v>39.6</v>
      </c>
      <c r="S8" s="1">
        <v>28.6</v>
      </c>
      <c r="T8" s="1">
        <v>25.6</v>
      </c>
    </row>
    <row r="9" spans="2:20" x14ac:dyDescent="0.2">
      <c r="B9" s="1">
        <v>8.9700000000000006</v>
      </c>
      <c r="C9" s="1">
        <v>7.14</v>
      </c>
      <c r="D9" s="1">
        <v>9.67</v>
      </c>
      <c r="F9" s="1">
        <v>0</v>
      </c>
      <c r="G9" s="1">
        <v>0.68</v>
      </c>
      <c r="H9" s="1">
        <v>0</v>
      </c>
      <c r="J9" s="1">
        <v>35.1</v>
      </c>
      <c r="K9" s="1">
        <v>21.7</v>
      </c>
      <c r="L9" s="1">
        <v>25.5</v>
      </c>
      <c r="N9" s="1">
        <v>12.4</v>
      </c>
      <c r="O9" s="1">
        <v>7.7</v>
      </c>
      <c r="P9" s="1">
        <v>9.1999999999999993</v>
      </c>
      <c r="R9" s="1">
        <v>39.1</v>
      </c>
      <c r="S9" s="1">
        <v>30.4</v>
      </c>
      <c r="T9" s="1">
        <v>26.4</v>
      </c>
    </row>
    <row r="10" spans="2:20" x14ac:dyDescent="0.2">
      <c r="B10" s="1">
        <v>8.85</v>
      </c>
      <c r="C10" s="1">
        <v>8.19</v>
      </c>
      <c r="D10" s="1">
        <v>9.69</v>
      </c>
      <c r="F10" s="1">
        <v>0.04</v>
      </c>
      <c r="G10" s="1">
        <v>0.39</v>
      </c>
      <c r="H10" s="1">
        <v>0</v>
      </c>
      <c r="J10" s="1">
        <v>35.200000000000003</v>
      </c>
      <c r="K10" s="1">
        <v>26.1</v>
      </c>
      <c r="L10" s="1">
        <v>24.7</v>
      </c>
      <c r="N10" s="1">
        <v>12.8</v>
      </c>
      <c r="O10" s="1">
        <v>8.9</v>
      </c>
      <c r="P10" s="1">
        <v>8.6</v>
      </c>
      <c r="R10" s="1">
        <v>39.799999999999997</v>
      </c>
      <c r="S10" s="1">
        <v>31.9</v>
      </c>
      <c r="T10" s="1">
        <v>25.5</v>
      </c>
    </row>
    <row r="11" spans="2:20" x14ac:dyDescent="0.2">
      <c r="B11" s="1">
        <v>9.6199999999999992</v>
      </c>
      <c r="C11" s="1">
        <v>6.84</v>
      </c>
      <c r="D11" s="1">
        <v>10.5</v>
      </c>
      <c r="F11" s="1">
        <v>0</v>
      </c>
      <c r="G11" s="1">
        <v>1.82</v>
      </c>
      <c r="H11" s="1">
        <v>0</v>
      </c>
      <c r="J11" s="1">
        <v>37.200000000000003</v>
      </c>
      <c r="K11" s="1">
        <v>21.7</v>
      </c>
      <c r="L11" s="1">
        <v>25.4</v>
      </c>
      <c r="N11" s="1">
        <v>13.3</v>
      </c>
      <c r="O11" s="1">
        <v>7.8</v>
      </c>
      <c r="P11" s="1">
        <v>9.1</v>
      </c>
      <c r="R11" s="1">
        <v>38.700000000000003</v>
      </c>
      <c r="S11" s="1">
        <v>31.7</v>
      </c>
      <c r="T11" s="1">
        <v>24.2</v>
      </c>
    </row>
    <row r="12" spans="2:20" x14ac:dyDescent="0.2">
      <c r="B12" s="1">
        <v>9.0299999999999994</v>
      </c>
      <c r="C12" s="1"/>
      <c r="D12" s="1">
        <v>9.49</v>
      </c>
      <c r="F12" s="1">
        <v>0</v>
      </c>
      <c r="G12" s="1"/>
      <c r="H12" s="1">
        <v>0</v>
      </c>
      <c r="J12" s="1">
        <v>34.299999999999997</v>
      </c>
      <c r="K12" s="1"/>
      <c r="L12" s="1">
        <v>23.9</v>
      </c>
      <c r="N12" s="1">
        <v>12.4</v>
      </c>
      <c r="O12" s="1"/>
      <c r="P12" s="1">
        <v>8.6</v>
      </c>
      <c r="R12" s="1">
        <v>38</v>
      </c>
      <c r="S12" s="1"/>
      <c r="T12" s="1">
        <v>25.2</v>
      </c>
    </row>
    <row r="13" spans="2:20" x14ac:dyDescent="0.2">
      <c r="B13" s="1">
        <v>6.97</v>
      </c>
      <c r="C13" s="1"/>
      <c r="D13" s="1">
        <v>10.210000000000001</v>
      </c>
      <c r="F13" s="1">
        <v>0.17</v>
      </c>
      <c r="G13" s="1"/>
      <c r="H13" s="1">
        <v>0</v>
      </c>
      <c r="J13" s="1">
        <v>26.6</v>
      </c>
      <c r="K13" s="1"/>
      <c r="L13" s="1">
        <v>25.7</v>
      </c>
      <c r="N13" s="1">
        <v>9.8000000000000007</v>
      </c>
      <c r="O13" s="1"/>
      <c r="P13" s="1">
        <v>9.4</v>
      </c>
      <c r="R13" s="1">
        <v>38.1</v>
      </c>
      <c r="S13" s="1"/>
      <c r="T13" s="1">
        <v>25.2</v>
      </c>
    </row>
    <row r="14" spans="2:20" x14ac:dyDescent="0.2">
      <c r="B14" s="1">
        <v>9.4700000000000006</v>
      </c>
      <c r="C14" s="1"/>
      <c r="D14" s="1"/>
      <c r="F14" s="1">
        <v>0</v>
      </c>
      <c r="G14" s="1"/>
      <c r="H14" s="1"/>
      <c r="J14" s="1">
        <v>36.1</v>
      </c>
      <c r="K14" s="1"/>
      <c r="L14" s="1"/>
      <c r="N14" s="1">
        <v>13.7</v>
      </c>
      <c r="O14" s="1"/>
      <c r="P14" s="1"/>
      <c r="R14" s="1">
        <v>38.1</v>
      </c>
      <c r="S14" s="1"/>
      <c r="T14" s="1"/>
    </row>
    <row r="15" spans="2:20" x14ac:dyDescent="0.2">
      <c r="B15" s="1">
        <v>8.7899999999999991</v>
      </c>
      <c r="C15" s="1"/>
      <c r="D15" s="1"/>
      <c r="F15" s="1">
        <v>0.9</v>
      </c>
      <c r="G15" s="1"/>
      <c r="H15" s="1"/>
      <c r="J15" s="1">
        <v>33.5</v>
      </c>
      <c r="K15" s="1"/>
      <c r="L15" s="1"/>
      <c r="N15" s="1">
        <v>13.1</v>
      </c>
      <c r="O15" s="1"/>
      <c r="P15" s="1"/>
      <c r="R15" s="1">
        <v>38.1</v>
      </c>
      <c r="S15" s="1"/>
      <c r="T15" s="1"/>
    </row>
    <row r="17" spans="1:20" x14ac:dyDescent="0.2">
      <c r="A17" s="6" t="s">
        <v>9</v>
      </c>
      <c r="B17" s="5">
        <f>AVERAGE(B5:B15)</f>
        <v>8.9518181818181812</v>
      </c>
      <c r="C17" s="5">
        <f t="shared" ref="C17:D17" si="0">AVERAGE(C5:C15)</f>
        <v>7.7600000000000007</v>
      </c>
      <c r="D17" s="5">
        <f t="shared" si="0"/>
        <v>10.144444444444442</v>
      </c>
      <c r="F17" s="5">
        <f>AVERAGE(F5:F15)</f>
        <v>0.10454545454545454</v>
      </c>
      <c r="G17" s="5">
        <f t="shared" ref="G17:H17" si="1">AVERAGE(G5:G15)</f>
        <v>0.83285714285714296</v>
      </c>
      <c r="H17" s="5">
        <f t="shared" si="1"/>
        <v>0</v>
      </c>
      <c r="J17" s="5">
        <f>AVERAGE(J5:J15)</f>
        <v>35.327272727272728</v>
      </c>
      <c r="K17" s="5">
        <f t="shared" ref="K17:L17" si="2">AVERAGE(K5:K15)</f>
        <v>23.9</v>
      </c>
      <c r="L17" s="5">
        <f t="shared" si="2"/>
        <v>25.666666666666668</v>
      </c>
      <c r="N17" s="5">
        <f>AVERAGE(N5:N15)</f>
        <v>12.718181818181819</v>
      </c>
      <c r="O17" s="5">
        <f t="shared" ref="O17:P17" si="3">AVERAGE(O5:O15)</f>
        <v>8.3857142857142843</v>
      </c>
      <c r="P17" s="5">
        <f t="shared" si="3"/>
        <v>9.1222222222222218</v>
      </c>
      <c r="R17" s="5">
        <f>AVERAGE(R5:R15)</f>
        <v>39.427272727272729</v>
      </c>
      <c r="S17" s="5">
        <f t="shared" ref="S17:T17" si="4">AVERAGE(S5:S15)</f>
        <v>30.771428571428572</v>
      </c>
      <c r="T17" s="5">
        <f t="shared" si="4"/>
        <v>25.344444444444441</v>
      </c>
    </row>
    <row r="18" spans="1:20" x14ac:dyDescent="0.2">
      <c r="A18" s="6" t="s">
        <v>10</v>
      </c>
      <c r="B18" s="5">
        <f>STDEV(B5:B15)</f>
        <v>0.77075051971202957</v>
      </c>
      <c r="C18" s="5">
        <f t="shared" ref="C18:D18" si="5">STDEV(C5:C15)</f>
        <v>1.0316653204083766</v>
      </c>
      <c r="D18" s="5">
        <f t="shared" si="5"/>
        <v>0.48821386479470014</v>
      </c>
      <c r="F18" s="5">
        <f>STDEV(F5:F15)</f>
        <v>0.26867689280485724</v>
      </c>
      <c r="G18" s="5">
        <f t="shared" ref="G18:H18" si="6">STDEV(G5:G15)</f>
        <v>0.64888916068704905</v>
      </c>
      <c r="H18" s="5">
        <f t="shared" si="6"/>
        <v>0</v>
      </c>
      <c r="J18" s="5">
        <f>STDEV(J5:J15)</f>
        <v>3.6474897968578084</v>
      </c>
      <c r="K18" s="5">
        <f t="shared" ref="K18:L18" si="7">STDEV(K5:K15)</f>
        <v>3.4923726414383092</v>
      </c>
      <c r="L18" s="5">
        <f t="shared" si="7"/>
        <v>0.91241437954473348</v>
      </c>
      <c r="N18" s="5">
        <f>STDEV(N5:N15)</f>
        <v>1.2205066012260495</v>
      </c>
      <c r="O18" s="5">
        <f t="shared" ref="O18:P18" si="8">STDEV(O5:O15)</f>
        <v>1.0510765456244875</v>
      </c>
      <c r="P18" s="5">
        <f t="shared" si="8"/>
        <v>0.32702361450580991</v>
      </c>
      <c r="R18" s="5">
        <f>STDEV(R5:R15)</f>
        <v>1.4121550262566138</v>
      </c>
      <c r="S18" s="5">
        <f t="shared" ref="S18:T18" si="9">STDEV(S5:S15)</f>
        <v>1.1235572759681416</v>
      </c>
      <c r="T18" s="5">
        <f t="shared" si="9"/>
        <v>0.84277979198470221</v>
      </c>
    </row>
  </sheetData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A6B6-E2BC-7443-9129-D1EC27860F17}">
  <dimension ref="B3:FR26"/>
  <sheetViews>
    <sheetView workbookViewId="0">
      <selection activeCell="B4" sqref="B4:B18"/>
    </sheetView>
  </sheetViews>
  <sheetFormatPr baseColWidth="10" defaultRowHeight="16" x14ac:dyDescent="0.2"/>
  <sheetData>
    <row r="3" spans="2:174" ht="19" x14ac:dyDescent="0.25">
      <c r="B3" s="7" t="s">
        <v>166</v>
      </c>
    </row>
    <row r="4" spans="2:174" x14ac:dyDescent="0.2">
      <c r="B4" t="s">
        <v>17</v>
      </c>
      <c r="C4" s="2" t="s">
        <v>136</v>
      </c>
      <c r="D4" s="28" t="s">
        <v>137</v>
      </c>
      <c r="E4" s="28"/>
      <c r="F4" s="28"/>
      <c r="G4" s="28"/>
      <c r="H4" s="28"/>
      <c r="I4" s="28"/>
      <c r="J4" s="28"/>
      <c r="K4" s="28"/>
      <c r="L4" s="28"/>
      <c r="M4" s="28" t="s">
        <v>140</v>
      </c>
      <c r="N4" s="28"/>
      <c r="O4" s="28"/>
      <c r="P4" s="28"/>
      <c r="Q4" s="28"/>
      <c r="R4" s="28"/>
      <c r="S4" s="28"/>
      <c r="T4" s="28"/>
      <c r="U4" s="28"/>
      <c r="V4" s="28" t="s">
        <v>141</v>
      </c>
      <c r="W4" s="28"/>
      <c r="X4" s="28"/>
      <c r="Y4" s="28"/>
      <c r="Z4" s="28"/>
      <c r="AA4" s="28"/>
      <c r="AB4" s="28"/>
      <c r="AC4" s="28"/>
      <c r="AD4" s="28"/>
      <c r="AE4" s="28" t="s">
        <v>142</v>
      </c>
      <c r="AF4" s="28"/>
      <c r="AG4" s="28"/>
      <c r="AH4" s="28"/>
      <c r="AI4" s="28"/>
      <c r="AJ4" s="28"/>
      <c r="AK4" s="28"/>
      <c r="AL4" s="28"/>
      <c r="AM4" s="28"/>
      <c r="AN4" s="28" t="s">
        <v>143</v>
      </c>
      <c r="AO4" s="28"/>
      <c r="AP4" s="28"/>
      <c r="AQ4" s="28"/>
      <c r="AR4" s="28"/>
      <c r="AS4" s="28"/>
      <c r="AT4" s="28"/>
      <c r="AU4" s="28"/>
      <c r="AV4" s="28"/>
      <c r="AW4" s="28" t="s">
        <v>144</v>
      </c>
      <c r="AX4" s="28"/>
      <c r="AY4" s="28"/>
      <c r="AZ4" s="28"/>
      <c r="BA4" s="28"/>
      <c r="BB4" s="28"/>
      <c r="BC4" s="28"/>
      <c r="BD4" s="28"/>
      <c r="BE4" s="28"/>
      <c r="BF4" s="28" t="s">
        <v>145</v>
      </c>
      <c r="BG4" s="28"/>
      <c r="BH4" s="28"/>
      <c r="BI4" s="28"/>
      <c r="BJ4" s="28"/>
      <c r="BK4" s="28"/>
      <c r="BL4" s="28"/>
      <c r="BM4" s="28"/>
      <c r="BN4" s="28"/>
      <c r="BO4" s="28" t="s">
        <v>146</v>
      </c>
      <c r="BP4" s="28"/>
      <c r="BQ4" s="28"/>
      <c r="BR4" s="28"/>
      <c r="BS4" s="28"/>
      <c r="BT4" s="28"/>
      <c r="BU4" s="28"/>
      <c r="BV4" s="28"/>
      <c r="BW4" s="28"/>
      <c r="BX4" s="28" t="s">
        <v>147</v>
      </c>
      <c r="BY4" s="28"/>
      <c r="BZ4" s="28"/>
      <c r="CA4" s="28"/>
      <c r="CB4" s="28"/>
      <c r="CC4" s="28"/>
      <c r="CD4" s="28"/>
      <c r="CE4" s="28"/>
      <c r="CF4" s="28"/>
      <c r="CG4" s="28" t="s">
        <v>148</v>
      </c>
      <c r="CH4" s="28"/>
      <c r="CI4" s="28"/>
      <c r="CJ4" s="28"/>
      <c r="CK4" s="28"/>
      <c r="CL4" s="28"/>
      <c r="CM4" s="28"/>
      <c r="CN4" s="28"/>
      <c r="CO4" s="28"/>
      <c r="CP4" s="28" t="s">
        <v>149</v>
      </c>
      <c r="CQ4" s="28"/>
      <c r="CR4" s="28"/>
      <c r="CS4" s="28"/>
      <c r="CT4" s="28"/>
      <c r="CU4" s="28"/>
      <c r="CV4" s="28"/>
      <c r="CW4" s="28"/>
      <c r="CX4" s="28"/>
      <c r="CY4" s="28" t="s">
        <v>150</v>
      </c>
      <c r="CZ4" s="28"/>
      <c r="DA4" s="28"/>
      <c r="DB4" s="28"/>
      <c r="DC4" s="28"/>
      <c r="DD4" s="28"/>
      <c r="DE4" s="28"/>
      <c r="DF4" s="28"/>
      <c r="DG4" s="28"/>
      <c r="DH4" s="28" t="s">
        <v>151</v>
      </c>
      <c r="DI4" s="28"/>
      <c r="DJ4" s="28"/>
      <c r="DK4" s="28"/>
      <c r="DL4" s="28"/>
      <c r="DM4" s="28"/>
      <c r="DN4" s="28"/>
      <c r="DO4" s="28"/>
      <c r="DP4" s="28"/>
      <c r="DQ4" s="28" t="s">
        <v>152</v>
      </c>
      <c r="DR4" s="28"/>
      <c r="DS4" s="28"/>
      <c r="DT4" s="28"/>
      <c r="DU4" s="28"/>
      <c r="DV4" s="28"/>
      <c r="DW4" s="28"/>
      <c r="DX4" s="28"/>
      <c r="DY4" s="28"/>
      <c r="DZ4" s="28" t="s">
        <v>153</v>
      </c>
      <c r="EA4" s="28"/>
      <c r="EB4" s="28"/>
      <c r="EC4" s="28"/>
      <c r="ED4" s="28"/>
      <c r="EE4" s="28"/>
      <c r="EF4" s="28"/>
      <c r="EG4" s="28"/>
      <c r="EH4" s="28"/>
      <c r="EI4" s="28" t="s">
        <v>154</v>
      </c>
      <c r="EJ4" s="28"/>
      <c r="EK4" s="28"/>
      <c r="EL4" s="28"/>
      <c r="EM4" s="28"/>
      <c r="EN4" s="28"/>
      <c r="EO4" s="28"/>
      <c r="EP4" s="28"/>
      <c r="EQ4" s="28"/>
      <c r="ER4" s="28" t="s">
        <v>155</v>
      </c>
      <c r="ES4" s="28"/>
      <c r="ET4" s="28"/>
      <c r="EU4" s="28"/>
      <c r="EV4" s="28"/>
      <c r="EW4" s="28"/>
      <c r="EX4" s="28"/>
      <c r="EY4" s="28"/>
      <c r="EZ4" s="28"/>
      <c r="FA4" s="28" t="s">
        <v>156</v>
      </c>
      <c r="FB4" s="28"/>
      <c r="FC4" s="28"/>
      <c r="FD4" s="28"/>
      <c r="FE4" s="28"/>
      <c r="FF4" s="28"/>
      <c r="FG4" s="28"/>
      <c r="FH4" s="28"/>
      <c r="FI4" s="28"/>
      <c r="FJ4" s="28" t="s">
        <v>157</v>
      </c>
      <c r="FK4" s="28"/>
      <c r="FL4" s="28"/>
      <c r="FM4" s="28"/>
      <c r="FN4" s="28"/>
      <c r="FO4" s="28"/>
      <c r="FP4" s="28"/>
      <c r="FQ4" s="28"/>
      <c r="FR4" s="28"/>
    </row>
    <row r="5" spans="2:174" x14ac:dyDescent="0.2">
      <c r="C5" s="1">
        <v>-7</v>
      </c>
      <c r="D5" s="1">
        <v>4629</v>
      </c>
      <c r="E5" s="1"/>
      <c r="F5" s="1"/>
      <c r="G5" s="1"/>
      <c r="H5" s="1"/>
      <c r="I5" s="1"/>
      <c r="J5" s="1"/>
      <c r="K5" s="1"/>
      <c r="L5" s="1"/>
      <c r="M5" s="1">
        <v>821717</v>
      </c>
      <c r="N5" s="1"/>
      <c r="O5" s="1"/>
      <c r="P5" s="1"/>
      <c r="Q5" s="1"/>
      <c r="R5" s="1"/>
      <c r="S5" s="1"/>
      <c r="T5" s="1"/>
      <c r="U5" s="1"/>
      <c r="V5" s="1">
        <v>2884441</v>
      </c>
      <c r="W5" s="1"/>
      <c r="X5" s="1"/>
      <c r="Y5" s="1"/>
      <c r="Z5" s="1"/>
      <c r="AA5" s="1"/>
      <c r="AB5" s="1"/>
      <c r="AC5" s="1"/>
      <c r="AD5" s="1"/>
      <c r="AE5" s="1">
        <v>1524221</v>
      </c>
      <c r="AF5" s="1"/>
      <c r="AG5" s="1"/>
      <c r="AH5" s="1"/>
      <c r="AI5" s="1"/>
      <c r="AJ5" s="1"/>
      <c r="AK5" s="1"/>
      <c r="AL5" s="1"/>
      <c r="AM5" s="1"/>
      <c r="AN5" s="1">
        <v>12180416</v>
      </c>
      <c r="AO5" s="1"/>
      <c r="AP5" s="1"/>
      <c r="AQ5" s="1"/>
      <c r="AR5" s="1"/>
      <c r="AS5" s="1"/>
      <c r="AT5" s="1"/>
      <c r="AU5" s="1"/>
      <c r="AV5" s="1"/>
      <c r="AW5" s="1">
        <v>1203923</v>
      </c>
      <c r="AX5" s="1"/>
      <c r="AY5" s="1"/>
      <c r="AZ5" s="1"/>
      <c r="BA5" s="1"/>
      <c r="BB5" s="1"/>
      <c r="BC5" s="1"/>
      <c r="BD5" s="1"/>
      <c r="BE5" s="1"/>
      <c r="BF5" s="1">
        <v>718620</v>
      </c>
      <c r="BG5" s="1"/>
      <c r="BH5" s="1"/>
      <c r="BI5" s="1"/>
      <c r="BJ5" s="1"/>
      <c r="BK5" s="1"/>
      <c r="BL5" s="1"/>
      <c r="BM5" s="1"/>
      <c r="BN5" s="1"/>
      <c r="BO5" s="1">
        <v>7138.5</v>
      </c>
      <c r="BP5" s="1"/>
      <c r="BQ5" s="1"/>
      <c r="BR5" s="1"/>
      <c r="BS5" s="1"/>
      <c r="BT5" s="1"/>
      <c r="BU5" s="1"/>
      <c r="BV5" s="1"/>
      <c r="BW5" s="1"/>
      <c r="BX5" s="1">
        <v>862524</v>
      </c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</row>
    <row r="6" spans="2:174" x14ac:dyDescent="0.2">
      <c r="C6" s="1">
        <v>-7.602059991</v>
      </c>
      <c r="D6" s="1">
        <v>7957</v>
      </c>
      <c r="E6" s="1"/>
      <c r="F6" s="1"/>
      <c r="G6" s="1"/>
      <c r="H6" s="1"/>
      <c r="I6" s="1"/>
      <c r="J6" s="1"/>
      <c r="K6" s="1"/>
      <c r="L6" s="1"/>
      <c r="M6" s="1">
        <v>881231</v>
      </c>
      <c r="N6" s="1"/>
      <c r="O6" s="1"/>
      <c r="P6" s="1"/>
      <c r="Q6" s="1"/>
      <c r="R6" s="1"/>
      <c r="S6" s="1"/>
      <c r="T6" s="1"/>
      <c r="U6" s="1"/>
      <c r="V6" s="1">
        <v>4016052</v>
      </c>
      <c r="W6" s="1"/>
      <c r="X6" s="1"/>
      <c r="Y6" s="1"/>
      <c r="Z6" s="1"/>
      <c r="AA6" s="1"/>
      <c r="AB6" s="1"/>
      <c r="AC6" s="1"/>
      <c r="AD6" s="1"/>
      <c r="AE6" s="1">
        <v>1465053</v>
      </c>
      <c r="AF6" s="1"/>
      <c r="AG6" s="1"/>
      <c r="AH6" s="1"/>
      <c r="AI6" s="1"/>
      <c r="AJ6" s="1"/>
      <c r="AK6" s="1"/>
      <c r="AL6" s="1"/>
      <c r="AM6" s="1"/>
      <c r="AN6" s="1">
        <v>10858179</v>
      </c>
      <c r="AO6" s="1"/>
      <c r="AP6" s="1"/>
      <c r="AQ6" s="1"/>
      <c r="AR6" s="1"/>
      <c r="AS6" s="1"/>
      <c r="AT6" s="1"/>
      <c r="AU6" s="1"/>
      <c r="AV6" s="1"/>
      <c r="AW6" s="1">
        <v>1125056</v>
      </c>
      <c r="AX6" s="1"/>
      <c r="AY6" s="1"/>
      <c r="AZ6" s="1"/>
      <c r="BA6" s="1"/>
      <c r="BB6" s="1"/>
      <c r="BC6" s="1"/>
      <c r="BD6" s="1"/>
      <c r="BE6" s="1"/>
      <c r="BF6" s="1">
        <v>695831</v>
      </c>
      <c r="BG6" s="1"/>
      <c r="BH6" s="1"/>
      <c r="BI6" s="1"/>
      <c r="BJ6" s="1"/>
      <c r="BK6" s="1"/>
      <c r="BL6" s="1"/>
      <c r="BM6" s="1"/>
      <c r="BN6" s="1"/>
      <c r="BO6" s="1">
        <v>6482</v>
      </c>
      <c r="BP6" s="1"/>
      <c r="BQ6" s="1"/>
      <c r="BR6" s="1"/>
      <c r="BS6" s="1"/>
      <c r="BT6" s="1"/>
      <c r="BU6" s="1"/>
      <c r="BV6" s="1"/>
      <c r="BW6" s="1"/>
      <c r="BX6" s="1">
        <v>809900</v>
      </c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</row>
    <row r="7" spans="2:174" x14ac:dyDescent="0.2">
      <c r="C7" s="1">
        <v>-8.204119983</v>
      </c>
      <c r="D7" s="1">
        <v>7857</v>
      </c>
      <c r="E7" s="1"/>
      <c r="F7" s="1"/>
      <c r="G7" s="1"/>
      <c r="H7" s="1"/>
      <c r="I7" s="1"/>
      <c r="J7" s="1"/>
      <c r="K7" s="1"/>
      <c r="L7" s="1"/>
      <c r="M7" s="1">
        <v>607663.5</v>
      </c>
      <c r="N7" s="1"/>
      <c r="O7" s="1"/>
      <c r="P7" s="1"/>
      <c r="Q7" s="1"/>
      <c r="R7" s="1"/>
      <c r="S7" s="1"/>
      <c r="T7" s="1"/>
      <c r="U7" s="1"/>
      <c r="V7" s="1">
        <v>2610814.5</v>
      </c>
      <c r="W7" s="1"/>
      <c r="X7" s="1"/>
      <c r="Y7" s="1"/>
      <c r="Z7" s="1"/>
      <c r="AA7" s="1"/>
      <c r="AB7" s="1"/>
      <c r="AC7" s="1"/>
      <c r="AD7" s="1"/>
      <c r="AE7" s="1">
        <v>1022908</v>
      </c>
      <c r="AF7" s="1"/>
      <c r="AG7" s="1"/>
      <c r="AH7" s="1"/>
      <c r="AI7" s="1"/>
      <c r="AJ7" s="1"/>
      <c r="AK7" s="1"/>
      <c r="AL7" s="1"/>
      <c r="AM7" s="1"/>
      <c r="AN7" s="1">
        <v>6146861</v>
      </c>
      <c r="AO7" s="1"/>
      <c r="AP7" s="1"/>
      <c r="AQ7" s="1"/>
      <c r="AR7" s="1"/>
      <c r="AS7" s="1"/>
      <c r="AT7" s="1"/>
      <c r="AU7" s="1"/>
      <c r="AV7" s="1"/>
      <c r="AW7" s="1">
        <v>880590</v>
      </c>
      <c r="AX7" s="1"/>
      <c r="AY7" s="1"/>
      <c r="AZ7" s="1"/>
      <c r="BA7" s="1"/>
      <c r="BB7" s="1"/>
      <c r="BC7" s="1"/>
      <c r="BD7" s="1"/>
      <c r="BE7" s="1"/>
      <c r="BF7" s="1">
        <v>522650</v>
      </c>
      <c r="BG7" s="1"/>
      <c r="BH7" s="1"/>
      <c r="BI7" s="1"/>
      <c r="BJ7" s="1"/>
      <c r="BK7" s="1"/>
      <c r="BL7" s="1"/>
      <c r="BM7" s="1"/>
      <c r="BN7" s="1"/>
      <c r="BO7" s="1">
        <v>6117.5</v>
      </c>
      <c r="BP7" s="1"/>
      <c r="BQ7" s="1"/>
      <c r="BR7" s="1"/>
      <c r="BS7" s="1"/>
      <c r="BT7" s="1"/>
      <c r="BU7" s="1"/>
      <c r="BV7" s="1"/>
      <c r="BW7" s="1"/>
      <c r="BX7" s="1">
        <v>633448</v>
      </c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</row>
    <row r="8" spans="2:174" x14ac:dyDescent="0.2">
      <c r="C8" s="1">
        <v>-8.8061799740000009</v>
      </c>
      <c r="D8" s="1">
        <v>7208</v>
      </c>
      <c r="E8" s="1"/>
      <c r="F8" s="1"/>
      <c r="G8" s="1"/>
      <c r="H8" s="1"/>
      <c r="I8" s="1"/>
      <c r="J8" s="1"/>
      <c r="K8" s="1"/>
      <c r="L8" s="1"/>
      <c r="M8" s="1">
        <v>285362</v>
      </c>
      <c r="N8" s="1"/>
      <c r="O8" s="1"/>
      <c r="P8" s="1"/>
      <c r="Q8" s="1"/>
      <c r="R8" s="1"/>
      <c r="S8" s="1"/>
      <c r="T8" s="1"/>
      <c r="U8" s="1"/>
      <c r="V8" s="1">
        <v>875791</v>
      </c>
      <c r="W8" s="1"/>
      <c r="X8" s="1"/>
      <c r="Y8" s="1"/>
      <c r="Z8" s="1"/>
      <c r="AA8" s="1"/>
      <c r="AB8" s="1"/>
      <c r="AC8" s="1"/>
      <c r="AD8" s="1"/>
      <c r="AE8" s="1">
        <v>451308</v>
      </c>
      <c r="AF8" s="1"/>
      <c r="AG8" s="1"/>
      <c r="AH8" s="1"/>
      <c r="AI8" s="1"/>
      <c r="AJ8" s="1"/>
      <c r="AK8" s="1"/>
      <c r="AL8" s="1"/>
      <c r="AM8" s="1"/>
      <c r="AN8" s="1">
        <v>1830555</v>
      </c>
      <c r="AO8" s="1"/>
      <c r="AP8" s="1"/>
      <c r="AQ8" s="1"/>
      <c r="AR8" s="1"/>
      <c r="AS8" s="1"/>
      <c r="AT8" s="1"/>
      <c r="AU8" s="1"/>
      <c r="AV8" s="1"/>
      <c r="AW8" s="1">
        <v>404914</v>
      </c>
      <c r="AX8" s="1"/>
      <c r="AY8" s="1"/>
      <c r="AZ8" s="1"/>
      <c r="BA8" s="1"/>
      <c r="BB8" s="1"/>
      <c r="BC8" s="1"/>
      <c r="BD8" s="1"/>
      <c r="BE8" s="1"/>
      <c r="BF8" s="1">
        <v>246576</v>
      </c>
      <c r="BG8" s="1"/>
      <c r="BH8" s="1"/>
      <c r="BI8" s="1"/>
      <c r="BJ8" s="1"/>
      <c r="BK8" s="1"/>
      <c r="BL8" s="1"/>
      <c r="BM8" s="1"/>
      <c r="BN8" s="1"/>
      <c r="BO8" s="1">
        <v>5728</v>
      </c>
      <c r="BP8" s="1"/>
      <c r="BQ8" s="1"/>
      <c r="BR8" s="1"/>
      <c r="BS8" s="1"/>
      <c r="BT8" s="1"/>
      <c r="BU8" s="1"/>
      <c r="BV8" s="1"/>
      <c r="BW8" s="1"/>
      <c r="BX8" s="1">
        <v>300195</v>
      </c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</row>
    <row r="9" spans="2:174" x14ac:dyDescent="0.2">
      <c r="C9" s="1">
        <v>-9.4082399649999999</v>
      </c>
      <c r="D9" s="1">
        <v>8657.5</v>
      </c>
      <c r="E9" s="1"/>
      <c r="F9" s="1"/>
      <c r="G9" s="1"/>
      <c r="H9" s="1"/>
      <c r="I9" s="1"/>
      <c r="J9" s="1"/>
      <c r="K9" s="1"/>
      <c r="L9" s="1"/>
      <c r="M9" s="1">
        <v>95415</v>
      </c>
      <c r="N9" s="1"/>
      <c r="O9" s="1"/>
      <c r="P9" s="1"/>
      <c r="Q9" s="1"/>
      <c r="R9" s="1"/>
      <c r="S9" s="1"/>
      <c r="T9" s="1"/>
      <c r="U9" s="1"/>
      <c r="V9" s="1">
        <v>220394</v>
      </c>
      <c r="W9" s="1"/>
      <c r="X9" s="1"/>
      <c r="Y9" s="1"/>
      <c r="Z9" s="1"/>
      <c r="AA9" s="1"/>
      <c r="AB9" s="1"/>
      <c r="AC9" s="1"/>
      <c r="AD9" s="1"/>
      <c r="AE9" s="1">
        <v>135967</v>
      </c>
      <c r="AF9" s="1"/>
      <c r="AG9" s="1"/>
      <c r="AH9" s="1"/>
      <c r="AI9" s="1"/>
      <c r="AJ9" s="1"/>
      <c r="AK9" s="1"/>
      <c r="AL9" s="1"/>
      <c r="AM9" s="1"/>
      <c r="AN9" s="1">
        <v>457979.5</v>
      </c>
      <c r="AO9" s="1"/>
      <c r="AP9" s="1"/>
      <c r="AQ9" s="1"/>
      <c r="AR9" s="1"/>
      <c r="AS9" s="1"/>
      <c r="AT9" s="1"/>
      <c r="AU9" s="1"/>
      <c r="AV9" s="1"/>
      <c r="AW9" s="1">
        <v>132959</v>
      </c>
      <c r="AX9" s="1"/>
      <c r="AY9" s="1"/>
      <c r="AZ9" s="1"/>
      <c r="BA9" s="1"/>
      <c r="BB9" s="1"/>
      <c r="BC9" s="1"/>
      <c r="BD9" s="1"/>
      <c r="BE9" s="1"/>
      <c r="BF9" s="1">
        <v>83178</v>
      </c>
      <c r="BG9" s="1"/>
      <c r="BH9" s="1"/>
      <c r="BI9" s="1"/>
      <c r="BJ9" s="1"/>
      <c r="BK9" s="1"/>
      <c r="BL9" s="1"/>
      <c r="BM9" s="1"/>
      <c r="BN9" s="1"/>
      <c r="BO9" s="1">
        <v>4294</v>
      </c>
      <c r="BP9" s="1"/>
      <c r="BQ9" s="1"/>
      <c r="BR9" s="1"/>
      <c r="BS9" s="1"/>
      <c r="BT9" s="1"/>
      <c r="BU9" s="1"/>
      <c r="BV9" s="1"/>
      <c r="BW9" s="1"/>
      <c r="BX9" s="1">
        <v>94701</v>
      </c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</row>
    <row r="10" spans="2:174" x14ac:dyDescent="0.2">
      <c r="C10" s="1">
        <v>-10.010299959999999</v>
      </c>
      <c r="D10" s="1">
        <v>7805</v>
      </c>
      <c r="E10" s="1"/>
      <c r="F10" s="1"/>
      <c r="G10" s="1"/>
      <c r="H10" s="1"/>
      <c r="I10" s="1"/>
      <c r="J10" s="1"/>
      <c r="K10" s="1"/>
      <c r="L10" s="1"/>
      <c r="M10" s="1">
        <v>31509</v>
      </c>
      <c r="N10" s="1"/>
      <c r="O10" s="1"/>
      <c r="P10" s="1"/>
      <c r="Q10" s="1"/>
      <c r="R10" s="1"/>
      <c r="S10" s="1"/>
      <c r="T10" s="1"/>
      <c r="U10" s="1"/>
      <c r="V10" s="1">
        <v>66006</v>
      </c>
      <c r="W10" s="1"/>
      <c r="X10" s="1"/>
      <c r="Y10" s="1"/>
      <c r="Z10" s="1"/>
      <c r="AA10" s="1"/>
      <c r="AB10" s="1"/>
      <c r="AC10" s="1"/>
      <c r="AD10" s="1"/>
      <c r="AE10" s="1">
        <v>42518</v>
      </c>
      <c r="AF10" s="1"/>
      <c r="AG10" s="1"/>
      <c r="AH10" s="1"/>
      <c r="AI10" s="1"/>
      <c r="AJ10" s="1"/>
      <c r="AK10" s="1"/>
      <c r="AL10" s="1"/>
      <c r="AM10" s="1"/>
      <c r="AN10" s="1">
        <v>135878.5</v>
      </c>
      <c r="AO10" s="1"/>
      <c r="AP10" s="1"/>
      <c r="AQ10" s="1"/>
      <c r="AR10" s="1"/>
      <c r="AS10" s="1"/>
      <c r="AT10" s="1"/>
      <c r="AU10" s="1"/>
      <c r="AV10" s="1"/>
      <c r="AW10" s="1">
        <v>41305</v>
      </c>
      <c r="AX10" s="1"/>
      <c r="AY10" s="1"/>
      <c r="AZ10" s="1"/>
      <c r="BA10" s="1"/>
      <c r="BB10" s="1"/>
      <c r="BC10" s="1"/>
      <c r="BD10" s="1"/>
      <c r="BE10" s="1"/>
      <c r="BF10" s="1">
        <v>26812</v>
      </c>
      <c r="BG10" s="1"/>
      <c r="BH10" s="1"/>
      <c r="BI10" s="1"/>
      <c r="BJ10" s="1"/>
      <c r="BK10" s="1"/>
      <c r="BL10" s="1"/>
      <c r="BM10" s="1"/>
      <c r="BN10" s="1"/>
      <c r="BO10" s="1">
        <v>5736</v>
      </c>
      <c r="BP10" s="1"/>
      <c r="BQ10" s="1"/>
      <c r="BR10" s="1"/>
      <c r="BS10" s="1"/>
      <c r="BT10" s="1"/>
      <c r="BU10" s="1"/>
      <c r="BV10" s="1"/>
      <c r="BW10" s="1"/>
      <c r="BX10" s="1">
        <v>33565</v>
      </c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</row>
    <row r="11" spans="2:174" x14ac:dyDescent="0.2">
      <c r="C11" s="1">
        <v>-10.61235995</v>
      </c>
      <c r="D11" s="1">
        <v>5490</v>
      </c>
      <c r="E11" s="1"/>
      <c r="F11" s="1"/>
      <c r="G11" s="1"/>
      <c r="H11" s="1"/>
      <c r="I11" s="1"/>
      <c r="J11" s="1"/>
      <c r="K11" s="1"/>
      <c r="L11" s="1"/>
      <c r="M11" s="1">
        <v>15662</v>
      </c>
      <c r="N11" s="1"/>
      <c r="O11" s="1"/>
      <c r="P11" s="1"/>
      <c r="Q11" s="1"/>
      <c r="R11" s="1"/>
      <c r="S11" s="1"/>
      <c r="T11" s="1"/>
      <c r="U11" s="1"/>
      <c r="V11" s="1">
        <v>23335</v>
      </c>
      <c r="W11" s="1"/>
      <c r="X11" s="1"/>
      <c r="Y11" s="1"/>
      <c r="Z11" s="1"/>
      <c r="AA11" s="1"/>
      <c r="AB11" s="1"/>
      <c r="AC11" s="1"/>
      <c r="AD11" s="1"/>
      <c r="AE11" s="1">
        <v>15436</v>
      </c>
      <c r="AF11" s="1"/>
      <c r="AG11" s="1"/>
      <c r="AH11" s="1"/>
      <c r="AI11" s="1"/>
      <c r="AJ11" s="1"/>
      <c r="AK11" s="1"/>
      <c r="AL11" s="1"/>
      <c r="AM11" s="1"/>
      <c r="AN11" s="1">
        <v>42112</v>
      </c>
      <c r="AO11" s="1"/>
      <c r="AP11" s="1"/>
      <c r="AQ11" s="1"/>
      <c r="AR11" s="1"/>
      <c r="AS11" s="1"/>
      <c r="AT11" s="1"/>
      <c r="AU11" s="1"/>
      <c r="AV11" s="1"/>
      <c r="AW11" s="1">
        <v>16344</v>
      </c>
      <c r="AX11" s="1"/>
      <c r="AY11" s="1"/>
      <c r="AZ11" s="1"/>
      <c r="BA11" s="1"/>
      <c r="BB11" s="1"/>
      <c r="BC11" s="1"/>
      <c r="BD11" s="1"/>
      <c r="BE11" s="1"/>
      <c r="BF11" s="1">
        <v>14141</v>
      </c>
      <c r="BG11" s="1"/>
      <c r="BH11" s="1"/>
      <c r="BI11" s="1"/>
      <c r="BJ11" s="1"/>
      <c r="BK11" s="1"/>
      <c r="BL11" s="1"/>
      <c r="BM11" s="1"/>
      <c r="BN11" s="1"/>
      <c r="BO11" s="1">
        <v>6090.5</v>
      </c>
      <c r="BP11" s="1"/>
      <c r="BQ11" s="1"/>
      <c r="BR11" s="1"/>
      <c r="BS11" s="1"/>
      <c r="BT11" s="1"/>
      <c r="BU11" s="1"/>
      <c r="BV11" s="1"/>
      <c r="BW11" s="1"/>
      <c r="BX11" s="1">
        <v>13565</v>
      </c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</row>
    <row r="12" spans="2:174" x14ac:dyDescent="0.2">
      <c r="C12" s="1">
        <v>-11.214419940000001</v>
      </c>
      <c r="D12" s="1">
        <v>6436</v>
      </c>
      <c r="E12" s="1"/>
      <c r="F12" s="1"/>
      <c r="G12" s="1"/>
      <c r="H12" s="1"/>
      <c r="I12" s="1"/>
      <c r="J12" s="1"/>
      <c r="K12" s="1"/>
      <c r="L12" s="1"/>
      <c r="M12" s="1">
        <v>10743</v>
      </c>
      <c r="N12" s="1"/>
      <c r="O12" s="1"/>
      <c r="P12" s="1"/>
      <c r="Q12" s="1"/>
      <c r="R12" s="1"/>
      <c r="S12" s="1"/>
      <c r="T12" s="1"/>
      <c r="U12" s="1"/>
      <c r="V12" s="1">
        <v>10856</v>
      </c>
      <c r="W12" s="1"/>
      <c r="X12" s="1"/>
      <c r="Y12" s="1"/>
      <c r="Z12" s="1"/>
      <c r="AA12" s="1"/>
      <c r="AB12" s="1"/>
      <c r="AC12" s="1"/>
      <c r="AD12" s="1"/>
      <c r="AE12" s="1">
        <v>8525.5</v>
      </c>
      <c r="AF12" s="1"/>
      <c r="AG12" s="1"/>
      <c r="AH12" s="1"/>
      <c r="AI12" s="1"/>
      <c r="AJ12" s="1"/>
      <c r="AK12" s="1"/>
      <c r="AL12" s="1"/>
      <c r="AM12" s="1"/>
      <c r="AN12" s="1">
        <v>19703.5</v>
      </c>
      <c r="AO12" s="1"/>
      <c r="AP12" s="1"/>
      <c r="AQ12" s="1"/>
      <c r="AR12" s="1"/>
      <c r="AS12" s="1"/>
      <c r="AT12" s="1"/>
      <c r="AU12" s="1"/>
      <c r="AV12" s="1"/>
      <c r="AW12" s="1">
        <v>7723.5</v>
      </c>
      <c r="AX12" s="1"/>
      <c r="AY12" s="1"/>
      <c r="AZ12" s="1"/>
      <c r="BA12" s="1"/>
      <c r="BB12" s="1"/>
      <c r="BC12" s="1"/>
      <c r="BD12" s="1"/>
      <c r="BE12" s="1"/>
      <c r="BF12" s="1">
        <v>8456</v>
      </c>
      <c r="BG12" s="1"/>
      <c r="BH12" s="1"/>
      <c r="BI12" s="1"/>
      <c r="BJ12" s="1"/>
      <c r="BK12" s="1"/>
      <c r="BL12" s="1"/>
      <c r="BM12" s="1"/>
      <c r="BN12" s="1"/>
      <c r="BO12" s="1">
        <v>6883</v>
      </c>
      <c r="BP12" s="1"/>
      <c r="BQ12" s="1"/>
      <c r="BR12" s="1"/>
      <c r="BS12" s="1"/>
      <c r="BT12" s="1"/>
      <c r="BU12" s="1"/>
      <c r="BV12" s="1"/>
      <c r="BW12" s="1"/>
      <c r="BX12" s="1">
        <v>8513.5</v>
      </c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</row>
    <row r="13" spans="2:174" x14ac:dyDescent="0.2">
      <c r="C13" s="8" t="s">
        <v>138</v>
      </c>
      <c r="D13" s="8" t="s">
        <v>139</v>
      </c>
      <c r="E13" s="1"/>
      <c r="F13" s="1"/>
      <c r="G13" s="1"/>
      <c r="H13" s="1"/>
      <c r="I13" s="1"/>
      <c r="J13" s="1"/>
      <c r="K13" s="1"/>
      <c r="L13" s="1"/>
      <c r="M13" s="8" t="s">
        <v>158</v>
      </c>
      <c r="N13" s="1"/>
      <c r="O13" s="1"/>
      <c r="P13" s="1"/>
      <c r="Q13" s="1"/>
      <c r="R13" s="1"/>
      <c r="S13" s="1"/>
      <c r="T13" s="1"/>
      <c r="U13" s="1"/>
      <c r="V13" s="8" t="s">
        <v>159</v>
      </c>
      <c r="W13" s="1"/>
      <c r="X13" s="1"/>
      <c r="Y13" s="1"/>
      <c r="Z13" s="1"/>
      <c r="AA13" s="1"/>
      <c r="AB13" s="1"/>
      <c r="AC13" s="1"/>
      <c r="AD13" s="1"/>
      <c r="AE13" s="8" t="s">
        <v>160</v>
      </c>
      <c r="AF13" s="1"/>
      <c r="AG13" s="1"/>
      <c r="AH13" s="1"/>
      <c r="AI13" s="1"/>
      <c r="AJ13" s="1"/>
      <c r="AK13" s="1"/>
      <c r="AL13" s="1"/>
      <c r="AM13" s="1"/>
      <c r="AN13" s="8" t="s">
        <v>161</v>
      </c>
      <c r="AO13" s="1"/>
      <c r="AP13" s="1"/>
      <c r="AQ13" s="1"/>
      <c r="AR13" s="1"/>
      <c r="AS13" s="1"/>
      <c r="AT13" s="1"/>
      <c r="AU13" s="1"/>
      <c r="AV13" s="1"/>
      <c r="AW13" s="8" t="s">
        <v>162</v>
      </c>
      <c r="AX13" s="1"/>
      <c r="AY13" s="1"/>
      <c r="AZ13" s="1"/>
      <c r="BA13" s="1"/>
      <c r="BB13" s="1"/>
      <c r="BC13" s="1"/>
      <c r="BD13" s="1"/>
      <c r="BE13" s="1"/>
      <c r="BF13" s="8" t="s">
        <v>163</v>
      </c>
      <c r="BG13" s="1"/>
      <c r="BH13" s="1"/>
      <c r="BI13" s="1"/>
      <c r="BJ13" s="1"/>
      <c r="BK13" s="1"/>
      <c r="BL13" s="1"/>
      <c r="BM13" s="1"/>
      <c r="BN13" s="1"/>
      <c r="BO13" s="8" t="s">
        <v>164</v>
      </c>
      <c r="BP13" s="1"/>
      <c r="BQ13" s="1"/>
      <c r="BR13" s="1"/>
      <c r="BS13" s="1"/>
      <c r="BT13" s="1"/>
      <c r="BU13" s="1"/>
      <c r="BV13" s="1"/>
      <c r="BW13" s="1"/>
      <c r="BX13" s="8" t="s">
        <v>165</v>
      </c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</row>
    <row r="14" spans="2:174" x14ac:dyDescent="0.2">
      <c r="C14" s="1">
        <v>-12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>
        <v>8255</v>
      </c>
      <c r="CH14" s="1">
        <v>14612</v>
      </c>
      <c r="CI14" s="1">
        <v>6731.5</v>
      </c>
      <c r="CJ14" s="1">
        <v>6741</v>
      </c>
      <c r="CK14" s="1">
        <v>7411</v>
      </c>
      <c r="CL14" s="1">
        <v>7192.5</v>
      </c>
      <c r="CM14" s="1">
        <v>7336</v>
      </c>
      <c r="CN14" s="1">
        <v>5029</v>
      </c>
      <c r="CO14" s="1">
        <v>7268</v>
      </c>
      <c r="CP14" s="1">
        <v>8255</v>
      </c>
      <c r="CQ14" s="1"/>
      <c r="CR14" s="1"/>
      <c r="CS14" s="1"/>
      <c r="CT14" s="1"/>
      <c r="CU14" s="1"/>
      <c r="CV14" s="1"/>
      <c r="CW14" s="1"/>
      <c r="CX14" s="1"/>
      <c r="CY14" s="1">
        <v>14612</v>
      </c>
      <c r="CZ14" s="1"/>
      <c r="DA14" s="1"/>
      <c r="DB14" s="1"/>
      <c r="DC14" s="1"/>
      <c r="DD14" s="1"/>
      <c r="DE14" s="1"/>
      <c r="DF14" s="1"/>
      <c r="DG14" s="1"/>
      <c r="DH14" s="1">
        <v>6731.5</v>
      </c>
      <c r="DI14" s="1"/>
      <c r="DJ14" s="1"/>
      <c r="DK14" s="1"/>
      <c r="DL14" s="1"/>
      <c r="DM14" s="1"/>
      <c r="DN14" s="1"/>
      <c r="DO14" s="1"/>
      <c r="DP14" s="1"/>
      <c r="DQ14" s="1">
        <v>6741</v>
      </c>
      <c r="DR14" s="1"/>
      <c r="DS14" s="1"/>
      <c r="DT14" s="1"/>
      <c r="DU14" s="1"/>
      <c r="DV14" s="1"/>
      <c r="DW14" s="1"/>
      <c r="DX14" s="1"/>
      <c r="DY14" s="1"/>
      <c r="DZ14" s="1">
        <v>7411</v>
      </c>
      <c r="EA14" s="1"/>
      <c r="EB14" s="1"/>
      <c r="EC14" s="1"/>
      <c r="ED14" s="1"/>
      <c r="EE14" s="1"/>
      <c r="EF14" s="1"/>
      <c r="EG14" s="1"/>
      <c r="EH14" s="1"/>
      <c r="EI14" s="1">
        <v>7192.5</v>
      </c>
      <c r="EJ14" s="1"/>
      <c r="EK14" s="1"/>
      <c r="EL14" s="1"/>
      <c r="EM14" s="1"/>
      <c r="EN14" s="1"/>
      <c r="EO14" s="1"/>
      <c r="EP14" s="1"/>
      <c r="EQ14" s="1"/>
      <c r="ER14" s="1">
        <v>7336</v>
      </c>
      <c r="ES14" s="1"/>
      <c r="ET14" s="1"/>
      <c r="EU14" s="1"/>
      <c r="EV14" s="1"/>
      <c r="EW14" s="1"/>
      <c r="EX14" s="1"/>
      <c r="EY14" s="1"/>
      <c r="EZ14" s="1"/>
      <c r="FA14" s="1">
        <v>5029</v>
      </c>
      <c r="FB14" s="1"/>
      <c r="FC14" s="1"/>
      <c r="FD14" s="1"/>
      <c r="FE14" s="1"/>
      <c r="FF14" s="1"/>
      <c r="FG14" s="1"/>
      <c r="FH14" s="1"/>
      <c r="FI14" s="1"/>
      <c r="FJ14" s="1">
        <v>7268</v>
      </c>
      <c r="FK14" s="1"/>
      <c r="FL14" s="1"/>
      <c r="FM14" s="1"/>
      <c r="FN14" s="1"/>
      <c r="FO14" s="1"/>
      <c r="FP14" s="1"/>
      <c r="FQ14" s="1"/>
      <c r="FR14" s="1"/>
    </row>
    <row r="18" spans="2:93" x14ac:dyDescent="0.2">
      <c r="B18" t="s">
        <v>206</v>
      </c>
      <c r="C18" s="1">
        <v>-7</v>
      </c>
      <c r="D18" s="1">
        <v>8722.5</v>
      </c>
      <c r="E18" s="1"/>
      <c r="F18" s="1"/>
      <c r="G18" s="1"/>
      <c r="H18" s="1"/>
      <c r="I18" s="1"/>
      <c r="J18" s="1"/>
      <c r="K18" s="1"/>
      <c r="L18" s="1"/>
      <c r="M18" s="1">
        <v>7248.5</v>
      </c>
      <c r="N18" s="1"/>
      <c r="O18" s="1"/>
      <c r="P18" s="1"/>
      <c r="Q18" s="1"/>
      <c r="R18" s="1"/>
      <c r="S18" s="1"/>
      <c r="T18" s="1"/>
      <c r="U18" s="1"/>
      <c r="V18" s="1">
        <v>6498</v>
      </c>
      <c r="W18" s="1"/>
      <c r="X18" s="1"/>
      <c r="Y18" s="1"/>
      <c r="Z18" s="1"/>
      <c r="AA18" s="1"/>
      <c r="AB18" s="1"/>
      <c r="AC18" s="1"/>
      <c r="AD18" s="1"/>
      <c r="AE18" s="1">
        <v>13378</v>
      </c>
      <c r="AF18" s="1"/>
      <c r="AG18" s="1"/>
      <c r="AH18" s="1"/>
      <c r="AI18" s="1"/>
      <c r="AJ18" s="1"/>
      <c r="AK18" s="1"/>
      <c r="AL18" s="1"/>
      <c r="AM18" s="1"/>
      <c r="AN18" s="1">
        <v>8857.5</v>
      </c>
      <c r="AO18" s="1"/>
      <c r="AP18" s="1"/>
      <c r="AQ18" s="1"/>
      <c r="AR18" s="1"/>
      <c r="AS18" s="1"/>
      <c r="AT18" s="1"/>
      <c r="AU18" s="1"/>
      <c r="AV18" s="1"/>
      <c r="AW18" s="1">
        <v>7082.5</v>
      </c>
      <c r="AX18" s="1"/>
      <c r="AY18" s="1"/>
      <c r="AZ18" s="1"/>
      <c r="BA18" s="1"/>
      <c r="BB18" s="1"/>
      <c r="BC18" s="1"/>
      <c r="BD18" s="1"/>
      <c r="BE18" s="1"/>
      <c r="BF18" s="1">
        <v>7795.5</v>
      </c>
      <c r="BG18" s="1"/>
      <c r="BH18" s="1"/>
      <c r="BI18" s="1"/>
      <c r="BJ18" s="1"/>
      <c r="BK18" s="1"/>
      <c r="BL18" s="1"/>
      <c r="BM18" s="1"/>
      <c r="BN18" s="1"/>
      <c r="BO18" s="1">
        <v>7233.5</v>
      </c>
      <c r="BP18" s="1"/>
      <c r="BQ18" s="1"/>
      <c r="BR18" s="1"/>
      <c r="BS18" s="1"/>
      <c r="BT18" s="1"/>
      <c r="BU18" s="1"/>
      <c r="BV18" s="1"/>
      <c r="BW18" s="1"/>
      <c r="BX18" s="1">
        <v>7981.5</v>
      </c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2:93" x14ac:dyDescent="0.2">
      <c r="C19" s="1">
        <v>-7.602059991</v>
      </c>
      <c r="D19" s="1">
        <v>8386</v>
      </c>
      <c r="E19" s="1"/>
      <c r="F19" s="1"/>
      <c r="G19" s="1"/>
      <c r="H19" s="1"/>
      <c r="I19" s="1"/>
      <c r="J19" s="1"/>
      <c r="K19" s="1"/>
      <c r="L19" s="1"/>
      <c r="M19" s="1">
        <v>7650</v>
      </c>
      <c r="N19" s="1"/>
      <c r="O19" s="1"/>
      <c r="P19" s="1"/>
      <c r="Q19" s="1"/>
      <c r="R19" s="1"/>
      <c r="S19" s="1"/>
      <c r="T19" s="1"/>
      <c r="U19" s="1"/>
      <c r="V19" s="1">
        <v>6232</v>
      </c>
      <c r="W19" s="1"/>
      <c r="X19" s="1"/>
      <c r="Y19" s="1"/>
      <c r="Z19" s="1"/>
      <c r="AA19" s="1"/>
      <c r="AB19" s="1"/>
      <c r="AC19" s="1"/>
      <c r="AD19" s="1"/>
      <c r="AE19" s="1">
        <v>8952</v>
      </c>
      <c r="AF19" s="1"/>
      <c r="AG19" s="1"/>
      <c r="AH19" s="1"/>
      <c r="AI19" s="1"/>
      <c r="AJ19" s="1"/>
      <c r="AK19" s="1"/>
      <c r="AL19" s="1"/>
      <c r="AM19" s="1"/>
      <c r="AN19" s="1">
        <v>9120.5</v>
      </c>
      <c r="AO19" s="1"/>
      <c r="AP19" s="1"/>
      <c r="AQ19" s="1"/>
      <c r="AR19" s="1"/>
      <c r="AS19" s="1"/>
      <c r="AT19" s="1"/>
      <c r="AU19" s="1"/>
      <c r="AV19" s="1"/>
      <c r="AW19" s="1">
        <v>8163</v>
      </c>
      <c r="AX19" s="1"/>
      <c r="AY19" s="1"/>
      <c r="AZ19" s="1"/>
      <c r="BA19" s="1"/>
      <c r="BB19" s="1"/>
      <c r="BC19" s="1"/>
      <c r="BD19" s="1"/>
      <c r="BE19" s="1"/>
      <c r="BF19" s="1">
        <v>6695</v>
      </c>
      <c r="BG19" s="1"/>
      <c r="BH19" s="1"/>
      <c r="BI19" s="1"/>
      <c r="BJ19" s="1"/>
      <c r="BK19" s="1"/>
      <c r="BL19" s="1"/>
      <c r="BM19" s="1"/>
      <c r="BN19" s="1"/>
      <c r="BO19" s="1">
        <v>6306</v>
      </c>
      <c r="BP19" s="1"/>
      <c r="BQ19" s="1"/>
      <c r="BR19" s="1"/>
      <c r="BS19" s="1"/>
      <c r="BT19" s="1"/>
      <c r="BU19" s="1"/>
      <c r="BV19" s="1"/>
      <c r="BW19" s="1"/>
      <c r="BX19" s="1">
        <v>9048</v>
      </c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</row>
    <row r="20" spans="2:93" x14ac:dyDescent="0.2">
      <c r="C20" s="1">
        <v>-8.204119983</v>
      </c>
      <c r="D20" s="1">
        <v>18082</v>
      </c>
      <c r="E20" s="1"/>
      <c r="F20" s="1"/>
      <c r="G20" s="1"/>
      <c r="H20" s="1"/>
      <c r="I20" s="1"/>
      <c r="J20" s="1"/>
      <c r="K20" s="1"/>
      <c r="L20" s="1"/>
      <c r="M20" s="1">
        <v>7392</v>
      </c>
      <c r="N20" s="1"/>
      <c r="O20" s="1"/>
      <c r="P20" s="1"/>
      <c r="Q20" s="1"/>
      <c r="R20" s="1"/>
      <c r="S20" s="1"/>
      <c r="T20" s="1"/>
      <c r="U20" s="1"/>
      <c r="V20" s="1">
        <v>5604.5</v>
      </c>
      <c r="W20" s="1"/>
      <c r="X20" s="1"/>
      <c r="Y20" s="1"/>
      <c r="Z20" s="1"/>
      <c r="AA20" s="1"/>
      <c r="AB20" s="1"/>
      <c r="AC20" s="1"/>
      <c r="AD20" s="1"/>
      <c r="AE20" s="1">
        <v>7202.5</v>
      </c>
      <c r="AF20" s="1"/>
      <c r="AG20" s="1"/>
      <c r="AH20" s="1"/>
      <c r="AI20" s="1"/>
      <c r="AJ20" s="1"/>
      <c r="AK20" s="1"/>
      <c r="AL20" s="1"/>
      <c r="AM20" s="1"/>
      <c r="AN20" s="1">
        <v>8947</v>
      </c>
      <c r="AO20" s="1"/>
      <c r="AP20" s="1"/>
      <c r="AQ20" s="1"/>
      <c r="AR20" s="1"/>
      <c r="AS20" s="1"/>
      <c r="AT20" s="1"/>
      <c r="AU20" s="1"/>
      <c r="AV20" s="1"/>
      <c r="AW20" s="1">
        <v>7863</v>
      </c>
      <c r="AX20" s="1"/>
      <c r="AY20" s="1"/>
      <c r="AZ20" s="1"/>
      <c r="BA20" s="1"/>
      <c r="BB20" s="1"/>
      <c r="BC20" s="1"/>
      <c r="BD20" s="1"/>
      <c r="BE20" s="1"/>
      <c r="BF20" s="1">
        <v>7261</v>
      </c>
      <c r="BG20" s="1"/>
      <c r="BH20" s="1"/>
      <c r="BI20" s="1"/>
      <c r="BJ20" s="1"/>
      <c r="BK20" s="1"/>
      <c r="BL20" s="1"/>
      <c r="BM20" s="1"/>
      <c r="BN20" s="1"/>
      <c r="BO20" s="1">
        <v>5933</v>
      </c>
      <c r="BP20" s="1"/>
      <c r="BQ20" s="1"/>
      <c r="BR20" s="1"/>
      <c r="BS20" s="1"/>
      <c r="BT20" s="1"/>
      <c r="BU20" s="1"/>
      <c r="BV20" s="1"/>
      <c r="BW20" s="1"/>
      <c r="BX20" s="1">
        <v>7867</v>
      </c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2:93" x14ac:dyDescent="0.2">
      <c r="C21" s="1">
        <v>-8.8061799740000009</v>
      </c>
      <c r="D21" s="1">
        <v>7120</v>
      </c>
      <c r="E21" s="1"/>
      <c r="F21" s="1"/>
      <c r="G21" s="1"/>
      <c r="H21" s="1"/>
      <c r="I21" s="1"/>
      <c r="J21" s="1"/>
      <c r="K21" s="1"/>
      <c r="L21" s="1"/>
      <c r="M21" s="1">
        <v>21615</v>
      </c>
      <c r="N21" s="1"/>
      <c r="O21" s="1"/>
      <c r="P21" s="1"/>
      <c r="Q21" s="1"/>
      <c r="R21" s="1"/>
      <c r="S21" s="1"/>
      <c r="T21" s="1"/>
      <c r="U21" s="1"/>
      <c r="V21" s="1">
        <v>6538</v>
      </c>
      <c r="W21" s="1"/>
      <c r="X21" s="1"/>
      <c r="Y21" s="1"/>
      <c r="Z21" s="1"/>
      <c r="AA21" s="1"/>
      <c r="AB21" s="1"/>
      <c r="AC21" s="1"/>
      <c r="AD21" s="1"/>
      <c r="AE21" s="1">
        <v>6941</v>
      </c>
      <c r="AF21" s="1"/>
      <c r="AG21" s="1"/>
      <c r="AH21" s="1"/>
      <c r="AI21" s="1"/>
      <c r="AJ21" s="1"/>
      <c r="AK21" s="1"/>
      <c r="AL21" s="1"/>
      <c r="AM21" s="1"/>
      <c r="AN21" s="1">
        <v>8636</v>
      </c>
      <c r="AO21" s="1"/>
      <c r="AP21" s="1"/>
      <c r="AQ21" s="1"/>
      <c r="AR21" s="1"/>
      <c r="AS21" s="1"/>
      <c r="AT21" s="1"/>
      <c r="AU21" s="1"/>
      <c r="AV21" s="1"/>
      <c r="AW21" s="1">
        <v>6897</v>
      </c>
      <c r="AX21" s="1"/>
      <c r="AY21" s="1"/>
      <c r="AZ21" s="1"/>
      <c r="BA21" s="1"/>
      <c r="BB21" s="1"/>
      <c r="BC21" s="1"/>
      <c r="BD21" s="1"/>
      <c r="BE21" s="1"/>
      <c r="BF21" s="1">
        <v>7485</v>
      </c>
      <c r="BG21" s="1"/>
      <c r="BH21" s="1"/>
      <c r="BI21" s="1"/>
      <c r="BJ21" s="1"/>
      <c r="BK21" s="1"/>
      <c r="BL21" s="1"/>
      <c r="BM21" s="1"/>
      <c r="BN21" s="1"/>
      <c r="BO21" s="1">
        <v>4892</v>
      </c>
      <c r="BP21" s="1"/>
      <c r="BQ21" s="1"/>
      <c r="BR21" s="1"/>
      <c r="BS21" s="1"/>
      <c r="BT21" s="1"/>
      <c r="BU21" s="1"/>
      <c r="BV21" s="1"/>
      <c r="BW21" s="1"/>
      <c r="BX21" s="1">
        <v>7258.5</v>
      </c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2:93" x14ac:dyDescent="0.2">
      <c r="C22" s="1">
        <v>-9.4082399649999999</v>
      </c>
      <c r="D22" s="1">
        <v>5709</v>
      </c>
      <c r="E22" s="1"/>
      <c r="F22" s="1"/>
      <c r="G22" s="1"/>
      <c r="H22" s="1"/>
      <c r="I22" s="1"/>
      <c r="J22" s="1"/>
      <c r="K22" s="1"/>
      <c r="L22" s="1"/>
      <c r="M22" s="1">
        <v>8853.5</v>
      </c>
      <c r="N22" s="1"/>
      <c r="O22" s="1"/>
      <c r="P22" s="1"/>
      <c r="Q22" s="1"/>
      <c r="R22" s="1"/>
      <c r="S22" s="1"/>
      <c r="T22" s="1"/>
      <c r="U22" s="1"/>
      <c r="V22" s="1">
        <v>6898</v>
      </c>
      <c r="W22" s="1"/>
      <c r="X22" s="1"/>
      <c r="Y22" s="1"/>
      <c r="Z22" s="1"/>
      <c r="AA22" s="1"/>
      <c r="AB22" s="1"/>
      <c r="AC22" s="1"/>
      <c r="AD22" s="1"/>
      <c r="AE22" s="1">
        <v>6738</v>
      </c>
      <c r="AF22" s="1"/>
      <c r="AG22" s="1"/>
      <c r="AH22" s="1"/>
      <c r="AI22" s="1"/>
      <c r="AJ22" s="1"/>
      <c r="AK22" s="1"/>
      <c r="AL22" s="1"/>
      <c r="AM22" s="1"/>
      <c r="AN22" s="1">
        <v>8087.5</v>
      </c>
      <c r="AO22" s="1"/>
      <c r="AP22" s="1"/>
      <c r="AQ22" s="1"/>
      <c r="AR22" s="1"/>
      <c r="AS22" s="1"/>
      <c r="AT22" s="1"/>
      <c r="AU22" s="1"/>
      <c r="AV22" s="1"/>
      <c r="AW22" s="1">
        <v>6818.5</v>
      </c>
      <c r="AX22" s="1"/>
      <c r="AY22" s="1"/>
      <c r="AZ22" s="1"/>
      <c r="BA22" s="1"/>
      <c r="BB22" s="1"/>
      <c r="BC22" s="1"/>
      <c r="BD22" s="1"/>
      <c r="BE22" s="1"/>
      <c r="BF22" s="1">
        <v>7810</v>
      </c>
      <c r="BG22" s="1"/>
      <c r="BH22" s="1"/>
      <c r="BI22" s="1"/>
      <c r="BJ22" s="1"/>
      <c r="BK22" s="1"/>
      <c r="BL22" s="1"/>
      <c r="BM22" s="1"/>
      <c r="BN22" s="1"/>
      <c r="BO22" s="1">
        <v>6255</v>
      </c>
      <c r="BP22" s="1"/>
      <c r="BQ22" s="1"/>
      <c r="BR22" s="1"/>
      <c r="BS22" s="1"/>
      <c r="BT22" s="1"/>
      <c r="BU22" s="1"/>
      <c r="BV22" s="1"/>
      <c r="BW22" s="1"/>
      <c r="BX22" s="1">
        <v>6867.5</v>
      </c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2:93" x14ac:dyDescent="0.2">
      <c r="C23" s="1">
        <v>-10.010299959999999</v>
      </c>
      <c r="D23" s="1">
        <v>6292</v>
      </c>
      <c r="E23" s="1"/>
      <c r="F23" s="1"/>
      <c r="G23" s="1"/>
      <c r="H23" s="1"/>
      <c r="I23" s="1"/>
      <c r="J23" s="1"/>
      <c r="K23" s="1"/>
      <c r="L23" s="1"/>
      <c r="M23" s="1">
        <v>8595.5</v>
      </c>
      <c r="N23" s="1"/>
      <c r="O23" s="1"/>
      <c r="P23" s="1"/>
      <c r="Q23" s="1"/>
      <c r="R23" s="1"/>
      <c r="S23" s="1"/>
      <c r="T23" s="1"/>
      <c r="U23" s="1"/>
      <c r="V23" s="1">
        <v>7794.5</v>
      </c>
      <c r="W23" s="1"/>
      <c r="X23" s="1"/>
      <c r="Y23" s="1"/>
      <c r="Z23" s="1"/>
      <c r="AA23" s="1"/>
      <c r="AB23" s="1"/>
      <c r="AC23" s="1"/>
      <c r="AD23" s="1"/>
      <c r="AE23" s="1">
        <v>6707</v>
      </c>
      <c r="AF23" s="1"/>
      <c r="AG23" s="1"/>
      <c r="AH23" s="1"/>
      <c r="AI23" s="1"/>
      <c r="AJ23" s="1"/>
      <c r="AK23" s="1"/>
      <c r="AL23" s="1"/>
      <c r="AM23" s="1"/>
      <c r="AN23" s="1">
        <v>8723.5</v>
      </c>
      <c r="AO23" s="1"/>
      <c r="AP23" s="1"/>
      <c r="AQ23" s="1"/>
      <c r="AR23" s="1"/>
      <c r="AS23" s="1"/>
      <c r="AT23" s="1"/>
      <c r="AU23" s="1"/>
      <c r="AV23" s="1"/>
      <c r="AW23" s="1">
        <v>5832</v>
      </c>
      <c r="AX23" s="1"/>
      <c r="AY23" s="1"/>
      <c r="AZ23" s="1"/>
      <c r="BA23" s="1"/>
      <c r="BB23" s="1"/>
      <c r="BC23" s="1"/>
      <c r="BD23" s="1"/>
      <c r="BE23" s="1"/>
      <c r="BF23" s="1">
        <v>7284</v>
      </c>
      <c r="BG23" s="1"/>
      <c r="BH23" s="1"/>
      <c r="BI23" s="1"/>
      <c r="BJ23" s="1"/>
      <c r="BK23" s="1"/>
      <c r="BL23" s="1"/>
      <c r="BM23" s="1"/>
      <c r="BN23" s="1"/>
      <c r="BO23" s="1">
        <v>6147</v>
      </c>
      <c r="BP23" s="1"/>
      <c r="BQ23" s="1"/>
      <c r="BR23" s="1"/>
      <c r="BS23" s="1"/>
      <c r="BT23" s="1"/>
      <c r="BU23" s="1"/>
      <c r="BV23" s="1"/>
      <c r="BW23" s="1"/>
      <c r="BX23" s="1">
        <v>6706</v>
      </c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2:93" x14ac:dyDescent="0.2">
      <c r="C24" s="1">
        <v>-10.61235995</v>
      </c>
      <c r="D24" s="1">
        <v>7136</v>
      </c>
      <c r="E24" s="1"/>
      <c r="F24" s="1"/>
      <c r="G24" s="1"/>
      <c r="H24" s="1"/>
      <c r="I24" s="1"/>
      <c r="J24" s="1"/>
      <c r="K24" s="1"/>
      <c r="L24" s="1"/>
      <c r="M24" s="1">
        <v>9890.5</v>
      </c>
      <c r="N24" s="1"/>
      <c r="O24" s="1"/>
      <c r="P24" s="1"/>
      <c r="Q24" s="1"/>
      <c r="R24" s="1"/>
      <c r="S24" s="1"/>
      <c r="T24" s="1"/>
      <c r="U24" s="1"/>
      <c r="V24" s="1">
        <v>6426.5</v>
      </c>
      <c r="W24" s="1"/>
      <c r="X24" s="1"/>
      <c r="Y24" s="1"/>
      <c r="Z24" s="1"/>
      <c r="AA24" s="1"/>
      <c r="AB24" s="1"/>
      <c r="AC24" s="1"/>
      <c r="AD24" s="1"/>
      <c r="AE24" s="1">
        <v>7538</v>
      </c>
      <c r="AF24" s="1"/>
      <c r="AG24" s="1"/>
      <c r="AH24" s="1"/>
      <c r="AI24" s="1"/>
      <c r="AJ24" s="1"/>
      <c r="AK24" s="1"/>
      <c r="AL24" s="1"/>
      <c r="AM24" s="1"/>
      <c r="AN24" s="1">
        <v>8255</v>
      </c>
      <c r="AO24" s="1"/>
      <c r="AP24" s="1"/>
      <c r="AQ24" s="1"/>
      <c r="AR24" s="1"/>
      <c r="AS24" s="1"/>
      <c r="AT24" s="1"/>
      <c r="AU24" s="1"/>
      <c r="AV24" s="1"/>
      <c r="AW24" s="1">
        <v>7284.5</v>
      </c>
      <c r="AX24" s="1"/>
      <c r="AY24" s="1"/>
      <c r="AZ24" s="1"/>
      <c r="BA24" s="1"/>
      <c r="BB24" s="1"/>
      <c r="BC24" s="1"/>
      <c r="BD24" s="1"/>
      <c r="BE24" s="1"/>
      <c r="BF24" s="1">
        <v>6187</v>
      </c>
      <c r="BG24" s="1"/>
      <c r="BH24" s="1"/>
      <c r="BI24" s="1"/>
      <c r="BJ24" s="1"/>
      <c r="BK24" s="1"/>
      <c r="BL24" s="1"/>
      <c r="BM24" s="1"/>
      <c r="BN24" s="1"/>
      <c r="BO24" s="1">
        <v>6345.5</v>
      </c>
      <c r="BP24" s="1"/>
      <c r="BQ24" s="1"/>
      <c r="BR24" s="1"/>
      <c r="BS24" s="1"/>
      <c r="BT24" s="1"/>
      <c r="BU24" s="1"/>
      <c r="BV24" s="1"/>
      <c r="BW24" s="1"/>
      <c r="BX24" s="1">
        <v>6667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2:93" x14ac:dyDescent="0.2">
      <c r="C25" s="1">
        <v>-11.214419940000001</v>
      </c>
      <c r="D25" s="1">
        <v>6955.5</v>
      </c>
      <c r="E25" s="1"/>
      <c r="F25" s="1"/>
      <c r="G25" s="1"/>
      <c r="H25" s="1"/>
      <c r="I25" s="1"/>
      <c r="J25" s="1"/>
      <c r="K25" s="1"/>
      <c r="L25" s="1"/>
      <c r="M25" s="1">
        <v>8495</v>
      </c>
      <c r="N25" s="1"/>
      <c r="O25" s="1"/>
      <c r="P25" s="1"/>
      <c r="Q25" s="1"/>
      <c r="R25" s="1"/>
      <c r="S25" s="1"/>
      <c r="T25" s="1"/>
      <c r="U25" s="1"/>
      <c r="V25" s="1">
        <v>7181.5</v>
      </c>
      <c r="W25" s="1"/>
      <c r="X25" s="1"/>
      <c r="Y25" s="1"/>
      <c r="Z25" s="1"/>
      <c r="AA25" s="1"/>
      <c r="AB25" s="1"/>
      <c r="AC25" s="1"/>
      <c r="AD25" s="1"/>
      <c r="AE25" s="1">
        <v>9672</v>
      </c>
      <c r="AF25" s="1"/>
      <c r="AG25" s="1"/>
      <c r="AH25" s="1"/>
      <c r="AI25" s="1"/>
      <c r="AJ25" s="1"/>
      <c r="AK25" s="1"/>
      <c r="AL25" s="1"/>
      <c r="AM25" s="1"/>
      <c r="AN25" s="1">
        <v>8684</v>
      </c>
      <c r="AO25" s="1"/>
      <c r="AP25" s="1"/>
      <c r="AQ25" s="1"/>
      <c r="AR25" s="1"/>
      <c r="AS25" s="1"/>
      <c r="AT25" s="1"/>
      <c r="AU25" s="1"/>
      <c r="AV25" s="1"/>
      <c r="AW25" s="1">
        <v>7405.5</v>
      </c>
      <c r="AX25" s="1"/>
      <c r="AY25" s="1"/>
      <c r="AZ25" s="1"/>
      <c r="BA25" s="1"/>
      <c r="BB25" s="1"/>
      <c r="BC25" s="1"/>
      <c r="BD25" s="1"/>
      <c r="BE25" s="1"/>
      <c r="BF25" s="1">
        <v>12681.5</v>
      </c>
      <c r="BG25" s="1"/>
      <c r="BH25" s="1"/>
      <c r="BI25" s="1"/>
      <c r="BJ25" s="1"/>
      <c r="BK25" s="1"/>
      <c r="BL25" s="1"/>
      <c r="BM25" s="1"/>
      <c r="BN25" s="1"/>
      <c r="BO25" s="1">
        <v>7141</v>
      </c>
      <c r="BP25" s="1"/>
      <c r="BQ25" s="1"/>
      <c r="BR25" s="1"/>
      <c r="BS25" s="1"/>
      <c r="BT25" s="1"/>
      <c r="BU25" s="1"/>
      <c r="BV25" s="1"/>
      <c r="BW25" s="1"/>
      <c r="BX25" s="1">
        <v>8787.5</v>
      </c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2:93" x14ac:dyDescent="0.2">
      <c r="C26" s="8" t="s">
        <v>138</v>
      </c>
      <c r="D26" s="8" t="s">
        <v>139</v>
      </c>
      <c r="E26" s="1"/>
      <c r="F26" s="1"/>
      <c r="G26" s="1"/>
      <c r="H26" s="1"/>
      <c r="I26" s="1"/>
      <c r="J26" s="1"/>
      <c r="K26" s="1"/>
      <c r="L26" s="1"/>
      <c r="M26" s="8" t="s">
        <v>158</v>
      </c>
      <c r="N26" s="1"/>
      <c r="O26" s="1"/>
      <c r="P26" s="1"/>
      <c r="Q26" s="1"/>
      <c r="R26" s="1"/>
      <c r="S26" s="1"/>
      <c r="T26" s="1"/>
      <c r="U26" s="1"/>
      <c r="V26" s="8" t="s">
        <v>159</v>
      </c>
      <c r="W26" s="1"/>
      <c r="X26" s="1"/>
      <c r="Y26" s="1"/>
      <c r="Z26" s="1"/>
      <c r="AA26" s="1"/>
      <c r="AB26" s="1"/>
      <c r="AC26" s="1"/>
      <c r="AD26" s="1"/>
      <c r="AE26" s="8" t="s">
        <v>160</v>
      </c>
      <c r="AF26" s="1"/>
      <c r="AG26" s="1"/>
      <c r="AH26" s="1"/>
      <c r="AI26" s="1"/>
      <c r="AJ26" s="1"/>
      <c r="AK26" s="1"/>
      <c r="AL26" s="1"/>
      <c r="AM26" s="1"/>
      <c r="AN26" s="8" t="s">
        <v>161</v>
      </c>
      <c r="AO26" s="1"/>
      <c r="AP26" s="1"/>
      <c r="AQ26" s="1"/>
      <c r="AR26" s="1"/>
      <c r="AS26" s="1"/>
      <c r="AT26" s="1"/>
      <c r="AU26" s="1"/>
      <c r="AV26" s="1"/>
      <c r="AW26" s="8" t="s">
        <v>162</v>
      </c>
      <c r="AX26" s="1"/>
      <c r="AY26" s="1"/>
      <c r="AZ26" s="1"/>
      <c r="BA26" s="1"/>
      <c r="BB26" s="1"/>
      <c r="BC26" s="1"/>
      <c r="BD26" s="1"/>
      <c r="BE26" s="1"/>
      <c r="BF26" s="8" t="s">
        <v>163</v>
      </c>
      <c r="BG26" s="1"/>
      <c r="BH26" s="1"/>
      <c r="BI26" s="1"/>
      <c r="BJ26" s="1"/>
      <c r="BK26" s="1"/>
      <c r="BL26" s="1"/>
      <c r="BM26" s="1"/>
      <c r="BN26" s="1"/>
      <c r="BO26" s="8" t="s">
        <v>164</v>
      </c>
      <c r="BP26" s="1"/>
      <c r="BQ26" s="1"/>
      <c r="BR26" s="1"/>
      <c r="BS26" s="1"/>
      <c r="BT26" s="1"/>
      <c r="BU26" s="1"/>
      <c r="BV26" s="1"/>
      <c r="BW26" s="1"/>
      <c r="BX26" s="8" t="s">
        <v>165</v>
      </c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</sheetData>
  <mergeCells count="19">
    <mergeCell ref="CP4:CX4"/>
    <mergeCell ref="D4:L4"/>
    <mergeCell ref="M4:U4"/>
    <mergeCell ref="V4:AD4"/>
    <mergeCell ref="AE4:AM4"/>
    <mergeCell ref="AN4:AV4"/>
    <mergeCell ref="AW4:BE4"/>
    <mergeCell ref="BF4:BN4"/>
    <mergeCell ref="BO4:BW4"/>
    <mergeCell ref="BX4:CF4"/>
    <mergeCell ref="CG4:CO4"/>
    <mergeCell ref="FA4:FI4"/>
    <mergeCell ref="FJ4:FR4"/>
    <mergeCell ref="CY4:DG4"/>
    <mergeCell ref="DH4:DP4"/>
    <mergeCell ref="DQ4:DY4"/>
    <mergeCell ref="DZ4:EH4"/>
    <mergeCell ref="EI4:EQ4"/>
    <mergeCell ref="ER4:EZ4"/>
  </mergeCells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3849-0615-7E4E-9236-CD4B0FD96AFD}">
  <dimension ref="A3:AL44"/>
  <sheetViews>
    <sheetView tabSelected="1" workbookViewId="0">
      <selection activeCell="A36" sqref="A36"/>
    </sheetView>
  </sheetViews>
  <sheetFormatPr baseColWidth="10" defaultRowHeight="16" x14ac:dyDescent="0.2"/>
  <sheetData>
    <row r="3" spans="1:20" ht="19" x14ac:dyDescent="0.25">
      <c r="B3" s="7" t="s">
        <v>167</v>
      </c>
    </row>
    <row r="6" spans="1:20" x14ac:dyDescent="0.2">
      <c r="A6" t="s">
        <v>17</v>
      </c>
      <c r="B6" s="2" t="s">
        <v>136</v>
      </c>
      <c r="C6" s="28" t="s">
        <v>168</v>
      </c>
      <c r="D6" s="28"/>
      <c r="E6" s="28" t="s">
        <v>140</v>
      </c>
      <c r="F6" s="28"/>
      <c r="G6" s="28" t="s">
        <v>141</v>
      </c>
      <c r="H6" s="28"/>
      <c r="I6" s="28" t="s">
        <v>142</v>
      </c>
      <c r="J6" s="28"/>
      <c r="K6" s="28" t="s">
        <v>169</v>
      </c>
      <c r="L6" s="28"/>
      <c r="M6" s="28" t="s">
        <v>144</v>
      </c>
      <c r="N6" s="28"/>
      <c r="O6" s="28" t="s">
        <v>145</v>
      </c>
      <c r="P6" s="28"/>
      <c r="Q6" s="28" t="s">
        <v>146</v>
      </c>
      <c r="R6" s="28"/>
      <c r="S6" s="28" t="s">
        <v>147</v>
      </c>
      <c r="T6" s="28"/>
    </row>
    <row r="7" spans="1:20" x14ac:dyDescent="0.2">
      <c r="B7" s="8" t="s">
        <v>138</v>
      </c>
      <c r="C7" s="8" t="s">
        <v>170</v>
      </c>
      <c r="D7" s="8" t="s">
        <v>170</v>
      </c>
      <c r="E7" s="8" t="s">
        <v>171</v>
      </c>
      <c r="F7" s="8" t="s">
        <v>172</v>
      </c>
      <c r="G7" s="8" t="s">
        <v>173</v>
      </c>
      <c r="H7" s="8" t="s">
        <v>174</v>
      </c>
      <c r="I7" s="8" t="s">
        <v>175</v>
      </c>
      <c r="J7" s="8" t="s">
        <v>176</v>
      </c>
      <c r="K7" s="8" t="s">
        <v>177</v>
      </c>
      <c r="L7" s="8" t="s">
        <v>178</v>
      </c>
      <c r="M7" s="8" t="s">
        <v>179</v>
      </c>
      <c r="N7" s="8" t="s">
        <v>180</v>
      </c>
      <c r="O7" s="8" t="s">
        <v>181</v>
      </c>
      <c r="P7" s="8" t="s">
        <v>182</v>
      </c>
      <c r="Q7" s="8" t="s">
        <v>183</v>
      </c>
      <c r="R7" s="8" t="s">
        <v>184</v>
      </c>
      <c r="S7" s="8" t="s">
        <v>185</v>
      </c>
      <c r="T7" s="8" t="s">
        <v>186</v>
      </c>
    </row>
    <row r="8" spans="1:20" x14ac:dyDescent="0.2">
      <c r="B8" s="1">
        <v>-10.77121255</v>
      </c>
      <c r="C8" s="1">
        <v>380</v>
      </c>
      <c r="D8" s="1">
        <v>314</v>
      </c>
      <c r="E8" s="1">
        <v>1953</v>
      </c>
      <c r="F8" s="1">
        <v>2045</v>
      </c>
      <c r="G8" s="1">
        <v>325</v>
      </c>
      <c r="H8" s="1">
        <v>354</v>
      </c>
      <c r="I8" s="1">
        <v>2989</v>
      </c>
      <c r="J8" s="1">
        <v>3171</v>
      </c>
      <c r="K8" s="1">
        <v>2325</v>
      </c>
      <c r="L8" s="1">
        <v>2529</v>
      </c>
      <c r="M8" s="1">
        <v>2159</v>
      </c>
      <c r="N8" s="1">
        <v>2382</v>
      </c>
      <c r="O8" s="1">
        <v>1631</v>
      </c>
      <c r="P8" s="1">
        <v>1571</v>
      </c>
      <c r="Q8" s="1">
        <v>263</v>
      </c>
      <c r="R8" s="1">
        <v>297</v>
      </c>
      <c r="S8" s="1">
        <v>1619</v>
      </c>
      <c r="T8" s="1">
        <v>1604</v>
      </c>
    </row>
    <row r="9" spans="1:20" x14ac:dyDescent="0.2">
      <c r="B9" s="1">
        <v>-10.294091290000001</v>
      </c>
      <c r="C9" s="1">
        <v>376</v>
      </c>
      <c r="D9" s="1">
        <v>362</v>
      </c>
      <c r="E9" s="1">
        <v>2090</v>
      </c>
      <c r="F9" s="1">
        <v>2008</v>
      </c>
      <c r="G9" s="1">
        <v>313</v>
      </c>
      <c r="H9" s="1">
        <v>323</v>
      </c>
      <c r="I9" s="1">
        <v>3118</v>
      </c>
      <c r="J9" s="1">
        <v>3157</v>
      </c>
      <c r="K9" s="1">
        <v>2316</v>
      </c>
      <c r="L9" s="1">
        <v>2708</v>
      </c>
      <c r="M9" s="1">
        <v>2349</v>
      </c>
      <c r="N9" s="1">
        <v>2263</v>
      </c>
      <c r="O9" s="1">
        <v>1670</v>
      </c>
      <c r="P9" s="1">
        <v>1711</v>
      </c>
      <c r="Q9" s="1">
        <v>240</v>
      </c>
      <c r="R9" s="1">
        <v>278</v>
      </c>
      <c r="S9" s="1">
        <v>1635</v>
      </c>
      <c r="T9" s="1">
        <v>1699</v>
      </c>
    </row>
    <row r="10" spans="1:20" x14ac:dyDescent="0.2">
      <c r="B10" s="1">
        <v>-9.8169700379999991</v>
      </c>
      <c r="C10" s="1">
        <v>366</v>
      </c>
      <c r="D10" s="1">
        <v>341</v>
      </c>
      <c r="E10" s="1">
        <v>1895</v>
      </c>
      <c r="F10" s="1">
        <v>2078</v>
      </c>
      <c r="G10" s="1">
        <v>315</v>
      </c>
      <c r="H10" s="1">
        <v>317</v>
      </c>
      <c r="I10" s="1">
        <v>3096</v>
      </c>
      <c r="J10" s="1">
        <v>3055</v>
      </c>
      <c r="K10" s="1">
        <v>2434</v>
      </c>
      <c r="L10" s="1">
        <v>2492</v>
      </c>
      <c r="M10" s="1">
        <v>2424</v>
      </c>
      <c r="N10" s="1">
        <v>2282</v>
      </c>
      <c r="O10" s="1">
        <v>1601</v>
      </c>
      <c r="P10" s="1">
        <v>1609</v>
      </c>
      <c r="Q10" s="1">
        <v>251</v>
      </c>
      <c r="R10" s="1">
        <v>275</v>
      </c>
      <c r="S10" s="1">
        <v>1622</v>
      </c>
      <c r="T10" s="1">
        <v>1673</v>
      </c>
    </row>
    <row r="11" spans="1:20" x14ac:dyDescent="0.2">
      <c r="B11" s="1">
        <v>-9.3398487830000008</v>
      </c>
      <c r="C11" s="1">
        <v>367</v>
      </c>
      <c r="D11" s="1">
        <v>329</v>
      </c>
      <c r="E11" s="1">
        <v>1747</v>
      </c>
      <c r="F11" s="1">
        <v>1858</v>
      </c>
      <c r="G11" s="1">
        <v>287</v>
      </c>
      <c r="H11" s="1">
        <v>381</v>
      </c>
      <c r="I11" s="1">
        <v>3053</v>
      </c>
      <c r="J11" s="1">
        <v>2999</v>
      </c>
      <c r="K11" s="1">
        <v>2140</v>
      </c>
      <c r="L11" s="1">
        <v>2358</v>
      </c>
      <c r="M11" s="1">
        <v>2210</v>
      </c>
      <c r="N11" s="1">
        <v>2185</v>
      </c>
      <c r="O11" s="1">
        <v>1617</v>
      </c>
      <c r="P11" s="1">
        <v>1616</v>
      </c>
      <c r="Q11" s="1">
        <v>261</v>
      </c>
      <c r="R11" s="1">
        <v>295</v>
      </c>
      <c r="S11" s="1">
        <v>1623</v>
      </c>
      <c r="T11" s="1">
        <v>1642</v>
      </c>
    </row>
    <row r="12" spans="1:20" x14ac:dyDescent="0.2">
      <c r="B12" s="1">
        <v>-8.8627275280000006</v>
      </c>
      <c r="C12" s="1">
        <v>373</v>
      </c>
      <c r="D12" s="1">
        <v>340</v>
      </c>
      <c r="E12" s="1">
        <v>1572</v>
      </c>
      <c r="F12" s="1">
        <v>1821</v>
      </c>
      <c r="G12" s="1">
        <v>328</v>
      </c>
      <c r="H12" s="1">
        <v>322</v>
      </c>
      <c r="I12" s="1">
        <v>2686</v>
      </c>
      <c r="J12" s="1">
        <v>2796</v>
      </c>
      <c r="K12" s="1">
        <v>1924</v>
      </c>
      <c r="L12" s="1">
        <v>2147</v>
      </c>
      <c r="M12" s="1">
        <v>1839</v>
      </c>
      <c r="N12" s="1">
        <v>1820</v>
      </c>
      <c r="O12" s="1">
        <v>1414</v>
      </c>
      <c r="P12" s="1">
        <v>1347</v>
      </c>
      <c r="Q12" s="1">
        <v>221</v>
      </c>
      <c r="R12" s="1">
        <v>322</v>
      </c>
      <c r="S12" s="1">
        <v>1534</v>
      </c>
      <c r="T12" s="1">
        <v>1596</v>
      </c>
    </row>
    <row r="13" spans="1:20" x14ac:dyDescent="0.2">
      <c r="B13" s="1">
        <v>-8.3856062740000006</v>
      </c>
      <c r="C13" s="1">
        <v>373</v>
      </c>
      <c r="D13" s="1">
        <v>385</v>
      </c>
      <c r="E13" s="1">
        <v>1325</v>
      </c>
      <c r="F13" s="1">
        <v>1338</v>
      </c>
      <c r="G13" s="1">
        <v>355</v>
      </c>
      <c r="H13" s="1">
        <v>353</v>
      </c>
      <c r="I13" s="1">
        <v>1927</v>
      </c>
      <c r="J13" s="1">
        <v>1856</v>
      </c>
      <c r="K13" s="1">
        <v>1302</v>
      </c>
      <c r="L13" s="1">
        <v>1540</v>
      </c>
      <c r="M13" s="1">
        <v>1596</v>
      </c>
      <c r="N13" s="1">
        <v>1313</v>
      </c>
      <c r="O13" s="1">
        <v>1223</v>
      </c>
      <c r="P13" s="1">
        <v>1055</v>
      </c>
      <c r="Q13" s="1">
        <v>275</v>
      </c>
      <c r="R13" s="1">
        <v>292</v>
      </c>
      <c r="S13" s="1">
        <v>1235</v>
      </c>
      <c r="T13" s="1">
        <v>1206</v>
      </c>
    </row>
    <row r="14" spans="1:20" x14ac:dyDescent="0.2">
      <c r="B14" s="1">
        <v>-7.9084850189999996</v>
      </c>
      <c r="C14" s="1">
        <v>400</v>
      </c>
      <c r="D14" s="1">
        <v>336</v>
      </c>
      <c r="E14" s="1">
        <v>994</v>
      </c>
      <c r="F14" s="1">
        <v>1086</v>
      </c>
      <c r="G14" s="1">
        <v>338</v>
      </c>
      <c r="H14" s="1">
        <v>352</v>
      </c>
      <c r="I14" s="1">
        <v>1127</v>
      </c>
      <c r="J14" s="1">
        <v>1048</v>
      </c>
      <c r="K14" s="1">
        <v>731</v>
      </c>
      <c r="L14" s="1">
        <v>696</v>
      </c>
      <c r="M14" s="1">
        <v>883</v>
      </c>
      <c r="N14" s="1">
        <v>980</v>
      </c>
      <c r="O14" s="1">
        <v>854</v>
      </c>
      <c r="P14" s="1">
        <v>777</v>
      </c>
      <c r="Q14" s="1">
        <v>236</v>
      </c>
      <c r="R14" s="1">
        <v>275</v>
      </c>
      <c r="S14" s="1">
        <v>916</v>
      </c>
      <c r="T14" s="1">
        <v>818</v>
      </c>
    </row>
    <row r="15" spans="1:20" x14ac:dyDescent="0.2">
      <c r="B15" s="1">
        <v>-7.4313637640000003</v>
      </c>
      <c r="C15" s="1">
        <v>385</v>
      </c>
      <c r="D15" s="1">
        <v>340</v>
      </c>
      <c r="E15" s="1">
        <v>636</v>
      </c>
      <c r="F15" s="1">
        <v>630</v>
      </c>
      <c r="G15" s="1">
        <v>378</v>
      </c>
      <c r="H15" s="1">
        <v>394</v>
      </c>
      <c r="I15" s="1">
        <v>509</v>
      </c>
      <c r="J15" s="1">
        <v>513</v>
      </c>
      <c r="K15" s="1">
        <v>375</v>
      </c>
      <c r="L15" s="1">
        <v>432</v>
      </c>
      <c r="M15" s="1">
        <v>537</v>
      </c>
      <c r="N15" s="1">
        <v>522</v>
      </c>
      <c r="O15" s="1">
        <v>574</v>
      </c>
      <c r="P15" s="1">
        <v>523</v>
      </c>
      <c r="Q15" s="1">
        <v>229</v>
      </c>
      <c r="R15" s="1">
        <v>277</v>
      </c>
      <c r="S15" s="1">
        <v>562</v>
      </c>
      <c r="T15" s="1">
        <v>595</v>
      </c>
    </row>
    <row r="16" spans="1:20" x14ac:dyDescent="0.2">
      <c r="B16" s="1">
        <v>-6.9542425090000002</v>
      </c>
      <c r="C16" s="1">
        <v>294</v>
      </c>
      <c r="D16" s="1">
        <v>348</v>
      </c>
      <c r="E16" s="1">
        <v>462</v>
      </c>
      <c r="F16" s="1">
        <v>527</v>
      </c>
      <c r="G16" s="1">
        <v>333</v>
      </c>
      <c r="H16" s="1">
        <v>392</v>
      </c>
      <c r="I16" s="1">
        <v>376</v>
      </c>
      <c r="J16" s="1">
        <v>466</v>
      </c>
      <c r="K16" s="1">
        <v>340</v>
      </c>
      <c r="L16" s="1">
        <v>357</v>
      </c>
      <c r="M16" s="1">
        <v>394</v>
      </c>
      <c r="N16" s="1">
        <v>399</v>
      </c>
      <c r="O16" s="1">
        <v>477</v>
      </c>
      <c r="P16" s="1">
        <v>433</v>
      </c>
      <c r="Q16" s="1">
        <v>265</v>
      </c>
      <c r="R16" s="1">
        <v>307</v>
      </c>
      <c r="S16" s="1">
        <v>390</v>
      </c>
      <c r="T16" s="1">
        <v>502</v>
      </c>
    </row>
    <row r="17" spans="1:20" x14ac:dyDescent="0.2">
      <c r="B17" s="1">
        <v>-6.4771212550000001</v>
      </c>
      <c r="C17" s="1">
        <v>317</v>
      </c>
      <c r="D17" s="1">
        <v>342</v>
      </c>
      <c r="E17" s="1">
        <v>371</v>
      </c>
      <c r="F17" s="1">
        <v>396</v>
      </c>
      <c r="G17" s="1">
        <v>330</v>
      </c>
      <c r="H17" s="1">
        <v>372</v>
      </c>
      <c r="I17" s="1">
        <v>346</v>
      </c>
      <c r="J17" s="1">
        <v>300</v>
      </c>
      <c r="K17" s="1">
        <v>365</v>
      </c>
      <c r="L17" s="1">
        <v>349</v>
      </c>
      <c r="M17" s="1">
        <v>382</v>
      </c>
      <c r="N17" s="1">
        <v>355</v>
      </c>
      <c r="O17" s="1">
        <v>348</v>
      </c>
      <c r="P17" s="1">
        <v>345</v>
      </c>
      <c r="Q17" s="1">
        <v>203</v>
      </c>
      <c r="R17" s="1">
        <v>286</v>
      </c>
      <c r="S17" s="1">
        <v>341</v>
      </c>
      <c r="T17" s="1">
        <v>342</v>
      </c>
    </row>
    <row r="18" spans="1:20" x14ac:dyDescent="0.2">
      <c r="B18" s="1">
        <v>-6</v>
      </c>
      <c r="C18" s="1">
        <v>310</v>
      </c>
      <c r="D18" s="1">
        <v>282</v>
      </c>
      <c r="E18" s="1">
        <v>377</v>
      </c>
      <c r="F18" s="1">
        <v>371</v>
      </c>
      <c r="G18" s="1">
        <v>417</v>
      </c>
      <c r="H18" s="1">
        <v>396</v>
      </c>
      <c r="I18" s="1">
        <v>359</v>
      </c>
      <c r="J18" s="1">
        <v>287</v>
      </c>
      <c r="K18" s="1">
        <v>340</v>
      </c>
      <c r="L18" s="1">
        <v>297</v>
      </c>
      <c r="M18" s="1">
        <v>302</v>
      </c>
      <c r="N18" s="1">
        <v>296</v>
      </c>
      <c r="O18" s="1">
        <v>341</v>
      </c>
      <c r="P18" s="1">
        <v>341</v>
      </c>
      <c r="Q18" s="1">
        <v>291</v>
      </c>
      <c r="R18" s="1">
        <v>278</v>
      </c>
      <c r="S18" s="1">
        <v>329</v>
      </c>
      <c r="T18" s="1">
        <v>338</v>
      </c>
    </row>
    <row r="19" spans="1:20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">
      <c r="A22" t="s">
        <v>205</v>
      </c>
      <c r="B22" s="8" t="s">
        <v>138</v>
      </c>
      <c r="C22" s="8" t="s">
        <v>187</v>
      </c>
      <c r="D22" s="8" t="s">
        <v>188</v>
      </c>
      <c r="E22" s="8" t="s">
        <v>189</v>
      </c>
      <c r="F22" s="8" t="s">
        <v>190</v>
      </c>
      <c r="G22" s="8" t="s">
        <v>191</v>
      </c>
      <c r="H22" s="8" t="s">
        <v>192</v>
      </c>
      <c r="I22" s="8" t="s">
        <v>193</v>
      </c>
      <c r="J22" s="8" t="s">
        <v>194</v>
      </c>
      <c r="K22" s="8" t="s">
        <v>195</v>
      </c>
      <c r="L22" s="8" t="s">
        <v>196</v>
      </c>
      <c r="M22" s="8" t="s">
        <v>197</v>
      </c>
      <c r="N22" s="8" t="s">
        <v>198</v>
      </c>
      <c r="O22" s="8" t="s">
        <v>199</v>
      </c>
      <c r="P22" s="8" t="s">
        <v>200</v>
      </c>
      <c r="Q22" s="8" t="s">
        <v>201</v>
      </c>
      <c r="R22" s="8" t="s">
        <v>202</v>
      </c>
      <c r="S22" s="8" t="s">
        <v>203</v>
      </c>
      <c r="T22" s="8" t="s">
        <v>204</v>
      </c>
    </row>
    <row r="23" spans="1:20" x14ac:dyDescent="0.2">
      <c r="B23" s="1">
        <v>-10.77121255</v>
      </c>
      <c r="C23" s="1">
        <v>338</v>
      </c>
      <c r="D23" s="1">
        <v>350</v>
      </c>
      <c r="E23" s="1">
        <v>1997</v>
      </c>
      <c r="F23" s="1">
        <v>1920</v>
      </c>
      <c r="G23" s="1">
        <v>232</v>
      </c>
      <c r="H23" s="1">
        <v>59</v>
      </c>
      <c r="I23" s="1">
        <v>4350</v>
      </c>
      <c r="J23" s="1">
        <v>2930</v>
      </c>
      <c r="K23" s="1">
        <v>2566</v>
      </c>
      <c r="L23" s="1">
        <v>2371</v>
      </c>
      <c r="M23" s="1">
        <v>2383</v>
      </c>
      <c r="N23" s="1">
        <v>2340</v>
      </c>
      <c r="O23" s="1">
        <v>1956</v>
      </c>
      <c r="P23" s="1">
        <v>1895</v>
      </c>
      <c r="Q23" s="1">
        <v>323</v>
      </c>
      <c r="R23" s="1">
        <v>362</v>
      </c>
      <c r="S23" s="1">
        <v>1712</v>
      </c>
      <c r="T23" s="1">
        <v>1488</v>
      </c>
    </row>
    <row r="24" spans="1:20" x14ac:dyDescent="0.2">
      <c r="B24" s="1">
        <v>-10.294091290000001</v>
      </c>
      <c r="C24" s="1">
        <v>348</v>
      </c>
      <c r="D24" s="1">
        <v>355</v>
      </c>
      <c r="E24" s="1">
        <v>2021</v>
      </c>
      <c r="F24" s="1">
        <v>1947</v>
      </c>
      <c r="G24" s="1">
        <v>259</v>
      </c>
      <c r="H24" s="1">
        <v>284</v>
      </c>
      <c r="I24" s="1">
        <v>2778</v>
      </c>
      <c r="J24" s="1">
        <v>3025</v>
      </c>
      <c r="K24" s="1">
        <v>2350</v>
      </c>
      <c r="L24" s="1">
        <v>2571</v>
      </c>
      <c r="M24" s="1">
        <v>2274</v>
      </c>
      <c r="N24" s="1">
        <v>2335</v>
      </c>
      <c r="O24" s="1">
        <v>1897</v>
      </c>
      <c r="P24" s="1">
        <v>1939</v>
      </c>
      <c r="Q24" s="1">
        <v>339</v>
      </c>
      <c r="R24" s="1">
        <v>379</v>
      </c>
      <c r="S24" s="1">
        <v>1709</v>
      </c>
      <c r="T24" s="1">
        <v>1467</v>
      </c>
    </row>
    <row r="25" spans="1:20" x14ac:dyDescent="0.2">
      <c r="B25" s="1">
        <v>-9.8169700379999991</v>
      </c>
      <c r="C25" s="1">
        <v>366</v>
      </c>
      <c r="D25" s="1">
        <v>337</v>
      </c>
      <c r="E25" s="1">
        <v>2002</v>
      </c>
      <c r="F25" s="1">
        <v>2074</v>
      </c>
      <c r="G25" s="1">
        <v>267</v>
      </c>
      <c r="H25" s="1">
        <v>248</v>
      </c>
      <c r="I25" s="1">
        <v>2858</v>
      </c>
      <c r="J25" s="1">
        <v>3133</v>
      </c>
      <c r="K25" s="1">
        <v>2674</v>
      </c>
      <c r="L25" s="1">
        <v>2423</v>
      </c>
      <c r="M25" s="1">
        <v>2289</v>
      </c>
      <c r="N25" s="1">
        <v>2330</v>
      </c>
      <c r="O25" s="1">
        <v>1985</v>
      </c>
      <c r="P25" s="1">
        <v>1805</v>
      </c>
      <c r="Q25" s="1">
        <v>338</v>
      </c>
      <c r="R25" s="1">
        <v>344</v>
      </c>
      <c r="S25" s="1">
        <v>1670</v>
      </c>
      <c r="T25" s="1">
        <v>1577</v>
      </c>
    </row>
    <row r="26" spans="1:20" x14ac:dyDescent="0.2">
      <c r="B26" s="1">
        <v>-9.3398487830000008</v>
      </c>
      <c r="C26" s="1">
        <v>317</v>
      </c>
      <c r="D26" s="1">
        <v>343</v>
      </c>
      <c r="E26" s="1">
        <v>2078</v>
      </c>
      <c r="F26" s="1">
        <v>2070</v>
      </c>
      <c r="G26" s="1">
        <v>287</v>
      </c>
      <c r="H26" s="1">
        <v>265</v>
      </c>
      <c r="I26" s="1">
        <v>3005</v>
      </c>
      <c r="J26" s="1">
        <v>2994</v>
      </c>
      <c r="K26" s="1">
        <v>2622</v>
      </c>
      <c r="L26" s="1">
        <v>2507</v>
      </c>
      <c r="M26" s="1">
        <v>2275</v>
      </c>
      <c r="N26" s="1">
        <v>2201</v>
      </c>
      <c r="O26" s="1">
        <v>2006</v>
      </c>
      <c r="P26" s="1">
        <v>1945</v>
      </c>
      <c r="Q26" s="1">
        <v>305</v>
      </c>
      <c r="R26" s="1">
        <v>406</v>
      </c>
      <c r="S26" s="1">
        <v>1501</v>
      </c>
      <c r="T26" s="1">
        <v>1568</v>
      </c>
    </row>
    <row r="27" spans="1:20" x14ac:dyDescent="0.2">
      <c r="B27" s="1">
        <v>-8.8627275280000006</v>
      </c>
      <c r="C27" s="1">
        <v>380</v>
      </c>
      <c r="D27" s="1">
        <v>414</v>
      </c>
      <c r="E27" s="1">
        <v>2041</v>
      </c>
      <c r="F27" s="1">
        <v>2057</v>
      </c>
      <c r="G27" s="1">
        <v>252</v>
      </c>
      <c r="H27" s="1">
        <v>301</v>
      </c>
      <c r="I27" s="1">
        <v>2803</v>
      </c>
      <c r="J27" s="1">
        <v>3066</v>
      </c>
      <c r="K27" s="1">
        <v>2519</v>
      </c>
      <c r="L27" s="1">
        <v>2375</v>
      </c>
      <c r="M27" s="1">
        <v>2305</v>
      </c>
      <c r="N27" s="1">
        <v>2339</v>
      </c>
      <c r="O27" s="1">
        <v>2013</v>
      </c>
      <c r="P27" s="1">
        <v>2040</v>
      </c>
      <c r="Q27" s="1">
        <v>358</v>
      </c>
      <c r="R27" s="1">
        <v>388</v>
      </c>
      <c r="S27" s="1">
        <v>1545</v>
      </c>
      <c r="T27" s="1">
        <v>1505</v>
      </c>
    </row>
    <row r="28" spans="1:20" x14ac:dyDescent="0.2">
      <c r="B28" s="1">
        <v>-8.3856062740000006</v>
      </c>
      <c r="C28" s="1">
        <v>387</v>
      </c>
      <c r="D28" s="1">
        <v>378</v>
      </c>
      <c r="E28" s="1">
        <v>2028</v>
      </c>
      <c r="F28" s="1">
        <v>1932</v>
      </c>
      <c r="G28" s="1">
        <v>314</v>
      </c>
      <c r="H28" s="1">
        <v>316</v>
      </c>
      <c r="I28" s="1">
        <v>2776</v>
      </c>
      <c r="J28" s="1">
        <v>3125</v>
      </c>
      <c r="K28" s="1">
        <v>2427</v>
      </c>
      <c r="L28" s="1">
        <v>2647</v>
      </c>
      <c r="M28" s="1">
        <v>2217</v>
      </c>
      <c r="N28" s="1">
        <v>2210</v>
      </c>
      <c r="O28" s="1">
        <v>1878</v>
      </c>
      <c r="P28" s="1">
        <v>1897</v>
      </c>
      <c r="Q28" s="1">
        <v>335</v>
      </c>
      <c r="R28" s="1">
        <v>411</v>
      </c>
      <c r="S28" s="1">
        <v>1608</v>
      </c>
      <c r="T28" s="1">
        <v>1535</v>
      </c>
    </row>
    <row r="29" spans="1:20" x14ac:dyDescent="0.2">
      <c r="B29" s="1">
        <v>-7.9084850189999996</v>
      </c>
      <c r="C29" s="1">
        <v>377</v>
      </c>
      <c r="D29" s="1">
        <v>358</v>
      </c>
      <c r="E29" s="1">
        <v>2031</v>
      </c>
      <c r="F29" s="1">
        <v>1969</v>
      </c>
      <c r="G29" s="1">
        <v>281</v>
      </c>
      <c r="H29" s="1">
        <v>281</v>
      </c>
      <c r="I29" s="1">
        <v>2851</v>
      </c>
      <c r="J29" s="1">
        <v>2796</v>
      </c>
      <c r="K29" s="1">
        <v>2580</v>
      </c>
      <c r="L29" s="1">
        <v>2462</v>
      </c>
      <c r="M29" s="1">
        <v>2151</v>
      </c>
      <c r="N29" s="1">
        <v>2158</v>
      </c>
      <c r="O29" s="1">
        <v>1899</v>
      </c>
      <c r="P29" s="1">
        <v>1782</v>
      </c>
      <c r="Q29" s="1">
        <v>379</v>
      </c>
      <c r="R29" s="1">
        <v>444</v>
      </c>
      <c r="S29" s="1">
        <v>1553</v>
      </c>
      <c r="T29" s="1">
        <v>1565</v>
      </c>
    </row>
    <row r="30" spans="1:20" x14ac:dyDescent="0.2">
      <c r="B30" s="1">
        <v>-7.4313637640000003</v>
      </c>
      <c r="C30" s="1">
        <v>361</v>
      </c>
      <c r="D30" s="1">
        <v>420</v>
      </c>
      <c r="E30" s="1">
        <v>1883</v>
      </c>
      <c r="F30" s="1">
        <v>1911</v>
      </c>
      <c r="G30" s="1">
        <v>277</v>
      </c>
      <c r="H30" s="1">
        <v>298</v>
      </c>
      <c r="I30" s="1">
        <v>2775</v>
      </c>
      <c r="J30" s="1">
        <v>3096</v>
      </c>
      <c r="K30" s="1">
        <v>2291</v>
      </c>
      <c r="L30" s="1">
        <v>2287</v>
      </c>
      <c r="M30" s="1">
        <v>2007</v>
      </c>
      <c r="N30" s="1">
        <v>2075</v>
      </c>
      <c r="O30" s="1">
        <v>1793</v>
      </c>
      <c r="P30" s="1">
        <v>1776</v>
      </c>
      <c r="Q30" s="1">
        <v>310</v>
      </c>
      <c r="R30" s="1">
        <v>395</v>
      </c>
      <c r="S30" s="1">
        <v>1430</v>
      </c>
      <c r="T30" s="1">
        <v>1447</v>
      </c>
    </row>
    <row r="31" spans="1:20" x14ac:dyDescent="0.2">
      <c r="B31" s="1">
        <v>-6.9542425090000002</v>
      </c>
      <c r="C31" s="1">
        <v>372</v>
      </c>
      <c r="D31" s="1">
        <v>472</v>
      </c>
      <c r="E31" s="1">
        <v>1906</v>
      </c>
      <c r="F31" s="1">
        <v>1919</v>
      </c>
      <c r="G31" s="1">
        <v>324</v>
      </c>
      <c r="H31" s="1">
        <v>366</v>
      </c>
      <c r="I31" s="1">
        <v>2646</v>
      </c>
      <c r="J31" s="1">
        <v>2742</v>
      </c>
      <c r="K31" s="1">
        <v>2365</v>
      </c>
      <c r="L31" s="1">
        <v>2257</v>
      </c>
      <c r="M31" s="1">
        <v>2066</v>
      </c>
      <c r="N31" s="1">
        <v>1927</v>
      </c>
      <c r="O31" s="1">
        <v>1774</v>
      </c>
      <c r="P31" s="1">
        <v>1765</v>
      </c>
      <c r="Q31" s="1">
        <v>296</v>
      </c>
      <c r="R31" s="1">
        <v>356</v>
      </c>
      <c r="S31" s="1">
        <v>1367</v>
      </c>
      <c r="T31" s="1">
        <v>1488</v>
      </c>
    </row>
    <row r="32" spans="1:20" x14ac:dyDescent="0.2">
      <c r="B32" s="1">
        <v>-6.4771212550000001</v>
      </c>
      <c r="C32" s="1">
        <v>356</v>
      </c>
      <c r="D32" s="1">
        <v>409</v>
      </c>
      <c r="E32" s="1">
        <v>1897</v>
      </c>
      <c r="F32" s="1">
        <v>1929</v>
      </c>
      <c r="G32" s="1">
        <v>273</v>
      </c>
      <c r="H32" s="1">
        <v>287</v>
      </c>
      <c r="I32" s="1">
        <v>2693</v>
      </c>
      <c r="J32" s="1">
        <v>2783</v>
      </c>
      <c r="K32" s="1">
        <v>2358</v>
      </c>
      <c r="L32" s="1">
        <v>2419</v>
      </c>
      <c r="M32" s="1">
        <v>1997</v>
      </c>
      <c r="N32" s="1">
        <v>1894</v>
      </c>
      <c r="O32" s="1">
        <v>1636</v>
      </c>
      <c r="P32" s="1">
        <v>1633</v>
      </c>
      <c r="Q32" s="1">
        <v>345</v>
      </c>
      <c r="R32" s="1">
        <v>338</v>
      </c>
      <c r="S32" s="1">
        <v>1504</v>
      </c>
      <c r="T32" s="1">
        <v>1411</v>
      </c>
    </row>
    <row r="33" spans="1:38" x14ac:dyDescent="0.2">
      <c r="B33" s="1">
        <v>-6</v>
      </c>
      <c r="C33" s="1">
        <v>341</v>
      </c>
      <c r="D33" s="1">
        <v>390</v>
      </c>
      <c r="E33" s="1">
        <v>2087</v>
      </c>
      <c r="F33" s="1">
        <v>1866</v>
      </c>
      <c r="G33" s="1">
        <v>355</v>
      </c>
      <c r="H33" s="1">
        <v>354</v>
      </c>
      <c r="I33" s="1">
        <v>2858</v>
      </c>
      <c r="J33" s="1">
        <v>2645</v>
      </c>
      <c r="K33" s="1">
        <v>2582</v>
      </c>
      <c r="L33" s="1">
        <v>2306</v>
      </c>
      <c r="M33" s="1">
        <v>1954</v>
      </c>
      <c r="N33" s="1">
        <v>2044</v>
      </c>
      <c r="O33" s="1">
        <v>1808</v>
      </c>
      <c r="P33" s="1">
        <v>1724</v>
      </c>
      <c r="Q33" s="1">
        <v>354</v>
      </c>
      <c r="R33" s="1">
        <v>334</v>
      </c>
      <c r="S33" s="1">
        <v>1439</v>
      </c>
      <c r="T33" s="1">
        <v>1283</v>
      </c>
    </row>
    <row r="34" spans="1:38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38" x14ac:dyDescent="0.2">
      <c r="A35" t="s">
        <v>207</v>
      </c>
      <c r="B35" s="1">
        <v>-12</v>
      </c>
      <c r="C35" s="1">
        <v>345</v>
      </c>
      <c r="D35" s="1">
        <v>345</v>
      </c>
      <c r="E35" s="1">
        <v>259</v>
      </c>
      <c r="F35" s="1">
        <v>314</v>
      </c>
      <c r="G35" s="1">
        <v>1975</v>
      </c>
      <c r="H35" s="1">
        <v>2102</v>
      </c>
      <c r="I35" s="1">
        <v>1806</v>
      </c>
      <c r="J35" s="1">
        <v>1990</v>
      </c>
      <c r="K35" s="1">
        <v>335</v>
      </c>
      <c r="L35" s="1">
        <v>340</v>
      </c>
      <c r="M35" s="1">
        <v>301</v>
      </c>
      <c r="N35" s="1">
        <v>30</v>
      </c>
      <c r="O35" s="1">
        <v>2655</v>
      </c>
      <c r="P35" s="1">
        <v>2848</v>
      </c>
      <c r="Q35" s="1">
        <v>3800</v>
      </c>
      <c r="R35" s="1">
        <v>2735</v>
      </c>
      <c r="S35" s="1">
        <v>2474</v>
      </c>
      <c r="T35" s="1">
        <v>2577</v>
      </c>
      <c r="U35" s="1">
        <v>2878</v>
      </c>
      <c r="V35" s="1">
        <v>65</v>
      </c>
      <c r="W35" s="1">
        <v>1992</v>
      </c>
      <c r="X35" s="1">
        <v>2359</v>
      </c>
      <c r="Y35" s="1">
        <v>2188</v>
      </c>
      <c r="Z35" s="1">
        <v>2316</v>
      </c>
      <c r="AA35" s="1">
        <v>1558</v>
      </c>
      <c r="AB35" s="1">
        <v>1714</v>
      </c>
      <c r="AC35" s="1">
        <v>2016</v>
      </c>
      <c r="AD35" s="1">
        <v>2024</v>
      </c>
      <c r="AE35" s="1">
        <v>214</v>
      </c>
      <c r="AF35" s="1">
        <v>325</v>
      </c>
      <c r="AG35" s="1">
        <v>283</v>
      </c>
      <c r="AH35" s="1">
        <v>369</v>
      </c>
      <c r="AI35" s="1">
        <v>1401</v>
      </c>
      <c r="AJ35" s="1">
        <v>1318</v>
      </c>
      <c r="AK35" s="1">
        <v>1590</v>
      </c>
      <c r="AL35" s="1">
        <v>1548</v>
      </c>
    </row>
    <row r="36" spans="1:38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38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38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38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38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38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38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38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38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mergeCells count="9">
    <mergeCell ref="O6:P6"/>
    <mergeCell ref="Q6:R6"/>
    <mergeCell ref="S6:T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5A0B5-F9F8-5E43-9FAF-00B33D14660B}">
  <dimension ref="D6"/>
  <sheetViews>
    <sheetView topLeftCell="A12" workbookViewId="0">
      <selection activeCell="F13" sqref="F13"/>
    </sheetView>
  </sheetViews>
  <sheetFormatPr baseColWidth="10" defaultRowHeight="16" x14ac:dyDescent="0.2"/>
  <sheetData>
    <row r="6" spans="4:4" x14ac:dyDescent="0.2">
      <c r="D6" t="s">
        <v>133</v>
      </c>
    </row>
  </sheetData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2266-BCC4-7B42-8FC4-591034C0DF87}">
  <dimension ref="C15:L52"/>
  <sheetViews>
    <sheetView topLeftCell="A15" workbookViewId="0">
      <selection activeCell="N52" sqref="N52"/>
    </sheetView>
  </sheetViews>
  <sheetFormatPr baseColWidth="10" defaultRowHeight="16" x14ac:dyDescent="0.2"/>
  <sheetData>
    <row r="15" spans="4:12" x14ac:dyDescent="0.2">
      <c r="D15" s="6" t="s">
        <v>90</v>
      </c>
      <c r="F15" t="s">
        <v>91</v>
      </c>
    </row>
    <row r="16" spans="4:12" x14ac:dyDescent="0.2">
      <c r="D16" s="2" t="s">
        <v>87</v>
      </c>
      <c r="E16" s="28" t="s">
        <v>16</v>
      </c>
      <c r="F16" s="28"/>
      <c r="G16" s="28"/>
      <c r="H16" s="28"/>
      <c r="I16" s="28" t="s">
        <v>25</v>
      </c>
      <c r="J16" s="28"/>
      <c r="K16" s="28"/>
      <c r="L16" s="28"/>
    </row>
    <row r="17" spans="3:12" x14ac:dyDescent="0.2">
      <c r="D17" s="1">
        <v>-8</v>
      </c>
      <c r="E17" s="1">
        <v>93</v>
      </c>
      <c r="F17" s="1">
        <v>95</v>
      </c>
      <c r="G17" s="1">
        <v>117</v>
      </c>
      <c r="H17" s="1"/>
      <c r="I17" s="1">
        <v>121</v>
      </c>
      <c r="J17" s="1">
        <v>152</v>
      </c>
      <c r="K17" s="1">
        <v>60</v>
      </c>
      <c r="L17" s="1">
        <v>125</v>
      </c>
    </row>
    <row r="18" spans="3:12" x14ac:dyDescent="0.2">
      <c r="D18" s="1">
        <v>1</v>
      </c>
      <c r="E18" s="1">
        <v>150</v>
      </c>
      <c r="F18" s="1">
        <v>99</v>
      </c>
      <c r="G18" s="1">
        <v>125</v>
      </c>
      <c r="H18" s="1"/>
      <c r="I18" s="1">
        <v>126</v>
      </c>
      <c r="J18" s="1">
        <v>129</v>
      </c>
      <c r="K18" s="1">
        <v>116</v>
      </c>
      <c r="L18" s="1">
        <v>117</v>
      </c>
    </row>
    <row r="19" spans="3:12" x14ac:dyDescent="0.2">
      <c r="D19" s="1">
        <v>2</v>
      </c>
      <c r="E19" s="1">
        <v>126</v>
      </c>
      <c r="F19" s="1">
        <v>71</v>
      </c>
      <c r="G19" s="1">
        <v>87</v>
      </c>
      <c r="H19" s="1"/>
      <c r="I19" s="1">
        <v>58</v>
      </c>
      <c r="J19" s="1">
        <v>54</v>
      </c>
      <c r="K19" s="1">
        <v>24</v>
      </c>
      <c r="L19" s="1">
        <v>33</v>
      </c>
    </row>
    <row r="20" spans="3:12" x14ac:dyDescent="0.2">
      <c r="D20" s="1">
        <v>4</v>
      </c>
      <c r="E20" s="1">
        <v>111</v>
      </c>
      <c r="F20" s="1">
        <v>104</v>
      </c>
      <c r="G20" s="1">
        <v>107</v>
      </c>
      <c r="H20" s="1"/>
      <c r="I20" s="1">
        <v>49</v>
      </c>
      <c r="J20" s="1">
        <v>68</v>
      </c>
      <c r="K20" s="1">
        <v>33</v>
      </c>
      <c r="L20" s="1">
        <v>45</v>
      </c>
    </row>
    <row r="21" spans="3:12" x14ac:dyDescent="0.2">
      <c r="D21" s="1">
        <v>8</v>
      </c>
      <c r="E21" s="1">
        <v>153</v>
      </c>
      <c r="F21" s="1">
        <v>115</v>
      </c>
      <c r="G21" s="1">
        <v>83</v>
      </c>
      <c r="H21" s="1"/>
      <c r="I21" s="1">
        <v>41</v>
      </c>
      <c r="J21" s="1">
        <v>60</v>
      </c>
      <c r="K21" s="1">
        <v>40</v>
      </c>
      <c r="L21" s="1">
        <v>57</v>
      </c>
    </row>
    <row r="22" spans="3:12" x14ac:dyDescent="0.2">
      <c r="D22" s="1">
        <v>29</v>
      </c>
      <c r="E22" s="1">
        <v>86</v>
      </c>
      <c r="F22" s="1">
        <v>74</v>
      </c>
      <c r="G22" s="1">
        <v>102</v>
      </c>
      <c r="H22" s="1"/>
      <c r="I22" s="1">
        <v>42</v>
      </c>
      <c r="J22" s="1">
        <v>51</v>
      </c>
      <c r="K22" s="1">
        <v>31</v>
      </c>
      <c r="L22" s="1">
        <v>31</v>
      </c>
    </row>
    <row r="23" spans="3:12" x14ac:dyDescent="0.2">
      <c r="D23" s="1">
        <v>36</v>
      </c>
      <c r="E23" s="1">
        <v>89</v>
      </c>
      <c r="F23" s="1">
        <v>81</v>
      </c>
      <c r="G23" s="1">
        <v>86</v>
      </c>
      <c r="H23" s="1"/>
      <c r="I23" s="1">
        <v>48</v>
      </c>
      <c r="J23" s="1">
        <v>53</v>
      </c>
      <c r="K23" s="1">
        <v>46</v>
      </c>
      <c r="L23" s="1">
        <v>46</v>
      </c>
    </row>
    <row r="24" spans="3:12" x14ac:dyDescent="0.2">
      <c r="D24" s="1">
        <v>43</v>
      </c>
      <c r="E24" s="1">
        <v>130</v>
      </c>
      <c r="F24" s="1">
        <v>105</v>
      </c>
      <c r="G24" s="1">
        <v>115</v>
      </c>
      <c r="H24" s="1"/>
      <c r="I24" s="1">
        <v>48</v>
      </c>
      <c r="J24" s="1">
        <v>56</v>
      </c>
      <c r="K24" s="1">
        <v>33</v>
      </c>
      <c r="L24" s="1">
        <v>47</v>
      </c>
    </row>
    <row r="25" spans="3:12" x14ac:dyDescent="0.2">
      <c r="D25" s="1">
        <v>50</v>
      </c>
      <c r="E25" s="1">
        <v>96</v>
      </c>
      <c r="F25" s="1">
        <v>98</v>
      </c>
      <c r="G25" s="1">
        <v>118</v>
      </c>
      <c r="H25" s="1"/>
      <c r="I25" s="1">
        <v>109</v>
      </c>
      <c r="J25" s="1">
        <v>121</v>
      </c>
      <c r="K25" s="1">
        <v>91</v>
      </c>
      <c r="L25" s="1">
        <v>73</v>
      </c>
    </row>
    <row r="26" spans="3:12" x14ac:dyDescent="0.2">
      <c r="D26" s="1">
        <v>57</v>
      </c>
      <c r="E26" s="1">
        <v>105</v>
      </c>
      <c r="F26" s="1">
        <v>94</v>
      </c>
      <c r="G26" s="1">
        <v>94</v>
      </c>
      <c r="H26" s="1"/>
      <c r="I26" s="1">
        <v>72</v>
      </c>
      <c r="J26" s="1">
        <v>112</v>
      </c>
      <c r="K26" s="1">
        <v>81</v>
      </c>
      <c r="L26" s="1">
        <v>56</v>
      </c>
    </row>
    <row r="28" spans="3:12" x14ac:dyDescent="0.2">
      <c r="C28" t="s">
        <v>19</v>
      </c>
      <c r="E28">
        <f>AVERAGE(D17:D26)</f>
        <v>22.2</v>
      </c>
      <c r="F28">
        <f t="shared" ref="F28:G28" si="0">AVERAGE(E17:E26)</f>
        <v>113.9</v>
      </c>
      <c r="G28">
        <f t="shared" si="0"/>
        <v>93.6</v>
      </c>
      <c r="I28">
        <f>AVERAGE(I17:I26)</f>
        <v>71.400000000000006</v>
      </c>
      <c r="J28">
        <f t="shared" ref="J28:L28" si="1">AVERAGE(J17:J26)</f>
        <v>85.6</v>
      </c>
      <c r="K28">
        <f t="shared" si="1"/>
        <v>55.5</v>
      </c>
      <c r="L28">
        <f t="shared" si="1"/>
        <v>63</v>
      </c>
    </row>
    <row r="29" spans="3:12" x14ac:dyDescent="0.2">
      <c r="C29" t="s">
        <v>10</v>
      </c>
      <c r="E29">
        <f>STDEV(E17:E26)</f>
        <v>24.677700235007482</v>
      </c>
      <c r="F29">
        <f t="shared" ref="F29:G29" si="2">STDEV(F17:F26)</f>
        <v>14.143706884846129</v>
      </c>
      <c r="G29">
        <f t="shared" si="2"/>
        <v>15.24029745991416</v>
      </c>
      <c r="I29">
        <f>STDEV(I17:I26)</f>
        <v>34.026786833643612</v>
      </c>
      <c r="J29">
        <f t="shared" ref="J29:L29" si="3">STDEV(J17:J26)</f>
        <v>38.503102328109719</v>
      </c>
      <c r="K29">
        <f t="shared" si="3"/>
        <v>30.779683053743241</v>
      </c>
      <c r="L29">
        <f t="shared" si="3"/>
        <v>32.893768406797051</v>
      </c>
    </row>
    <row r="34" spans="4:12" s="6" customFormat="1" x14ac:dyDescent="0.2">
      <c r="D34" s="6" t="s">
        <v>88</v>
      </c>
      <c r="F34" s="6" t="s">
        <v>89</v>
      </c>
    </row>
    <row r="35" spans="4:12" x14ac:dyDescent="0.2">
      <c r="D35" s="2" t="s">
        <v>87</v>
      </c>
      <c r="E35" s="28" t="s">
        <v>83</v>
      </c>
      <c r="F35" s="28"/>
      <c r="G35" s="28"/>
      <c r="H35" s="28"/>
      <c r="I35" s="28" t="s">
        <v>25</v>
      </c>
      <c r="J35" s="28"/>
      <c r="K35" s="28"/>
      <c r="L35" s="28"/>
    </row>
    <row r="36" spans="4:12" x14ac:dyDescent="0.2">
      <c r="D36" s="1">
        <v>1</v>
      </c>
      <c r="E36" s="1">
        <v>58.724397400000001</v>
      </c>
      <c r="F36" s="1">
        <v>79.8152908</v>
      </c>
      <c r="G36" s="1">
        <v>80.148844600000004</v>
      </c>
      <c r="H36" s="1"/>
      <c r="I36" s="1">
        <v>33.836368100000001</v>
      </c>
      <c r="J36" s="1">
        <v>49.754702299999998</v>
      </c>
      <c r="K36" s="1">
        <v>47.410386799999998</v>
      </c>
      <c r="L36" s="1">
        <v>25.170045300000002</v>
      </c>
    </row>
    <row r="37" spans="4:12" x14ac:dyDescent="0.2">
      <c r="D37" s="1">
        <v>2</v>
      </c>
      <c r="E37" s="1">
        <v>63.541007399999998</v>
      </c>
      <c r="F37" s="1">
        <v>56.6783109</v>
      </c>
      <c r="G37" s="1">
        <v>49.956475699999999</v>
      </c>
      <c r="H37" s="1"/>
      <c r="I37" s="1">
        <v>89.440066000000002</v>
      </c>
      <c r="J37" s="1">
        <v>106.957837</v>
      </c>
      <c r="K37" s="1">
        <v>135.47348600000001</v>
      </c>
      <c r="L37" s="1">
        <v>72.342637499999995</v>
      </c>
    </row>
    <row r="38" spans="4:12" x14ac:dyDescent="0.2">
      <c r="D38" s="1">
        <v>3</v>
      </c>
      <c r="E38" s="1">
        <v>110.912413</v>
      </c>
      <c r="F38" s="1">
        <v>68.028977900000001</v>
      </c>
      <c r="G38" s="1">
        <v>86.8481527</v>
      </c>
      <c r="H38" s="1"/>
      <c r="I38" s="1">
        <v>60.957271400000003</v>
      </c>
      <c r="J38" s="1">
        <v>83.450902999999997</v>
      </c>
      <c r="K38" s="1">
        <v>46.1933279</v>
      </c>
      <c r="L38" s="1">
        <v>70.282343800000007</v>
      </c>
    </row>
    <row r="39" spans="4:12" x14ac:dyDescent="0.2">
      <c r="D39" s="1">
        <v>4</v>
      </c>
      <c r="E39" s="1">
        <v>30.942694400000001</v>
      </c>
      <c r="F39" s="1">
        <v>27.416896600000001</v>
      </c>
      <c r="G39" s="1">
        <v>40.905812099999999</v>
      </c>
      <c r="H39" s="1"/>
      <c r="I39" s="1">
        <v>64.696545599999993</v>
      </c>
      <c r="J39" s="1">
        <v>44.6691261</v>
      </c>
      <c r="K39" s="1">
        <v>39.150276499999997</v>
      </c>
      <c r="L39" s="1">
        <v>35.597350300000002</v>
      </c>
    </row>
    <row r="40" spans="4:12" x14ac:dyDescent="0.2">
      <c r="D40" s="1">
        <v>6</v>
      </c>
      <c r="E40" s="1">
        <v>36.165635199999997</v>
      </c>
      <c r="F40" s="1">
        <v>39.716343899999998</v>
      </c>
      <c r="G40" s="1">
        <v>31.119900699999999</v>
      </c>
      <c r="H40" s="1"/>
      <c r="I40" s="1">
        <v>94.255440199999995</v>
      </c>
      <c r="J40" s="1">
        <v>60.985284299999996</v>
      </c>
      <c r="K40" s="1">
        <v>47.936857099999997</v>
      </c>
      <c r="L40" s="1">
        <v>74.354035400000001</v>
      </c>
    </row>
    <row r="41" spans="4:12" x14ac:dyDescent="0.2">
      <c r="D41" s="1">
        <v>8</v>
      </c>
      <c r="E41" s="1">
        <v>27.878551099999999</v>
      </c>
      <c r="F41" s="1">
        <v>33.616663000000003</v>
      </c>
      <c r="G41" s="1">
        <v>37.310632200000001</v>
      </c>
      <c r="H41" s="1"/>
      <c r="I41" s="1">
        <v>36.177065300000002</v>
      </c>
      <c r="J41" s="1">
        <v>15.439357299999999</v>
      </c>
      <c r="K41" s="1">
        <v>11.156399499999999</v>
      </c>
      <c r="L41" s="1">
        <v>2.7501204399999999</v>
      </c>
    </row>
    <row r="42" spans="4:12" x14ac:dyDescent="0.2">
      <c r="D42" s="1">
        <v>11</v>
      </c>
      <c r="E42" s="1">
        <v>87.811014499999999</v>
      </c>
      <c r="F42" s="1">
        <v>59.241537299999997</v>
      </c>
      <c r="G42" s="1">
        <v>48.796189900000002</v>
      </c>
      <c r="H42" s="1"/>
      <c r="I42" s="1">
        <v>94.799788899999996</v>
      </c>
      <c r="J42" s="1">
        <v>69.724885200000003</v>
      </c>
      <c r="K42" s="1">
        <v>30.999133799999999</v>
      </c>
      <c r="L42" s="1">
        <v>20.8584669</v>
      </c>
    </row>
    <row r="43" spans="4:12" x14ac:dyDescent="0.2">
      <c r="D43" s="1">
        <v>15</v>
      </c>
      <c r="E43" s="1">
        <v>76.712122300000004</v>
      </c>
      <c r="F43" s="1">
        <v>85.403916600000002</v>
      </c>
      <c r="G43" s="1">
        <v>127.44278199999999</v>
      </c>
      <c r="H43" s="1"/>
      <c r="I43" s="1">
        <v>49.862069099999999</v>
      </c>
      <c r="J43" s="1">
        <v>85.374648399999998</v>
      </c>
      <c r="K43" s="1">
        <v>39.191356300000002</v>
      </c>
      <c r="L43" s="1">
        <v>26.6238147</v>
      </c>
    </row>
    <row r="44" spans="4:12" x14ac:dyDescent="0.2">
      <c r="D44" s="1">
        <v>22</v>
      </c>
      <c r="E44" s="1">
        <v>34.913893100000003</v>
      </c>
      <c r="F44" s="1">
        <v>55.161116300000003</v>
      </c>
      <c r="G44" s="1">
        <v>47.984506000000003</v>
      </c>
      <c r="H44" s="1"/>
      <c r="I44" s="1">
        <v>47.159109700000002</v>
      </c>
      <c r="J44" s="1">
        <v>79.7573656</v>
      </c>
      <c r="K44" s="1">
        <v>82.408138100000002</v>
      </c>
      <c r="L44" s="1">
        <v>56.525852700000002</v>
      </c>
    </row>
    <row r="45" spans="4:12" x14ac:dyDescent="0.2">
      <c r="D45" s="1">
        <v>29</v>
      </c>
      <c r="E45" s="1">
        <v>35.260663999999998</v>
      </c>
      <c r="F45" s="1">
        <v>34.5048484</v>
      </c>
      <c r="G45" s="1">
        <v>70.1409977</v>
      </c>
      <c r="H45" s="1"/>
      <c r="I45" s="1">
        <v>28.043544700000002</v>
      </c>
      <c r="J45" s="1">
        <v>56.729385499999999</v>
      </c>
      <c r="K45" s="1">
        <v>57.949485600000003</v>
      </c>
      <c r="L45" s="1">
        <v>54.105640700000002</v>
      </c>
    </row>
    <row r="46" spans="4:12" x14ac:dyDescent="0.2">
      <c r="D46" s="1">
        <v>36</v>
      </c>
      <c r="E46" s="1">
        <v>53.770321899999999</v>
      </c>
      <c r="F46" s="1">
        <v>74.087004699999994</v>
      </c>
      <c r="G46" s="1">
        <v>106.87862199999999</v>
      </c>
      <c r="H46" s="1"/>
      <c r="I46" s="1">
        <v>22.2322956</v>
      </c>
      <c r="J46" s="1">
        <v>53.366531899999998</v>
      </c>
      <c r="K46" s="1">
        <v>45.231718999999998</v>
      </c>
      <c r="L46" s="1">
        <v>41.908294099999999</v>
      </c>
    </row>
    <row r="47" spans="4:12" x14ac:dyDescent="0.2">
      <c r="D47" s="1">
        <v>43</v>
      </c>
      <c r="E47" s="1">
        <v>41.810619699999997</v>
      </c>
      <c r="F47" s="1">
        <v>57.585708099999998</v>
      </c>
      <c r="G47" s="1">
        <v>56.751532099999999</v>
      </c>
      <c r="H47" s="1"/>
      <c r="I47" s="1">
        <v>39.563581999999997</v>
      </c>
      <c r="J47" s="1">
        <v>53.804562799999999</v>
      </c>
      <c r="K47" s="1">
        <v>66.562565000000006</v>
      </c>
      <c r="L47" s="1">
        <v>48.025758099999997</v>
      </c>
    </row>
    <row r="48" spans="4:12" x14ac:dyDescent="0.2">
      <c r="D48" s="1">
        <v>50</v>
      </c>
      <c r="E48" s="1">
        <v>67.362698100000003</v>
      </c>
      <c r="F48" s="1">
        <v>32.948525199999999</v>
      </c>
      <c r="G48" s="1">
        <v>60.738064000000001</v>
      </c>
      <c r="H48" s="1"/>
      <c r="I48" s="1">
        <v>29.976864800000001</v>
      </c>
      <c r="J48" s="1">
        <v>38.602738899999999</v>
      </c>
      <c r="K48" s="1">
        <v>39.3389922</v>
      </c>
      <c r="L48" s="1">
        <v>26.902658200000001</v>
      </c>
    </row>
    <row r="49" spans="4:12" x14ac:dyDescent="0.2">
      <c r="D49" s="1">
        <v>57</v>
      </c>
      <c r="E49" s="1">
        <v>36.731822399999999</v>
      </c>
      <c r="F49" s="1">
        <v>40.3993416</v>
      </c>
      <c r="G49" s="1">
        <v>60.297700399999997</v>
      </c>
      <c r="H49" s="1"/>
      <c r="I49" s="1">
        <v>38.554173300000002</v>
      </c>
      <c r="J49" s="1">
        <v>43.352668000000001</v>
      </c>
      <c r="K49" s="1">
        <v>44.5871323</v>
      </c>
      <c r="L49" s="1">
        <v>32.901821300000002</v>
      </c>
    </row>
    <row r="51" spans="4:12" x14ac:dyDescent="0.2">
      <c r="E51">
        <f>AVERAGE(E36:E49)</f>
        <v>54.46698960714285</v>
      </c>
      <c r="F51">
        <f t="shared" ref="F51:G51" si="4">AVERAGE(F36:F49)</f>
        <v>53.186034378571428</v>
      </c>
      <c r="G51">
        <f t="shared" si="4"/>
        <v>64.665729435714283</v>
      </c>
      <c r="I51">
        <f>AVERAGE(I36:I49)</f>
        <v>52.111013192857158</v>
      </c>
      <c r="J51">
        <f t="shared" ref="J51:K51" si="5">AVERAGE(J36:J49)</f>
        <v>60.140714021428565</v>
      </c>
      <c r="K51">
        <f t="shared" si="5"/>
        <v>52.399232578571436</v>
      </c>
      <c r="L51">
        <f>AVERAGE(L36:L49)</f>
        <v>42.024917102857145</v>
      </c>
    </row>
    <row r="52" spans="4:12" x14ac:dyDescent="0.2">
      <c r="E52">
        <f>STDEV(E36:E49)</f>
        <v>24.622077635009507</v>
      </c>
      <c r="F52">
        <f t="shared" ref="F52:G52" si="6">STDEV(F36:F49)</f>
        <v>18.865679609481347</v>
      </c>
      <c r="G52">
        <f t="shared" si="6"/>
        <v>27.409175874887133</v>
      </c>
      <c r="I52">
        <f>STDEV(I36:I49)</f>
        <v>25.037132587196684</v>
      </c>
      <c r="J52">
        <f t="shared" ref="J52:K52" si="7">STDEV(J36:J49)</f>
        <v>23.267985530287632</v>
      </c>
      <c r="K52">
        <f t="shared" si="7"/>
        <v>28.967456936051768</v>
      </c>
      <c r="L52">
        <f t="shared" ref="L52" si="8">STDEV(L36:L49)</f>
        <v>21.519399235763665</v>
      </c>
    </row>
  </sheetData>
  <mergeCells count="4">
    <mergeCell ref="E35:H35"/>
    <mergeCell ref="I35:L35"/>
    <mergeCell ref="E16:H16"/>
    <mergeCell ref="I16:L16"/>
  </mergeCells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B671-F722-5145-9305-2EBD2844B0A5}">
  <dimension ref="F2:AM36"/>
  <sheetViews>
    <sheetView workbookViewId="0">
      <selection activeCell="M33" sqref="M33"/>
    </sheetView>
  </sheetViews>
  <sheetFormatPr baseColWidth="10" defaultRowHeight="16" x14ac:dyDescent="0.2"/>
  <sheetData>
    <row r="2" spans="6:39" x14ac:dyDescent="0.2">
      <c r="F2" s="6" t="s">
        <v>93</v>
      </c>
    </row>
    <row r="3" spans="6:39" ht="19" thickBot="1" x14ac:dyDescent="0.25">
      <c r="F3" s="2" t="s">
        <v>92</v>
      </c>
      <c r="G3" s="28" t="s">
        <v>0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 t="s">
        <v>1</v>
      </c>
      <c r="S3" s="28"/>
      <c r="T3" s="28"/>
      <c r="U3" s="28"/>
      <c r="V3" s="28"/>
      <c r="W3" s="28"/>
      <c r="X3" s="28"/>
      <c r="Y3" s="28"/>
      <c r="Z3" s="28"/>
      <c r="AA3" s="28"/>
      <c r="AB3" s="28"/>
      <c r="AC3" s="28" t="s">
        <v>2</v>
      </c>
      <c r="AD3" s="28"/>
      <c r="AE3" s="28"/>
      <c r="AF3" s="28"/>
      <c r="AG3" s="28"/>
      <c r="AH3" s="28"/>
      <c r="AI3" s="28"/>
      <c r="AJ3" s="28"/>
      <c r="AK3" s="28"/>
      <c r="AL3" s="28"/>
      <c r="AM3" s="28"/>
    </row>
    <row r="4" spans="6:39" x14ac:dyDescent="0.2">
      <c r="F4" s="1">
        <v>0</v>
      </c>
      <c r="G4" s="17">
        <v>19.100000000000001</v>
      </c>
      <c r="H4" s="18">
        <v>21.8</v>
      </c>
      <c r="I4" s="18">
        <v>20.100000000000001</v>
      </c>
      <c r="J4" s="18">
        <v>19.7</v>
      </c>
      <c r="K4" s="18">
        <v>18.7</v>
      </c>
      <c r="L4" s="18">
        <v>18.8</v>
      </c>
      <c r="M4" s="18">
        <v>18.2</v>
      </c>
      <c r="N4" s="18">
        <v>16.399999999999999</v>
      </c>
      <c r="O4" s="18">
        <v>17</v>
      </c>
      <c r="P4" s="18">
        <v>19.8</v>
      </c>
      <c r="Q4" s="19">
        <v>18.3</v>
      </c>
      <c r="R4" s="17">
        <v>20.6</v>
      </c>
      <c r="S4" s="18">
        <v>20.2</v>
      </c>
      <c r="T4" s="18">
        <v>19.8</v>
      </c>
      <c r="U4" s="18">
        <v>21.5</v>
      </c>
      <c r="V4" s="18">
        <v>15.7</v>
      </c>
      <c r="W4" s="18">
        <v>17.399999999999999</v>
      </c>
      <c r="X4" s="18">
        <v>16</v>
      </c>
      <c r="Y4" s="18">
        <v>15</v>
      </c>
      <c r="Z4" s="18"/>
      <c r="AA4" s="18"/>
      <c r="AB4" s="19"/>
      <c r="AC4" s="17">
        <v>18</v>
      </c>
      <c r="AD4" s="18">
        <v>20.2</v>
      </c>
      <c r="AE4" s="18">
        <v>19</v>
      </c>
      <c r="AF4" s="18">
        <v>16.600000000000001</v>
      </c>
      <c r="AG4" s="18">
        <v>15.9</v>
      </c>
      <c r="AH4" s="18">
        <v>16</v>
      </c>
      <c r="AI4" s="18">
        <v>18.7</v>
      </c>
      <c r="AJ4" s="18">
        <v>16.8</v>
      </c>
      <c r="AK4" s="19">
        <v>18.3</v>
      </c>
      <c r="AL4" s="1"/>
      <c r="AM4" s="1"/>
    </row>
    <row r="5" spans="6:39" x14ac:dyDescent="0.2">
      <c r="F5" s="1">
        <v>1</v>
      </c>
      <c r="G5" s="20">
        <v>23</v>
      </c>
      <c r="H5" s="1">
        <v>25.75</v>
      </c>
      <c r="I5" s="1">
        <v>22.35</v>
      </c>
      <c r="J5" s="1">
        <v>22.5</v>
      </c>
      <c r="K5" s="1">
        <v>23.1</v>
      </c>
      <c r="L5" s="1">
        <v>21.75</v>
      </c>
      <c r="M5" s="1">
        <v>23.75</v>
      </c>
      <c r="N5" s="1">
        <v>18.649999999999999</v>
      </c>
      <c r="O5" s="1">
        <v>19.55</v>
      </c>
      <c r="P5" s="1">
        <v>20.75</v>
      </c>
      <c r="Q5" s="21">
        <v>19.600000000000001</v>
      </c>
      <c r="R5" s="20">
        <v>23.6</v>
      </c>
      <c r="S5" s="1">
        <v>24.1</v>
      </c>
      <c r="T5" s="1">
        <v>23</v>
      </c>
      <c r="U5" s="1">
        <v>23.35</v>
      </c>
      <c r="V5" s="1">
        <v>19.8</v>
      </c>
      <c r="W5" s="1">
        <v>20.5</v>
      </c>
      <c r="X5" s="1">
        <v>18.8</v>
      </c>
      <c r="Y5" s="1">
        <v>19.8</v>
      </c>
      <c r="Z5" s="1"/>
      <c r="AA5" s="1"/>
      <c r="AB5" s="21"/>
      <c r="AC5" s="20">
        <v>22.1</v>
      </c>
      <c r="AD5" s="1">
        <v>22.8</v>
      </c>
      <c r="AE5" s="1">
        <v>22.4</v>
      </c>
      <c r="AF5" s="1">
        <v>18.899999999999999</v>
      </c>
      <c r="AG5" s="1">
        <v>19.3</v>
      </c>
      <c r="AH5" s="1">
        <v>18.25</v>
      </c>
      <c r="AI5" s="1">
        <v>19.850000000000001</v>
      </c>
      <c r="AJ5" s="1">
        <v>18.3</v>
      </c>
      <c r="AK5" s="21">
        <v>19.05</v>
      </c>
      <c r="AL5" s="1"/>
      <c r="AM5" s="1"/>
    </row>
    <row r="6" spans="6:39" x14ac:dyDescent="0.2">
      <c r="F6" s="1">
        <v>2</v>
      </c>
      <c r="G6" s="20">
        <v>22.8</v>
      </c>
      <c r="H6" s="1">
        <v>26.5</v>
      </c>
      <c r="I6" s="1">
        <v>22.6</v>
      </c>
      <c r="J6" s="1">
        <v>23.1</v>
      </c>
      <c r="K6" s="1">
        <v>23.6</v>
      </c>
      <c r="L6" s="1">
        <v>22.8</v>
      </c>
      <c r="M6" s="1">
        <v>24.4</v>
      </c>
      <c r="N6" s="1">
        <v>20</v>
      </c>
      <c r="O6" s="1">
        <v>20.6</v>
      </c>
      <c r="P6" s="1">
        <v>22.4</v>
      </c>
      <c r="Q6" s="21">
        <v>20.6</v>
      </c>
      <c r="R6" s="20">
        <v>23.2</v>
      </c>
      <c r="S6" s="1">
        <v>24.8</v>
      </c>
      <c r="T6" s="1">
        <v>23.6</v>
      </c>
      <c r="U6" s="1">
        <v>24.1</v>
      </c>
      <c r="V6" s="1">
        <v>20.399999999999999</v>
      </c>
      <c r="W6" s="1">
        <v>21.4</v>
      </c>
      <c r="X6" s="1">
        <v>20.100000000000001</v>
      </c>
      <c r="Y6" s="1">
        <v>20.2</v>
      </c>
      <c r="Z6" s="1"/>
      <c r="AA6" s="1"/>
      <c r="AB6" s="21"/>
      <c r="AC6" s="20">
        <v>22.5</v>
      </c>
      <c r="AD6" s="1">
        <v>23.6</v>
      </c>
      <c r="AE6" s="1">
        <v>22.9</v>
      </c>
      <c r="AF6" s="1">
        <v>19.600000000000001</v>
      </c>
      <c r="AG6" s="1">
        <v>20.8</v>
      </c>
      <c r="AH6" s="1">
        <v>19</v>
      </c>
      <c r="AI6" s="1">
        <v>21.3</v>
      </c>
      <c r="AJ6" s="1">
        <v>19</v>
      </c>
      <c r="AK6" s="21">
        <v>20.5</v>
      </c>
      <c r="AL6" s="1"/>
      <c r="AM6" s="1"/>
    </row>
    <row r="7" spans="6:39" x14ac:dyDescent="0.2">
      <c r="F7" s="1">
        <v>3</v>
      </c>
      <c r="G7" s="20">
        <v>24.05</v>
      </c>
      <c r="H7" s="1">
        <v>27.85</v>
      </c>
      <c r="I7" s="1">
        <v>23.25</v>
      </c>
      <c r="J7" s="1">
        <v>23.7</v>
      </c>
      <c r="K7" s="1">
        <v>24.35</v>
      </c>
      <c r="L7" s="1">
        <v>23.4</v>
      </c>
      <c r="M7" s="1">
        <v>25.95</v>
      </c>
      <c r="N7" s="1">
        <v>20.75</v>
      </c>
      <c r="O7" s="1">
        <v>20.95</v>
      </c>
      <c r="P7" s="1">
        <v>20.6</v>
      </c>
      <c r="Q7" s="21">
        <v>20.65</v>
      </c>
      <c r="R7" s="20">
        <v>24.7</v>
      </c>
      <c r="S7" s="1">
        <v>26.2</v>
      </c>
      <c r="T7" s="1">
        <v>24.55</v>
      </c>
      <c r="U7" s="1">
        <v>24.9</v>
      </c>
      <c r="V7" s="1">
        <v>20.85</v>
      </c>
      <c r="W7" s="1">
        <v>22.1</v>
      </c>
      <c r="X7" s="1">
        <v>20.75</v>
      </c>
      <c r="Y7" s="1">
        <v>22.35</v>
      </c>
      <c r="Z7" s="1"/>
      <c r="AA7" s="1"/>
      <c r="AB7" s="21"/>
      <c r="AC7" s="20">
        <v>23.15</v>
      </c>
      <c r="AD7" s="1">
        <v>24.5</v>
      </c>
      <c r="AE7" s="1">
        <v>23.05</v>
      </c>
      <c r="AF7" s="1">
        <v>20.85</v>
      </c>
      <c r="AG7" s="1">
        <v>21</v>
      </c>
      <c r="AH7" s="1">
        <v>21.05</v>
      </c>
      <c r="AI7" s="1">
        <v>21.8</v>
      </c>
      <c r="AJ7" s="1">
        <v>20.25</v>
      </c>
      <c r="AK7" s="21">
        <v>22.6</v>
      </c>
      <c r="AL7" s="1"/>
      <c r="AM7" s="1"/>
    </row>
    <row r="8" spans="6:39" x14ac:dyDescent="0.2">
      <c r="F8" s="1">
        <v>4</v>
      </c>
      <c r="G8" s="20">
        <v>24.4</v>
      </c>
      <c r="H8" s="1">
        <v>28.65</v>
      </c>
      <c r="I8" s="1">
        <v>24.15</v>
      </c>
      <c r="J8" s="1">
        <v>25.15</v>
      </c>
      <c r="K8" s="1">
        <v>26.2</v>
      </c>
      <c r="L8" s="1">
        <v>24.1</v>
      </c>
      <c r="M8" s="1">
        <v>27.1</v>
      </c>
      <c r="N8" s="1">
        <v>22.35</v>
      </c>
      <c r="O8" s="1">
        <v>21.8</v>
      </c>
      <c r="P8" s="1">
        <v>24</v>
      </c>
      <c r="Q8" s="21">
        <v>21.05</v>
      </c>
      <c r="R8" s="20">
        <v>24.5</v>
      </c>
      <c r="S8" s="1">
        <v>26.45</v>
      </c>
      <c r="T8" s="1">
        <v>26</v>
      </c>
      <c r="U8" s="1">
        <v>25.4</v>
      </c>
      <c r="V8" s="1">
        <v>21.35</v>
      </c>
      <c r="W8" s="1">
        <v>22.5</v>
      </c>
      <c r="X8" s="1">
        <v>21.05</v>
      </c>
      <c r="Y8" s="1">
        <v>21.75</v>
      </c>
      <c r="Z8" s="1"/>
      <c r="AA8" s="1"/>
      <c r="AB8" s="21"/>
      <c r="AC8" s="20">
        <v>23.8</v>
      </c>
      <c r="AD8" s="1">
        <v>24.7</v>
      </c>
      <c r="AE8" s="1">
        <v>23.55</v>
      </c>
      <c r="AF8" s="1">
        <v>22.05</v>
      </c>
      <c r="AG8" s="1">
        <v>21.9</v>
      </c>
      <c r="AH8" s="1">
        <v>20.85</v>
      </c>
      <c r="AI8" s="1">
        <v>22.5</v>
      </c>
      <c r="AJ8" s="1">
        <v>21.2</v>
      </c>
      <c r="AK8" s="21">
        <v>21.05</v>
      </c>
      <c r="AL8" s="1"/>
      <c r="AM8" s="1"/>
    </row>
    <row r="9" spans="6:39" x14ac:dyDescent="0.2">
      <c r="F9" s="1">
        <v>5</v>
      </c>
      <c r="G9" s="20">
        <v>25.2</v>
      </c>
      <c r="H9" s="1">
        <v>29.65</v>
      </c>
      <c r="I9" s="1">
        <v>24.4</v>
      </c>
      <c r="J9" s="1">
        <v>25.35</v>
      </c>
      <c r="K9" s="1">
        <v>25.85</v>
      </c>
      <c r="L9" s="1">
        <v>24.45</v>
      </c>
      <c r="M9" s="1">
        <v>27.5</v>
      </c>
      <c r="N9" s="1">
        <v>22.65</v>
      </c>
      <c r="O9" s="1">
        <v>21.8</v>
      </c>
      <c r="P9" s="1">
        <v>24.8</v>
      </c>
      <c r="Q9" s="21">
        <v>22.35</v>
      </c>
      <c r="R9" s="20">
        <v>25.1</v>
      </c>
      <c r="S9" s="1">
        <v>27</v>
      </c>
      <c r="T9" s="1">
        <v>25.65</v>
      </c>
      <c r="U9" s="1">
        <v>25.55</v>
      </c>
      <c r="V9" s="1">
        <v>21.95</v>
      </c>
      <c r="W9" s="1">
        <v>23.65</v>
      </c>
      <c r="X9" s="1">
        <v>22.3</v>
      </c>
      <c r="Y9" s="1">
        <v>21.9</v>
      </c>
      <c r="Z9" s="1"/>
      <c r="AA9" s="1"/>
      <c r="AB9" s="21"/>
      <c r="AC9" s="20">
        <v>24.4</v>
      </c>
      <c r="AD9" s="1">
        <v>24.9</v>
      </c>
      <c r="AE9" s="1">
        <v>24.25</v>
      </c>
      <c r="AF9" s="1">
        <v>21.15</v>
      </c>
      <c r="AG9" s="1">
        <v>22</v>
      </c>
      <c r="AH9" s="1">
        <v>22</v>
      </c>
      <c r="AI9" s="1">
        <v>22.25</v>
      </c>
      <c r="AJ9" s="1">
        <v>20.8</v>
      </c>
      <c r="AK9" s="21">
        <v>21.9</v>
      </c>
      <c r="AL9" s="1"/>
      <c r="AM9" s="1"/>
    </row>
    <row r="10" spans="6:39" x14ac:dyDescent="0.2">
      <c r="F10" s="1">
        <v>6</v>
      </c>
      <c r="G10" s="20">
        <v>25.85</v>
      </c>
      <c r="H10" s="1">
        <v>31.25</v>
      </c>
      <c r="I10" s="1">
        <v>25.1</v>
      </c>
      <c r="J10" s="1">
        <v>25.3</v>
      </c>
      <c r="K10" s="1">
        <v>25.65</v>
      </c>
      <c r="L10" s="1">
        <v>25.45</v>
      </c>
      <c r="M10" s="1">
        <v>28.8</v>
      </c>
      <c r="N10" s="1">
        <v>22.25</v>
      </c>
      <c r="O10" s="1">
        <v>22.6</v>
      </c>
      <c r="P10" s="1">
        <v>24.35</v>
      </c>
      <c r="Q10" s="21">
        <v>22.95</v>
      </c>
      <c r="R10" s="20">
        <v>25.9</v>
      </c>
      <c r="S10" s="1">
        <v>27.55</v>
      </c>
      <c r="T10" s="1">
        <v>26.35</v>
      </c>
      <c r="U10" s="1">
        <v>26.15</v>
      </c>
      <c r="V10" s="1">
        <v>22.4</v>
      </c>
      <c r="W10" s="1">
        <v>23.85</v>
      </c>
      <c r="X10" s="1">
        <v>22.2</v>
      </c>
      <c r="Y10" s="1">
        <v>24.05</v>
      </c>
      <c r="Z10" s="1"/>
      <c r="AA10" s="1"/>
      <c r="AB10" s="21"/>
      <c r="AC10" s="20">
        <v>25.05</v>
      </c>
      <c r="AD10" s="1">
        <v>26.1</v>
      </c>
      <c r="AE10" s="1">
        <v>24.7</v>
      </c>
      <c r="AF10" s="1">
        <v>22.2</v>
      </c>
      <c r="AG10" s="1">
        <v>23.05</v>
      </c>
      <c r="AH10" s="1">
        <v>22.6</v>
      </c>
      <c r="AI10" s="1">
        <v>23.6</v>
      </c>
      <c r="AJ10" s="1">
        <v>21.25</v>
      </c>
      <c r="AK10" s="21">
        <v>22.4</v>
      </c>
      <c r="AL10" s="1"/>
      <c r="AM10" s="1"/>
    </row>
    <row r="11" spans="6:39" x14ac:dyDescent="0.2">
      <c r="F11" s="1">
        <v>7</v>
      </c>
      <c r="G11" s="20">
        <v>26.05</v>
      </c>
      <c r="H11" s="1">
        <v>31.1</v>
      </c>
      <c r="I11" s="1">
        <v>25.2</v>
      </c>
      <c r="J11" s="1">
        <v>25</v>
      </c>
      <c r="K11" s="1">
        <v>26.15</v>
      </c>
      <c r="L11" s="1">
        <v>25.55</v>
      </c>
      <c r="M11" s="1">
        <v>29.65</v>
      </c>
      <c r="N11" s="1">
        <v>23.25</v>
      </c>
      <c r="O11" s="1">
        <v>22.7</v>
      </c>
      <c r="P11" s="1">
        <v>26</v>
      </c>
      <c r="Q11" s="21">
        <v>22.75</v>
      </c>
      <c r="R11" s="20">
        <v>25.95</v>
      </c>
      <c r="S11" s="1">
        <v>28.05</v>
      </c>
      <c r="T11" s="1">
        <v>26.75</v>
      </c>
      <c r="U11" s="1">
        <v>26.55</v>
      </c>
      <c r="V11" s="1">
        <v>22.6</v>
      </c>
      <c r="W11" s="1">
        <v>24.1</v>
      </c>
      <c r="X11" s="1">
        <v>23.3</v>
      </c>
      <c r="Y11" s="1">
        <v>23.2</v>
      </c>
      <c r="Z11" s="1"/>
      <c r="AA11" s="1"/>
      <c r="AB11" s="21"/>
      <c r="AC11" s="20">
        <v>24.85</v>
      </c>
      <c r="AD11" s="1">
        <v>26.45</v>
      </c>
      <c r="AE11" s="1">
        <v>24.9</v>
      </c>
      <c r="AF11" s="1">
        <v>22.6</v>
      </c>
      <c r="AG11" s="1">
        <v>23.4</v>
      </c>
      <c r="AH11" s="1">
        <v>22.05</v>
      </c>
      <c r="AI11" s="1">
        <v>23.25</v>
      </c>
      <c r="AJ11" s="1">
        <v>20.9</v>
      </c>
      <c r="AK11" s="21">
        <v>22.9</v>
      </c>
      <c r="AL11" s="1"/>
      <c r="AM11" s="1"/>
    </row>
    <row r="12" spans="6:39" x14ac:dyDescent="0.2">
      <c r="F12" s="1">
        <v>8</v>
      </c>
      <c r="G12" s="20">
        <v>27</v>
      </c>
      <c r="H12" s="1">
        <v>31.95</v>
      </c>
      <c r="I12" s="1">
        <v>25.95</v>
      </c>
      <c r="J12" s="1">
        <v>25.75</v>
      </c>
      <c r="K12" s="1">
        <v>26.55</v>
      </c>
      <c r="L12" s="1">
        <v>26.4</v>
      </c>
      <c r="M12" s="1">
        <v>29.75</v>
      </c>
      <c r="N12" s="1">
        <v>23</v>
      </c>
      <c r="O12" s="1">
        <v>23.95</v>
      </c>
      <c r="P12" s="1">
        <v>27.8</v>
      </c>
      <c r="Q12" s="21">
        <v>23.45</v>
      </c>
      <c r="R12" s="20">
        <v>26.1</v>
      </c>
      <c r="S12" s="1">
        <v>28.9</v>
      </c>
      <c r="T12" s="1">
        <v>26.85</v>
      </c>
      <c r="U12" s="1">
        <v>28</v>
      </c>
      <c r="V12" s="1">
        <v>22.65</v>
      </c>
      <c r="W12" s="1">
        <v>24.85</v>
      </c>
      <c r="X12" s="1">
        <v>23.15</v>
      </c>
      <c r="Y12" s="1">
        <v>24.7</v>
      </c>
      <c r="Z12" s="1"/>
      <c r="AA12" s="1"/>
      <c r="AB12" s="21"/>
      <c r="AC12" s="20">
        <v>25.6</v>
      </c>
      <c r="AD12" s="1">
        <v>27</v>
      </c>
      <c r="AE12" s="1">
        <v>25.1</v>
      </c>
      <c r="AF12" s="1">
        <v>22.4</v>
      </c>
      <c r="AG12" s="1">
        <v>23.2</v>
      </c>
      <c r="AH12" s="1">
        <v>22.95</v>
      </c>
      <c r="AI12" s="1">
        <v>23.9</v>
      </c>
      <c r="AJ12" s="1">
        <v>21.45</v>
      </c>
      <c r="AK12" s="21">
        <v>23.45</v>
      </c>
      <c r="AL12" s="1"/>
      <c r="AM12" s="1"/>
    </row>
    <row r="13" spans="6:39" x14ac:dyDescent="0.2">
      <c r="F13" s="1">
        <v>9</v>
      </c>
      <c r="G13" s="20">
        <v>26.5</v>
      </c>
      <c r="H13" s="1">
        <v>31.85</v>
      </c>
      <c r="I13" s="1"/>
      <c r="J13" s="1">
        <v>25.29</v>
      </c>
      <c r="K13" s="1">
        <v>26.07</v>
      </c>
      <c r="L13" s="1">
        <v>25.78</v>
      </c>
      <c r="M13" s="1">
        <v>29.81</v>
      </c>
      <c r="N13" s="1">
        <v>23.14</v>
      </c>
      <c r="O13" s="1">
        <v>22.97</v>
      </c>
      <c r="P13" s="1">
        <v>27.28</v>
      </c>
      <c r="Q13" s="21">
        <v>22.62</v>
      </c>
      <c r="R13" s="20">
        <v>25.32</v>
      </c>
      <c r="S13" s="1">
        <v>29.15</v>
      </c>
      <c r="T13" s="1">
        <v>26.93</v>
      </c>
      <c r="U13" s="1">
        <v>27.49</v>
      </c>
      <c r="V13" s="1">
        <v>22.5</v>
      </c>
      <c r="W13" s="1">
        <v>24.23</v>
      </c>
      <c r="X13" s="1">
        <v>22.61</v>
      </c>
      <c r="Y13" s="1"/>
      <c r="Z13" s="1"/>
      <c r="AA13" s="1"/>
      <c r="AB13" s="21"/>
      <c r="AC13" s="20">
        <v>25.43</v>
      </c>
      <c r="AD13" s="1">
        <v>26.88</v>
      </c>
      <c r="AE13" s="1">
        <v>24.54</v>
      </c>
      <c r="AF13" s="1">
        <v>22.68</v>
      </c>
      <c r="AG13" s="1">
        <v>23.69</v>
      </c>
      <c r="AH13" s="1">
        <v>22.95</v>
      </c>
      <c r="AI13" s="1">
        <v>23.44</v>
      </c>
      <c r="AJ13" s="1">
        <v>21.61</v>
      </c>
      <c r="AK13" s="21">
        <v>22.27</v>
      </c>
      <c r="AL13" s="1"/>
      <c r="AM13" s="1"/>
    </row>
    <row r="14" spans="6:39" x14ac:dyDescent="0.2">
      <c r="F14" s="1">
        <v>10</v>
      </c>
      <c r="G14" s="20">
        <v>27.8</v>
      </c>
      <c r="H14" s="1">
        <v>32.700000000000003</v>
      </c>
      <c r="I14" s="1"/>
      <c r="J14" s="1">
        <v>26</v>
      </c>
      <c r="K14" s="1">
        <v>27.5</v>
      </c>
      <c r="L14" s="1">
        <v>27</v>
      </c>
      <c r="M14" s="1">
        <v>31</v>
      </c>
      <c r="N14" s="1">
        <v>24.4</v>
      </c>
      <c r="O14" s="1">
        <v>23.7</v>
      </c>
      <c r="P14" s="1">
        <v>26.7</v>
      </c>
      <c r="Q14" s="21">
        <v>24.3</v>
      </c>
      <c r="R14" s="20">
        <v>26.6</v>
      </c>
      <c r="S14" s="1">
        <v>30.1</v>
      </c>
      <c r="T14" s="1">
        <v>27.8</v>
      </c>
      <c r="U14" s="1">
        <v>27.9</v>
      </c>
      <c r="V14" s="1">
        <v>22.3</v>
      </c>
      <c r="W14" s="1">
        <v>24.8</v>
      </c>
      <c r="X14" s="1">
        <v>23.3</v>
      </c>
      <c r="Y14" s="1"/>
      <c r="Z14" s="1"/>
      <c r="AA14" s="1"/>
      <c r="AB14" s="21"/>
      <c r="AC14" s="20">
        <v>26</v>
      </c>
      <c r="AD14" s="1">
        <v>27.7</v>
      </c>
      <c r="AE14" s="1">
        <v>25.4</v>
      </c>
      <c r="AF14" s="1">
        <v>22.5</v>
      </c>
      <c r="AG14" s="1">
        <v>23.8</v>
      </c>
      <c r="AH14" s="1">
        <v>23.1</v>
      </c>
      <c r="AI14" s="1">
        <v>23.7</v>
      </c>
      <c r="AJ14" s="1">
        <v>21.7</v>
      </c>
      <c r="AK14" s="21">
        <v>23.5</v>
      </c>
      <c r="AL14" s="1"/>
      <c r="AM14" s="1"/>
    </row>
    <row r="15" spans="6:39" x14ac:dyDescent="0.2">
      <c r="F15" s="1">
        <v>11</v>
      </c>
      <c r="G15" s="20">
        <v>27.8</v>
      </c>
      <c r="H15" s="1">
        <v>33</v>
      </c>
      <c r="I15" s="1"/>
      <c r="J15" s="1">
        <v>26.9</v>
      </c>
      <c r="K15" s="1">
        <v>27.6</v>
      </c>
      <c r="L15" s="1">
        <v>27.3</v>
      </c>
      <c r="M15" s="1">
        <v>31.3</v>
      </c>
      <c r="N15" s="1">
        <v>23.9</v>
      </c>
      <c r="O15" s="1">
        <v>23.3</v>
      </c>
      <c r="P15" s="1">
        <v>26.7</v>
      </c>
      <c r="Q15" s="21">
        <v>22.7</v>
      </c>
      <c r="R15" s="20">
        <v>26.3</v>
      </c>
      <c r="S15" s="1">
        <v>30.1</v>
      </c>
      <c r="T15" s="1">
        <v>27.7</v>
      </c>
      <c r="U15" s="1">
        <v>28.1</v>
      </c>
      <c r="V15" s="1">
        <v>21.6</v>
      </c>
      <c r="W15" s="1">
        <v>25</v>
      </c>
      <c r="X15" s="1">
        <v>23.4</v>
      </c>
      <c r="Y15" s="1"/>
      <c r="Z15" s="1"/>
      <c r="AA15" s="1"/>
      <c r="AB15" s="21"/>
      <c r="AC15" s="20">
        <v>26.1</v>
      </c>
      <c r="AD15" s="1">
        <v>27.9</v>
      </c>
      <c r="AE15" s="1">
        <v>25.9</v>
      </c>
      <c r="AF15" s="1">
        <v>23.6</v>
      </c>
      <c r="AG15" s="1">
        <v>23.7</v>
      </c>
      <c r="AH15" s="1">
        <v>24</v>
      </c>
      <c r="AI15" s="1">
        <v>24.8</v>
      </c>
      <c r="AJ15" s="1">
        <v>21.9</v>
      </c>
      <c r="AK15" s="21">
        <v>23.5</v>
      </c>
      <c r="AL15" s="1"/>
      <c r="AM15" s="1"/>
    </row>
    <row r="16" spans="6:39" x14ac:dyDescent="0.2">
      <c r="F16" s="1">
        <v>12</v>
      </c>
      <c r="G16" s="20">
        <v>29</v>
      </c>
      <c r="H16" s="1">
        <v>34.200000000000003</v>
      </c>
      <c r="I16" s="1"/>
      <c r="J16" s="1">
        <v>27.1</v>
      </c>
      <c r="K16" s="1">
        <v>27.6</v>
      </c>
      <c r="L16" s="1">
        <v>28.2</v>
      </c>
      <c r="M16" s="1">
        <v>32.1</v>
      </c>
      <c r="N16" s="1">
        <v>23.7</v>
      </c>
      <c r="O16" s="1">
        <v>23.8</v>
      </c>
      <c r="P16" s="1">
        <v>27.6</v>
      </c>
      <c r="Q16" s="21">
        <v>23.5</v>
      </c>
      <c r="R16" s="20">
        <v>26.7</v>
      </c>
      <c r="S16" s="1">
        <v>30.6</v>
      </c>
      <c r="T16" s="1">
        <v>28.8</v>
      </c>
      <c r="U16" s="1">
        <v>28.6</v>
      </c>
      <c r="V16" s="1">
        <v>22.3</v>
      </c>
      <c r="W16" s="1">
        <v>25.3</v>
      </c>
      <c r="X16" s="1">
        <v>23.9</v>
      </c>
      <c r="Y16" s="1"/>
      <c r="Z16" s="1"/>
      <c r="AA16" s="1"/>
      <c r="AB16" s="21"/>
      <c r="AC16" s="20">
        <v>26.5</v>
      </c>
      <c r="AD16" s="1">
        <v>28.9</v>
      </c>
      <c r="AE16" s="1">
        <v>26.5</v>
      </c>
      <c r="AF16" s="1">
        <v>24.8</v>
      </c>
      <c r="AG16" s="1">
        <v>24.4</v>
      </c>
      <c r="AH16" s="1">
        <v>23.3</v>
      </c>
      <c r="AI16" s="1">
        <v>24.7</v>
      </c>
      <c r="AJ16" s="1">
        <v>21.9</v>
      </c>
      <c r="AK16" s="21">
        <v>23.1</v>
      </c>
      <c r="AL16" s="1"/>
      <c r="AM16" s="1"/>
    </row>
    <row r="17" spans="6:39" ht="17" thickBot="1" x14ac:dyDescent="0.25">
      <c r="F17" s="1">
        <v>13</v>
      </c>
      <c r="G17" s="22">
        <v>29.8</v>
      </c>
      <c r="H17" s="23">
        <v>34.4</v>
      </c>
      <c r="I17" s="23"/>
      <c r="J17" s="23">
        <v>27.3</v>
      </c>
      <c r="K17" s="23">
        <v>28.1</v>
      </c>
      <c r="L17" s="23">
        <v>28.8</v>
      </c>
      <c r="M17" s="23">
        <v>33.4</v>
      </c>
      <c r="N17" s="23">
        <v>24.6</v>
      </c>
      <c r="O17" s="23">
        <v>24.4</v>
      </c>
      <c r="P17" s="23">
        <v>27.7</v>
      </c>
      <c r="Q17" s="24">
        <v>24.5</v>
      </c>
      <c r="R17" s="22">
        <v>27.9</v>
      </c>
      <c r="S17" s="23">
        <v>31.5</v>
      </c>
      <c r="T17" s="23">
        <v>28.9</v>
      </c>
      <c r="U17" s="23">
        <v>29</v>
      </c>
      <c r="V17" s="23">
        <v>23.5</v>
      </c>
      <c r="W17" s="23">
        <v>25</v>
      </c>
      <c r="X17" s="23">
        <v>23.6</v>
      </c>
      <c r="Y17" s="23"/>
      <c r="Z17" s="23"/>
      <c r="AA17" s="23"/>
      <c r="AB17" s="24"/>
      <c r="AC17" s="22">
        <v>26.9</v>
      </c>
      <c r="AD17" s="23">
        <v>29</v>
      </c>
      <c r="AE17" s="23">
        <v>26.2</v>
      </c>
      <c r="AF17" s="23">
        <v>23.1</v>
      </c>
      <c r="AG17" s="23">
        <v>24.4</v>
      </c>
      <c r="AH17" s="23">
        <v>24.2</v>
      </c>
      <c r="AI17" s="23">
        <v>24.5</v>
      </c>
      <c r="AJ17" s="23">
        <v>22.5</v>
      </c>
      <c r="AK17" s="24">
        <v>24.2</v>
      </c>
      <c r="AL17" s="1"/>
      <c r="AM17" s="1"/>
    </row>
    <row r="20" spans="6:39" x14ac:dyDescent="0.2">
      <c r="F20" s="6" t="s">
        <v>94</v>
      </c>
    </row>
    <row r="22" spans="6:39" ht="18" x14ac:dyDescent="0.2">
      <c r="F22" s="2" t="s">
        <v>0</v>
      </c>
      <c r="G22" s="2" t="s">
        <v>1</v>
      </c>
      <c r="H22" s="2" t="s">
        <v>2</v>
      </c>
    </row>
    <row r="23" spans="6:39" x14ac:dyDescent="0.2">
      <c r="F23" s="1">
        <v>1.403</v>
      </c>
      <c r="G23" s="1">
        <v>1.6990000000000001</v>
      </c>
      <c r="H23" s="1">
        <v>1.452</v>
      </c>
    </row>
    <row r="24" spans="6:39" x14ac:dyDescent="0.2">
      <c r="F24" s="1">
        <v>1.36</v>
      </c>
      <c r="G24" s="1">
        <v>1.732</v>
      </c>
      <c r="H24" s="1">
        <v>1.649</v>
      </c>
    </row>
    <row r="25" spans="6:39" x14ac:dyDescent="0.2">
      <c r="F25" s="1">
        <v>1.7290000000000001</v>
      </c>
      <c r="G25" s="1">
        <v>1.4450000000000001</v>
      </c>
      <c r="H25" s="1">
        <v>1.2969999999999999</v>
      </c>
    </row>
    <row r="26" spans="6:39" x14ac:dyDescent="0.2">
      <c r="F26" s="1">
        <v>1.329</v>
      </c>
      <c r="G26" s="1">
        <v>1.381</v>
      </c>
      <c r="H26" s="1">
        <v>1.137</v>
      </c>
    </row>
    <row r="27" spans="6:39" x14ac:dyDescent="0.2">
      <c r="F27" s="1">
        <v>1.431</v>
      </c>
      <c r="G27" s="1">
        <v>1.1950000000000001</v>
      </c>
      <c r="H27" s="1">
        <v>1.3560000000000001</v>
      </c>
    </row>
    <row r="28" spans="6:39" x14ac:dyDescent="0.2">
      <c r="F28" s="1">
        <v>1.2869999999999999</v>
      </c>
      <c r="G28" s="1">
        <v>1.335</v>
      </c>
      <c r="H28" s="1">
        <v>1.262</v>
      </c>
    </row>
    <row r="29" spans="6:39" x14ac:dyDescent="0.2">
      <c r="F29" s="1">
        <v>1.4390000000000001</v>
      </c>
      <c r="G29" s="1">
        <v>1.2010000000000001</v>
      </c>
      <c r="H29" s="1">
        <v>1.3580000000000001</v>
      </c>
    </row>
    <row r="30" spans="6:39" x14ac:dyDescent="0.2">
      <c r="F30" s="1">
        <v>1.0980000000000001</v>
      </c>
      <c r="G30" s="1"/>
      <c r="H30" s="1">
        <v>1.161</v>
      </c>
    </row>
    <row r="31" spans="6:39" x14ac:dyDescent="0.2">
      <c r="F31" s="1">
        <v>1.22</v>
      </c>
      <c r="G31" s="1"/>
      <c r="H31" s="1">
        <v>1.242</v>
      </c>
    </row>
    <row r="32" spans="6:39" x14ac:dyDescent="0.2">
      <c r="F32" s="1">
        <v>1.4059999999999999</v>
      </c>
      <c r="G32" s="1"/>
      <c r="H32" s="1"/>
    </row>
    <row r="33" spans="6:8" x14ac:dyDescent="0.2">
      <c r="F33" s="1">
        <v>1.371</v>
      </c>
      <c r="G33" s="1"/>
      <c r="H33" s="1"/>
    </row>
    <row r="35" spans="6:8" x14ac:dyDescent="0.2">
      <c r="F35" s="9">
        <f>AVERAGE(F23:F33)</f>
        <v>1.3702727272727275</v>
      </c>
      <c r="G35" s="9">
        <f t="shared" ref="G35:H35" si="0">AVERAGE(G23:G33)</f>
        <v>1.426857142857143</v>
      </c>
      <c r="H35" s="9">
        <f t="shared" si="0"/>
        <v>1.3237777777777779</v>
      </c>
    </row>
    <row r="36" spans="6:8" x14ac:dyDescent="0.2">
      <c r="F36" s="9">
        <f>STDEV(F23:F33)</f>
        <v>0.15649350843347232</v>
      </c>
      <c r="G36" s="9">
        <f t="shared" ref="G36:H36" si="1">STDEV(G23:G33)</f>
        <v>0.21710706158592752</v>
      </c>
      <c r="H36" s="9">
        <f t="shared" si="1"/>
        <v>0.1569329297644193</v>
      </c>
    </row>
  </sheetData>
  <mergeCells count="3">
    <mergeCell ref="G3:Q3"/>
    <mergeCell ref="R3:AB3"/>
    <mergeCell ref="AC3:AM3"/>
  </mergeCells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0C9E-D457-9745-9BFE-FD91AC06501B}">
  <dimension ref="D4:J17"/>
  <sheetViews>
    <sheetView workbookViewId="0">
      <selection activeCell="D4" sqref="D4"/>
    </sheetView>
  </sheetViews>
  <sheetFormatPr baseColWidth="10" defaultRowHeight="16" x14ac:dyDescent="0.2"/>
  <cols>
    <col min="4" max="6" width="27.6640625" customWidth="1"/>
    <col min="8" max="10" width="21" customWidth="1"/>
  </cols>
  <sheetData>
    <row r="4" spans="4:10" s="6" customFormat="1" x14ac:dyDescent="0.2">
      <c r="D4" s="6" t="s">
        <v>135</v>
      </c>
      <c r="E4" s="6" t="s">
        <v>95</v>
      </c>
      <c r="H4" s="6" t="s">
        <v>96</v>
      </c>
      <c r="I4" s="6" t="s">
        <v>97</v>
      </c>
    </row>
    <row r="5" spans="4:10" ht="18" x14ac:dyDescent="0.2">
      <c r="D5" s="2" t="s">
        <v>0</v>
      </c>
      <c r="E5" s="2" t="s">
        <v>27</v>
      </c>
      <c r="F5" s="2" t="s">
        <v>28</v>
      </c>
      <c r="H5" s="2" t="s">
        <v>0</v>
      </c>
      <c r="I5" s="2" t="s">
        <v>27</v>
      </c>
      <c r="J5" s="2" t="s">
        <v>28</v>
      </c>
    </row>
    <row r="6" spans="4:10" x14ac:dyDescent="0.2">
      <c r="D6" s="1">
        <v>160</v>
      </c>
      <c r="E6" s="1">
        <v>75</v>
      </c>
      <c r="F6" s="1">
        <v>181</v>
      </c>
      <c r="H6" s="1">
        <v>65</v>
      </c>
      <c r="I6" s="1">
        <v>27</v>
      </c>
      <c r="J6" s="1">
        <v>52</v>
      </c>
    </row>
    <row r="7" spans="4:10" x14ac:dyDescent="0.2">
      <c r="D7" s="1">
        <v>105</v>
      </c>
      <c r="E7" s="1">
        <v>79</v>
      </c>
      <c r="F7" s="1">
        <v>117</v>
      </c>
      <c r="H7" s="1">
        <v>29</v>
      </c>
      <c r="I7" s="1">
        <v>23</v>
      </c>
      <c r="J7" s="1">
        <v>40</v>
      </c>
    </row>
    <row r="8" spans="4:10" x14ac:dyDescent="0.2">
      <c r="D8" s="1">
        <v>138</v>
      </c>
      <c r="E8" s="1">
        <v>58</v>
      </c>
      <c r="F8" s="1">
        <v>63</v>
      </c>
      <c r="H8" s="1">
        <v>37</v>
      </c>
      <c r="I8" s="1">
        <v>24</v>
      </c>
      <c r="J8" s="1">
        <v>26</v>
      </c>
    </row>
    <row r="9" spans="4:10" x14ac:dyDescent="0.2">
      <c r="D9" s="1">
        <v>94</v>
      </c>
      <c r="E9" s="1">
        <v>513</v>
      </c>
      <c r="F9" s="1">
        <v>77</v>
      </c>
      <c r="H9" s="1">
        <v>71</v>
      </c>
      <c r="I9" s="1">
        <v>69</v>
      </c>
      <c r="J9" s="1">
        <v>38</v>
      </c>
    </row>
    <row r="10" spans="4:10" x14ac:dyDescent="0.2">
      <c r="D10" s="1">
        <v>65</v>
      </c>
      <c r="E10" s="1">
        <v>56</v>
      </c>
      <c r="F10" s="1">
        <v>74</v>
      </c>
      <c r="H10" s="1">
        <v>36</v>
      </c>
      <c r="I10" s="1">
        <v>29</v>
      </c>
      <c r="J10" s="1">
        <v>28</v>
      </c>
    </row>
    <row r="11" spans="4:10" x14ac:dyDescent="0.2">
      <c r="D11" s="1">
        <v>128</v>
      </c>
      <c r="E11" s="1">
        <v>92</v>
      </c>
      <c r="F11" s="1">
        <v>227</v>
      </c>
      <c r="H11" s="1">
        <v>55</v>
      </c>
      <c r="I11" s="1">
        <v>47</v>
      </c>
      <c r="J11" s="1">
        <v>46</v>
      </c>
    </row>
    <row r="12" spans="4:10" x14ac:dyDescent="0.2">
      <c r="D12" s="1">
        <v>86</v>
      </c>
      <c r="E12" s="1">
        <v>124</v>
      </c>
      <c r="F12" s="1">
        <v>69</v>
      </c>
      <c r="H12" s="1">
        <v>148</v>
      </c>
      <c r="I12" s="1">
        <v>48</v>
      </c>
      <c r="J12" s="1">
        <v>36</v>
      </c>
    </row>
    <row r="13" spans="4:10" x14ac:dyDescent="0.2">
      <c r="D13" s="1">
        <v>127</v>
      </c>
      <c r="E13" s="1"/>
      <c r="F13" s="1">
        <v>47</v>
      </c>
      <c r="H13" s="1">
        <v>25</v>
      </c>
      <c r="I13" s="1"/>
      <c r="J13" s="1">
        <v>40</v>
      </c>
    </row>
    <row r="14" spans="4:10" x14ac:dyDescent="0.2">
      <c r="E14" s="1"/>
      <c r="F14" s="1">
        <v>70</v>
      </c>
      <c r="H14" s="1">
        <v>33</v>
      </c>
      <c r="I14" s="1"/>
      <c r="J14" s="1">
        <v>29</v>
      </c>
    </row>
    <row r="15" spans="4:10" x14ac:dyDescent="0.2">
      <c r="E15" s="1"/>
      <c r="F15" s="1"/>
      <c r="I15" s="1"/>
      <c r="J15" s="1"/>
    </row>
    <row r="16" spans="4:10" x14ac:dyDescent="0.2">
      <c r="D16" s="9">
        <f>AVERAGE(D6:D14)</f>
        <v>112.875</v>
      </c>
      <c r="E16" s="9">
        <f t="shared" ref="E16:F16" si="0">AVERAGE(E6:E14)</f>
        <v>142.42857142857142</v>
      </c>
      <c r="F16" s="9">
        <f t="shared" si="0"/>
        <v>102.77777777777777</v>
      </c>
      <c r="H16" s="9">
        <f>AVERAGE(H6:H14)</f>
        <v>55.444444444444443</v>
      </c>
      <c r="I16" s="9">
        <f t="shared" ref="I16:J16" si="1">AVERAGE(I6:I14)</f>
        <v>38.142857142857146</v>
      </c>
      <c r="J16" s="9">
        <f t="shared" si="1"/>
        <v>37.222222222222221</v>
      </c>
    </row>
    <row r="17" spans="4:10" x14ac:dyDescent="0.2">
      <c r="D17" s="9">
        <f>STDEV(D6:D14)</f>
        <v>30.967436814453063</v>
      </c>
      <c r="E17" s="9">
        <f t="shared" ref="E17:F17" si="2">STDEV(E6:E14)</f>
        <v>165.01197647732235</v>
      </c>
      <c r="F17" s="9">
        <f t="shared" si="2"/>
        <v>61.393765517717227</v>
      </c>
      <c r="H17" s="9">
        <f>STDEV(H6:H14)</f>
        <v>38.321374946337428</v>
      </c>
      <c r="I17" s="9">
        <f t="shared" ref="I17:J17" si="3">STDEV(I6:I14)</f>
        <v>17.150593492438013</v>
      </c>
      <c r="J17" s="9">
        <f t="shared" si="3"/>
        <v>8.5990955596762824</v>
      </c>
    </row>
  </sheetData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1ED5-BB81-5441-8FC2-C5270D53AB33}">
  <dimension ref="E6:K35"/>
  <sheetViews>
    <sheetView topLeftCell="A6" workbookViewId="0">
      <selection activeCell="I38" sqref="I38"/>
    </sheetView>
  </sheetViews>
  <sheetFormatPr baseColWidth="10" defaultRowHeight="16" x14ac:dyDescent="0.2"/>
  <cols>
    <col min="5" max="7" width="23.33203125" customWidth="1"/>
    <col min="9" max="11" width="26.1640625" customWidth="1"/>
  </cols>
  <sheetData>
    <row r="6" spans="5:11" s="6" customFormat="1" x14ac:dyDescent="0.2">
      <c r="E6" s="6" t="s">
        <v>98</v>
      </c>
      <c r="F6" s="6" t="s">
        <v>99</v>
      </c>
      <c r="I6" s="6" t="s">
        <v>100</v>
      </c>
      <c r="J6" s="6" t="s">
        <v>101</v>
      </c>
    </row>
    <row r="7" spans="5:11" ht="18" x14ac:dyDescent="0.2">
      <c r="E7" s="2" t="s">
        <v>0</v>
      </c>
      <c r="F7" s="2" t="s">
        <v>27</v>
      </c>
      <c r="G7" s="2" t="s">
        <v>2</v>
      </c>
      <c r="I7" s="2" t="s">
        <v>0</v>
      </c>
      <c r="J7" s="2" t="s">
        <v>1</v>
      </c>
      <c r="K7" s="2" t="s">
        <v>2</v>
      </c>
    </row>
    <row r="8" spans="5:11" x14ac:dyDescent="0.2">
      <c r="E8" s="1">
        <v>0.32581599999999999</v>
      </c>
      <c r="F8" s="1">
        <v>4.4276200000000001</v>
      </c>
      <c r="G8" s="1">
        <v>3.6935699999999998</v>
      </c>
      <c r="I8" s="1">
        <v>7.1999999999999995E-2</v>
      </c>
      <c r="J8" s="1">
        <v>0.309</v>
      </c>
      <c r="K8" s="1">
        <v>9.6000000000000002E-2</v>
      </c>
    </row>
    <row r="9" spans="5:11" x14ac:dyDescent="0.2">
      <c r="E9" s="1">
        <v>0.166272</v>
      </c>
      <c r="F9" s="1">
        <v>3.9100100000000002</v>
      </c>
      <c r="G9" s="1">
        <v>2.5391900000000001</v>
      </c>
      <c r="I9" s="1">
        <v>6.3E-2</v>
      </c>
      <c r="J9" s="1">
        <v>0.29599999999999999</v>
      </c>
      <c r="K9" s="1">
        <v>0.11</v>
      </c>
    </row>
    <row r="10" spans="5:11" x14ac:dyDescent="0.2">
      <c r="E10" s="1">
        <v>0.73964700000000005</v>
      </c>
      <c r="F10" s="1">
        <v>3.3152699999999999</v>
      </c>
      <c r="G10" s="1">
        <v>3.2861899999999999</v>
      </c>
      <c r="I10" s="1">
        <v>9.4E-2</v>
      </c>
      <c r="J10" s="1">
        <v>0.34799999999999998</v>
      </c>
      <c r="K10" s="1">
        <v>0.109</v>
      </c>
    </row>
    <row r="11" spans="5:11" x14ac:dyDescent="0.2">
      <c r="E11" s="1">
        <v>0.40032899999999999</v>
      </c>
      <c r="F11" s="1">
        <v>3.7168899999999998</v>
      </c>
      <c r="G11" s="1">
        <v>3.7949099999999998</v>
      </c>
      <c r="I11" s="1">
        <v>5.2999999999999999E-2</v>
      </c>
      <c r="J11" s="1">
        <v>0.307</v>
      </c>
      <c r="K11" s="1">
        <v>0.14799999999999999</v>
      </c>
    </row>
    <row r="12" spans="5:11" x14ac:dyDescent="0.2">
      <c r="E12" s="1">
        <v>0.39617799999999997</v>
      </c>
      <c r="F12" s="1">
        <v>3.6106799999999999</v>
      </c>
      <c r="G12" s="1">
        <v>2.8828</v>
      </c>
      <c r="I12" s="1">
        <v>5.6000000000000001E-2</v>
      </c>
      <c r="J12" s="1">
        <v>0.44900000000000001</v>
      </c>
      <c r="K12" s="1">
        <v>0.16700000000000001</v>
      </c>
    </row>
    <row r="13" spans="5:11" x14ac:dyDescent="0.2">
      <c r="E13" s="1">
        <v>0.25591900000000001</v>
      </c>
      <c r="F13" s="1">
        <v>4.5903299999999998</v>
      </c>
      <c r="G13" s="1">
        <v>3.0142899999999999</v>
      </c>
      <c r="I13" s="1">
        <v>6.3E-2</v>
      </c>
      <c r="J13" s="1">
        <v>0.49399999999999999</v>
      </c>
      <c r="K13" s="1">
        <v>0.16700000000000001</v>
      </c>
    </row>
    <row r="14" spans="5:11" x14ac:dyDescent="0.2">
      <c r="E14" s="1">
        <v>0.40585300000000002</v>
      </c>
      <c r="F14" s="1">
        <v>3.3318699999999999</v>
      </c>
      <c r="G14" s="1">
        <v>3.8653499999999998</v>
      </c>
      <c r="I14" s="1">
        <v>7.0999999999999994E-2</v>
      </c>
      <c r="J14" s="1">
        <v>0.53900000000000003</v>
      </c>
      <c r="K14" s="1">
        <v>0.155</v>
      </c>
    </row>
    <row r="15" spans="5:11" x14ac:dyDescent="0.2">
      <c r="E15" s="1">
        <v>3.0644</v>
      </c>
      <c r="F15" s="1"/>
      <c r="G15" s="1">
        <v>3.7578299999999998</v>
      </c>
      <c r="I15" s="1">
        <v>8.4000000000000005E-2</v>
      </c>
      <c r="J15" s="1"/>
      <c r="K15" s="1">
        <v>0.156</v>
      </c>
    </row>
    <row r="16" spans="5:11" x14ac:dyDescent="0.2">
      <c r="E16" s="1">
        <v>1.9133199999999999</v>
      </c>
      <c r="F16" s="1"/>
      <c r="G16" s="1"/>
      <c r="I16" s="1">
        <v>0.09</v>
      </c>
      <c r="J16" s="1"/>
      <c r="K16" s="1">
        <v>0.16500000000000001</v>
      </c>
    </row>
    <row r="17" spans="5:11" x14ac:dyDescent="0.2">
      <c r="E17" s="1">
        <v>0.45191199999999998</v>
      </c>
      <c r="F17" s="1"/>
      <c r="G17" s="1"/>
      <c r="I17" s="1">
        <v>9.8000000000000004E-2</v>
      </c>
      <c r="J17" s="1"/>
      <c r="K17" s="1"/>
    </row>
    <row r="18" spans="5:11" x14ac:dyDescent="0.2">
      <c r="E18" s="1">
        <v>1.47034</v>
      </c>
      <c r="F18" s="1"/>
      <c r="G18" s="1"/>
      <c r="I18" s="1">
        <v>0.155</v>
      </c>
      <c r="J18" s="1"/>
      <c r="K18" s="1"/>
    </row>
    <row r="19" spans="5:11" x14ac:dyDescent="0.2">
      <c r="E19" s="1">
        <v>1.87277</v>
      </c>
      <c r="F19" s="1"/>
      <c r="G19" s="1"/>
    </row>
    <row r="23" spans="5:11" x14ac:dyDescent="0.2">
      <c r="F23" s="6" t="s">
        <v>134</v>
      </c>
    </row>
    <row r="24" spans="5:11" ht="18" x14ac:dyDescent="0.2">
      <c r="E24" s="2" t="s">
        <v>0</v>
      </c>
      <c r="F24" s="2" t="s">
        <v>27</v>
      </c>
      <c r="G24" s="2" t="s">
        <v>2</v>
      </c>
    </row>
    <row r="25" spans="5:11" x14ac:dyDescent="0.2">
      <c r="E25" s="27">
        <v>4.9203809999999999</v>
      </c>
      <c r="F25" s="27">
        <v>15.421006</v>
      </c>
      <c r="G25" s="27">
        <v>10.687162000000001</v>
      </c>
    </row>
    <row r="26" spans="5:11" x14ac:dyDescent="0.2">
      <c r="E26" s="27">
        <v>2.4868929999999998</v>
      </c>
      <c r="F26" s="27">
        <v>2.1681219999999999</v>
      </c>
      <c r="G26" s="27">
        <v>1.6553340000000001</v>
      </c>
    </row>
    <row r="27" spans="5:11" x14ac:dyDescent="0.2">
      <c r="E27" s="27">
        <v>2.1523750000000001</v>
      </c>
      <c r="F27" s="27">
        <v>1.004648</v>
      </c>
      <c r="G27" s="27">
        <v>3.866819</v>
      </c>
    </row>
    <row r="28" spans="5:11" x14ac:dyDescent="0.2">
      <c r="E28" s="27">
        <v>8.3399990000000006</v>
      </c>
      <c r="F28" s="27">
        <v>18.002844</v>
      </c>
      <c r="G28" s="27">
        <v>5.0663179999999999</v>
      </c>
    </row>
    <row r="29" spans="5:11" x14ac:dyDescent="0.2">
      <c r="E29" s="27">
        <v>1.360892</v>
      </c>
      <c r="F29" s="27">
        <v>2.8607040000000001</v>
      </c>
      <c r="G29" s="27">
        <v>3.8940959999999998</v>
      </c>
    </row>
    <row r="30" spans="5:11" x14ac:dyDescent="0.2">
      <c r="E30" s="27">
        <v>0.94686400000000004</v>
      </c>
      <c r="F30" s="27">
        <v>5.2547389999999998</v>
      </c>
      <c r="G30" s="27">
        <v>5.1587839999999998</v>
      </c>
    </row>
    <row r="31" spans="5:11" x14ac:dyDescent="0.2">
      <c r="E31" s="27">
        <v>1.060411</v>
      </c>
      <c r="F31" s="27">
        <v>5.1406039999999997</v>
      </c>
      <c r="G31" s="27">
        <v>20.074736000000001</v>
      </c>
    </row>
    <row r="32" spans="5:11" x14ac:dyDescent="0.2">
      <c r="E32" s="27">
        <v>1.250434</v>
      </c>
      <c r="F32" s="27"/>
      <c r="G32" s="27"/>
    </row>
    <row r="33" spans="5:7" x14ac:dyDescent="0.2">
      <c r="E33" s="27">
        <v>1.194806</v>
      </c>
      <c r="F33" s="27"/>
      <c r="G33" s="27"/>
    </row>
    <row r="34" spans="5:7" x14ac:dyDescent="0.2">
      <c r="E34" s="27">
        <v>4.1913130000000001</v>
      </c>
      <c r="F34" s="27"/>
      <c r="G34" s="27"/>
    </row>
    <row r="35" spans="5:7" x14ac:dyDescent="0.2">
      <c r="E35" s="27">
        <v>1.3404259999999999</v>
      </c>
      <c r="F35" s="27"/>
      <c r="G35" s="27"/>
    </row>
  </sheetData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04D2-2DD3-0F4D-9C79-01614C09314C}">
  <dimension ref="B7:P20"/>
  <sheetViews>
    <sheetView workbookViewId="0">
      <selection activeCell="G8" sqref="G8"/>
    </sheetView>
  </sheetViews>
  <sheetFormatPr baseColWidth="10" defaultRowHeight="16" x14ac:dyDescent="0.2"/>
  <cols>
    <col min="2" max="4" width="24.1640625" customWidth="1"/>
    <col min="6" max="8" width="23.33203125" customWidth="1"/>
    <col min="10" max="16" width="30.1640625" customWidth="1"/>
  </cols>
  <sheetData>
    <row r="7" spans="2:16" x14ac:dyDescent="0.2">
      <c r="B7" s="6" t="s">
        <v>108</v>
      </c>
      <c r="C7" s="6" t="s">
        <v>109</v>
      </c>
      <c r="F7" s="6" t="s">
        <v>110</v>
      </c>
      <c r="G7" s="6" t="s">
        <v>111</v>
      </c>
      <c r="J7" s="6" t="s">
        <v>106</v>
      </c>
      <c r="K7" s="6" t="s">
        <v>107</v>
      </c>
      <c r="L7" s="6"/>
      <c r="M7" s="6"/>
      <c r="N7" s="6" t="s">
        <v>104</v>
      </c>
      <c r="O7" s="6" t="s">
        <v>105</v>
      </c>
      <c r="P7" s="6"/>
    </row>
    <row r="8" spans="2:16" ht="18" x14ac:dyDescent="0.2">
      <c r="B8" s="2" t="s">
        <v>0</v>
      </c>
      <c r="C8" s="2" t="s">
        <v>1</v>
      </c>
      <c r="D8" s="2" t="s">
        <v>2</v>
      </c>
      <c r="F8" s="2" t="s">
        <v>0</v>
      </c>
      <c r="G8" s="2" t="s">
        <v>1</v>
      </c>
      <c r="H8" s="2" t="s">
        <v>2</v>
      </c>
      <c r="J8" s="2" t="s">
        <v>0</v>
      </c>
      <c r="K8" s="2" t="s">
        <v>1</v>
      </c>
      <c r="L8" s="2" t="s">
        <v>2</v>
      </c>
      <c r="N8" s="2" t="s">
        <v>0</v>
      </c>
      <c r="O8" s="2" t="s">
        <v>1</v>
      </c>
      <c r="P8" s="2" t="s">
        <v>2</v>
      </c>
    </row>
    <row r="9" spans="2:16" x14ac:dyDescent="0.2">
      <c r="B9" s="1">
        <v>326</v>
      </c>
      <c r="C9" s="1">
        <v>463</v>
      </c>
      <c r="D9" s="1">
        <v>259</v>
      </c>
      <c r="F9" s="1">
        <v>184</v>
      </c>
      <c r="G9" s="1">
        <v>197</v>
      </c>
      <c r="H9" s="1">
        <v>194</v>
      </c>
      <c r="J9" s="1">
        <v>4.88</v>
      </c>
      <c r="K9" s="1">
        <v>5.65</v>
      </c>
      <c r="L9" s="1">
        <v>3.88</v>
      </c>
      <c r="N9" s="1">
        <v>3.46</v>
      </c>
      <c r="O9" s="1">
        <v>2.06</v>
      </c>
      <c r="P9" s="1">
        <v>4.1399999999999997</v>
      </c>
    </row>
    <row r="10" spans="2:16" x14ac:dyDescent="0.2">
      <c r="B10" s="1">
        <v>297</v>
      </c>
      <c r="C10" s="1">
        <v>331</v>
      </c>
      <c r="D10" s="1">
        <v>312</v>
      </c>
      <c r="F10" s="1">
        <v>308</v>
      </c>
      <c r="G10" s="1">
        <v>209</v>
      </c>
      <c r="H10" s="1">
        <v>166</v>
      </c>
      <c r="J10" s="1">
        <v>3.28</v>
      </c>
      <c r="K10" s="1">
        <v>5.7</v>
      </c>
      <c r="L10" s="1">
        <v>4.2300000000000004</v>
      </c>
      <c r="N10" s="1">
        <v>2.4900000000000002</v>
      </c>
      <c r="O10" s="1">
        <v>6.62</v>
      </c>
      <c r="P10" s="1">
        <v>4.8899999999999997</v>
      </c>
    </row>
    <row r="11" spans="2:16" x14ac:dyDescent="0.2">
      <c r="B11" s="1">
        <v>239</v>
      </c>
      <c r="C11" s="1">
        <v>723</v>
      </c>
      <c r="D11" s="1">
        <v>424</v>
      </c>
      <c r="F11" s="1">
        <v>169</v>
      </c>
      <c r="G11" s="1">
        <v>225</v>
      </c>
      <c r="H11" s="1">
        <v>130</v>
      </c>
      <c r="J11" s="1">
        <v>5.16</v>
      </c>
      <c r="K11" s="1">
        <v>16.7</v>
      </c>
      <c r="L11" s="1">
        <v>3.04</v>
      </c>
      <c r="N11" s="1">
        <v>3.32</v>
      </c>
      <c r="O11" s="1">
        <v>4.05</v>
      </c>
      <c r="P11" s="1">
        <v>1.24</v>
      </c>
    </row>
    <row r="12" spans="2:16" x14ac:dyDescent="0.2">
      <c r="B12" s="1">
        <v>264</v>
      </c>
      <c r="C12" s="1">
        <v>539</v>
      </c>
      <c r="D12" s="1">
        <v>313</v>
      </c>
      <c r="F12" s="1">
        <v>153</v>
      </c>
      <c r="G12" s="1">
        <v>216</v>
      </c>
      <c r="H12" s="1">
        <v>288</v>
      </c>
      <c r="J12" s="1">
        <v>0.82</v>
      </c>
      <c r="K12" s="1">
        <v>5.59</v>
      </c>
      <c r="L12" s="1">
        <v>3.68</v>
      </c>
      <c r="N12" s="1">
        <v>2.4900000000000002</v>
      </c>
      <c r="O12" s="1">
        <v>6.27</v>
      </c>
      <c r="P12" s="1">
        <v>3.47</v>
      </c>
    </row>
    <row r="13" spans="2:16" x14ac:dyDescent="0.2">
      <c r="B13" s="1">
        <v>539</v>
      </c>
      <c r="C13" s="1">
        <v>386</v>
      </c>
      <c r="F13" s="1">
        <v>269</v>
      </c>
      <c r="G13" s="1">
        <v>238</v>
      </c>
      <c r="H13" s="8"/>
      <c r="J13" s="1">
        <v>2.2599999999999998</v>
      </c>
      <c r="K13" s="1">
        <v>3.2</v>
      </c>
      <c r="L13" s="1">
        <v>1.98</v>
      </c>
      <c r="N13" s="1">
        <v>4.13</v>
      </c>
      <c r="O13" s="1">
        <v>5.09</v>
      </c>
      <c r="P13" s="1">
        <v>4.1100000000000003</v>
      </c>
    </row>
    <row r="14" spans="2:16" x14ac:dyDescent="0.2">
      <c r="B14" s="1">
        <v>325</v>
      </c>
      <c r="F14" s="1">
        <v>312</v>
      </c>
      <c r="G14" s="1"/>
      <c r="H14" s="1"/>
      <c r="J14" s="1">
        <v>3.02</v>
      </c>
      <c r="K14" s="1">
        <v>4.4800000000000004</v>
      </c>
      <c r="L14" s="1">
        <v>1.62</v>
      </c>
      <c r="N14" s="1">
        <v>3.11</v>
      </c>
      <c r="O14" s="1">
        <v>5.45</v>
      </c>
      <c r="P14" s="1">
        <v>4.07</v>
      </c>
    </row>
    <row r="15" spans="2:16" x14ac:dyDescent="0.2">
      <c r="B15" s="1">
        <v>321</v>
      </c>
      <c r="F15" s="1">
        <v>201</v>
      </c>
      <c r="G15" s="1"/>
      <c r="H15" s="1"/>
      <c r="J15" s="1">
        <v>3.84</v>
      </c>
      <c r="K15" s="1">
        <v>6.5</v>
      </c>
      <c r="L15" s="1">
        <v>4.24</v>
      </c>
      <c r="N15" s="1">
        <v>3.16</v>
      </c>
      <c r="O15" s="1">
        <v>8.11</v>
      </c>
      <c r="P15" s="1"/>
    </row>
    <row r="16" spans="2:16" x14ac:dyDescent="0.2">
      <c r="J16" s="1">
        <v>3.07</v>
      </c>
      <c r="K16" s="1">
        <v>8.52</v>
      </c>
      <c r="L16" s="1">
        <v>4.67</v>
      </c>
      <c r="N16" s="1">
        <v>3.42</v>
      </c>
      <c r="O16" s="1">
        <v>4.59</v>
      </c>
      <c r="P16" s="1"/>
    </row>
    <row r="17" spans="2:16" x14ac:dyDescent="0.2">
      <c r="J17" s="1"/>
      <c r="K17" s="1">
        <v>7.35</v>
      </c>
      <c r="L17" s="1"/>
    </row>
    <row r="19" spans="2:16" x14ac:dyDescent="0.2">
      <c r="B19" s="5">
        <f>AVERAGE(B9:B16)</f>
        <v>330.14285714285717</v>
      </c>
      <c r="C19" s="5">
        <f t="shared" ref="C19:D19" si="0">AVERAGE(C9:C16)</f>
        <v>488.4</v>
      </c>
      <c r="D19" s="5">
        <f t="shared" si="0"/>
        <v>327</v>
      </c>
      <c r="F19" s="5">
        <f>AVERAGE(F9:F17)</f>
        <v>228</v>
      </c>
      <c r="G19" s="5">
        <f t="shared" ref="G19:H19" si="1">AVERAGE(G9:G17)</f>
        <v>217</v>
      </c>
      <c r="H19" s="5">
        <f t="shared" si="1"/>
        <v>194.5</v>
      </c>
      <c r="J19" s="5">
        <f>AVERAGE(J9:J17)</f>
        <v>3.2912499999999998</v>
      </c>
      <c r="K19" s="5">
        <f t="shared" ref="K19:L19" si="2">AVERAGE(K9:K17)</f>
        <v>7.0766666666666671</v>
      </c>
      <c r="L19" s="5">
        <f t="shared" si="2"/>
        <v>3.4175000000000004</v>
      </c>
      <c r="N19" s="5">
        <f>AVERAGE(N9:N17)</f>
        <v>3.1974999999999998</v>
      </c>
      <c r="O19" s="5">
        <f t="shared" ref="O19:P19" si="3">AVERAGE(O9:O17)</f>
        <v>5.2799999999999994</v>
      </c>
      <c r="P19" s="5">
        <f t="shared" si="3"/>
        <v>3.6533333333333338</v>
      </c>
    </row>
    <row r="20" spans="2:16" x14ac:dyDescent="0.2">
      <c r="B20" s="5">
        <f>STDEV(B9:B16)</f>
        <v>97.919062787298273</v>
      </c>
      <c r="C20" s="5">
        <f t="shared" ref="C20:D20" si="4">STDEV(C9:C16)</f>
        <v>152.89146477158229</v>
      </c>
      <c r="D20" s="5">
        <f t="shared" si="4"/>
        <v>69.411814556313104</v>
      </c>
      <c r="F20" s="5">
        <f>STDEV(F9:F17)</f>
        <v>66.967653883547896</v>
      </c>
      <c r="G20" s="5">
        <f t="shared" ref="G20:H20" si="5">STDEV(G9:G17)</f>
        <v>15.572411502397436</v>
      </c>
      <c r="H20" s="5">
        <f t="shared" si="5"/>
        <v>67.614101093386338</v>
      </c>
      <c r="J20" s="5">
        <f>STDEV(J9:J17)</f>
        <v>1.3944116782971341</v>
      </c>
      <c r="K20" s="5">
        <f t="shared" ref="K20:L20" si="6">STDEV(K9:K17)</f>
        <v>3.9212721150157375</v>
      </c>
      <c r="L20" s="5">
        <f t="shared" si="6"/>
        <v>1.1102219855249011</v>
      </c>
      <c r="N20" s="5">
        <f>STDEV(N9:N17)</f>
        <v>0.53627684747978688</v>
      </c>
      <c r="O20" s="5">
        <f t="shared" ref="O20:P20" si="7">STDEV(O9:O17)</f>
        <v>1.8207926060608115</v>
      </c>
      <c r="P20" s="5">
        <f t="shared" si="7"/>
        <v>1.2653958537416916</v>
      </c>
    </row>
  </sheetData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2630-F5F9-0944-88A2-D3B57D8A2CC3}">
  <dimension ref="J3:AG37"/>
  <sheetViews>
    <sheetView topLeftCell="K1" workbookViewId="0">
      <selection activeCell="O4" sqref="O4:Q4"/>
    </sheetView>
  </sheetViews>
  <sheetFormatPr baseColWidth="10" defaultRowHeight="16" x14ac:dyDescent="0.2"/>
  <cols>
    <col min="9" max="10" width="28.83203125" customWidth="1"/>
    <col min="11" max="11" width="16.6640625" customWidth="1"/>
    <col min="12" max="12" width="20.1640625" customWidth="1"/>
    <col min="15" max="17" width="26.33203125" customWidth="1"/>
    <col min="18" max="18" width="10.33203125" customWidth="1"/>
    <col min="19" max="20" width="26.33203125" customWidth="1"/>
    <col min="29" max="29" width="22.5" customWidth="1"/>
    <col min="30" max="30" width="19.1640625" customWidth="1"/>
    <col min="32" max="33" width="29.33203125" customWidth="1"/>
  </cols>
  <sheetData>
    <row r="3" spans="10:20" x14ac:dyDescent="0.2">
      <c r="J3" s="25" t="s">
        <v>116</v>
      </c>
      <c r="K3" s="6" t="s">
        <v>63</v>
      </c>
      <c r="O3" s="25" t="s">
        <v>114</v>
      </c>
      <c r="Q3" s="6" t="s">
        <v>115</v>
      </c>
      <c r="S3" s="25" t="s">
        <v>112</v>
      </c>
      <c r="T3" s="25" t="s">
        <v>113</v>
      </c>
    </row>
    <row r="4" spans="10:20" ht="18" x14ac:dyDescent="0.2">
      <c r="J4" s="2" t="s">
        <v>0</v>
      </c>
      <c r="K4" s="2" t="s">
        <v>1</v>
      </c>
      <c r="L4" s="2" t="s">
        <v>2</v>
      </c>
      <c r="O4" s="2" t="s">
        <v>0</v>
      </c>
      <c r="P4" s="2" t="s">
        <v>1</v>
      </c>
      <c r="Q4" s="2" t="s">
        <v>2</v>
      </c>
      <c r="S4" s="2" t="s">
        <v>16</v>
      </c>
      <c r="T4" s="2" t="s">
        <v>17</v>
      </c>
    </row>
    <row r="5" spans="10:20" x14ac:dyDescent="0.2">
      <c r="J5" s="1">
        <v>509.8</v>
      </c>
      <c r="K5" s="1">
        <v>206.2</v>
      </c>
      <c r="L5" s="1">
        <v>509.8</v>
      </c>
      <c r="O5" s="1">
        <v>6.8654400000000004E-3</v>
      </c>
      <c r="P5" s="1">
        <v>4.6556739999999999E-2</v>
      </c>
      <c r="Q5" s="1">
        <v>7.8462099999999993E-3</v>
      </c>
      <c r="S5" s="1">
        <v>343.3</v>
      </c>
      <c r="T5" s="1">
        <v>374.1</v>
      </c>
    </row>
    <row r="6" spans="10:20" x14ac:dyDescent="0.2">
      <c r="J6" s="1">
        <v>443.7</v>
      </c>
      <c r="K6" s="1">
        <v>325.10000000000002</v>
      </c>
      <c r="L6" s="1">
        <v>1083.2</v>
      </c>
      <c r="O6" s="1">
        <v>1.7128689999999999E-2</v>
      </c>
      <c r="P6" s="1">
        <v>1.8763459999999999E-2</v>
      </c>
      <c r="Q6" s="1">
        <v>2.9542100000000001E-3</v>
      </c>
      <c r="S6" s="1">
        <v>450.2</v>
      </c>
      <c r="T6" s="1">
        <v>388</v>
      </c>
    </row>
    <row r="7" spans="10:20" x14ac:dyDescent="0.2">
      <c r="J7" s="1">
        <v>609.29999999999995</v>
      </c>
      <c r="K7" s="1">
        <v>563.6</v>
      </c>
      <c r="L7" s="1">
        <v>963</v>
      </c>
      <c r="O7" s="1">
        <v>6.8931599999999997E-3</v>
      </c>
      <c r="P7" s="1">
        <v>7.0972300000000004E-3</v>
      </c>
      <c r="Q7" s="1">
        <v>6.6458999999999997E-3</v>
      </c>
      <c r="S7" s="1">
        <v>536.6</v>
      </c>
      <c r="T7" s="1">
        <v>321.5</v>
      </c>
    </row>
    <row r="8" spans="10:20" x14ac:dyDescent="0.2">
      <c r="J8" s="1">
        <v>322.10000000000002</v>
      </c>
      <c r="K8" s="1">
        <v>541.79999999999995</v>
      </c>
      <c r="L8" s="1">
        <v>1105</v>
      </c>
      <c r="O8" s="1">
        <v>1.2418500000000001E-2</v>
      </c>
      <c r="P8" s="1">
        <v>2.214839E-2</v>
      </c>
      <c r="Q8" s="1">
        <v>3.6199100000000001E-3</v>
      </c>
      <c r="S8" s="1">
        <v>382.2</v>
      </c>
      <c r="T8" s="1">
        <v>430.7</v>
      </c>
    </row>
    <row r="9" spans="10:20" x14ac:dyDescent="0.2">
      <c r="J9" s="1">
        <v>694.6</v>
      </c>
      <c r="K9" s="1">
        <v>290.60000000000002</v>
      </c>
      <c r="L9" s="1">
        <v>523.1</v>
      </c>
      <c r="O9" s="1">
        <v>5.03887E-3</v>
      </c>
      <c r="P9" s="1">
        <v>1.720578E-2</v>
      </c>
      <c r="Q9" s="1">
        <v>9.1760699999999997E-3</v>
      </c>
      <c r="S9" s="1">
        <v>360.3</v>
      </c>
      <c r="T9" s="1">
        <v>474.2</v>
      </c>
    </row>
    <row r="10" spans="10:20" x14ac:dyDescent="0.2">
      <c r="J10" s="1">
        <v>559.20000000000005</v>
      </c>
      <c r="K10" s="1">
        <v>493.6</v>
      </c>
      <c r="L10" s="1">
        <v>703.8</v>
      </c>
      <c r="O10" s="1">
        <v>1.2339060000000001E-2</v>
      </c>
      <c r="P10" s="1">
        <v>1.3168559999999999E-2</v>
      </c>
      <c r="Q10" s="1">
        <v>1.250355E-2</v>
      </c>
      <c r="S10" s="1">
        <v>303.8</v>
      </c>
      <c r="T10" s="1">
        <v>361.5</v>
      </c>
    </row>
    <row r="11" spans="10:20" x14ac:dyDescent="0.2">
      <c r="J11" s="1">
        <v>393.1</v>
      </c>
      <c r="K11" s="1">
        <v>159.80000000000001</v>
      </c>
      <c r="L11" s="1">
        <v>329.6</v>
      </c>
      <c r="O11" s="1">
        <v>1.0429920000000001E-2</v>
      </c>
      <c r="P11" s="1">
        <v>4.2553189999999998E-2</v>
      </c>
      <c r="Q11" s="1">
        <v>1.729369E-2</v>
      </c>
      <c r="S11" s="1">
        <v>517.5</v>
      </c>
    </row>
    <row r="12" spans="10:20" x14ac:dyDescent="0.2">
      <c r="J12" s="1">
        <v>318</v>
      </c>
      <c r="K12" s="1">
        <v>348.6</v>
      </c>
      <c r="L12" s="1">
        <v>661.4</v>
      </c>
      <c r="O12" s="1">
        <v>1.540881E-2</v>
      </c>
      <c r="P12" s="1">
        <v>1.7498570000000001E-2</v>
      </c>
      <c r="Q12" s="1"/>
      <c r="S12" s="1">
        <v>521.1</v>
      </c>
    </row>
    <row r="13" spans="10:20" x14ac:dyDescent="0.2">
      <c r="J13" s="1">
        <v>698.1</v>
      </c>
      <c r="K13" s="1">
        <v>241.8</v>
      </c>
      <c r="L13" s="1">
        <v>980.1</v>
      </c>
    </row>
    <row r="14" spans="10:20" x14ac:dyDescent="0.2">
      <c r="J14" s="1">
        <v>636.29999999999995</v>
      </c>
      <c r="K14" s="1">
        <v>403.7</v>
      </c>
      <c r="L14" s="1">
        <v>638.79999999999995</v>
      </c>
    </row>
    <row r="15" spans="10:20" x14ac:dyDescent="0.2">
      <c r="J15" s="1">
        <v>711.9</v>
      </c>
      <c r="K15" s="1">
        <v>129.30000000000001</v>
      </c>
      <c r="L15" s="1">
        <v>94.1</v>
      </c>
    </row>
    <row r="16" spans="10:20" x14ac:dyDescent="0.2">
      <c r="J16" s="1">
        <v>776</v>
      </c>
      <c r="K16" s="1">
        <v>517.79999999999995</v>
      </c>
      <c r="L16" s="1">
        <v>790.8</v>
      </c>
    </row>
    <row r="17" spans="10:33" x14ac:dyDescent="0.2">
      <c r="J17" s="1">
        <v>410.3</v>
      </c>
      <c r="K17" s="1">
        <v>127.4</v>
      </c>
    </row>
    <row r="18" spans="10:33" x14ac:dyDescent="0.2">
      <c r="J18" s="1">
        <v>531</v>
      </c>
      <c r="K18" s="1">
        <v>91.9</v>
      </c>
      <c r="L18" s="1"/>
    </row>
    <row r="19" spans="10:33" x14ac:dyDescent="0.2">
      <c r="J19" s="1"/>
      <c r="K19" s="1">
        <v>321.2</v>
      </c>
      <c r="L19" s="1"/>
    </row>
    <row r="21" spans="10:33" x14ac:dyDescent="0.2">
      <c r="J21" s="5">
        <f>AVERAGE(J5:J19)</f>
        <v>543.81428571428569</v>
      </c>
      <c r="K21" s="5">
        <f>AVERAGE(K5:K19)</f>
        <v>317.49333333333328</v>
      </c>
      <c r="L21" s="5">
        <f t="shared" ref="L21" si="0">AVERAGE(L5:L19)</f>
        <v>698.55833333333339</v>
      </c>
      <c r="O21" s="3">
        <f>AVERAGE(O5:O19)</f>
        <v>1.0815306249999998E-2</v>
      </c>
      <c r="P21" s="3">
        <f t="shared" ref="P21:Q21" si="1">AVERAGE(P5:P19)</f>
        <v>2.3123989999999997E-2</v>
      </c>
      <c r="Q21" s="3">
        <f t="shared" si="1"/>
        <v>8.5770771428571434E-3</v>
      </c>
      <c r="S21" s="3">
        <f>AVERAGE(S5:S19)</f>
        <v>426.875</v>
      </c>
      <c r="T21" s="3">
        <f t="shared" ref="T21" si="2">AVERAGE(T5:T19)</f>
        <v>391.66666666666669</v>
      </c>
      <c r="U21" s="26"/>
    </row>
    <row r="22" spans="10:33" x14ac:dyDescent="0.2">
      <c r="J22" s="5">
        <f>STDEV(J5:J19)</f>
        <v>150.33714857532149</v>
      </c>
      <c r="K22" s="5">
        <f t="shared" ref="K22:L22" si="3">STDEV(K5:K19)</f>
        <v>159.60661222727171</v>
      </c>
      <c r="L22" s="5">
        <f t="shared" si="3"/>
        <v>308.03518234222201</v>
      </c>
      <c r="O22" s="3">
        <f>STDEV(O5:O19)</f>
        <v>4.3152811475696108E-3</v>
      </c>
      <c r="P22" s="3">
        <f t="shared" ref="P22:Q22" si="4">STDEV(P5:P19)</f>
        <v>1.3985665032486461E-2</v>
      </c>
      <c r="Q22" s="3">
        <f t="shared" si="4"/>
        <v>5.0366833360877281E-3</v>
      </c>
      <c r="S22" s="3">
        <f t="shared" ref="S22" si="5">STDEV(S5:S19)</f>
        <v>91.210271194797727</v>
      </c>
      <c r="T22" s="3">
        <f>STDEV(T5:T19)</f>
        <v>53.834511855005118</v>
      </c>
      <c r="U22" s="26"/>
    </row>
    <row r="27" spans="10:33" x14ac:dyDescent="0.2">
      <c r="J27" s="25" t="s">
        <v>118</v>
      </c>
      <c r="K27" s="6" t="s">
        <v>119</v>
      </c>
      <c r="O27" s="25" t="s">
        <v>120</v>
      </c>
      <c r="P27" s="6" t="s">
        <v>121</v>
      </c>
      <c r="AC27" s="6" t="s">
        <v>124</v>
      </c>
      <c r="AD27" s="6" t="s">
        <v>125</v>
      </c>
      <c r="AF27" s="6" t="s">
        <v>122</v>
      </c>
      <c r="AG27" s="6" t="s">
        <v>123</v>
      </c>
    </row>
    <row r="28" spans="10:33" ht="19" thickBot="1" x14ac:dyDescent="0.25">
      <c r="J28" s="2" t="s">
        <v>52</v>
      </c>
      <c r="K28" s="2" t="s">
        <v>117</v>
      </c>
      <c r="O28" s="2"/>
      <c r="P28" s="28" t="s">
        <v>52</v>
      </c>
      <c r="Q28" s="28"/>
      <c r="R28" s="28"/>
      <c r="S28" s="28"/>
      <c r="T28" s="28"/>
      <c r="U28" s="28"/>
      <c r="V28" s="28" t="s">
        <v>117</v>
      </c>
      <c r="W28" s="28"/>
      <c r="X28" s="28"/>
      <c r="Y28" s="28"/>
      <c r="Z28" s="28"/>
      <c r="AA28" s="28"/>
      <c r="AC28" s="2" t="s">
        <v>52</v>
      </c>
      <c r="AD28" s="2" t="s">
        <v>117</v>
      </c>
      <c r="AF28" s="2" t="s">
        <v>52</v>
      </c>
      <c r="AG28" s="2" t="s">
        <v>117</v>
      </c>
    </row>
    <row r="29" spans="10:33" x14ac:dyDescent="0.2">
      <c r="J29" s="1">
        <v>4.25</v>
      </c>
      <c r="K29" s="1">
        <v>4.2</v>
      </c>
      <c r="O29" s="11">
        <v>0</v>
      </c>
      <c r="P29" s="17">
        <v>4.25</v>
      </c>
      <c r="Q29" s="18">
        <v>4.1500000000000004</v>
      </c>
      <c r="R29" s="18">
        <v>2.85</v>
      </c>
      <c r="S29" s="18">
        <v>4.0999999999999996</v>
      </c>
      <c r="T29" s="18">
        <v>3.45</v>
      </c>
      <c r="U29" s="19">
        <v>2.1</v>
      </c>
      <c r="V29" s="17">
        <v>4.2</v>
      </c>
      <c r="W29" s="18">
        <v>5.2</v>
      </c>
      <c r="X29" s="18">
        <v>5.05</v>
      </c>
      <c r="Y29" s="18">
        <v>5.0999999999999996</v>
      </c>
      <c r="Z29" s="19">
        <v>6.75</v>
      </c>
      <c r="AA29" s="1"/>
      <c r="AC29" s="1">
        <v>152.88</v>
      </c>
      <c r="AD29" s="1">
        <v>546.25</v>
      </c>
      <c r="AF29" s="1">
        <v>75.695402299999998</v>
      </c>
      <c r="AG29" s="1">
        <v>87.568965500000004</v>
      </c>
    </row>
    <row r="30" spans="10:33" x14ac:dyDescent="0.2">
      <c r="J30" s="1">
        <v>4.1500000000000004</v>
      </c>
      <c r="K30" s="1">
        <v>5.2</v>
      </c>
      <c r="O30" s="11">
        <v>15</v>
      </c>
      <c r="P30" s="20">
        <v>8.5</v>
      </c>
      <c r="Q30" s="1">
        <v>12</v>
      </c>
      <c r="R30" s="1">
        <v>9.65</v>
      </c>
      <c r="S30" s="1">
        <v>16.75</v>
      </c>
      <c r="T30" s="1">
        <v>15.65</v>
      </c>
      <c r="U30" s="21">
        <v>11.35</v>
      </c>
      <c r="V30" s="20">
        <v>15.7</v>
      </c>
      <c r="W30" s="1">
        <v>16.7</v>
      </c>
      <c r="X30" s="1">
        <v>6.2</v>
      </c>
      <c r="Y30" s="1">
        <v>9.85</v>
      </c>
      <c r="Z30" s="21">
        <v>11.2</v>
      </c>
      <c r="AA30" s="1"/>
      <c r="AC30" s="1">
        <v>275.04000000000002</v>
      </c>
      <c r="AD30" s="1">
        <v>277.54000000000002</v>
      </c>
      <c r="AF30" s="1">
        <v>74.712643700000001</v>
      </c>
      <c r="AG30" s="1">
        <v>80.833333300000007</v>
      </c>
    </row>
    <row r="31" spans="10:33" x14ac:dyDescent="0.2">
      <c r="J31" s="1">
        <v>2.85</v>
      </c>
      <c r="K31" s="1">
        <v>5.05</v>
      </c>
      <c r="O31" s="11">
        <v>30</v>
      </c>
      <c r="P31" s="20">
        <v>8.1</v>
      </c>
      <c r="Q31" s="1">
        <v>12.2</v>
      </c>
      <c r="R31" s="1">
        <v>11</v>
      </c>
      <c r="S31" s="1">
        <v>16</v>
      </c>
      <c r="T31" s="1">
        <v>18.3</v>
      </c>
      <c r="U31" s="21">
        <v>7.7</v>
      </c>
      <c r="V31" s="20">
        <v>19.55</v>
      </c>
      <c r="W31" s="1">
        <v>14.4</v>
      </c>
      <c r="X31" s="1">
        <v>9</v>
      </c>
      <c r="Y31" s="1">
        <v>13.85</v>
      </c>
      <c r="Z31" s="21">
        <v>12</v>
      </c>
      <c r="AA31" s="1"/>
      <c r="AC31" s="1">
        <v>611.03</v>
      </c>
      <c r="AD31" s="1">
        <v>742.37</v>
      </c>
      <c r="AF31" s="1">
        <v>58.948275899999999</v>
      </c>
      <c r="AG31" s="1">
        <v>84.471264399999995</v>
      </c>
    </row>
    <row r="32" spans="10:33" x14ac:dyDescent="0.2">
      <c r="J32" s="1">
        <v>4.0999999999999996</v>
      </c>
      <c r="K32" s="1">
        <v>5.0999999999999996</v>
      </c>
      <c r="O32" s="11">
        <v>60</v>
      </c>
      <c r="P32" s="20">
        <v>8.9</v>
      </c>
      <c r="Q32" s="1">
        <v>9.1999999999999993</v>
      </c>
      <c r="R32" s="1">
        <v>8.9</v>
      </c>
      <c r="S32" s="1">
        <v>10.199999999999999</v>
      </c>
      <c r="T32" s="1">
        <v>16.899999999999999</v>
      </c>
      <c r="U32" s="21">
        <v>12.95</v>
      </c>
      <c r="V32" s="20">
        <v>16.399999999999999</v>
      </c>
      <c r="W32" s="1">
        <v>8.35</v>
      </c>
      <c r="X32" s="1">
        <v>8.6</v>
      </c>
      <c r="Y32" s="1">
        <v>12.7</v>
      </c>
      <c r="Z32" s="21">
        <v>9.9</v>
      </c>
      <c r="AA32" s="1"/>
      <c r="AC32" s="1">
        <v>576.9</v>
      </c>
      <c r="AD32" s="1">
        <v>328.72</v>
      </c>
      <c r="AF32" s="1">
        <v>64.258620699999994</v>
      </c>
      <c r="AG32" s="1">
        <v>115.94252899999999</v>
      </c>
    </row>
    <row r="33" spans="10:33" x14ac:dyDescent="0.2">
      <c r="J33" s="1">
        <v>3.45</v>
      </c>
      <c r="K33" s="1">
        <v>6.75</v>
      </c>
      <c r="O33" s="11">
        <v>90</v>
      </c>
      <c r="P33" s="20">
        <v>8.3000000000000007</v>
      </c>
      <c r="Q33" s="1">
        <v>9.35</v>
      </c>
      <c r="R33" s="1">
        <v>7.6</v>
      </c>
      <c r="S33" s="1">
        <v>6.3</v>
      </c>
      <c r="T33" s="1">
        <v>6.9</v>
      </c>
      <c r="U33" s="21">
        <v>11.3</v>
      </c>
      <c r="V33" s="20">
        <v>14.75</v>
      </c>
      <c r="W33" s="1">
        <v>7.8</v>
      </c>
      <c r="X33" s="1">
        <v>8.1</v>
      </c>
      <c r="Y33" s="1">
        <v>12.1</v>
      </c>
      <c r="Z33" s="21">
        <v>6.15</v>
      </c>
      <c r="AA33" s="1"/>
      <c r="AC33" s="1">
        <v>293.18</v>
      </c>
      <c r="AD33" s="1">
        <v>350.24</v>
      </c>
      <c r="AF33" s="1">
        <v>76.862069000000005</v>
      </c>
      <c r="AG33" s="1">
        <v>72.551724100000001</v>
      </c>
    </row>
    <row r="34" spans="10:33" ht="17" thickBot="1" x14ac:dyDescent="0.25">
      <c r="J34" s="1">
        <v>2.1</v>
      </c>
      <c r="K34" s="1"/>
      <c r="O34" s="11">
        <v>120</v>
      </c>
      <c r="P34" s="22">
        <v>10.75</v>
      </c>
      <c r="Q34" s="23">
        <v>10.25</v>
      </c>
      <c r="R34" s="23">
        <v>6.6</v>
      </c>
      <c r="S34" s="23">
        <v>5.6</v>
      </c>
      <c r="T34" s="23">
        <v>4</v>
      </c>
      <c r="U34" s="24">
        <v>9.65</v>
      </c>
      <c r="V34" s="22">
        <v>15</v>
      </c>
      <c r="W34" s="23">
        <v>5.65</v>
      </c>
      <c r="X34" s="23">
        <v>7.8</v>
      </c>
      <c r="Y34" s="23">
        <v>15.8</v>
      </c>
      <c r="Z34" s="24">
        <v>5.9</v>
      </c>
      <c r="AA34" s="1"/>
      <c r="AC34" s="1">
        <v>243.36</v>
      </c>
      <c r="AD34" s="1">
        <v>348.06</v>
      </c>
      <c r="AF34" s="1">
        <v>76.913793100000007</v>
      </c>
      <c r="AG34" s="1">
        <v>90.534482800000006</v>
      </c>
    </row>
    <row r="35" spans="10:33" x14ac:dyDescent="0.2">
      <c r="AC35" s="1"/>
      <c r="AD35" s="1">
        <v>219.55</v>
      </c>
      <c r="AF35" s="1"/>
      <c r="AG35" s="1">
        <v>103.505747</v>
      </c>
    </row>
    <row r="36" spans="10:33" x14ac:dyDescent="0.2">
      <c r="J36">
        <f>AVERAGE(J29:J34)</f>
        <v>3.4833333333333338</v>
      </c>
      <c r="K36">
        <f>AVERAGE(K29:K34)</f>
        <v>5.26</v>
      </c>
      <c r="AF36" s="1"/>
      <c r="AG36" s="1">
        <v>80.109195400000004</v>
      </c>
    </row>
    <row r="37" spans="10:33" x14ac:dyDescent="0.2">
      <c r="J37">
        <f>STDEV(J29:J34)</f>
        <v>0.86351992835525349</v>
      </c>
      <c r="K37">
        <f>STDEV(K29:K34)</f>
        <v>0.92425645791631206</v>
      </c>
    </row>
  </sheetData>
  <mergeCells count="2">
    <mergeCell ref="P28:U28"/>
    <mergeCell ref="V28:AA28"/>
  </mergeCells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D77F-12F8-3041-B5C9-409F718399B1}">
  <dimension ref="A1:AD22"/>
  <sheetViews>
    <sheetView workbookViewId="0">
      <selection activeCell="H36" sqref="H36"/>
    </sheetView>
  </sheetViews>
  <sheetFormatPr baseColWidth="10" defaultRowHeight="16" x14ac:dyDescent="0.2"/>
  <cols>
    <col min="4" max="4" width="24.6640625" customWidth="1"/>
    <col min="5" max="6" width="19" customWidth="1"/>
    <col min="8" max="8" width="25.6640625" customWidth="1"/>
    <col min="9" max="9" width="17.83203125" customWidth="1"/>
    <col min="10" max="10" width="21.33203125" customWidth="1"/>
  </cols>
  <sheetData>
    <row r="1" spans="1:30" x14ac:dyDescent="0.2">
      <c r="A1" t="s">
        <v>126</v>
      </c>
    </row>
    <row r="7" spans="1:30" x14ac:dyDescent="0.2">
      <c r="D7" s="16" t="s">
        <v>128</v>
      </c>
      <c r="E7" s="6" t="s">
        <v>129</v>
      </c>
      <c r="G7" s="1"/>
      <c r="H7" s="16" t="s">
        <v>127</v>
      </c>
      <c r="I7" s="16" t="s">
        <v>78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8" x14ac:dyDescent="0.2">
      <c r="C8" s="6" t="s">
        <v>130</v>
      </c>
      <c r="D8" s="2" t="s">
        <v>0</v>
      </c>
      <c r="E8" s="2" t="s">
        <v>1</v>
      </c>
      <c r="F8" s="2" t="s">
        <v>2</v>
      </c>
      <c r="H8" s="2" t="s">
        <v>0</v>
      </c>
      <c r="I8" s="2" t="s">
        <v>1</v>
      </c>
      <c r="J8" s="2" t="s">
        <v>2</v>
      </c>
    </row>
    <row r="9" spans="1:30" x14ac:dyDescent="0.2">
      <c r="B9" t="s">
        <v>131</v>
      </c>
      <c r="H9" s="1">
        <v>1856.27</v>
      </c>
      <c r="I9" s="1">
        <v>1389.34</v>
      </c>
      <c r="J9" s="1">
        <v>1735.78</v>
      </c>
    </row>
    <row r="10" spans="1:30" x14ac:dyDescent="0.2">
      <c r="H10" s="1">
        <v>1758.8</v>
      </c>
      <c r="I10" s="1">
        <v>1768.96</v>
      </c>
      <c r="J10" s="1">
        <v>1734.19</v>
      </c>
    </row>
    <row r="11" spans="1:30" x14ac:dyDescent="0.2">
      <c r="H11" s="1">
        <v>1751.18</v>
      </c>
      <c r="I11" s="1">
        <v>1758.97</v>
      </c>
      <c r="J11" s="1">
        <v>1779.05</v>
      </c>
    </row>
    <row r="12" spans="1:30" x14ac:dyDescent="0.2">
      <c r="H12" s="1">
        <v>1673.16</v>
      </c>
      <c r="I12" s="1">
        <v>1526.25</v>
      </c>
      <c r="J12" s="1">
        <v>1832.72</v>
      </c>
    </row>
    <row r="13" spans="1:30" x14ac:dyDescent="0.2">
      <c r="H13" s="1">
        <v>1738.31</v>
      </c>
      <c r="I13" s="1">
        <v>1606.9</v>
      </c>
      <c r="J13" s="1">
        <v>1763.54</v>
      </c>
    </row>
    <row r="14" spans="1:30" x14ac:dyDescent="0.2">
      <c r="H14" s="1">
        <v>1780.56</v>
      </c>
      <c r="I14" s="1">
        <v>1741.66</v>
      </c>
      <c r="J14" s="1">
        <v>1771.5</v>
      </c>
    </row>
    <row r="15" spans="1:30" x14ac:dyDescent="0.2">
      <c r="H15" s="1">
        <v>1836.57</v>
      </c>
      <c r="I15" s="1">
        <v>1687.68</v>
      </c>
      <c r="J15" s="1">
        <v>1718.67</v>
      </c>
    </row>
    <row r="16" spans="1:30" x14ac:dyDescent="0.2">
      <c r="H16" s="1">
        <v>1655.51</v>
      </c>
      <c r="I16" s="1">
        <v>1700.3</v>
      </c>
      <c r="J16" s="1">
        <v>1699.56</v>
      </c>
    </row>
    <row r="17" spans="8:10" x14ac:dyDescent="0.2">
      <c r="H17" s="1">
        <v>1669.12</v>
      </c>
      <c r="I17" s="1">
        <v>1772.39</v>
      </c>
      <c r="J17" s="1">
        <v>1753.44</v>
      </c>
    </row>
    <row r="18" spans="8:10" x14ac:dyDescent="0.2">
      <c r="H18" s="1">
        <v>1804.31</v>
      </c>
      <c r="I18" s="1">
        <v>1702.91</v>
      </c>
      <c r="J18" s="1">
        <v>1785.26</v>
      </c>
    </row>
    <row r="19" spans="8:10" x14ac:dyDescent="0.2">
      <c r="H19" s="1">
        <v>1799.94</v>
      </c>
      <c r="I19" s="1">
        <v>1561.31</v>
      </c>
      <c r="J19" s="1">
        <v>1598.05</v>
      </c>
    </row>
    <row r="20" spans="8:10" x14ac:dyDescent="0.2">
      <c r="H20" s="1">
        <v>1804.65</v>
      </c>
      <c r="I20" s="1">
        <v>1693.23</v>
      </c>
      <c r="J20" s="1">
        <v>1599.09</v>
      </c>
    </row>
    <row r="21" spans="8:10" x14ac:dyDescent="0.2">
      <c r="H21" s="1">
        <v>1845.32</v>
      </c>
      <c r="I21" s="1">
        <v>1597.83</v>
      </c>
      <c r="J21" s="1">
        <v>1756.85</v>
      </c>
    </row>
    <row r="22" spans="8:10" x14ac:dyDescent="0.2">
      <c r="J22" s="1">
        <v>1833.38</v>
      </c>
    </row>
  </sheetData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BFD9-0512-7349-BFF8-9AFEE62C618C}">
  <dimension ref="B5:Z17"/>
  <sheetViews>
    <sheetView topLeftCell="M1" workbookViewId="0">
      <selection activeCell="W15" sqref="W15"/>
    </sheetView>
  </sheetViews>
  <sheetFormatPr baseColWidth="10" defaultRowHeight="16" x14ac:dyDescent="0.2"/>
  <cols>
    <col min="3" max="6" width="27.6640625" customWidth="1"/>
    <col min="8" max="11" width="23.6640625" customWidth="1"/>
    <col min="13" max="17" width="21.83203125" customWidth="1"/>
    <col min="18" max="21" width="20.83203125" customWidth="1"/>
    <col min="23" max="26" width="19.83203125" customWidth="1"/>
  </cols>
  <sheetData>
    <row r="5" spans="2:26" s="6" customFormat="1" x14ac:dyDescent="0.2">
      <c r="C5" s="6" t="s">
        <v>3</v>
      </c>
      <c r="H5" s="6" t="s">
        <v>4</v>
      </c>
      <c r="M5" s="6" t="s">
        <v>5</v>
      </c>
      <c r="R5" s="6" t="s">
        <v>8</v>
      </c>
      <c r="W5" s="6" t="s">
        <v>11</v>
      </c>
    </row>
    <row r="6" spans="2:26" ht="18" x14ac:dyDescent="0.2">
      <c r="C6" s="2" t="s">
        <v>12</v>
      </c>
      <c r="D6" s="2" t="s">
        <v>13</v>
      </c>
      <c r="E6" s="2" t="s">
        <v>2</v>
      </c>
      <c r="F6" s="2" t="s">
        <v>14</v>
      </c>
      <c r="G6" s="2"/>
      <c r="H6" s="2" t="s">
        <v>12</v>
      </c>
      <c r="I6" s="2" t="s">
        <v>13</v>
      </c>
      <c r="J6" s="2" t="s">
        <v>2</v>
      </c>
      <c r="K6" s="2" t="s">
        <v>14</v>
      </c>
      <c r="M6" s="2" t="s">
        <v>12</v>
      </c>
      <c r="N6" s="2" t="s">
        <v>13</v>
      </c>
      <c r="O6" s="2" t="s">
        <v>2</v>
      </c>
      <c r="P6" s="2" t="s">
        <v>14</v>
      </c>
      <c r="R6" s="2" t="s">
        <v>12</v>
      </c>
      <c r="S6" s="2" t="s">
        <v>13</v>
      </c>
      <c r="T6" s="2" t="s">
        <v>2</v>
      </c>
      <c r="U6" s="2" t="s">
        <v>14</v>
      </c>
      <c r="W6" s="2" t="s">
        <v>12</v>
      </c>
      <c r="X6" s="2" t="s">
        <v>13</v>
      </c>
      <c r="Y6" s="2" t="s">
        <v>2</v>
      </c>
      <c r="Z6" s="2" t="s">
        <v>14</v>
      </c>
    </row>
    <row r="7" spans="2:26" x14ac:dyDescent="0.2">
      <c r="C7" s="1">
        <v>10.35</v>
      </c>
      <c r="D7" s="1">
        <v>11.2</v>
      </c>
      <c r="E7" s="1">
        <v>12.23</v>
      </c>
      <c r="F7" s="1">
        <v>11.85</v>
      </c>
      <c r="G7" s="1"/>
      <c r="H7" s="1">
        <v>0</v>
      </c>
      <c r="I7" s="1">
        <v>0</v>
      </c>
      <c r="J7" s="1">
        <v>0</v>
      </c>
      <c r="K7" s="1">
        <v>0</v>
      </c>
      <c r="M7" s="1">
        <v>43.8</v>
      </c>
      <c r="N7" s="1">
        <v>35.6</v>
      </c>
      <c r="O7" s="1">
        <v>32</v>
      </c>
      <c r="P7" s="1">
        <v>36</v>
      </c>
      <c r="R7" s="1">
        <v>14.5</v>
      </c>
      <c r="S7" s="1">
        <v>11</v>
      </c>
      <c r="T7" s="1">
        <v>10.3</v>
      </c>
      <c r="U7" s="1">
        <v>12.5</v>
      </c>
      <c r="W7" s="1">
        <v>42.3</v>
      </c>
      <c r="X7" s="1">
        <v>31.8</v>
      </c>
      <c r="Y7" s="1">
        <v>26.2</v>
      </c>
      <c r="Z7" s="1">
        <v>30.4</v>
      </c>
    </row>
    <row r="8" spans="2:26" x14ac:dyDescent="0.2">
      <c r="C8" s="1">
        <v>10.58</v>
      </c>
      <c r="D8" s="1">
        <v>9.94</v>
      </c>
      <c r="E8" s="1">
        <v>11.81</v>
      </c>
      <c r="F8" s="1">
        <v>10.039999999999999</v>
      </c>
      <c r="G8" s="1"/>
      <c r="H8" s="1">
        <v>0</v>
      </c>
      <c r="I8" s="1">
        <v>0</v>
      </c>
      <c r="J8" s="1">
        <v>0</v>
      </c>
      <c r="K8" s="1">
        <v>0</v>
      </c>
      <c r="M8" s="1">
        <v>45.8</v>
      </c>
      <c r="N8" s="1">
        <v>30.9</v>
      </c>
      <c r="O8" s="1">
        <v>32.700000000000003</v>
      </c>
      <c r="P8" s="1">
        <v>29.7</v>
      </c>
      <c r="R8" s="1">
        <v>15.2</v>
      </c>
      <c r="S8" s="1">
        <v>10</v>
      </c>
      <c r="T8" s="1">
        <v>10.9</v>
      </c>
      <c r="U8" s="1">
        <v>10.1</v>
      </c>
      <c r="W8" s="1">
        <v>43.3</v>
      </c>
      <c r="X8" s="1">
        <v>31.1</v>
      </c>
      <c r="Y8" s="1">
        <v>27.7</v>
      </c>
      <c r="Z8" s="1">
        <v>29.6</v>
      </c>
    </row>
    <row r="9" spans="2:26" x14ac:dyDescent="0.2">
      <c r="C9" s="1">
        <v>10.85</v>
      </c>
      <c r="D9" s="1">
        <v>10.29</v>
      </c>
      <c r="E9" s="1">
        <v>11.6</v>
      </c>
      <c r="F9" s="1">
        <v>10.09</v>
      </c>
      <c r="G9" s="1"/>
      <c r="H9" s="1">
        <v>0</v>
      </c>
      <c r="I9" s="1">
        <v>0.08</v>
      </c>
      <c r="J9" s="1">
        <v>0</v>
      </c>
      <c r="K9" s="1">
        <v>0.4</v>
      </c>
      <c r="M9" s="1">
        <v>45.9</v>
      </c>
      <c r="N9" s="1">
        <v>31.3</v>
      </c>
      <c r="O9" s="1">
        <v>30.9</v>
      </c>
      <c r="P9" s="1">
        <v>30.8</v>
      </c>
      <c r="R9" s="1">
        <v>14.6</v>
      </c>
      <c r="S9" s="1">
        <v>10.7</v>
      </c>
      <c r="T9" s="1">
        <v>10</v>
      </c>
      <c r="U9" s="1">
        <v>11</v>
      </c>
      <c r="W9" s="1">
        <v>42.3</v>
      </c>
      <c r="X9" s="1">
        <v>30.4</v>
      </c>
      <c r="Y9" s="1">
        <v>26.6</v>
      </c>
      <c r="Z9" s="1">
        <v>30.5</v>
      </c>
    </row>
    <row r="10" spans="2:26" x14ac:dyDescent="0.2">
      <c r="C10" s="1">
        <v>10.59</v>
      </c>
      <c r="D10" s="1">
        <v>8.24</v>
      </c>
      <c r="E10" s="1">
        <v>11.86</v>
      </c>
      <c r="F10" s="1">
        <v>12.3</v>
      </c>
      <c r="G10" s="1"/>
      <c r="H10" s="1">
        <v>0.01</v>
      </c>
      <c r="I10" s="1">
        <v>0.84</v>
      </c>
      <c r="J10" s="1">
        <v>0</v>
      </c>
      <c r="K10" s="1">
        <v>0</v>
      </c>
      <c r="M10" s="1">
        <v>44.4</v>
      </c>
      <c r="N10" s="1">
        <v>29.3</v>
      </c>
      <c r="O10" s="1">
        <v>30.8</v>
      </c>
      <c r="P10" s="1">
        <v>36.9</v>
      </c>
      <c r="R10" s="1">
        <v>14.4</v>
      </c>
      <c r="S10" s="1">
        <v>9.6999999999999993</v>
      </c>
      <c r="T10" s="1">
        <v>10.7</v>
      </c>
      <c r="U10" s="1">
        <v>12.8</v>
      </c>
      <c r="W10" s="1">
        <v>41.9</v>
      </c>
      <c r="X10" s="1">
        <v>35.5</v>
      </c>
      <c r="Y10" s="1">
        <v>26</v>
      </c>
      <c r="Z10" s="1">
        <v>30</v>
      </c>
    </row>
    <row r="11" spans="2:26" x14ac:dyDescent="0.2">
      <c r="C11" s="1">
        <v>9.43</v>
      </c>
      <c r="D11" s="1">
        <v>9.11</v>
      </c>
      <c r="E11" s="1">
        <v>11.46</v>
      </c>
      <c r="F11" s="1">
        <v>9.9</v>
      </c>
      <c r="G11" s="1"/>
      <c r="H11" s="1">
        <v>0</v>
      </c>
      <c r="I11" s="1">
        <v>0</v>
      </c>
      <c r="J11" s="1">
        <v>0</v>
      </c>
      <c r="K11" s="1">
        <v>0.78</v>
      </c>
      <c r="M11" s="1">
        <v>38.799999999999997</v>
      </c>
      <c r="N11" s="1">
        <v>25.5</v>
      </c>
      <c r="O11" s="1">
        <v>29.1</v>
      </c>
      <c r="P11" s="1">
        <v>34.700000000000003</v>
      </c>
      <c r="R11" s="1">
        <v>13.5</v>
      </c>
      <c r="S11" s="1">
        <v>8.4</v>
      </c>
      <c r="T11" s="1">
        <v>10.4</v>
      </c>
      <c r="U11" s="1">
        <v>11.2</v>
      </c>
      <c r="W11" s="1">
        <v>41.1</v>
      </c>
      <c r="X11" s="1">
        <v>28</v>
      </c>
      <c r="Y11" s="1">
        <v>25.4</v>
      </c>
      <c r="Z11" s="1">
        <v>35.1</v>
      </c>
    </row>
    <row r="12" spans="2:26" x14ac:dyDescent="0.2">
      <c r="C12" s="1">
        <v>9.64</v>
      </c>
      <c r="D12" s="1">
        <v>8.02</v>
      </c>
      <c r="E12" s="1">
        <v>10.92</v>
      </c>
      <c r="F12" s="1">
        <v>12.31</v>
      </c>
      <c r="H12" s="1">
        <v>0</v>
      </c>
      <c r="I12" s="1">
        <v>0.88</v>
      </c>
      <c r="J12" s="1">
        <v>0</v>
      </c>
      <c r="K12" s="1">
        <v>0</v>
      </c>
      <c r="M12" s="1">
        <v>39.1</v>
      </c>
      <c r="N12" s="1">
        <v>27.5</v>
      </c>
      <c r="O12" s="1">
        <v>28</v>
      </c>
      <c r="P12" s="1">
        <v>40</v>
      </c>
      <c r="R12" s="1">
        <v>13.4</v>
      </c>
      <c r="S12" s="1">
        <v>9</v>
      </c>
      <c r="T12" s="1">
        <v>9.9</v>
      </c>
      <c r="U12" s="1">
        <v>13.3</v>
      </c>
      <c r="W12" s="1">
        <v>40.6</v>
      </c>
      <c r="X12" s="1">
        <v>34.299999999999997</v>
      </c>
      <c r="Y12" s="1">
        <v>25.6</v>
      </c>
      <c r="Z12" s="1">
        <v>32.5</v>
      </c>
    </row>
    <row r="13" spans="2:26" x14ac:dyDescent="0.2">
      <c r="C13" s="1">
        <v>10.3</v>
      </c>
      <c r="D13" s="1">
        <v>11.94</v>
      </c>
      <c r="F13" s="1"/>
      <c r="G13" s="1"/>
      <c r="H13" s="1">
        <v>0</v>
      </c>
      <c r="I13" s="1">
        <v>0</v>
      </c>
      <c r="K13" s="1"/>
      <c r="M13" s="1">
        <v>40.700000000000003</v>
      </c>
      <c r="N13" s="1">
        <v>36.200000000000003</v>
      </c>
      <c r="P13" s="1"/>
      <c r="R13" s="1">
        <v>14.2</v>
      </c>
      <c r="S13" s="1">
        <v>12</v>
      </c>
      <c r="U13" s="1"/>
      <c r="W13" s="1">
        <v>39.5</v>
      </c>
      <c r="X13" s="1">
        <v>30.3</v>
      </c>
      <c r="Z13" s="1"/>
    </row>
    <row r="15" spans="2:26" x14ac:dyDescent="0.2">
      <c r="B15" s="6" t="s">
        <v>9</v>
      </c>
      <c r="C15" s="5">
        <f>AVERAGE(C7:C13)</f>
        <v>10.248571428571429</v>
      </c>
      <c r="D15" s="5">
        <f t="shared" ref="D15:F15" si="0">AVERAGE(D7:D13)</f>
        <v>9.8199999999999985</v>
      </c>
      <c r="E15" s="5">
        <f t="shared" si="0"/>
        <v>11.646666666666667</v>
      </c>
      <c r="F15" s="5">
        <f t="shared" si="0"/>
        <v>11.081666666666665</v>
      </c>
      <c r="H15" s="4">
        <f>AVERAGE(H7:H13)</f>
        <v>1.4285714285714286E-3</v>
      </c>
      <c r="I15" s="5">
        <f t="shared" ref="I15:K15" si="1">AVERAGE(I7:I13)</f>
        <v>0.25714285714285712</v>
      </c>
      <c r="J15" s="5">
        <f t="shared" si="1"/>
        <v>0</v>
      </c>
      <c r="K15" s="5">
        <f t="shared" si="1"/>
        <v>0.19666666666666668</v>
      </c>
      <c r="M15" s="5">
        <f>AVERAGE(M7:M13)</f>
        <v>42.642857142857146</v>
      </c>
      <c r="N15" s="5">
        <f t="shared" ref="N15:P15" si="2">AVERAGE(N7:N13)</f>
        <v>30.900000000000002</v>
      </c>
      <c r="O15" s="5">
        <f t="shared" si="2"/>
        <v>30.583333333333332</v>
      </c>
      <c r="P15" s="5">
        <f t="shared" si="2"/>
        <v>34.683333333333337</v>
      </c>
      <c r="R15" s="5">
        <f>AVERAGE(R7:R13)</f>
        <v>14.257142857142856</v>
      </c>
      <c r="S15" s="5">
        <f t="shared" ref="S15:U15" si="3">AVERAGE(S7:S13)</f>
        <v>10.114285714285714</v>
      </c>
      <c r="T15" s="5">
        <f t="shared" si="3"/>
        <v>10.366666666666667</v>
      </c>
      <c r="U15" s="5">
        <f t="shared" si="3"/>
        <v>11.816666666666668</v>
      </c>
      <c r="W15" s="5">
        <f>AVERAGE(W7:W13)</f>
        <v>41.571428571428569</v>
      </c>
      <c r="X15" s="5">
        <f t="shared" ref="X15:Z15" si="4">AVERAGE(X7:X13)</f>
        <v>31.628571428571433</v>
      </c>
      <c r="Y15" s="5">
        <f t="shared" si="4"/>
        <v>26.25</v>
      </c>
      <c r="Z15" s="5">
        <f t="shared" si="4"/>
        <v>31.349999999999998</v>
      </c>
    </row>
    <row r="16" spans="2:26" x14ac:dyDescent="0.2">
      <c r="B16" s="6" t="s">
        <v>10</v>
      </c>
      <c r="C16" s="5">
        <f>STDEV(C7:C13)</f>
        <v>0.52304966531004715</v>
      </c>
      <c r="D16" s="5">
        <f t="shared" ref="D16:F16" si="5">STDEV(D7:D13)</f>
        <v>1.4648435638888764</v>
      </c>
      <c r="E16" s="5">
        <f t="shared" si="5"/>
        <v>0.44216135817896468</v>
      </c>
      <c r="F16" s="5">
        <f t="shared" si="5"/>
        <v>1.1872896304889837</v>
      </c>
      <c r="H16" s="4">
        <f>STDEV(H7:H13)</f>
        <v>3.7796447300922722E-3</v>
      </c>
      <c r="I16" s="5">
        <f t="shared" ref="I16:K16" si="6">STDEV(I7:I13)</f>
        <v>0.41302599941223578</v>
      </c>
      <c r="J16" s="5">
        <f t="shared" si="6"/>
        <v>0</v>
      </c>
      <c r="K16" s="5">
        <f t="shared" si="6"/>
        <v>0.32751590292177668</v>
      </c>
      <c r="M16" s="5">
        <f>STDEV(M7:M13)</f>
        <v>3.0576991038236256</v>
      </c>
      <c r="N16" s="5">
        <f t="shared" ref="N16:P16" si="7">STDEV(N7:N13)</f>
        <v>3.950105483823624</v>
      </c>
      <c r="O16" s="5">
        <f t="shared" si="7"/>
        <v>1.7611549240957391</v>
      </c>
      <c r="P16" s="5">
        <f t="shared" si="7"/>
        <v>3.868548392700601</v>
      </c>
      <c r="R16" s="5">
        <f>STDEV(R7:R13)</f>
        <v>0.63207895829857297</v>
      </c>
      <c r="S16" s="5">
        <f t="shared" ref="S16:U16" si="8">STDEV(S7:S13)</f>
        <v>1.2280452915488262</v>
      </c>
      <c r="T16" s="5">
        <f t="shared" si="8"/>
        <v>0.38815804341359017</v>
      </c>
      <c r="U16" s="5">
        <f t="shared" si="8"/>
        <v>1.2351787994726382</v>
      </c>
      <c r="W16" s="5">
        <f>STDEV(W7:W13)</f>
        <v>1.2658518682614284</v>
      </c>
      <c r="X16" s="5">
        <f t="shared" ref="X16:Z16" si="9">STDEV(X7:X13)</f>
        <v>2.5453973401116801</v>
      </c>
      <c r="Y16" s="5">
        <f t="shared" si="9"/>
        <v>0.82885463140408389</v>
      </c>
      <c r="Z16" s="5">
        <f t="shared" si="9"/>
        <v>2.0926060307664227</v>
      </c>
    </row>
    <row r="17" spans="8:8" x14ac:dyDescent="0.2">
      <c r="H17" s="4"/>
    </row>
  </sheetData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50C5-EB6A-FD46-9060-F9F47750B876}">
  <dimension ref="C9:F18"/>
  <sheetViews>
    <sheetView workbookViewId="0">
      <selection activeCell="E26" sqref="E26"/>
    </sheetView>
  </sheetViews>
  <sheetFormatPr baseColWidth="10" defaultRowHeight="16" x14ac:dyDescent="0.2"/>
  <cols>
    <col min="3" max="7" width="21.5" customWidth="1"/>
  </cols>
  <sheetData>
    <row r="9" spans="3:6" ht="18" x14ac:dyDescent="0.2">
      <c r="C9" s="2" t="s">
        <v>0</v>
      </c>
      <c r="D9" s="2" t="s">
        <v>1</v>
      </c>
      <c r="E9" s="2" t="s">
        <v>2</v>
      </c>
      <c r="F9" s="2" t="s">
        <v>14</v>
      </c>
    </row>
    <row r="10" spans="3:6" x14ac:dyDescent="0.2">
      <c r="C10" s="1">
        <v>0.14499999999999999</v>
      </c>
      <c r="D10" s="1">
        <v>7.0999999999999994E-2</v>
      </c>
      <c r="E10" s="1">
        <v>9.8000000000000004E-2</v>
      </c>
      <c r="F10" s="1">
        <v>0.22700000000000001</v>
      </c>
    </row>
    <row r="11" spans="3:6" x14ac:dyDescent="0.2">
      <c r="C11" s="1">
        <v>6.0999999999999999E-2</v>
      </c>
      <c r="D11" s="1">
        <v>0.14299999999999999</v>
      </c>
      <c r="E11" s="1">
        <v>0.08</v>
      </c>
      <c r="F11" s="1">
        <v>0.14799999999999999</v>
      </c>
    </row>
    <row r="12" spans="3:6" x14ac:dyDescent="0.2">
      <c r="C12" s="1">
        <v>5.8999999999999997E-2</v>
      </c>
      <c r="D12" s="1">
        <v>0.23</v>
      </c>
      <c r="E12" s="1">
        <v>0.10299999999999999</v>
      </c>
      <c r="F12" s="1">
        <v>0.25</v>
      </c>
    </row>
    <row r="13" spans="3:6" x14ac:dyDescent="0.2">
      <c r="C13" s="1">
        <v>5.2999999999999999E-2</v>
      </c>
      <c r="D13" s="1">
        <v>0.29199999999999998</v>
      </c>
      <c r="E13" s="1">
        <v>0.13100000000000001</v>
      </c>
      <c r="F13" s="1">
        <v>0.26600000000000001</v>
      </c>
    </row>
    <row r="14" spans="3:6" x14ac:dyDescent="0.2">
      <c r="C14" s="1">
        <v>0.06</v>
      </c>
      <c r="D14" s="1">
        <v>0.16600000000000001</v>
      </c>
      <c r="E14" s="1">
        <v>0.16800000000000001</v>
      </c>
      <c r="F14" s="1">
        <v>0.35099999999999998</v>
      </c>
    </row>
    <row r="15" spans="3:6" x14ac:dyDescent="0.2">
      <c r="C15" s="1">
        <v>6.0999999999999999E-2</v>
      </c>
      <c r="D15" s="1">
        <v>0.251</v>
      </c>
      <c r="E15" s="1">
        <v>8.7999999999999995E-2</v>
      </c>
      <c r="F15" s="1">
        <v>9.2999999999999999E-2</v>
      </c>
    </row>
    <row r="16" spans="3:6" x14ac:dyDescent="0.2">
      <c r="C16" s="1">
        <v>6.9000000000000006E-2</v>
      </c>
      <c r="D16" s="1">
        <v>0.13800000000000001</v>
      </c>
      <c r="E16" s="1">
        <v>0.113</v>
      </c>
      <c r="F16" s="1">
        <v>0.111</v>
      </c>
    </row>
    <row r="17" spans="3:6" x14ac:dyDescent="0.2">
      <c r="C17" s="1">
        <v>5.5E-2</v>
      </c>
      <c r="D17" s="1"/>
      <c r="E17" s="1"/>
      <c r="F17" s="1">
        <v>0.113</v>
      </c>
    </row>
    <row r="18" spans="3:6" x14ac:dyDescent="0.2">
      <c r="C18" s="1"/>
      <c r="D18" s="1"/>
      <c r="E18" s="1"/>
      <c r="F18" s="1"/>
    </row>
  </sheetData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C0EF-A00B-614F-9138-1840E0E55707}">
  <dimension ref="A2:T14"/>
  <sheetViews>
    <sheetView workbookViewId="0">
      <selection activeCell="K27" sqref="K27"/>
    </sheetView>
  </sheetViews>
  <sheetFormatPr baseColWidth="10" defaultRowHeight="16" x14ac:dyDescent="0.2"/>
  <cols>
    <col min="13" max="15" width="14.6640625" customWidth="1"/>
  </cols>
  <sheetData>
    <row r="2" spans="1:20" x14ac:dyDescent="0.2">
      <c r="B2" s="6" t="s">
        <v>15</v>
      </c>
      <c r="C2" s="6" t="s">
        <v>18</v>
      </c>
      <c r="E2" s="6" t="s">
        <v>20</v>
      </c>
      <c r="F2" s="6" t="s">
        <v>21</v>
      </c>
      <c r="J2" s="6" t="s">
        <v>26</v>
      </c>
    </row>
    <row r="4" spans="1:20" x14ac:dyDescent="0.2">
      <c r="B4" s="10" t="s">
        <v>16</v>
      </c>
      <c r="C4" s="10" t="s">
        <v>17</v>
      </c>
      <c r="E4" s="10" t="s">
        <v>16</v>
      </c>
      <c r="F4" s="10" t="s">
        <v>17</v>
      </c>
      <c r="K4" t="s">
        <v>22</v>
      </c>
      <c r="M4" s="28" t="s">
        <v>16</v>
      </c>
      <c r="N4" s="28"/>
      <c r="O4" s="28"/>
      <c r="P4" s="28"/>
      <c r="Q4" s="28" t="s">
        <v>25</v>
      </c>
      <c r="R4" s="28"/>
      <c r="S4" s="28"/>
      <c r="T4" s="28"/>
    </row>
    <row r="5" spans="1:20" x14ac:dyDescent="0.2">
      <c r="B5" s="1">
        <v>130.47280660000001</v>
      </c>
      <c r="C5" s="1">
        <v>377.88269600000001</v>
      </c>
      <c r="E5" s="1">
        <v>171</v>
      </c>
      <c r="F5" s="1">
        <v>59</v>
      </c>
      <c r="J5" s="11" t="s">
        <v>23</v>
      </c>
      <c r="K5" s="1">
        <v>-8</v>
      </c>
      <c r="M5" s="1">
        <v>25.905290000000001</v>
      </c>
      <c r="N5" s="1">
        <v>26.1708</v>
      </c>
      <c r="O5" s="1">
        <v>30.310880000000001</v>
      </c>
      <c r="P5" s="1"/>
      <c r="Q5" s="1">
        <v>33.241759999999999</v>
      </c>
      <c r="R5" s="1">
        <v>41.192410000000002</v>
      </c>
      <c r="S5" s="1">
        <v>16.6205</v>
      </c>
      <c r="T5" s="1">
        <v>33.78378</v>
      </c>
    </row>
    <row r="6" spans="1:20" x14ac:dyDescent="0.2">
      <c r="B6" s="1">
        <v>410.44075859999998</v>
      </c>
      <c r="C6" s="1">
        <v>500.16043209999998</v>
      </c>
      <c r="E6" s="1">
        <v>130</v>
      </c>
      <c r="F6" s="1">
        <v>43</v>
      </c>
      <c r="J6" s="11" t="s">
        <v>23</v>
      </c>
      <c r="K6" s="1">
        <v>1</v>
      </c>
      <c r="M6" s="1">
        <v>44.378700000000002</v>
      </c>
      <c r="N6" s="1">
        <v>27.576599999999999</v>
      </c>
      <c r="O6" s="1">
        <v>31.96931</v>
      </c>
      <c r="P6" s="1"/>
      <c r="Q6" s="1">
        <v>35.897440000000003</v>
      </c>
      <c r="R6" s="1">
        <v>34.959350000000001</v>
      </c>
      <c r="S6" s="1">
        <v>31.780819999999999</v>
      </c>
      <c r="T6" s="1">
        <v>33.717579999999998</v>
      </c>
    </row>
    <row r="7" spans="1:20" x14ac:dyDescent="0.2">
      <c r="B7" s="1">
        <v>224.22037689999999</v>
      </c>
      <c r="C7" s="1">
        <v>508.09164559999999</v>
      </c>
      <c r="E7" s="1">
        <v>142</v>
      </c>
      <c r="F7" s="1">
        <v>68</v>
      </c>
      <c r="J7" s="11" t="s">
        <v>24</v>
      </c>
      <c r="K7" s="1">
        <v>2</v>
      </c>
      <c r="M7" s="1">
        <v>37.724550000000001</v>
      </c>
      <c r="N7" s="1">
        <v>20.170449999999999</v>
      </c>
      <c r="O7" s="1">
        <v>23.966940000000001</v>
      </c>
      <c r="P7" s="1"/>
      <c r="Q7" s="1">
        <v>17.41742</v>
      </c>
      <c r="R7" s="1">
        <v>15</v>
      </c>
      <c r="S7" s="1">
        <v>6.8571429999999998</v>
      </c>
      <c r="T7" s="1">
        <v>9.9397590000000005</v>
      </c>
    </row>
    <row r="8" spans="1:20" x14ac:dyDescent="0.2">
      <c r="B8" s="1">
        <v>216.96473140000001</v>
      </c>
      <c r="C8" s="1">
        <v>649.58832340000004</v>
      </c>
      <c r="E8" s="1">
        <v>184</v>
      </c>
      <c r="F8" s="1">
        <v>69</v>
      </c>
      <c r="J8" s="11" t="s">
        <v>24</v>
      </c>
      <c r="K8" s="1">
        <v>4</v>
      </c>
      <c r="M8" s="1">
        <v>32.267440000000001</v>
      </c>
      <c r="N8" s="1">
        <v>29.378530000000001</v>
      </c>
      <c r="O8" s="1">
        <v>29.076090000000001</v>
      </c>
      <c r="P8" s="1"/>
      <c r="Q8" s="1">
        <v>14.411759999999999</v>
      </c>
      <c r="R8" s="1">
        <v>19.047619999999998</v>
      </c>
      <c r="S8" s="1">
        <v>9.5100859999999994</v>
      </c>
      <c r="T8" s="1">
        <v>13.392860000000001</v>
      </c>
    </row>
    <row r="9" spans="1:20" x14ac:dyDescent="0.2">
      <c r="B9" s="1">
        <v>91.893059370000003</v>
      </c>
      <c r="C9" s="1">
        <v>1171.5923869999999</v>
      </c>
      <c r="E9" s="1"/>
      <c r="F9" s="1">
        <v>51</v>
      </c>
      <c r="J9" s="11" t="s">
        <v>24</v>
      </c>
      <c r="K9" s="1">
        <v>8</v>
      </c>
      <c r="M9" s="1">
        <v>43.465910000000001</v>
      </c>
      <c r="N9" s="1">
        <v>31.165310000000002</v>
      </c>
      <c r="O9" s="1">
        <v>21.899740000000001</v>
      </c>
      <c r="P9" s="1"/>
      <c r="Q9" s="1">
        <v>11.549300000000001</v>
      </c>
      <c r="R9" s="1">
        <v>15.113350000000001</v>
      </c>
      <c r="S9" s="1">
        <v>10.230180000000001</v>
      </c>
      <c r="T9" s="1">
        <v>15.2</v>
      </c>
    </row>
    <row r="10" spans="1:20" x14ac:dyDescent="0.2">
      <c r="B10" s="1">
        <v>248.51976450000001</v>
      </c>
      <c r="C10" s="1">
        <v>448.93598270000001</v>
      </c>
      <c r="E10" s="1"/>
      <c r="F10" s="1"/>
      <c r="J10" s="11" t="s">
        <v>24</v>
      </c>
      <c r="K10" s="1">
        <v>29</v>
      </c>
      <c r="M10" s="1">
        <v>24.36261</v>
      </c>
      <c r="N10" s="1">
        <v>20.903949999999998</v>
      </c>
      <c r="O10" s="1">
        <v>28.099170000000001</v>
      </c>
      <c r="P10" s="1"/>
      <c r="Q10" s="1">
        <v>11.47541</v>
      </c>
      <c r="R10" s="1">
        <v>13.858700000000001</v>
      </c>
      <c r="S10" s="1">
        <v>7.8282829999999999</v>
      </c>
      <c r="T10" s="1">
        <v>8.5872580000000003</v>
      </c>
    </row>
    <row r="11" spans="1:20" x14ac:dyDescent="0.2">
      <c r="J11" s="11" t="s">
        <v>24</v>
      </c>
      <c r="K11" s="1">
        <v>36</v>
      </c>
      <c r="M11" s="1">
        <v>26.646709999999999</v>
      </c>
      <c r="N11" s="1">
        <v>23.342939999999999</v>
      </c>
      <c r="O11" s="1">
        <v>23.561640000000001</v>
      </c>
      <c r="P11" s="1"/>
      <c r="Q11" s="1">
        <v>13.25967</v>
      </c>
      <c r="R11" s="1">
        <v>14.640879999999999</v>
      </c>
      <c r="S11" s="1">
        <v>11.79487</v>
      </c>
      <c r="T11" s="1">
        <v>12.957750000000001</v>
      </c>
    </row>
    <row r="12" spans="1:20" x14ac:dyDescent="0.2">
      <c r="A12" s="6" t="s">
        <v>19</v>
      </c>
      <c r="B12" s="9">
        <f>AVERAGE(B5:B10)</f>
        <v>220.41858289500001</v>
      </c>
      <c r="C12" s="9">
        <f>AVERAGE(C5:C10)</f>
        <v>609.37524446666669</v>
      </c>
      <c r="E12" s="9">
        <f>AVERAGE(E5:E10)</f>
        <v>156.75</v>
      </c>
      <c r="F12" s="9">
        <f>AVERAGE(F5:F10)</f>
        <v>58</v>
      </c>
      <c r="J12" s="11" t="s">
        <v>24</v>
      </c>
      <c r="K12" s="1">
        <v>43</v>
      </c>
      <c r="M12" s="1">
        <v>38.690480000000001</v>
      </c>
      <c r="N12" s="1">
        <v>28.30189</v>
      </c>
      <c r="O12" s="1">
        <v>31.420770000000001</v>
      </c>
      <c r="P12" s="1"/>
      <c r="Q12" s="1">
        <v>13.48315</v>
      </c>
      <c r="R12" s="1">
        <v>15.25886</v>
      </c>
      <c r="S12" s="1">
        <v>8.5714290000000002</v>
      </c>
      <c r="T12" s="1">
        <v>13.54467</v>
      </c>
    </row>
    <row r="13" spans="1:20" x14ac:dyDescent="0.2">
      <c r="A13" s="6" t="s">
        <v>10</v>
      </c>
      <c r="B13" s="9">
        <f>STDEV(B5:B10)</f>
        <v>110.93560227965632</v>
      </c>
      <c r="C13" s="9">
        <f>STDEV(C5:C10)</f>
        <v>289.55863186136912</v>
      </c>
      <c r="E13" s="9">
        <f>STDEV(E5:E10)</f>
        <v>25.024987512484397</v>
      </c>
      <c r="F13" s="9">
        <f>STDEV(F5:F10)</f>
        <v>11.135528725660043</v>
      </c>
      <c r="J13" s="11" t="s">
        <v>24</v>
      </c>
      <c r="K13" s="1">
        <v>50</v>
      </c>
      <c r="M13" s="1">
        <v>28.486650000000001</v>
      </c>
      <c r="N13" s="1">
        <v>27.071819999999999</v>
      </c>
      <c r="O13" s="1">
        <v>32.686979999999998</v>
      </c>
      <c r="P13" s="1"/>
      <c r="Q13" s="1">
        <v>31.686050000000002</v>
      </c>
      <c r="R13" s="1">
        <v>34.375</v>
      </c>
      <c r="S13" s="1">
        <v>24.39678</v>
      </c>
      <c r="T13" s="1">
        <v>20.857140000000001</v>
      </c>
    </row>
    <row r="14" spans="1:20" x14ac:dyDescent="0.2">
      <c r="J14" s="11" t="s">
        <v>24</v>
      </c>
      <c r="K14" s="1">
        <v>57</v>
      </c>
      <c r="M14" s="1">
        <v>28.767119999999998</v>
      </c>
      <c r="N14" s="1">
        <v>24.226800000000001</v>
      </c>
      <c r="O14" s="1">
        <v>24.04092</v>
      </c>
      <c r="P14" s="1"/>
      <c r="Q14" s="1">
        <v>18.509</v>
      </c>
      <c r="R14" s="1">
        <v>29.787230000000001</v>
      </c>
      <c r="S14" s="1">
        <v>20.403020000000001</v>
      </c>
      <c r="T14" s="1">
        <v>14.659689999999999</v>
      </c>
    </row>
  </sheetData>
  <mergeCells count="2">
    <mergeCell ref="M4:P4"/>
    <mergeCell ref="Q4:T4"/>
  </mergeCells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539A-CA79-304B-B174-BB4FE876F97C}">
  <dimension ref="B3:AC18"/>
  <sheetViews>
    <sheetView workbookViewId="0">
      <selection activeCell="Z4" sqref="Z4"/>
    </sheetView>
  </sheetViews>
  <sheetFormatPr baseColWidth="10" defaultRowHeight="16" x14ac:dyDescent="0.2"/>
  <cols>
    <col min="3" max="6" width="19.33203125" customWidth="1"/>
    <col min="7" max="9" width="20.33203125" customWidth="1"/>
  </cols>
  <sheetData>
    <row r="3" spans="3:29" s="6" customFormat="1" x14ac:dyDescent="0.2">
      <c r="C3" s="6" t="s">
        <v>29</v>
      </c>
      <c r="D3" s="6" t="s">
        <v>30</v>
      </c>
      <c r="G3" s="6" t="s">
        <v>31</v>
      </c>
      <c r="H3" s="6" t="s">
        <v>32</v>
      </c>
      <c r="L3" s="6" t="s">
        <v>33</v>
      </c>
      <c r="M3" s="6" t="s">
        <v>21</v>
      </c>
      <c r="Q3" s="6" t="s">
        <v>34</v>
      </c>
      <c r="R3" s="6" t="s">
        <v>35</v>
      </c>
      <c r="U3" s="6" t="s">
        <v>36</v>
      </c>
      <c r="V3" s="6" t="s">
        <v>102</v>
      </c>
      <c r="Z3" s="6" t="s">
        <v>103</v>
      </c>
      <c r="AA3" s="6" t="s">
        <v>37</v>
      </c>
      <c r="AB3" s="6" t="s">
        <v>35</v>
      </c>
    </row>
    <row r="4" spans="3:29" ht="18" x14ac:dyDescent="0.2">
      <c r="C4" s="2" t="s">
        <v>0</v>
      </c>
      <c r="D4" s="2" t="s">
        <v>27</v>
      </c>
      <c r="E4" s="2" t="s">
        <v>28</v>
      </c>
      <c r="G4" s="2" t="s">
        <v>0</v>
      </c>
      <c r="H4" s="2" t="s">
        <v>27</v>
      </c>
      <c r="I4" s="2" t="s">
        <v>28</v>
      </c>
      <c r="L4" s="2" t="s">
        <v>0</v>
      </c>
      <c r="M4" s="2" t="s">
        <v>27</v>
      </c>
      <c r="N4" s="2" t="s">
        <v>28</v>
      </c>
      <c r="Q4" s="2" t="s">
        <v>0</v>
      </c>
      <c r="R4" s="2" t="s">
        <v>27</v>
      </c>
      <c r="S4" s="2" t="s">
        <v>28</v>
      </c>
      <c r="U4" s="2" t="s">
        <v>0</v>
      </c>
      <c r="V4" s="2" t="s">
        <v>27</v>
      </c>
      <c r="W4" s="2" t="s">
        <v>28</v>
      </c>
      <c r="AA4" s="2" t="s">
        <v>0</v>
      </c>
      <c r="AB4" s="2" t="s">
        <v>27</v>
      </c>
      <c r="AC4" s="2" t="s">
        <v>28</v>
      </c>
    </row>
    <row r="5" spans="3:29" x14ac:dyDescent="0.2">
      <c r="C5" s="1">
        <v>330.66</v>
      </c>
      <c r="D5" s="1">
        <v>568.32000000000005</v>
      </c>
      <c r="E5" s="1">
        <v>1175.8800000000001</v>
      </c>
      <c r="G5" s="1">
        <v>-1.05</v>
      </c>
      <c r="H5" s="1">
        <v>1.06</v>
      </c>
      <c r="I5" s="1">
        <v>1.79</v>
      </c>
      <c r="L5" s="1">
        <v>276</v>
      </c>
      <c r="M5" s="1">
        <v>129</v>
      </c>
      <c r="N5" s="1">
        <v>55</v>
      </c>
      <c r="Q5" s="1">
        <v>268.94799999999998</v>
      </c>
      <c r="R5" s="1">
        <v>507.57499999999999</v>
      </c>
      <c r="S5" s="1">
        <v>301.04000000000002</v>
      </c>
      <c r="U5" s="1">
        <v>1.23</v>
      </c>
      <c r="V5" s="1">
        <v>1.1200000000000001</v>
      </c>
      <c r="W5" s="1">
        <v>3.91</v>
      </c>
      <c r="AA5">
        <v>0.26175999999999999</v>
      </c>
      <c r="AB5">
        <v>1.3582099999999999</v>
      </c>
      <c r="AC5">
        <v>0.199437</v>
      </c>
    </row>
    <row r="6" spans="3:29" x14ac:dyDescent="0.2">
      <c r="C6" s="1">
        <v>442.34</v>
      </c>
      <c r="D6" s="1">
        <v>734.19</v>
      </c>
      <c r="E6" s="1">
        <v>2456.29</v>
      </c>
      <c r="G6" s="1">
        <v>0.19</v>
      </c>
      <c r="H6" s="1">
        <v>0.76</v>
      </c>
      <c r="I6" s="1">
        <v>1.78</v>
      </c>
      <c r="L6" s="1">
        <v>152</v>
      </c>
      <c r="M6" s="1">
        <v>130</v>
      </c>
      <c r="N6" s="1">
        <v>98</v>
      </c>
      <c r="Q6" s="1">
        <v>253.53700000000001</v>
      </c>
      <c r="R6" s="1">
        <v>579.52700000000004</v>
      </c>
      <c r="S6" s="1">
        <v>262.18200000000002</v>
      </c>
      <c r="U6" s="1">
        <v>1.74</v>
      </c>
      <c r="V6" s="1">
        <v>1.27</v>
      </c>
      <c r="W6" s="1">
        <v>9.3699999999999992</v>
      </c>
      <c r="AA6">
        <v>0.38076399999999999</v>
      </c>
      <c r="AB6">
        <v>0.334559</v>
      </c>
      <c r="AC6">
        <v>0.44531900000000002</v>
      </c>
    </row>
    <row r="7" spans="3:29" x14ac:dyDescent="0.2">
      <c r="C7" s="1">
        <v>615.09</v>
      </c>
      <c r="D7" s="1">
        <v>1000.45</v>
      </c>
      <c r="E7" s="1">
        <v>959.91</v>
      </c>
      <c r="G7" s="1">
        <v>0.04</v>
      </c>
      <c r="H7" s="1">
        <v>0.82</v>
      </c>
      <c r="I7" s="1">
        <v>1.92</v>
      </c>
      <c r="L7" s="1">
        <v>146</v>
      </c>
      <c r="M7" s="1">
        <v>130</v>
      </c>
      <c r="N7" s="1">
        <v>41</v>
      </c>
      <c r="Q7" s="1">
        <v>273.51600000000002</v>
      </c>
      <c r="R7" s="1">
        <v>569.73500000000001</v>
      </c>
      <c r="S7" s="1">
        <v>297.39400000000001</v>
      </c>
      <c r="U7" s="1">
        <v>2.25</v>
      </c>
      <c r="V7" s="1">
        <v>1.76</v>
      </c>
      <c r="W7" s="1">
        <v>3.23</v>
      </c>
      <c r="AA7" s="12">
        <v>7.2161600000000006E-2</v>
      </c>
      <c r="AB7">
        <v>0.423985</v>
      </c>
      <c r="AC7">
        <v>0.132299</v>
      </c>
    </row>
    <row r="8" spans="3:29" x14ac:dyDescent="0.2">
      <c r="C8" s="1">
        <v>248.74</v>
      </c>
      <c r="D8" s="1">
        <v>400.43</v>
      </c>
      <c r="E8" s="1">
        <v>1667.4</v>
      </c>
      <c r="G8" s="1">
        <v>-0.67</v>
      </c>
      <c r="H8" s="1">
        <v>0.52</v>
      </c>
      <c r="I8" s="1">
        <v>2.17</v>
      </c>
      <c r="L8" s="1">
        <v>140</v>
      </c>
      <c r="M8" s="1">
        <v>143</v>
      </c>
      <c r="N8" s="1">
        <v>36</v>
      </c>
      <c r="Q8" s="1">
        <v>250.964</v>
      </c>
      <c r="R8" s="1">
        <v>527.77499999999998</v>
      </c>
      <c r="S8" s="1">
        <v>358.51100000000002</v>
      </c>
      <c r="U8" s="1">
        <v>0.99</v>
      </c>
      <c r="V8" s="1">
        <v>0.76</v>
      </c>
      <c r="W8" s="1">
        <v>4.6500000000000004</v>
      </c>
      <c r="AA8" s="12">
        <v>9.5259200000000002E-2</v>
      </c>
      <c r="AB8">
        <v>0.41267399999999999</v>
      </c>
      <c r="AC8">
        <v>0.291715</v>
      </c>
    </row>
    <row r="9" spans="3:29" x14ac:dyDescent="0.2">
      <c r="C9" s="1">
        <v>223.92</v>
      </c>
      <c r="D9" s="1">
        <v>1037.24</v>
      </c>
      <c r="E9" s="1">
        <v>1629.66</v>
      </c>
      <c r="G9" s="1">
        <v>-1.17</v>
      </c>
      <c r="H9" s="1">
        <v>1.99</v>
      </c>
      <c r="I9" s="1">
        <v>2.35</v>
      </c>
      <c r="L9" s="1">
        <v>141</v>
      </c>
      <c r="M9" s="1">
        <v>124</v>
      </c>
      <c r="N9" s="1">
        <v>85</v>
      </c>
      <c r="Q9" s="1">
        <v>285.45</v>
      </c>
      <c r="R9" s="1">
        <v>725.524</v>
      </c>
      <c r="S9" s="1">
        <v>397.86</v>
      </c>
      <c r="U9" s="1">
        <v>0.78</v>
      </c>
      <c r="V9" s="1">
        <v>1.43</v>
      </c>
      <c r="W9" s="1">
        <v>4.0999999999999996</v>
      </c>
      <c r="AA9">
        <v>0.362682</v>
      </c>
      <c r="AB9">
        <v>0.62592000000000003</v>
      </c>
      <c r="AC9">
        <v>0.13133400000000001</v>
      </c>
    </row>
    <row r="10" spans="3:29" x14ac:dyDescent="0.2">
      <c r="C10" s="1">
        <v>268.45</v>
      </c>
      <c r="D10" s="1">
        <v>1256.3599999999999</v>
      </c>
      <c r="E10" s="1">
        <v>1230.8800000000001</v>
      </c>
      <c r="G10" s="1">
        <v>0.11</v>
      </c>
      <c r="H10" s="1">
        <v>0.73</v>
      </c>
      <c r="I10" s="1">
        <v>2.13</v>
      </c>
      <c r="L10" s="1">
        <v>155</v>
      </c>
      <c r="M10" s="1">
        <v>144</v>
      </c>
      <c r="N10" s="1">
        <v>64</v>
      </c>
      <c r="Q10" s="1">
        <v>255.37</v>
      </c>
      <c r="R10" s="1">
        <v>1102.3489999999999</v>
      </c>
      <c r="S10" s="1">
        <v>330.64</v>
      </c>
      <c r="U10" s="1">
        <v>1.05</v>
      </c>
      <c r="V10" s="1">
        <v>1.1399999999999999</v>
      </c>
      <c r="W10" s="1">
        <v>2.81</v>
      </c>
      <c r="AA10">
        <v>0.26076100000000002</v>
      </c>
      <c r="AB10">
        <v>0.52219599999999999</v>
      </c>
      <c r="AC10">
        <v>0.26170500000000002</v>
      </c>
    </row>
    <row r="11" spans="3:29" x14ac:dyDescent="0.2">
      <c r="C11" s="1">
        <v>492.65</v>
      </c>
      <c r="D11" s="1">
        <v>959.91</v>
      </c>
      <c r="E11" s="1">
        <v>2507.67</v>
      </c>
      <c r="G11" s="1">
        <v>-0.15</v>
      </c>
      <c r="H11" s="1">
        <v>1.07</v>
      </c>
      <c r="I11" s="1">
        <v>2.62</v>
      </c>
      <c r="L11" s="1">
        <v>167</v>
      </c>
      <c r="M11" s="1">
        <v>157</v>
      </c>
      <c r="N11" s="1">
        <v>37</v>
      </c>
      <c r="Q11" s="1">
        <v>250.351</v>
      </c>
      <c r="R11" s="1">
        <v>1446.6279999999999</v>
      </c>
      <c r="S11" s="1">
        <v>398.887</v>
      </c>
      <c r="U11" s="1">
        <v>1.97</v>
      </c>
      <c r="V11" s="1">
        <v>0.66</v>
      </c>
      <c r="W11" s="1">
        <v>7.58</v>
      </c>
      <c r="AA11">
        <v>0.42230000000000001</v>
      </c>
      <c r="AB11">
        <v>0.22858400000000001</v>
      </c>
      <c r="AC11">
        <v>0.193103</v>
      </c>
    </row>
    <row r="12" spans="3:29" x14ac:dyDescent="0.2">
      <c r="C12" s="1">
        <v>252.62</v>
      </c>
      <c r="D12" s="1"/>
      <c r="E12" s="1">
        <v>1544.68</v>
      </c>
      <c r="G12" s="1">
        <v>0.95</v>
      </c>
      <c r="H12" s="1"/>
      <c r="I12" s="1">
        <v>2.06</v>
      </c>
      <c r="L12" s="1">
        <v>178</v>
      </c>
      <c r="M12" s="1"/>
      <c r="N12" s="1">
        <v>35</v>
      </c>
      <c r="Q12" s="1">
        <v>377.06400000000002</v>
      </c>
      <c r="R12" s="1"/>
      <c r="S12" s="8"/>
      <c r="U12" s="1">
        <v>0.67</v>
      </c>
      <c r="V12" s="1"/>
      <c r="W12" s="1">
        <v>2.6</v>
      </c>
      <c r="AA12">
        <v>0.201461</v>
      </c>
      <c r="AC12">
        <v>0.163831</v>
      </c>
    </row>
    <row r="13" spans="3:29" x14ac:dyDescent="0.2">
      <c r="C13" s="1">
        <v>315.36</v>
      </c>
      <c r="D13" s="1"/>
      <c r="E13" s="1">
        <v>1118.93</v>
      </c>
      <c r="G13" s="1">
        <v>1.19</v>
      </c>
      <c r="H13" s="1"/>
      <c r="I13" s="1">
        <v>2.2200000000000002</v>
      </c>
      <c r="L13" s="1">
        <v>158</v>
      </c>
      <c r="M13" s="1"/>
      <c r="N13" s="1">
        <v>40</v>
      </c>
      <c r="Q13" s="1">
        <v>436.95699999999999</v>
      </c>
      <c r="R13" s="1"/>
      <c r="U13" s="1">
        <v>0.72</v>
      </c>
      <c r="V13" s="1"/>
      <c r="W13" s="1">
        <v>2.81</v>
      </c>
      <c r="AA13">
        <v>0.31593300000000002</v>
      </c>
    </row>
    <row r="14" spans="3:29" x14ac:dyDescent="0.2">
      <c r="C14" s="1">
        <v>309.5</v>
      </c>
      <c r="D14" s="1"/>
      <c r="E14" s="1"/>
      <c r="G14" s="1">
        <v>1.22</v>
      </c>
      <c r="H14" s="1"/>
      <c r="I14" s="1"/>
      <c r="L14" s="1">
        <v>226</v>
      </c>
      <c r="M14" s="1"/>
      <c r="N14" s="1"/>
      <c r="Q14" s="1">
        <v>331.334</v>
      </c>
      <c r="R14" s="1"/>
      <c r="S14" s="1"/>
      <c r="U14" s="1">
        <v>0.93</v>
      </c>
      <c r="V14" s="1"/>
      <c r="W14" s="1"/>
      <c r="AA14">
        <v>0.54370200000000002</v>
      </c>
    </row>
    <row r="15" spans="3:29" x14ac:dyDescent="0.2">
      <c r="C15" s="1">
        <v>149.97</v>
      </c>
      <c r="D15" s="1"/>
      <c r="E15" s="1"/>
      <c r="G15" s="1">
        <v>1.75</v>
      </c>
      <c r="H15" s="1"/>
      <c r="I15" s="1"/>
      <c r="L15" s="1">
        <v>168</v>
      </c>
      <c r="M15" s="1"/>
      <c r="N15" s="1"/>
      <c r="Q15" s="1">
        <v>369.74099999999999</v>
      </c>
      <c r="R15" s="1"/>
      <c r="S15" s="1"/>
      <c r="U15" s="1">
        <v>0.41</v>
      </c>
      <c r="V15" s="1"/>
      <c r="W15" s="1"/>
      <c r="AA15">
        <v>0.42685000000000001</v>
      </c>
    </row>
    <row r="17" spans="2:29" x14ac:dyDescent="0.2">
      <c r="B17" s="6" t="s">
        <v>19</v>
      </c>
      <c r="C17" s="9">
        <f>AVERAGE(C5:C15)</f>
        <v>331.75454545454545</v>
      </c>
      <c r="D17" s="9">
        <f t="shared" ref="D17:E17" si="0">AVERAGE(D5:D15)</f>
        <v>850.98571428571427</v>
      </c>
      <c r="E17" s="9">
        <f t="shared" si="0"/>
        <v>1587.9222222222224</v>
      </c>
      <c r="G17" s="9">
        <f>AVERAGE(G5:G15)</f>
        <v>0.21909090909090906</v>
      </c>
      <c r="H17" s="9">
        <f t="shared" ref="H17:I17" si="1">AVERAGE(H5:H15)</f>
        <v>0.99285714285714299</v>
      </c>
      <c r="I17" s="9">
        <f t="shared" si="1"/>
        <v>2.1155555555555554</v>
      </c>
      <c r="L17" s="9">
        <f>AVERAGE(L5:L15)</f>
        <v>173.36363636363637</v>
      </c>
      <c r="M17" s="9">
        <f t="shared" ref="M17:N17" si="2">AVERAGE(M5:M15)</f>
        <v>136.71428571428572</v>
      </c>
      <c r="N17" s="9">
        <f t="shared" si="2"/>
        <v>54.555555555555557</v>
      </c>
      <c r="Q17" s="9">
        <f>AVERAGE(Q5:Q15)</f>
        <v>304.83927272727266</v>
      </c>
      <c r="R17" s="9">
        <f t="shared" ref="R17:S17" si="3">AVERAGE(R5:R15)</f>
        <v>779.87328571428566</v>
      </c>
      <c r="S17" s="9">
        <f t="shared" si="3"/>
        <v>335.21628571428573</v>
      </c>
      <c r="U17" s="9">
        <f>AVERAGE(U5:U15)</f>
        <v>1.1581818181818184</v>
      </c>
      <c r="V17" s="9">
        <f t="shared" ref="V17:W17" si="4">AVERAGE(V5:V15)</f>
        <v>1.1628571428571426</v>
      </c>
      <c r="W17" s="9">
        <f t="shared" si="4"/>
        <v>4.5622222222222222</v>
      </c>
      <c r="AA17" s="9">
        <f>AVERAGE(AA5:AA15)</f>
        <v>0.30396670909090912</v>
      </c>
      <c r="AB17" s="9">
        <f t="shared" ref="AB17:AC17" si="5">AVERAGE(AB5:AB15)</f>
        <v>0.5580182857142858</v>
      </c>
      <c r="AC17" s="9">
        <f t="shared" si="5"/>
        <v>0.22734287500000003</v>
      </c>
    </row>
    <row r="18" spans="2:29" x14ac:dyDescent="0.2">
      <c r="B18" s="6" t="s">
        <v>10</v>
      </c>
      <c r="C18" s="9">
        <f>STDEV(C5:C15)</f>
        <v>134.53467228663658</v>
      </c>
      <c r="D18" s="9">
        <f t="shared" ref="D18:E18" si="6">STDEV(D5:D15)</f>
        <v>297.1432426096402</v>
      </c>
      <c r="E18" s="9">
        <f t="shared" si="6"/>
        <v>561.4198761127401</v>
      </c>
      <c r="G18" s="9">
        <f>STDEV(G5:G15)</f>
        <v>0.96613099055412299</v>
      </c>
      <c r="H18" s="9">
        <f t="shared" ref="H18:I18" si="7">STDEV(H5:H15)</f>
        <v>0.47985116740208361</v>
      </c>
      <c r="I18" s="9">
        <f t="shared" si="7"/>
        <v>0.2700514354299548</v>
      </c>
      <c r="L18" s="9">
        <f>STDEV(L5:L15)</f>
        <v>41.634775674363219</v>
      </c>
      <c r="M18" s="9">
        <f t="shared" ref="M18:N18" si="8">STDEV(M5:M15)</f>
        <v>11.657819774930555</v>
      </c>
      <c r="N18" s="9">
        <f t="shared" si="8"/>
        <v>23.276120333461456</v>
      </c>
      <c r="Q18" s="9">
        <f>STDEV(Q5:Q15)</f>
        <v>64.172917685096621</v>
      </c>
      <c r="R18" s="9">
        <f t="shared" ref="R18:S18" si="9">STDEV(R5:R15)</f>
        <v>359.05034827291962</v>
      </c>
      <c r="S18" s="9">
        <f t="shared" si="9"/>
        <v>52.399636756738332</v>
      </c>
      <c r="U18" s="9">
        <f>STDEV(U5:U15)</f>
        <v>0.5848045516549637</v>
      </c>
      <c r="V18" s="9">
        <f t="shared" ref="V18:W18" si="10">STDEV(V5:V15)</f>
        <v>0.37792037458148542</v>
      </c>
      <c r="W18" s="9">
        <f t="shared" si="10"/>
        <v>2.3620477227279806</v>
      </c>
      <c r="AA18" s="9">
        <f>STDEV(AA5:AA15)</f>
        <v>0.14405296767615344</v>
      </c>
      <c r="AB18" s="9">
        <f t="shared" ref="AB18:AC18" si="11">STDEV(AB5:AB15)</f>
        <v>0.37500034280282735</v>
      </c>
      <c r="AC18" s="9">
        <f t="shared" si="11"/>
        <v>0.10493128676892384</v>
      </c>
    </row>
  </sheetData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9369-49E4-4C48-8232-A5DC610CD9B3}">
  <dimension ref="B2:R36"/>
  <sheetViews>
    <sheetView workbookViewId="0">
      <selection activeCell="P42" sqref="P42"/>
    </sheetView>
  </sheetViews>
  <sheetFormatPr baseColWidth="10" defaultRowHeight="16" x14ac:dyDescent="0.2"/>
  <cols>
    <col min="12" max="14" width="17.5" customWidth="1"/>
    <col min="16" max="18" width="21" customWidth="1"/>
  </cols>
  <sheetData>
    <row r="2" spans="2:18" s="7" customFormat="1" ht="19" x14ac:dyDescent="0.25">
      <c r="B2" s="7" t="s">
        <v>7</v>
      </c>
      <c r="F2" s="7" t="s">
        <v>6</v>
      </c>
      <c r="L2" s="7" t="s">
        <v>39</v>
      </c>
      <c r="P2" s="7" t="s">
        <v>41</v>
      </c>
    </row>
    <row r="3" spans="2:18" s="7" customFormat="1" ht="19" x14ac:dyDescent="0.25">
      <c r="B3" s="7" t="s">
        <v>3</v>
      </c>
      <c r="F3" s="7" t="s">
        <v>4</v>
      </c>
      <c r="L3" s="7" t="s">
        <v>40</v>
      </c>
      <c r="M3" s="7" t="s">
        <v>4</v>
      </c>
      <c r="P3" s="7" t="s">
        <v>40</v>
      </c>
      <c r="Q3" s="7" t="s">
        <v>42</v>
      </c>
    </row>
    <row r="4" spans="2:18" ht="18" x14ac:dyDescent="0.2">
      <c r="B4" s="2" t="s">
        <v>0</v>
      </c>
      <c r="C4" s="2" t="s">
        <v>1</v>
      </c>
      <c r="D4" s="2" t="s">
        <v>2</v>
      </c>
      <c r="F4" s="2" t="s">
        <v>0</v>
      </c>
      <c r="G4" s="2" t="s">
        <v>1</v>
      </c>
      <c r="H4" s="2" t="s">
        <v>2</v>
      </c>
      <c r="L4" s="2" t="s">
        <v>0</v>
      </c>
      <c r="M4" s="2" t="s">
        <v>1</v>
      </c>
      <c r="N4" s="2" t="s">
        <v>38</v>
      </c>
      <c r="P4" s="2" t="s">
        <v>0</v>
      </c>
      <c r="Q4" s="2" t="s">
        <v>1</v>
      </c>
      <c r="R4" s="2" t="s">
        <v>38</v>
      </c>
    </row>
    <row r="5" spans="2:18" x14ac:dyDescent="0.2">
      <c r="B5" s="1">
        <v>9.92</v>
      </c>
      <c r="C5" s="1">
        <v>7.97</v>
      </c>
      <c r="D5" s="1">
        <v>10.199999999999999</v>
      </c>
      <c r="F5" s="1">
        <v>0</v>
      </c>
      <c r="G5" s="1">
        <v>1.58</v>
      </c>
      <c r="H5" s="1">
        <v>0</v>
      </c>
      <c r="L5" s="1">
        <v>9.6300000000000008</v>
      </c>
      <c r="M5" s="1">
        <v>28.9</v>
      </c>
      <c r="N5" s="1">
        <v>7.96</v>
      </c>
      <c r="P5" s="1">
        <v>89.6</v>
      </c>
      <c r="Q5" s="1">
        <v>61.6</v>
      </c>
      <c r="R5" s="1">
        <v>90.9</v>
      </c>
    </row>
    <row r="6" spans="2:18" x14ac:dyDescent="0.2">
      <c r="B6" s="1">
        <v>9.19</v>
      </c>
      <c r="C6" s="1">
        <v>9.42</v>
      </c>
      <c r="D6" s="1">
        <v>11.09</v>
      </c>
      <c r="F6" s="1">
        <v>0</v>
      </c>
      <c r="G6" s="1">
        <v>0</v>
      </c>
      <c r="H6" s="1">
        <v>0</v>
      </c>
      <c r="L6" s="1">
        <v>17.899999999999999</v>
      </c>
      <c r="M6" s="1">
        <v>26.9</v>
      </c>
      <c r="N6" s="1">
        <v>15.3</v>
      </c>
      <c r="P6" s="1">
        <v>80.5</v>
      </c>
      <c r="Q6" s="1">
        <v>62.8</v>
      </c>
      <c r="R6" s="1">
        <v>83.1</v>
      </c>
    </row>
    <row r="7" spans="2:18" x14ac:dyDescent="0.2">
      <c r="B7" s="1">
        <v>9.17</v>
      </c>
      <c r="C7" s="1">
        <v>8.35</v>
      </c>
      <c r="D7" s="1">
        <v>10.17</v>
      </c>
      <c r="F7" s="1">
        <v>0</v>
      </c>
      <c r="G7" s="1">
        <v>0.81</v>
      </c>
      <c r="H7" s="1">
        <v>0</v>
      </c>
      <c r="L7" s="1">
        <v>18.8</v>
      </c>
      <c r="M7" s="1">
        <v>40.4</v>
      </c>
      <c r="N7" s="1">
        <v>6.6</v>
      </c>
      <c r="P7" s="1">
        <v>78</v>
      </c>
      <c r="Q7" s="1">
        <v>43.4</v>
      </c>
      <c r="R7" s="1">
        <v>91.3</v>
      </c>
    </row>
    <row r="8" spans="2:18" x14ac:dyDescent="0.2">
      <c r="B8" s="1">
        <v>8.49</v>
      </c>
      <c r="C8" s="1">
        <v>6.41</v>
      </c>
      <c r="D8" s="1">
        <v>10.28</v>
      </c>
      <c r="F8" s="1">
        <v>0.04</v>
      </c>
      <c r="G8" s="1">
        <v>0.55000000000000004</v>
      </c>
      <c r="H8" s="1">
        <v>0</v>
      </c>
      <c r="L8" s="1">
        <v>20.2</v>
      </c>
      <c r="M8" s="1">
        <v>32.4</v>
      </c>
      <c r="N8" s="1">
        <v>14.4</v>
      </c>
      <c r="P8" s="1">
        <v>77.3</v>
      </c>
      <c r="Q8" s="1">
        <v>53.1</v>
      </c>
      <c r="R8" s="1">
        <v>82.3</v>
      </c>
    </row>
    <row r="9" spans="2:18" x14ac:dyDescent="0.2">
      <c r="B9" s="1">
        <v>8.9700000000000006</v>
      </c>
      <c r="C9" s="1">
        <v>7.14</v>
      </c>
      <c r="D9" s="1">
        <v>9.67</v>
      </c>
      <c r="F9" s="1">
        <v>0</v>
      </c>
      <c r="G9" s="1">
        <v>0.68</v>
      </c>
      <c r="H9" s="1">
        <v>0</v>
      </c>
      <c r="L9" s="1">
        <v>26.7</v>
      </c>
      <c r="M9" s="1">
        <v>29.2</v>
      </c>
      <c r="N9" s="1">
        <v>21.3</v>
      </c>
      <c r="P9" s="1">
        <v>68.3</v>
      </c>
      <c r="Q9" s="1">
        <v>60.8</v>
      </c>
      <c r="R9" s="1">
        <v>73.7</v>
      </c>
    </row>
    <row r="10" spans="2:18" x14ac:dyDescent="0.2">
      <c r="B10" s="1">
        <v>8.85</v>
      </c>
      <c r="C10" s="1">
        <v>8.19</v>
      </c>
      <c r="D10" s="1">
        <v>9.69</v>
      </c>
      <c r="F10" s="1">
        <v>0.04</v>
      </c>
      <c r="G10" s="1">
        <v>0.39</v>
      </c>
      <c r="H10" s="1">
        <v>0</v>
      </c>
      <c r="L10" s="1">
        <v>16.8</v>
      </c>
      <c r="M10" s="1">
        <v>30.8</v>
      </c>
      <c r="N10" s="1">
        <v>15.2</v>
      </c>
      <c r="P10" s="1">
        <v>81.599999999999994</v>
      </c>
      <c r="Q10" s="1">
        <v>58.2</v>
      </c>
      <c r="R10" s="1">
        <v>82</v>
      </c>
    </row>
    <row r="11" spans="2:18" x14ac:dyDescent="0.2">
      <c r="B11" s="1">
        <v>9.6199999999999992</v>
      </c>
      <c r="C11" s="1">
        <v>6.84</v>
      </c>
      <c r="D11" s="1">
        <v>10.5</v>
      </c>
      <c r="F11" s="1">
        <v>0</v>
      </c>
      <c r="G11" s="1">
        <v>1.82</v>
      </c>
      <c r="H11" s="1">
        <v>0</v>
      </c>
      <c r="L11" s="1">
        <v>12.8</v>
      </c>
      <c r="M11" s="1">
        <v>36.4</v>
      </c>
      <c r="N11" s="1">
        <v>13.8</v>
      </c>
      <c r="P11" s="1">
        <v>86.1</v>
      </c>
      <c r="Q11" s="1">
        <v>53.5</v>
      </c>
      <c r="R11" s="1">
        <v>81.5</v>
      </c>
    </row>
    <row r="12" spans="2:18" x14ac:dyDescent="0.2">
      <c r="B12" s="1">
        <v>9.0299999999999994</v>
      </c>
      <c r="C12" s="1"/>
      <c r="D12" s="1">
        <v>9.49</v>
      </c>
      <c r="F12" s="1">
        <v>0</v>
      </c>
      <c r="G12" s="1"/>
      <c r="H12" s="1">
        <v>0</v>
      </c>
      <c r="L12" s="1">
        <v>8.07</v>
      </c>
      <c r="M12" s="1"/>
      <c r="N12" s="1">
        <v>10.8</v>
      </c>
      <c r="P12" s="1">
        <v>90.7</v>
      </c>
      <c r="Q12" s="1"/>
      <c r="R12" s="1">
        <v>85.4</v>
      </c>
    </row>
    <row r="13" spans="2:18" x14ac:dyDescent="0.2">
      <c r="B13" s="1">
        <v>6.97</v>
      </c>
      <c r="C13" s="1"/>
      <c r="D13" s="1">
        <v>10.210000000000001</v>
      </c>
      <c r="F13" s="1">
        <v>0.17</v>
      </c>
      <c r="G13" s="1"/>
      <c r="H13" s="1">
        <v>0</v>
      </c>
      <c r="L13" s="1"/>
      <c r="M13" s="1"/>
      <c r="N13" s="1">
        <v>14.6</v>
      </c>
      <c r="P13" s="1"/>
      <c r="Q13" s="1"/>
      <c r="R13" s="1">
        <v>84.1</v>
      </c>
    </row>
    <row r="14" spans="2:18" x14ac:dyDescent="0.2">
      <c r="B14" s="1">
        <v>9.4700000000000006</v>
      </c>
      <c r="C14" s="1"/>
      <c r="D14" s="1"/>
      <c r="F14" s="1">
        <v>0</v>
      </c>
      <c r="G14" s="1"/>
      <c r="H14" s="1"/>
    </row>
    <row r="15" spans="2:18" x14ac:dyDescent="0.2">
      <c r="B15" s="1">
        <v>8.7899999999999991</v>
      </c>
      <c r="C15" s="1"/>
      <c r="D15" s="1"/>
      <c r="F15" s="1">
        <v>0.9</v>
      </c>
      <c r="G15" s="1"/>
      <c r="H15" s="1"/>
    </row>
    <row r="17" spans="2:18" x14ac:dyDescent="0.2">
      <c r="B17" s="5">
        <f>AVERAGE(B5:B15)</f>
        <v>8.9518181818181812</v>
      </c>
      <c r="C17" s="5">
        <f t="shared" ref="C17:D17" si="0">AVERAGE(C5:C15)</f>
        <v>7.7600000000000007</v>
      </c>
      <c r="D17" s="5">
        <f t="shared" si="0"/>
        <v>10.144444444444442</v>
      </c>
      <c r="F17" s="5">
        <f>AVERAGE(F5:F15)</f>
        <v>0.10454545454545454</v>
      </c>
      <c r="G17" s="5">
        <f t="shared" ref="G17:H17" si="1">AVERAGE(G5:G15)</f>
        <v>0.83285714285714296</v>
      </c>
      <c r="H17" s="5">
        <f t="shared" si="1"/>
        <v>0</v>
      </c>
      <c r="L17" s="5">
        <f>AVERAGE(L5:L15)</f>
        <v>16.362500000000001</v>
      </c>
      <c r="M17" s="5">
        <f t="shared" ref="M17:N17" si="2">AVERAGE(M5:M15)</f>
        <v>32.142857142857146</v>
      </c>
      <c r="N17" s="5">
        <f t="shared" si="2"/>
        <v>13.328888888888889</v>
      </c>
      <c r="P17" s="5">
        <f>AVERAGE(P5:P15)</f>
        <v>81.512500000000003</v>
      </c>
      <c r="Q17" s="5">
        <f t="shared" ref="Q17:R17" si="3">AVERAGE(Q5:Q15)</f>
        <v>56.199999999999996</v>
      </c>
      <c r="R17" s="5">
        <f t="shared" si="3"/>
        <v>83.811111111111103</v>
      </c>
    </row>
    <row r="18" spans="2:18" x14ac:dyDescent="0.2">
      <c r="B18" s="5">
        <f>STDEV(B5:B15)</f>
        <v>0.77075051971202957</v>
      </c>
      <c r="C18" s="5">
        <f t="shared" ref="C18:D18" si="4">STDEV(C5:C15)</f>
        <v>1.0316653204083766</v>
      </c>
      <c r="D18" s="5">
        <f t="shared" si="4"/>
        <v>0.48821386479470014</v>
      </c>
      <c r="F18" s="5">
        <f>STDEV(F5:F15)</f>
        <v>0.26867689280485724</v>
      </c>
      <c r="G18" s="5">
        <f t="shared" ref="G18:H18" si="5">STDEV(G5:G15)</f>
        <v>0.64888916068704905</v>
      </c>
      <c r="H18" s="5">
        <f t="shared" si="5"/>
        <v>0</v>
      </c>
      <c r="L18" s="5">
        <f>STDEV(L5:L15)</f>
        <v>6.0577052468028576</v>
      </c>
      <c r="M18" s="5">
        <f t="shared" ref="M18:N18" si="6">STDEV(M5:M15)</f>
        <v>4.740554518498576</v>
      </c>
      <c r="N18" s="5">
        <f t="shared" si="6"/>
        <v>4.3932916032413747</v>
      </c>
      <c r="P18" s="5">
        <f>STDEV(P5:P15)</f>
        <v>7.3343492261705521</v>
      </c>
      <c r="Q18" s="5">
        <f t="shared" ref="Q18:R18" si="7">STDEV(Q5:Q15)</f>
        <v>6.8144454408754136</v>
      </c>
      <c r="R18" s="5">
        <f t="shared" si="7"/>
        <v>5.2748091066038691</v>
      </c>
    </row>
    <row r="22" spans="2:18" ht="19" x14ac:dyDescent="0.25">
      <c r="L22" s="7" t="s">
        <v>45</v>
      </c>
      <c r="M22" s="7"/>
      <c r="P22" s="7" t="s">
        <v>43</v>
      </c>
      <c r="Q22" s="7"/>
    </row>
    <row r="23" spans="2:18" ht="19" x14ac:dyDescent="0.25">
      <c r="L23" s="7" t="s">
        <v>44</v>
      </c>
      <c r="M23" s="7" t="s">
        <v>42</v>
      </c>
      <c r="P23" s="7" t="s">
        <v>44</v>
      </c>
      <c r="Q23" s="7" t="s">
        <v>42</v>
      </c>
    </row>
    <row r="24" spans="2:18" ht="18" x14ac:dyDescent="0.2">
      <c r="L24" s="2" t="s">
        <v>0</v>
      </c>
      <c r="M24" s="2" t="s">
        <v>1</v>
      </c>
      <c r="N24" s="2" t="s">
        <v>38</v>
      </c>
      <c r="P24" s="2" t="s">
        <v>0</v>
      </c>
      <c r="Q24" s="2" t="s">
        <v>1</v>
      </c>
      <c r="R24" s="2" t="s">
        <v>38</v>
      </c>
    </row>
    <row r="25" spans="2:18" x14ac:dyDescent="0.2">
      <c r="L25" s="1">
        <v>38.5</v>
      </c>
      <c r="M25" s="1">
        <v>48.2</v>
      </c>
      <c r="N25" s="1">
        <v>40.700000000000003</v>
      </c>
      <c r="P25" s="1">
        <v>43.3</v>
      </c>
      <c r="Q25" s="1">
        <v>30.9</v>
      </c>
      <c r="R25" s="1">
        <v>34.200000000000003</v>
      </c>
    </row>
    <row r="26" spans="2:18" x14ac:dyDescent="0.2">
      <c r="L26" s="1">
        <v>41.7</v>
      </c>
      <c r="M26" s="1">
        <v>54.4</v>
      </c>
      <c r="N26" s="1">
        <v>53.9</v>
      </c>
      <c r="P26" s="1">
        <v>37.9</v>
      </c>
      <c r="Q26" s="1">
        <v>31.6</v>
      </c>
      <c r="R26" s="1">
        <v>30.7</v>
      </c>
    </row>
    <row r="27" spans="2:18" x14ac:dyDescent="0.2">
      <c r="L27" s="1">
        <v>43.8</v>
      </c>
      <c r="M27" s="1">
        <v>53.2</v>
      </c>
      <c r="N27" s="1">
        <v>45.1</v>
      </c>
      <c r="P27" s="1">
        <v>36.5</v>
      </c>
      <c r="Q27" s="1">
        <v>27.4</v>
      </c>
      <c r="R27" s="1">
        <v>40.700000000000003</v>
      </c>
    </row>
    <row r="28" spans="2:18" x14ac:dyDescent="0.2">
      <c r="L28" s="1">
        <v>44.5</v>
      </c>
      <c r="M28" s="1">
        <v>53.2</v>
      </c>
      <c r="N28" s="1">
        <v>44</v>
      </c>
      <c r="P28" s="1">
        <v>39.6</v>
      </c>
      <c r="Q28" s="1">
        <v>20.399999999999999</v>
      </c>
      <c r="R28" s="1">
        <v>47.2</v>
      </c>
    </row>
    <row r="29" spans="2:18" x14ac:dyDescent="0.2">
      <c r="L29" s="1">
        <v>44.4</v>
      </c>
      <c r="M29" s="1">
        <v>56.1</v>
      </c>
      <c r="N29" s="1">
        <v>42.5</v>
      </c>
      <c r="P29" s="1">
        <v>39.700000000000003</v>
      </c>
      <c r="Q29" s="1">
        <v>25.2</v>
      </c>
      <c r="R29" s="1">
        <v>49.2</v>
      </c>
    </row>
    <row r="30" spans="2:18" x14ac:dyDescent="0.2">
      <c r="L30" s="1">
        <v>48.5</v>
      </c>
      <c r="M30" s="1">
        <v>56.7</v>
      </c>
      <c r="N30" s="1">
        <v>50.3</v>
      </c>
      <c r="P30" s="1">
        <v>32.799999999999997</v>
      </c>
      <c r="Q30" s="1">
        <v>30.9</v>
      </c>
      <c r="R30" s="1">
        <v>43.4</v>
      </c>
    </row>
    <row r="31" spans="2:18" x14ac:dyDescent="0.2">
      <c r="L31" s="1">
        <v>42.1</v>
      </c>
      <c r="N31" s="1">
        <v>48.2</v>
      </c>
      <c r="P31" s="1">
        <v>46.3</v>
      </c>
      <c r="R31" s="1">
        <v>40.5</v>
      </c>
    </row>
    <row r="32" spans="2:18" x14ac:dyDescent="0.2">
      <c r="L32" s="1">
        <v>45.5</v>
      </c>
      <c r="M32" s="1"/>
      <c r="N32" s="1">
        <v>47.3</v>
      </c>
      <c r="P32" s="1">
        <v>37.200000000000003</v>
      </c>
      <c r="Q32" s="1"/>
      <c r="R32" s="1">
        <v>36.9</v>
      </c>
    </row>
    <row r="33" spans="12:18" x14ac:dyDescent="0.2">
      <c r="L33" s="1"/>
      <c r="M33" s="1"/>
      <c r="N33" s="1">
        <v>47.8</v>
      </c>
      <c r="P33" s="1"/>
      <c r="Q33" s="1"/>
      <c r="R33" s="1">
        <v>45</v>
      </c>
    </row>
    <row r="34" spans="12:18" x14ac:dyDescent="0.2">
      <c r="P34" s="1"/>
      <c r="Q34" s="1"/>
      <c r="R34" s="1"/>
    </row>
    <row r="35" spans="12:18" x14ac:dyDescent="0.2">
      <c r="L35" s="5">
        <f>AVERAGE(L23:L33)</f>
        <v>43.625</v>
      </c>
      <c r="M35" s="5">
        <f t="shared" ref="M35:N35" si="8">AVERAGE(M23:M33)</f>
        <v>53.633333333333333</v>
      </c>
      <c r="N35" s="5">
        <f t="shared" si="8"/>
        <v>46.644444444444446</v>
      </c>
      <c r="P35" s="5">
        <f>AVERAGE(P23:P33)</f>
        <v>39.162500000000001</v>
      </c>
      <c r="Q35" s="5">
        <f t="shared" ref="Q35:R35" si="9">AVERAGE(Q23:Q33)</f>
        <v>27.733333333333334</v>
      </c>
      <c r="R35" s="5">
        <f t="shared" si="9"/>
        <v>40.86666666666666</v>
      </c>
    </row>
    <row r="36" spans="12:18" x14ac:dyDescent="0.2">
      <c r="L36" s="5">
        <f>STDEV(L23:L33)</f>
        <v>2.9513919234344805</v>
      </c>
      <c r="M36" s="5">
        <f t="shared" ref="M36:N36" si="10">STDEV(M23:M33)</f>
        <v>3.03227087620263</v>
      </c>
      <c r="N36" s="5">
        <f t="shared" si="10"/>
        <v>4.0632841123625321</v>
      </c>
      <c r="P36" s="5">
        <f>STDEV(P23:P33)</f>
        <v>4.1671975852226772</v>
      </c>
      <c r="Q36" s="5">
        <f t="shared" ref="Q36:R36" si="11">STDEV(Q23:Q33)</f>
        <v>4.3660813857126533</v>
      </c>
      <c r="R36" s="5">
        <f t="shared" si="11"/>
        <v>6.0905664761170373</v>
      </c>
    </row>
  </sheetData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77142-6EC1-B048-9FC7-C07007C2E141}">
  <dimension ref="C3:AR40"/>
  <sheetViews>
    <sheetView workbookViewId="0">
      <selection activeCell="L39" sqref="L39:N40"/>
    </sheetView>
  </sheetViews>
  <sheetFormatPr baseColWidth="10" defaultRowHeight="16" x14ac:dyDescent="0.2"/>
  <cols>
    <col min="3" max="5" width="17.83203125" customWidth="1"/>
    <col min="7" max="9" width="22.5" customWidth="1"/>
  </cols>
  <sheetData>
    <row r="3" spans="3:44" s="6" customFormat="1" x14ac:dyDescent="0.2">
      <c r="C3" s="6" t="s">
        <v>46</v>
      </c>
      <c r="D3" s="6" t="s">
        <v>47</v>
      </c>
      <c r="G3" s="6" t="s">
        <v>48</v>
      </c>
      <c r="H3" s="6" t="s">
        <v>49</v>
      </c>
      <c r="K3" s="6" t="s">
        <v>50</v>
      </c>
      <c r="L3" s="6" t="s">
        <v>51</v>
      </c>
    </row>
    <row r="4" spans="3:44" ht="18" x14ac:dyDescent="0.2">
      <c r="C4" s="2" t="s">
        <v>0</v>
      </c>
      <c r="D4" s="2" t="s">
        <v>27</v>
      </c>
      <c r="E4" s="2" t="s">
        <v>2</v>
      </c>
      <c r="G4" s="2" t="s">
        <v>0</v>
      </c>
      <c r="H4" s="2" t="s">
        <v>1</v>
      </c>
      <c r="I4" s="2" t="s">
        <v>2</v>
      </c>
      <c r="K4" s="2"/>
      <c r="L4" s="28" t="s">
        <v>52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27</v>
      </c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 t="s">
        <v>53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</row>
    <row r="5" spans="3:44" x14ac:dyDescent="0.2">
      <c r="C5" s="1">
        <v>589</v>
      </c>
      <c r="D5" s="1">
        <v>1444</v>
      </c>
      <c r="E5" s="1">
        <v>689</v>
      </c>
      <c r="G5" s="1">
        <v>4.42</v>
      </c>
      <c r="H5" s="1">
        <v>9.86</v>
      </c>
      <c r="I5" s="1">
        <v>1.89</v>
      </c>
      <c r="K5" s="14" t="s">
        <v>54</v>
      </c>
      <c r="L5" s="1">
        <v>90.7</v>
      </c>
      <c r="M5" s="1">
        <v>60.1</v>
      </c>
      <c r="N5" s="1">
        <v>77.099999999999994</v>
      </c>
      <c r="O5" s="1">
        <v>42.3</v>
      </c>
      <c r="P5" s="1">
        <v>58.8</v>
      </c>
      <c r="Q5" s="1">
        <v>62</v>
      </c>
      <c r="R5" s="1">
        <v>74.099999999999994</v>
      </c>
      <c r="S5" s="1">
        <v>42.5</v>
      </c>
      <c r="T5" s="1">
        <v>77.099999999999994</v>
      </c>
      <c r="U5" s="1">
        <v>86.6</v>
      </c>
      <c r="V5" s="1">
        <v>87.4</v>
      </c>
      <c r="W5" s="1"/>
      <c r="X5" s="1">
        <v>51</v>
      </c>
      <c r="Y5" s="1">
        <v>59.6</v>
      </c>
      <c r="Z5" s="1">
        <v>70.5</v>
      </c>
      <c r="AA5" s="1">
        <v>71.8</v>
      </c>
      <c r="AB5" s="1">
        <v>66</v>
      </c>
      <c r="AC5" s="1">
        <v>24.5</v>
      </c>
      <c r="AD5" s="1">
        <v>68</v>
      </c>
      <c r="AE5" s="1"/>
      <c r="AF5" s="1"/>
      <c r="AG5" s="1"/>
      <c r="AH5" s="1">
        <v>84.4</v>
      </c>
      <c r="AI5" s="1">
        <v>39.6</v>
      </c>
      <c r="AJ5" s="1">
        <v>44.3</v>
      </c>
      <c r="AK5" s="1">
        <v>87.2</v>
      </c>
      <c r="AL5" s="1">
        <v>21.2</v>
      </c>
      <c r="AM5" s="1">
        <v>85.8</v>
      </c>
      <c r="AN5" s="1">
        <v>89</v>
      </c>
      <c r="AO5" s="1">
        <v>50.3</v>
      </c>
      <c r="AP5" s="1">
        <v>67.099999999999994</v>
      </c>
      <c r="AQ5" s="1"/>
      <c r="AR5" s="1"/>
    </row>
    <row r="6" spans="3:44" x14ac:dyDescent="0.2">
      <c r="C6" s="1">
        <v>644</v>
      </c>
      <c r="D6" s="1">
        <v>1191</v>
      </c>
      <c r="E6" s="1">
        <v>1055</v>
      </c>
      <c r="G6" s="1">
        <v>3.29</v>
      </c>
      <c r="H6" s="1">
        <v>22.96</v>
      </c>
      <c r="I6" s="1">
        <v>2.38</v>
      </c>
      <c r="K6" s="14" t="s">
        <v>55</v>
      </c>
      <c r="L6" s="1">
        <v>73.900000000000006</v>
      </c>
      <c r="M6" s="1">
        <v>63.5</v>
      </c>
      <c r="N6" s="1">
        <v>81.2</v>
      </c>
      <c r="O6" s="1">
        <v>60.4</v>
      </c>
      <c r="P6" s="1">
        <v>57.4</v>
      </c>
      <c r="Q6" s="1">
        <v>73.900000000000006</v>
      </c>
      <c r="R6" s="1">
        <v>79.099999999999994</v>
      </c>
      <c r="S6" s="1">
        <v>75.099999999999994</v>
      </c>
      <c r="T6" s="1">
        <v>58.1</v>
      </c>
      <c r="U6" s="1">
        <v>66.599999999999994</v>
      </c>
      <c r="V6" s="1">
        <v>76.900000000000006</v>
      </c>
      <c r="W6" s="1"/>
      <c r="X6" s="1">
        <v>62.5</v>
      </c>
      <c r="Y6" s="1">
        <v>54.5</v>
      </c>
      <c r="Z6" s="1">
        <v>56.7</v>
      </c>
      <c r="AA6" s="1">
        <v>62.1</v>
      </c>
      <c r="AB6" s="1">
        <v>61.2</v>
      </c>
      <c r="AC6" s="1">
        <v>56.7</v>
      </c>
      <c r="AD6" s="1">
        <v>60.2</v>
      </c>
      <c r="AE6" s="1"/>
      <c r="AF6" s="1"/>
      <c r="AG6" s="1"/>
      <c r="AH6" s="1">
        <v>49.8</v>
      </c>
      <c r="AI6" s="1">
        <v>66.099999999999994</v>
      </c>
      <c r="AJ6" s="1">
        <v>45.5</v>
      </c>
      <c r="AK6" s="1">
        <v>63.9</v>
      </c>
      <c r="AL6" s="1">
        <v>72.7</v>
      </c>
      <c r="AM6" s="1">
        <v>69.5</v>
      </c>
      <c r="AN6" s="1">
        <v>80.400000000000006</v>
      </c>
      <c r="AO6" s="1">
        <v>77.2</v>
      </c>
      <c r="AP6" s="1">
        <v>73.3</v>
      </c>
      <c r="AQ6" s="1"/>
      <c r="AR6" s="1"/>
    </row>
    <row r="7" spans="3:44" x14ac:dyDescent="0.2">
      <c r="C7" s="1">
        <v>666</v>
      </c>
      <c r="D7" s="1">
        <v>1223</v>
      </c>
      <c r="E7" s="1">
        <v>578</v>
      </c>
      <c r="G7" s="1">
        <v>3.51</v>
      </c>
      <c r="H7" s="1">
        <v>9.5299999999999994</v>
      </c>
      <c r="I7" s="1">
        <v>4.16</v>
      </c>
      <c r="K7" s="14" t="s">
        <v>56</v>
      </c>
      <c r="L7" s="1">
        <v>61.4</v>
      </c>
      <c r="M7" s="1">
        <v>59.4</v>
      </c>
      <c r="N7" s="1">
        <v>65.599999999999994</v>
      </c>
      <c r="O7" s="1">
        <v>59.4</v>
      </c>
      <c r="P7" s="1">
        <v>57.2</v>
      </c>
      <c r="Q7" s="1">
        <v>63.3</v>
      </c>
      <c r="R7" s="1">
        <v>66.2</v>
      </c>
      <c r="S7" s="1">
        <v>54.8</v>
      </c>
      <c r="T7" s="1">
        <v>57.1</v>
      </c>
      <c r="U7" s="1">
        <v>60.7</v>
      </c>
      <c r="V7" s="1">
        <v>57.3</v>
      </c>
      <c r="W7" s="1"/>
      <c r="X7" s="1">
        <v>47</v>
      </c>
      <c r="Y7" s="1">
        <v>37.299999999999997</v>
      </c>
      <c r="Z7" s="1">
        <v>48.5</v>
      </c>
      <c r="AA7" s="1">
        <v>50.4</v>
      </c>
      <c r="AB7" s="1">
        <v>47.8</v>
      </c>
      <c r="AC7" s="1">
        <v>42.2</v>
      </c>
      <c r="AD7" s="1">
        <v>44</v>
      </c>
      <c r="AE7" s="1"/>
      <c r="AF7" s="1"/>
      <c r="AG7" s="1"/>
      <c r="AH7" s="1">
        <v>62.8</v>
      </c>
      <c r="AI7" s="1">
        <v>70.099999999999994</v>
      </c>
      <c r="AJ7" s="1">
        <v>61.2</v>
      </c>
      <c r="AK7" s="1">
        <v>57.6</v>
      </c>
      <c r="AL7" s="1">
        <v>65.400000000000006</v>
      </c>
      <c r="AM7" s="1">
        <v>65.400000000000006</v>
      </c>
      <c r="AN7" s="1">
        <v>63.3</v>
      </c>
      <c r="AO7" s="1">
        <v>60.3</v>
      </c>
      <c r="AP7" s="1">
        <v>65.900000000000006</v>
      </c>
      <c r="AQ7" s="1"/>
      <c r="AR7" s="1"/>
    </row>
    <row r="8" spans="3:44" x14ac:dyDescent="0.2">
      <c r="C8" s="1">
        <v>631</v>
      </c>
      <c r="D8" s="1">
        <v>1043</v>
      </c>
      <c r="E8" s="1"/>
      <c r="G8" s="1">
        <v>4.57</v>
      </c>
      <c r="H8" s="1">
        <v>13.3</v>
      </c>
      <c r="I8" s="1">
        <v>3.46</v>
      </c>
      <c r="K8" s="14" t="s">
        <v>57</v>
      </c>
      <c r="L8" s="1">
        <v>39.200000000000003</v>
      </c>
      <c r="M8" s="1">
        <v>40.4</v>
      </c>
      <c r="N8" s="1">
        <v>52.5</v>
      </c>
      <c r="O8" s="1">
        <v>51.1</v>
      </c>
      <c r="P8" s="1">
        <v>43.2</v>
      </c>
      <c r="Q8" s="1">
        <v>50.8</v>
      </c>
      <c r="R8" s="1">
        <v>53.8</v>
      </c>
      <c r="S8" s="1">
        <v>41.1</v>
      </c>
      <c r="T8" s="1">
        <v>41.9</v>
      </c>
      <c r="U8" s="1">
        <v>51.8</v>
      </c>
      <c r="V8" s="1">
        <v>42.3</v>
      </c>
      <c r="W8" s="1"/>
      <c r="X8" s="1">
        <v>29.5</v>
      </c>
      <c r="Y8" s="1">
        <v>20.399999999999999</v>
      </c>
      <c r="Z8" s="1">
        <v>19.7</v>
      </c>
      <c r="AA8" s="1">
        <v>28.8</v>
      </c>
      <c r="AB8" s="1">
        <v>32.799999999999997</v>
      </c>
      <c r="AC8" s="1">
        <v>28.4</v>
      </c>
      <c r="AD8" s="1">
        <v>28.4</v>
      </c>
      <c r="AE8" s="1"/>
      <c r="AF8" s="1"/>
      <c r="AG8" s="1"/>
      <c r="AH8" s="1">
        <v>48.5</v>
      </c>
      <c r="AI8" s="1">
        <v>53.7</v>
      </c>
      <c r="AJ8" s="1">
        <v>42.1</v>
      </c>
      <c r="AK8" s="1">
        <v>40.700000000000003</v>
      </c>
      <c r="AL8" s="1">
        <v>45.5</v>
      </c>
      <c r="AM8" s="1">
        <v>41.4</v>
      </c>
      <c r="AN8" s="1">
        <v>51.9</v>
      </c>
      <c r="AO8" s="1">
        <v>47.6</v>
      </c>
      <c r="AP8" s="1">
        <v>49</v>
      </c>
      <c r="AQ8" s="1"/>
      <c r="AR8" s="1"/>
    </row>
    <row r="9" spans="3:44" x14ac:dyDescent="0.2">
      <c r="C9" s="1">
        <v>783</v>
      </c>
      <c r="D9" s="1">
        <v>1134</v>
      </c>
      <c r="E9" s="8"/>
      <c r="G9" s="1">
        <v>5.24</v>
      </c>
      <c r="H9" s="1">
        <v>11.05</v>
      </c>
      <c r="I9" s="1">
        <v>2.87</v>
      </c>
    </row>
    <row r="10" spans="3:44" x14ac:dyDescent="0.2">
      <c r="C10" s="1">
        <v>570</v>
      </c>
      <c r="D10" s="1"/>
      <c r="E10" s="1"/>
      <c r="G10" s="1">
        <v>4.6500000000000004</v>
      </c>
      <c r="H10" s="1">
        <v>23.17</v>
      </c>
      <c r="I10" s="1">
        <v>2.41</v>
      </c>
    </row>
    <row r="11" spans="3:44" x14ac:dyDescent="0.2">
      <c r="C11" s="1">
        <v>805</v>
      </c>
      <c r="D11" s="1"/>
      <c r="E11" s="1"/>
      <c r="G11" s="1">
        <v>6.08</v>
      </c>
      <c r="H11" s="1">
        <v>28.67</v>
      </c>
      <c r="I11" s="1">
        <v>6.92</v>
      </c>
    </row>
    <row r="12" spans="3:44" x14ac:dyDescent="0.2">
      <c r="C12" s="1">
        <v>639</v>
      </c>
      <c r="D12" s="1"/>
      <c r="E12" s="1"/>
      <c r="G12" s="1">
        <v>7.08</v>
      </c>
      <c r="H12" s="1">
        <v>25.9</v>
      </c>
      <c r="I12" s="1">
        <v>4.21</v>
      </c>
    </row>
    <row r="13" spans="3:44" x14ac:dyDescent="0.2">
      <c r="C13" s="1"/>
      <c r="D13" s="1"/>
      <c r="E13" s="1"/>
    </row>
    <row r="14" spans="3:44" x14ac:dyDescent="0.2">
      <c r="C14" s="9">
        <f>AVERAGE(C5:C12)</f>
        <v>665.875</v>
      </c>
      <c r="D14" s="9">
        <f t="shared" ref="D14:E14" si="0">AVERAGE(D5:D12)</f>
        <v>1207</v>
      </c>
      <c r="E14" s="9">
        <f t="shared" si="0"/>
        <v>774</v>
      </c>
      <c r="G14" s="9">
        <f>AVERAGE(G5:G12)</f>
        <v>4.8549999999999995</v>
      </c>
      <c r="H14" s="9">
        <f t="shared" ref="H14:I14" si="1">AVERAGE(H5:H12)</f>
        <v>18.055</v>
      </c>
      <c r="I14" s="9">
        <f t="shared" si="1"/>
        <v>3.5375000000000005</v>
      </c>
    </row>
    <row r="15" spans="3:44" x14ac:dyDescent="0.2">
      <c r="C15" s="9">
        <f>STDEV(C5:C12)</f>
        <v>85.015019681398485</v>
      </c>
      <c r="D15" s="9">
        <f t="shared" ref="D15:E15" si="2">STDEV(D5:D12)</f>
        <v>149.08554591240559</v>
      </c>
      <c r="E15" s="9">
        <f t="shared" si="2"/>
        <v>249.60168268663574</v>
      </c>
      <c r="G15" s="9">
        <f>STDEV(G5:G12)</f>
        <v>1.2632271597550713</v>
      </c>
      <c r="H15" s="9">
        <f t="shared" ref="H15:I15" si="3">STDEV(H5:H12)</f>
        <v>7.8917515709215609</v>
      </c>
      <c r="I15" s="9">
        <f t="shared" si="3"/>
        <v>1.6061466753871321</v>
      </c>
    </row>
    <row r="21" spans="3:19" x14ac:dyDescent="0.2">
      <c r="C21" s="6" t="s">
        <v>58</v>
      </c>
      <c r="D21" s="6" t="s">
        <v>59</v>
      </c>
      <c r="G21" s="6" t="s">
        <v>60</v>
      </c>
      <c r="H21" s="6" t="s">
        <v>61</v>
      </c>
      <c r="L21" s="6" t="s">
        <v>62</v>
      </c>
      <c r="M21" s="6" t="s">
        <v>63</v>
      </c>
      <c r="Q21" s="6" t="s">
        <v>64</v>
      </c>
      <c r="R21" s="6" t="s">
        <v>65</v>
      </c>
    </row>
    <row r="22" spans="3:19" ht="18" x14ac:dyDescent="0.2">
      <c r="C22" s="2" t="s">
        <v>0</v>
      </c>
      <c r="D22" s="2" t="s">
        <v>27</v>
      </c>
      <c r="E22" s="2" t="s">
        <v>28</v>
      </c>
      <c r="G22" s="2" t="s">
        <v>0</v>
      </c>
      <c r="H22" s="2" t="s">
        <v>27</v>
      </c>
      <c r="I22" s="2" t="s">
        <v>28</v>
      </c>
      <c r="L22" s="2" t="s">
        <v>0</v>
      </c>
      <c r="M22" s="2" t="s">
        <v>1</v>
      </c>
      <c r="N22" s="2" t="s">
        <v>2</v>
      </c>
      <c r="Q22" s="2" t="s">
        <v>0</v>
      </c>
      <c r="R22" s="2" t="s">
        <v>1</v>
      </c>
      <c r="S22" s="2" t="s">
        <v>2</v>
      </c>
    </row>
    <row r="23" spans="3:19" x14ac:dyDescent="0.2">
      <c r="C23" s="1">
        <v>0</v>
      </c>
      <c r="D23" s="1">
        <v>0.3</v>
      </c>
      <c r="E23" s="1">
        <v>0</v>
      </c>
      <c r="G23" s="1">
        <v>-6.76</v>
      </c>
      <c r="H23" s="1">
        <v>-5.14</v>
      </c>
      <c r="I23" s="1">
        <v>-6.9</v>
      </c>
      <c r="L23" s="1">
        <v>509.8</v>
      </c>
      <c r="M23" s="1">
        <v>206.2</v>
      </c>
      <c r="N23" s="1">
        <v>509.8</v>
      </c>
      <c r="Q23" s="1">
        <v>6.8654400000000004E-3</v>
      </c>
      <c r="R23" s="1">
        <v>4.6556739999999999E-2</v>
      </c>
      <c r="S23" s="1">
        <v>7.8462099999999993E-3</v>
      </c>
    </row>
    <row r="24" spans="3:19" x14ac:dyDescent="0.2">
      <c r="C24" s="1">
        <v>0.1</v>
      </c>
      <c r="D24" s="1">
        <v>0.3</v>
      </c>
      <c r="E24" s="1">
        <v>0.1</v>
      </c>
      <c r="G24" s="1">
        <v>-6.93</v>
      </c>
      <c r="H24" s="1">
        <v>-5.31</v>
      </c>
      <c r="I24" s="1">
        <v>-6.67</v>
      </c>
      <c r="L24" s="1">
        <v>443.7</v>
      </c>
      <c r="M24" s="1">
        <v>325.10000000000002</v>
      </c>
      <c r="N24" s="1">
        <v>1083.2</v>
      </c>
      <c r="Q24" s="1">
        <v>1.7128689999999999E-2</v>
      </c>
      <c r="R24" s="1">
        <v>1.8763459999999999E-2</v>
      </c>
      <c r="S24" s="1">
        <v>2.9542100000000001E-3</v>
      </c>
    </row>
    <row r="25" spans="3:19" x14ac:dyDescent="0.2">
      <c r="C25" s="1">
        <v>0</v>
      </c>
      <c r="D25" s="1">
        <v>0.2</v>
      </c>
      <c r="E25" s="1">
        <v>0</v>
      </c>
      <c r="G25" s="1">
        <v>-6.14</v>
      </c>
      <c r="H25" s="1">
        <v>-4.74</v>
      </c>
      <c r="I25" s="1">
        <v>-6.38</v>
      </c>
      <c r="L25" s="1">
        <v>609.29999999999995</v>
      </c>
      <c r="M25" s="1">
        <v>563.6</v>
      </c>
      <c r="N25" s="1">
        <v>963</v>
      </c>
      <c r="Q25" s="1">
        <v>6.8931599999999997E-3</v>
      </c>
      <c r="R25" s="1">
        <v>7.0972300000000004E-3</v>
      </c>
      <c r="S25" s="1">
        <v>6.6458999999999997E-3</v>
      </c>
    </row>
    <row r="26" spans="3:19" x14ac:dyDescent="0.2">
      <c r="C26" s="1">
        <v>0.1</v>
      </c>
      <c r="D26" s="1">
        <v>0.1</v>
      </c>
      <c r="E26" s="1">
        <v>0</v>
      </c>
      <c r="G26" s="1">
        <v>-6.81</v>
      </c>
      <c r="H26" s="1">
        <v>-5.12</v>
      </c>
      <c r="I26" s="1">
        <v>-5.9</v>
      </c>
      <c r="L26" s="1">
        <v>322.10000000000002</v>
      </c>
      <c r="M26" s="1">
        <v>541.79999999999995</v>
      </c>
      <c r="N26" s="1">
        <v>1105</v>
      </c>
      <c r="Q26" s="1">
        <v>1.2418500000000001E-2</v>
      </c>
      <c r="R26" s="1">
        <v>2.214839E-2</v>
      </c>
      <c r="S26" s="1">
        <v>3.6199100000000001E-3</v>
      </c>
    </row>
    <row r="27" spans="3:19" x14ac:dyDescent="0.2">
      <c r="C27" s="1">
        <v>0.1</v>
      </c>
      <c r="D27" s="1">
        <v>0.2</v>
      </c>
      <c r="E27" s="1">
        <v>0.1</v>
      </c>
      <c r="G27" s="1">
        <v>-7.11</v>
      </c>
      <c r="H27" s="1">
        <v>-4.34</v>
      </c>
      <c r="I27" s="1">
        <v>-6.28</v>
      </c>
      <c r="L27" s="1">
        <v>694.6</v>
      </c>
      <c r="M27" s="1">
        <v>290.60000000000002</v>
      </c>
      <c r="N27" s="1">
        <v>523.1</v>
      </c>
      <c r="Q27" s="1">
        <v>5.03887E-3</v>
      </c>
      <c r="R27" s="1">
        <v>1.720578E-2</v>
      </c>
      <c r="S27" s="1">
        <v>9.1760699999999997E-3</v>
      </c>
    </row>
    <row r="28" spans="3:19" x14ac:dyDescent="0.2">
      <c r="C28" s="1">
        <v>0</v>
      </c>
      <c r="D28" s="1">
        <v>0.1</v>
      </c>
      <c r="E28" s="1">
        <v>0</v>
      </c>
      <c r="G28" s="1">
        <v>-6.71</v>
      </c>
      <c r="H28" s="1">
        <v>-4.8499999999999996</v>
      </c>
      <c r="I28" s="1">
        <v>-6.39</v>
      </c>
      <c r="L28" s="1">
        <v>559.20000000000005</v>
      </c>
      <c r="M28" s="1">
        <v>493.6</v>
      </c>
      <c r="N28" s="1">
        <v>703.8</v>
      </c>
      <c r="Q28" s="1">
        <v>1.2339060000000001E-2</v>
      </c>
      <c r="R28" s="1">
        <v>1.3168559999999999E-2</v>
      </c>
      <c r="S28" s="1">
        <v>1.250355E-2</v>
      </c>
    </row>
    <row r="29" spans="3:19" x14ac:dyDescent="0.2">
      <c r="C29" s="1">
        <v>0</v>
      </c>
      <c r="D29" s="1">
        <v>0.1</v>
      </c>
      <c r="E29" s="1">
        <v>0</v>
      </c>
      <c r="G29" s="1">
        <v>-6.81</v>
      </c>
      <c r="H29" s="1">
        <v>-4.58</v>
      </c>
      <c r="I29" s="1">
        <v>-6.14</v>
      </c>
      <c r="L29" s="1">
        <v>393.1</v>
      </c>
      <c r="M29" s="1">
        <v>159.80000000000001</v>
      </c>
      <c r="N29" s="1">
        <v>329.6</v>
      </c>
      <c r="Q29" s="1">
        <v>1.0429920000000001E-2</v>
      </c>
      <c r="R29" s="1">
        <v>4.2553189999999998E-2</v>
      </c>
      <c r="S29" s="1">
        <v>1.729369E-2</v>
      </c>
    </row>
    <row r="30" spans="3:19" x14ac:dyDescent="0.2">
      <c r="C30" s="1">
        <v>0</v>
      </c>
      <c r="D30" s="1"/>
      <c r="E30" s="1">
        <v>0</v>
      </c>
      <c r="G30" s="1">
        <v>-6.63</v>
      </c>
      <c r="H30" s="1"/>
      <c r="I30" s="1">
        <v>-5.7</v>
      </c>
      <c r="L30" s="1">
        <v>318</v>
      </c>
      <c r="M30" s="1">
        <v>348.6</v>
      </c>
      <c r="N30" s="1">
        <v>661.4</v>
      </c>
      <c r="Q30" s="1">
        <v>1.540881E-2</v>
      </c>
      <c r="R30" s="1">
        <v>1.7498570000000001E-2</v>
      </c>
      <c r="S30" s="1"/>
    </row>
    <row r="31" spans="3:19" x14ac:dyDescent="0.2">
      <c r="C31" s="1">
        <v>0</v>
      </c>
      <c r="D31" s="1"/>
      <c r="E31" s="1">
        <v>0</v>
      </c>
      <c r="G31" s="1">
        <v>-6.41</v>
      </c>
      <c r="H31" s="1"/>
      <c r="I31" s="1">
        <v>-5.85</v>
      </c>
      <c r="L31" s="1">
        <v>698.1</v>
      </c>
      <c r="M31" s="1">
        <v>241.8</v>
      </c>
      <c r="N31" s="1">
        <v>980.1</v>
      </c>
    </row>
    <row r="32" spans="3:19" x14ac:dyDescent="0.2">
      <c r="C32" s="1">
        <v>0</v>
      </c>
      <c r="D32" s="1"/>
      <c r="E32" s="1"/>
      <c r="G32" s="1">
        <v>-6.14</v>
      </c>
      <c r="H32" s="1"/>
      <c r="I32" s="1"/>
      <c r="L32" s="1">
        <v>636.29999999999995</v>
      </c>
      <c r="M32" s="1">
        <v>403.7</v>
      </c>
      <c r="N32" s="1">
        <v>638.79999999999995</v>
      </c>
    </row>
    <row r="33" spans="3:19" x14ac:dyDescent="0.2">
      <c r="C33" s="1"/>
      <c r="D33" s="1"/>
      <c r="E33" s="1"/>
      <c r="G33" s="1">
        <v>-6.79</v>
      </c>
      <c r="H33" s="1"/>
      <c r="I33" s="1"/>
      <c r="L33" s="1">
        <v>711.9</v>
      </c>
      <c r="M33" s="1">
        <v>129.30000000000001</v>
      </c>
      <c r="N33" s="1">
        <v>94.1</v>
      </c>
    </row>
    <row r="34" spans="3:19" x14ac:dyDescent="0.2">
      <c r="L34" s="1">
        <v>776</v>
      </c>
      <c r="M34" s="1">
        <v>517.79999999999995</v>
      </c>
      <c r="N34" s="1">
        <v>790.8</v>
      </c>
    </row>
    <row r="35" spans="3:19" x14ac:dyDescent="0.2">
      <c r="C35" s="5">
        <f>AVERAGE(C23:C32)</f>
        <v>3.0000000000000006E-2</v>
      </c>
      <c r="D35" s="5">
        <f>AVERAGE(D23:D32)</f>
        <v>0.18571428571428575</v>
      </c>
      <c r="E35" s="5">
        <f>AVERAGE(E23:E32)</f>
        <v>2.2222222222222223E-2</v>
      </c>
      <c r="G35" s="5">
        <f>AVERAGE(G23:G33)</f>
        <v>-6.6581818181818191</v>
      </c>
      <c r="H35" s="5">
        <f t="shared" ref="H35:I35" si="4">AVERAGE(H23:H33)</f>
        <v>-4.8685714285714283</v>
      </c>
      <c r="I35" s="5">
        <f t="shared" si="4"/>
        <v>-6.2455555555555566</v>
      </c>
      <c r="L35" s="1">
        <v>410.3</v>
      </c>
      <c r="M35" s="1">
        <v>127.4</v>
      </c>
    </row>
    <row r="36" spans="3:19" x14ac:dyDescent="0.2">
      <c r="C36" s="5">
        <f>STDEV(C23:C32)</f>
        <v>4.8304589153964801E-2</v>
      </c>
      <c r="D36" s="5">
        <f>STDEV(D23:D32)</f>
        <v>8.9973541084243686E-2</v>
      </c>
      <c r="E36" s="5">
        <f>STDEV(E23:E32)</f>
        <v>4.4095855184409845E-2</v>
      </c>
      <c r="G36" s="5">
        <f>STDEV(G23:G33)</f>
        <v>0.30886301759253032</v>
      </c>
      <c r="H36" s="5">
        <f t="shared" ref="H36:I36" si="5">STDEV(H23:H33)</f>
        <v>0.34430744843470779</v>
      </c>
      <c r="I36" s="5">
        <f t="shared" si="5"/>
        <v>0.39262294606629627</v>
      </c>
      <c r="L36" s="1">
        <v>531</v>
      </c>
      <c r="M36" s="1">
        <v>91.9</v>
      </c>
      <c r="N36" s="1"/>
    </row>
    <row r="37" spans="3:19" x14ac:dyDescent="0.2">
      <c r="L37" s="1"/>
      <c r="M37" s="1">
        <v>321.2</v>
      </c>
      <c r="N37" s="1"/>
    </row>
    <row r="39" spans="3:19" x14ac:dyDescent="0.2">
      <c r="L39" s="5">
        <f>AVERAGE(L23:L37)</f>
        <v>543.81428571428569</v>
      </c>
      <c r="M39" s="5">
        <f t="shared" ref="M39:N39" si="6">AVERAGE(M23:M37)</f>
        <v>317.49333333333328</v>
      </c>
      <c r="N39" s="5">
        <f t="shared" si="6"/>
        <v>698.55833333333339</v>
      </c>
      <c r="Q39" s="4">
        <f>AVERAGE(Q23:Q30)</f>
        <v>1.0815306249999998E-2</v>
      </c>
      <c r="R39" s="4">
        <f t="shared" ref="R39:S39" si="7">AVERAGE(R23:R30)</f>
        <v>2.3123989999999997E-2</v>
      </c>
      <c r="S39" s="4">
        <f t="shared" si="7"/>
        <v>8.5770771428571434E-3</v>
      </c>
    </row>
    <row r="40" spans="3:19" x14ac:dyDescent="0.2">
      <c r="L40" s="5">
        <f>STDEV(L23:L37)</f>
        <v>150.33714857532149</v>
      </c>
      <c r="M40" s="5">
        <f t="shared" ref="M40:N40" si="8">STDEV(M23:M37)</f>
        <v>159.60661222727171</v>
      </c>
      <c r="N40" s="5">
        <f t="shared" si="8"/>
        <v>308.03518234222201</v>
      </c>
      <c r="Q40" s="4">
        <f>STDEV(Q23:Q30)</f>
        <v>4.3152811475696108E-3</v>
      </c>
      <c r="R40" s="4">
        <f t="shared" ref="R40:S40" si="9">STDEV(R23:R30)</f>
        <v>1.3985665032486461E-2</v>
      </c>
      <c r="S40" s="4">
        <f t="shared" si="9"/>
        <v>5.0366833360877281E-3</v>
      </c>
    </row>
  </sheetData>
  <mergeCells count="3">
    <mergeCell ref="L4:V4"/>
    <mergeCell ref="W4:AG4"/>
    <mergeCell ref="AH4:AR4"/>
  </mergeCells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6E61-2538-964D-9006-4C64BC47F36D}">
  <dimension ref="D5:O23"/>
  <sheetViews>
    <sheetView workbookViewId="0">
      <selection activeCell="N38" sqref="N38"/>
    </sheetView>
  </sheetViews>
  <sheetFormatPr baseColWidth="10" defaultRowHeight="16" x14ac:dyDescent="0.2"/>
  <cols>
    <col min="4" max="6" width="21.83203125" customWidth="1"/>
    <col min="9" max="11" width="20.33203125" customWidth="1"/>
    <col min="13" max="15" width="18.5" customWidth="1"/>
  </cols>
  <sheetData>
    <row r="5" spans="4:15" x14ac:dyDescent="0.2">
      <c r="D5" s="6" t="s">
        <v>73</v>
      </c>
      <c r="E5" s="6" t="s">
        <v>74</v>
      </c>
      <c r="F5" s="6"/>
      <c r="I5" s="6" t="s">
        <v>76</v>
      </c>
      <c r="J5" s="6" t="s">
        <v>75</v>
      </c>
      <c r="M5" s="6" t="s">
        <v>77</v>
      </c>
      <c r="N5" s="6" t="s">
        <v>78</v>
      </c>
    </row>
    <row r="6" spans="4:15" ht="18" x14ac:dyDescent="0.2">
      <c r="D6" s="2" t="s">
        <v>0</v>
      </c>
      <c r="E6" s="2" t="s">
        <v>27</v>
      </c>
      <c r="F6" s="2" t="s">
        <v>28</v>
      </c>
      <c r="I6" s="2" t="s">
        <v>0</v>
      </c>
      <c r="J6" s="2" t="s">
        <v>27</v>
      </c>
      <c r="K6" s="2" t="s">
        <v>28</v>
      </c>
      <c r="M6" s="2" t="s">
        <v>0</v>
      </c>
      <c r="N6" s="2" t="s">
        <v>27</v>
      </c>
      <c r="O6" s="2" t="s">
        <v>28</v>
      </c>
    </row>
    <row r="7" spans="4:15" x14ac:dyDescent="0.2">
      <c r="D7" s="1">
        <v>919.95320089999996</v>
      </c>
      <c r="E7" s="1">
        <v>696.04999429999998</v>
      </c>
      <c r="F7" s="1">
        <v>812.53780140000003</v>
      </c>
      <c r="I7" s="1">
        <v>477.15167500000001</v>
      </c>
      <c r="J7" s="1">
        <v>438.14205500000003</v>
      </c>
      <c r="K7" s="1">
        <v>461.77415400000001</v>
      </c>
      <c r="M7" s="1">
        <v>1928.01</v>
      </c>
      <c r="N7" s="1">
        <v>1588.64</v>
      </c>
      <c r="O7" s="1">
        <v>1759.6</v>
      </c>
    </row>
    <row r="8" spans="4:15" x14ac:dyDescent="0.2">
      <c r="D8" s="1">
        <v>846.39714309999999</v>
      </c>
      <c r="E8" s="1">
        <v>839.59085230000005</v>
      </c>
      <c r="F8" s="1">
        <v>811.61631399999999</v>
      </c>
      <c r="I8" s="1">
        <v>467.801064</v>
      </c>
      <c r="J8" s="1">
        <v>457.298474</v>
      </c>
      <c r="K8" s="1">
        <v>463.391502</v>
      </c>
      <c r="M8" s="1">
        <v>1809.31</v>
      </c>
      <c r="N8" s="1">
        <v>1835.98</v>
      </c>
      <c r="O8" s="1">
        <v>1751.47</v>
      </c>
    </row>
    <row r="9" spans="4:15" x14ac:dyDescent="0.2">
      <c r="D9" s="1">
        <v>829.76346530000001</v>
      </c>
      <c r="E9" s="1">
        <v>845.95080380000002</v>
      </c>
      <c r="F9" s="1">
        <v>865.95876869999995</v>
      </c>
      <c r="I9" s="1">
        <v>472.81585999999999</v>
      </c>
      <c r="J9" s="1">
        <v>456.29398900000001</v>
      </c>
      <c r="K9" s="1">
        <v>469.75663100000003</v>
      </c>
      <c r="M9" s="1">
        <v>1754.94</v>
      </c>
      <c r="N9" s="1">
        <v>1853.96</v>
      </c>
      <c r="O9" s="1">
        <v>1843.42</v>
      </c>
    </row>
    <row r="10" spans="4:15" x14ac:dyDescent="0.2">
      <c r="D10" s="1">
        <v>807.22482279999997</v>
      </c>
      <c r="E10" s="1">
        <v>720.77442059999998</v>
      </c>
      <c r="F10" s="1">
        <v>896.39020330000005</v>
      </c>
      <c r="I10" s="1">
        <v>471.562161</v>
      </c>
      <c r="J10" s="1">
        <v>438.58199400000001</v>
      </c>
      <c r="K10" s="1">
        <v>471.71728400000001</v>
      </c>
      <c r="M10" s="1">
        <v>1711.81</v>
      </c>
      <c r="N10" s="1">
        <v>1643.42</v>
      </c>
      <c r="O10" s="1">
        <v>1900.27</v>
      </c>
    </row>
    <row r="11" spans="4:15" x14ac:dyDescent="0.2">
      <c r="D11" s="1">
        <v>851.12890479999999</v>
      </c>
      <c r="E11" s="1">
        <v>745.55827350000004</v>
      </c>
      <c r="F11" s="1">
        <v>876.55097769999998</v>
      </c>
      <c r="I11" s="1">
        <v>472.673452</v>
      </c>
      <c r="J11" s="1">
        <v>436.92650099999997</v>
      </c>
      <c r="K11" s="1">
        <v>468.21303</v>
      </c>
      <c r="M11" s="1">
        <v>1800.67</v>
      </c>
      <c r="N11" s="1">
        <v>1706.37</v>
      </c>
      <c r="O11" s="1">
        <v>1872.12</v>
      </c>
    </row>
    <row r="12" spans="4:15" x14ac:dyDescent="0.2">
      <c r="D12" s="1">
        <v>867.72152889999995</v>
      </c>
      <c r="E12" s="1">
        <v>818.68712989999995</v>
      </c>
      <c r="F12" s="1">
        <v>846.32266089999996</v>
      </c>
      <c r="I12" s="1">
        <v>473.96275300000002</v>
      </c>
      <c r="J12" s="1">
        <v>444.58347400000002</v>
      </c>
      <c r="K12" s="1">
        <v>458.24701299999998</v>
      </c>
      <c r="M12" s="1">
        <v>1830.78</v>
      </c>
      <c r="N12" s="1">
        <v>1841.47</v>
      </c>
      <c r="O12" s="1">
        <v>1846.87</v>
      </c>
    </row>
    <row r="13" spans="4:15" x14ac:dyDescent="0.2">
      <c r="D13" s="1">
        <v>896.56598469999994</v>
      </c>
      <c r="E13" s="1">
        <v>774.45795339999995</v>
      </c>
      <c r="F13" s="1">
        <v>826.56482530000005</v>
      </c>
      <c r="I13" s="1">
        <v>476.69902100000002</v>
      </c>
      <c r="J13" s="1">
        <v>439.42372699999999</v>
      </c>
      <c r="K13" s="1">
        <v>456.41096700000003</v>
      </c>
      <c r="M13" s="1">
        <v>1880.78</v>
      </c>
      <c r="N13" s="1">
        <v>1762.44</v>
      </c>
      <c r="O13" s="1">
        <v>1811.01</v>
      </c>
    </row>
    <row r="14" spans="4:15" x14ac:dyDescent="0.2">
      <c r="D14" s="1">
        <v>811.97726109999996</v>
      </c>
      <c r="E14" s="1">
        <v>778.86504019999995</v>
      </c>
      <c r="F14" s="1">
        <v>828.35712079999996</v>
      </c>
      <c r="I14" s="1">
        <v>472.40389399999998</v>
      </c>
      <c r="J14" s="1">
        <v>443.80785900000001</v>
      </c>
      <c r="K14" s="1">
        <v>464.502793</v>
      </c>
      <c r="M14" s="1">
        <v>1718.82</v>
      </c>
      <c r="N14" s="1">
        <v>1754.96</v>
      </c>
      <c r="O14" s="1">
        <v>1783.32</v>
      </c>
    </row>
    <row r="15" spans="4:15" x14ac:dyDescent="0.2">
      <c r="D15" s="1">
        <v>818.51508160000003</v>
      </c>
      <c r="E15" s="1">
        <v>827.62407940000003</v>
      </c>
      <c r="F15" s="1">
        <v>832.54529879999996</v>
      </c>
      <c r="I15" s="1">
        <v>468.01976200000001</v>
      </c>
      <c r="J15" s="1">
        <v>451.28936499999998</v>
      </c>
      <c r="K15" s="1">
        <v>459.31252999999998</v>
      </c>
      <c r="M15" s="1">
        <v>1748.89</v>
      </c>
      <c r="N15" s="1">
        <v>1833.91</v>
      </c>
      <c r="O15" s="1">
        <v>1812.59</v>
      </c>
    </row>
    <row r="16" spans="4:15" x14ac:dyDescent="0.2">
      <c r="D16" s="1">
        <v>884.24638730000004</v>
      </c>
      <c r="E16" s="1">
        <v>813.16138699999999</v>
      </c>
      <c r="F16" s="1">
        <v>847.53983860000005</v>
      </c>
      <c r="I16" s="1">
        <v>472.45983999999999</v>
      </c>
      <c r="J16" s="1">
        <v>450.06109600000002</v>
      </c>
      <c r="K16" s="1">
        <v>456.68306799999999</v>
      </c>
      <c r="M16" s="1">
        <v>1871.58</v>
      </c>
      <c r="N16" s="1">
        <v>1806.78</v>
      </c>
      <c r="O16" s="1">
        <v>1855.86</v>
      </c>
    </row>
    <row r="17" spans="4:15" x14ac:dyDescent="0.2">
      <c r="D17" s="1">
        <v>875.92391239999995</v>
      </c>
      <c r="E17" s="1">
        <v>698.06094150000001</v>
      </c>
      <c r="F17" s="1">
        <v>770.61293149999995</v>
      </c>
      <c r="I17" s="1">
        <v>471.02813099999997</v>
      </c>
      <c r="J17" s="1">
        <v>438.51078999999999</v>
      </c>
      <c r="K17" s="1">
        <v>459.37356199999999</v>
      </c>
      <c r="M17" s="1">
        <v>1859.6</v>
      </c>
      <c r="N17" s="1">
        <v>1591.89</v>
      </c>
      <c r="O17" s="1">
        <v>1677.53</v>
      </c>
    </row>
    <row r="18" spans="4:15" x14ac:dyDescent="0.2">
      <c r="D18" s="1">
        <v>869.6756633</v>
      </c>
      <c r="E18" s="1">
        <v>790.55303019999997</v>
      </c>
      <c r="F18" s="1">
        <v>779.18057750000003</v>
      </c>
      <c r="I18" s="1">
        <v>464.42396000000002</v>
      </c>
      <c r="J18" s="1">
        <v>449.842398</v>
      </c>
      <c r="K18" s="1">
        <v>454.53677599999997</v>
      </c>
      <c r="M18" s="1">
        <v>1872.59</v>
      </c>
      <c r="N18" s="1">
        <v>1757.4</v>
      </c>
      <c r="O18" s="1">
        <v>1714.23</v>
      </c>
    </row>
    <row r="19" spans="4:15" x14ac:dyDescent="0.2">
      <c r="D19" s="1">
        <v>896.4508472</v>
      </c>
      <c r="E19" s="1">
        <v>715.17832229999999</v>
      </c>
      <c r="F19" s="1">
        <v>853.47325339999998</v>
      </c>
      <c r="I19" s="1">
        <v>472.24622799999997</v>
      </c>
      <c r="J19" s="1">
        <v>433.71214900000001</v>
      </c>
      <c r="K19" s="1">
        <v>462.36158699999999</v>
      </c>
      <c r="M19" s="1">
        <v>1898.27</v>
      </c>
      <c r="N19" s="1">
        <v>1648.97</v>
      </c>
      <c r="O19" s="1">
        <v>1845.9</v>
      </c>
    </row>
    <row r="20" spans="4:15" x14ac:dyDescent="0.2">
      <c r="D20" s="1"/>
      <c r="E20" s="1"/>
      <c r="F20" s="1">
        <v>903.5171196</v>
      </c>
      <c r="I20" s="1"/>
      <c r="J20" s="1"/>
      <c r="K20" s="1">
        <v>471.17816800000003</v>
      </c>
      <c r="M20" s="1"/>
      <c r="N20" s="1"/>
      <c r="O20" s="1">
        <v>1917.57</v>
      </c>
    </row>
    <row r="22" spans="4:15" x14ac:dyDescent="0.2">
      <c r="D22">
        <f>AVERAGE(D7:D20)</f>
        <v>859.65724641538452</v>
      </c>
      <c r="E22">
        <f t="shared" ref="E22:F22" si="0">AVERAGE(E7:E20)</f>
        <v>774.19324833846179</v>
      </c>
      <c r="F22">
        <f t="shared" si="0"/>
        <v>839.36912082142851</v>
      </c>
      <c r="I22">
        <f>AVERAGE(I7:I20)</f>
        <v>471.78829238461543</v>
      </c>
      <c r="J22">
        <f t="shared" ref="J22:K22" si="1">AVERAGE(J7:J20)</f>
        <v>444.49799007692309</v>
      </c>
      <c r="K22">
        <f t="shared" si="1"/>
        <v>462.67564750000008</v>
      </c>
      <c r="M22">
        <f>AVERAGE(M7:M20)</f>
        <v>1822.0038461538461</v>
      </c>
      <c r="N22">
        <f t="shared" ref="N22:O22" si="2">AVERAGE(N7:N20)</f>
        <v>1740.4761538461537</v>
      </c>
      <c r="O22">
        <f t="shared" si="2"/>
        <v>1813.6971428571428</v>
      </c>
    </row>
    <row r="23" spans="4:15" x14ac:dyDescent="0.2">
      <c r="D23">
        <f>STDEV(D7:D20)</f>
        <v>35.641357788164463</v>
      </c>
      <c r="E23">
        <f t="shared" ref="E23:F23" si="3">STDEV(E7:E20)</f>
        <v>54.104372364806046</v>
      </c>
      <c r="F23">
        <f t="shared" si="3"/>
        <v>39.166213201193969</v>
      </c>
      <c r="I23">
        <f>STDEV(I7:I20)</f>
        <v>3.4815063856740109</v>
      </c>
      <c r="J23">
        <f t="shared" ref="J23:K23" si="4">STDEV(J7:J20)</f>
        <v>7.7447220197898385</v>
      </c>
      <c r="K23">
        <f t="shared" si="4"/>
        <v>5.7031354549546824</v>
      </c>
      <c r="M23">
        <f>STDEV(M7:M20)</f>
        <v>70.866519661786384</v>
      </c>
      <c r="N23">
        <f t="shared" ref="N23:O23" si="5">STDEV(N7:N20)</f>
        <v>95.913408476818418</v>
      </c>
      <c r="O23">
        <f t="shared" si="5"/>
        <v>69.42700443670995</v>
      </c>
    </row>
  </sheetData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A2A-11A5-C64C-A57D-1940A9978D9B}">
  <dimension ref="C5:R33"/>
  <sheetViews>
    <sheetView workbookViewId="0">
      <selection activeCell="L38" sqref="L38"/>
    </sheetView>
  </sheetViews>
  <sheetFormatPr baseColWidth="10" defaultRowHeight="16" x14ac:dyDescent="0.2"/>
  <cols>
    <col min="3" max="6" width="21.5" customWidth="1"/>
    <col min="10" max="10" width="17.1640625" customWidth="1"/>
    <col min="11" max="11" width="15.1640625" customWidth="1"/>
    <col min="12" max="12" width="18.6640625" customWidth="1"/>
    <col min="15" max="18" width="22.1640625" customWidth="1"/>
  </cols>
  <sheetData>
    <row r="5" spans="3:18" s="6" customFormat="1" x14ac:dyDescent="0.2">
      <c r="C5" s="6" t="s">
        <v>66</v>
      </c>
      <c r="D5" s="6" t="s">
        <v>30</v>
      </c>
      <c r="I5" s="6" t="s">
        <v>67</v>
      </c>
      <c r="J5" s="6" t="s">
        <v>21</v>
      </c>
      <c r="O5" s="6" t="s">
        <v>68</v>
      </c>
      <c r="P5" s="6" t="s">
        <v>35</v>
      </c>
    </row>
    <row r="6" spans="3:18" ht="18" x14ac:dyDescent="0.2">
      <c r="C6" s="2" t="s">
        <v>0</v>
      </c>
      <c r="D6" s="2" t="s">
        <v>1</v>
      </c>
      <c r="E6" s="2" t="s">
        <v>2</v>
      </c>
      <c r="F6" s="2" t="s">
        <v>14</v>
      </c>
      <c r="I6" s="2" t="s">
        <v>0</v>
      </c>
      <c r="J6" s="2" t="s">
        <v>27</v>
      </c>
      <c r="K6" s="2" t="s">
        <v>2</v>
      </c>
      <c r="L6" s="2" t="s">
        <v>14</v>
      </c>
      <c r="O6" s="2" t="s">
        <v>0</v>
      </c>
      <c r="P6" s="2" t="s">
        <v>1</v>
      </c>
      <c r="Q6" s="2" t="s">
        <v>2</v>
      </c>
      <c r="R6" s="2" t="s">
        <v>14</v>
      </c>
    </row>
    <row r="7" spans="3:18" x14ac:dyDescent="0.2">
      <c r="C7" s="15">
        <v>396.37259299999999</v>
      </c>
      <c r="D7" s="15">
        <v>947.24376400000006</v>
      </c>
      <c r="E7" s="15">
        <v>6313.4328699999996</v>
      </c>
      <c r="F7" s="15">
        <v>159.71798999999999</v>
      </c>
      <c r="I7" s="1">
        <v>152</v>
      </c>
      <c r="J7" s="1">
        <v>124</v>
      </c>
      <c r="K7" s="1">
        <v>49</v>
      </c>
      <c r="L7" s="1">
        <v>126</v>
      </c>
      <c r="O7" s="15">
        <v>461.94051300000001</v>
      </c>
      <c r="P7" s="15">
        <v>621.07460400000002</v>
      </c>
      <c r="Q7" s="15">
        <v>570.84315200000003</v>
      </c>
      <c r="R7" s="15">
        <v>1079.1420800000001</v>
      </c>
    </row>
    <row r="8" spans="3:18" x14ac:dyDescent="0.2">
      <c r="C8" s="15">
        <v>487.91282699999999</v>
      </c>
      <c r="D8" s="15">
        <v>297.17192</v>
      </c>
      <c r="E8" s="15">
        <v>2619.8923199999999</v>
      </c>
      <c r="F8" s="15">
        <v>510.38033899999999</v>
      </c>
      <c r="I8" s="1">
        <v>151</v>
      </c>
      <c r="J8" s="1">
        <v>85</v>
      </c>
      <c r="K8" s="1">
        <v>45</v>
      </c>
      <c r="L8" s="1">
        <v>153</v>
      </c>
      <c r="O8" s="15">
        <v>424.34205200000002</v>
      </c>
      <c r="P8" s="15">
        <v>743.12100299999997</v>
      </c>
      <c r="Q8" s="15">
        <v>696.70658100000003</v>
      </c>
      <c r="R8" s="15">
        <v>994.35824300000002</v>
      </c>
    </row>
    <row r="9" spans="3:18" x14ac:dyDescent="0.2">
      <c r="C9" s="15">
        <v>459.61123900000001</v>
      </c>
      <c r="D9" s="15">
        <v>367.86066199999999</v>
      </c>
      <c r="E9" s="15">
        <v>1410.6903299999999</v>
      </c>
      <c r="F9" s="15">
        <v>326.24005099999999</v>
      </c>
      <c r="I9" s="1">
        <v>149</v>
      </c>
      <c r="J9" s="1">
        <v>81</v>
      </c>
      <c r="K9" s="1">
        <v>69</v>
      </c>
      <c r="L9" s="1">
        <v>122</v>
      </c>
      <c r="O9" s="15">
        <v>424.34205200000002</v>
      </c>
      <c r="P9" s="15">
        <v>941.96737299999995</v>
      </c>
      <c r="Q9" s="15">
        <v>616.60388999999998</v>
      </c>
      <c r="R9" s="15">
        <v>1159.2081599999999</v>
      </c>
    </row>
    <row r="10" spans="3:18" x14ac:dyDescent="0.2">
      <c r="C10" s="15">
        <v>206.34428299999999</v>
      </c>
      <c r="D10" s="15">
        <v>413.49256700000001</v>
      </c>
      <c r="E10" s="15">
        <v>1735.45426</v>
      </c>
      <c r="F10" s="15">
        <v>314.39549</v>
      </c>
      <c r="I10" s="1">
        <v>150</v>
      </c>
      <c r="J10" s="1">
        <v>117</v>
      </c>
      <c r="K10" s="1">
        <v>66</v>
      </c>
      <c r="L10" s="1">
        <v>145</v>
      </c>
      <c r="O10" s="15">
        <v>416.062727</v>
      </c>
      <c r="P10" s="15">
        <v>727.56175699999994</v>
      </c>
      <c r="Q10" s="15">
        <v>514.38515600000005</v>
      </c>
      <c r="R10" s="15">
        <v>658.62463000000002</v>
      </c>
    </row>
    <row r="11" spans="3:18" x14ac:dyDescent="0.2">
      <c r="C11" s="15">
        <v>89.305784799999998</v>
      </c>
      <c r="D11" s="15">
        <v>903.97495000000004</v>
      </c>
      <c r="E11" s="15">
        <v>2268.7069200000001</v>
      </c>
      <c r="F11" s="15">
        <v>475.77890200000002</v>
      </c>
      <c r="I11" s="1">
        <v>160</v>
      </c>
      <c r="J11" s="1">
        <v>124</v>
      </c>
      <c r="K11" s="1">
        <v>32</v>
      </c>
      <c r="L11" s="1">
        <v>105</v>
      </c>
      <c r="O11" s="15">
        <v>569.38014799999996</v>
      </c>
      <c r="P11" s="15">
        <v>970.58014700000001</v>
      </c>
      <c r="Q11" s="15">
        <v>554.79485799999998</v>
      </c>
      <c r="R11" s="15">
        <v>749.36948900000004</v>
      </c>
    </row>
    <row r="12" spans="3:18" x14ac:dyDescent="0.2">
      <c r="C12" s="15">
        <v>137.921795</v>
      </c>
      <c r="D12" s="15">
        <v>591.68645300000003</v>
      </c>
      <c r="E12" s="15">
        <v>1745.56224</v>
      </c>
      <c r="F12" s="15">
        <v>530.75368700000001</v>
      </c>
      <c r="I12" s="1">
        <v>134</v>
      </c>
      <c r="J12" s="1">
        <v>127</v>
      </c>
      <c r="K12" s="1">
        <v>48</v>
      </c>
      <c r="L12" s="1">
        <v>145</v>
      </c>
      <c r="O12" s="15">
        <v>476.00892900000002</v>
      </c>
      <c r="P12" s="15">
        <v>579.63833699999998</v>
      </c>
      <c r="Q12" s="15"/>
      <c r="R12" s="15">
        <v>888.87043100000005</v>
      </c>
    </row>
    <row r="13" spans="3:18" x14ac:dyDescent="0.2">
      <c r="C13" s="15">
        <v>250.689063</v>
      </c>
      <c r="D13" s="15"/>
      <c r="E13" s="15">
        <v>3449.9409700000001</v>
      </c>
      <c r="F13" s="15"/>
      <c r="I13" s="1">
        <v>121</v>
      </c>
      <c r="J13" s="1">
        <v>86</v>
      </c>
      <c r="K13" s="1">
        <v>42</v>
      </c>
      <c r="L13" s="1"/>
      <c r="O13" s="15">
        <v>502.95448199999998</v>
      </c>
      <c r="P13" s="15">
        <v>788.74661400000002</v>
      </c>
      <c r="Q13" s="15"/>
      <c r="R13" s="15">
        <v>822.26078399999994</v>
      </c>
    </row>
    <row r="14" spans="3:18" x14ac:dyDescent="0.2">
      <c r="C14" s="15">
        <v>253.542855</v>
      </c>
      <c r="D14" s="15"/>
      <c r="E14" s="15"/>
      <c r="F14" s="15"/>
      <c r="O14" s="15">
        <v>612.14068299999997</v>
      </c>
      <c r="P14" s="15"/>
      <c r="Q14" s="15"/>
      <c r="R14" s="15"/>
    </row>
    <row r="16" spans="3:18" x14ac:dyDescent="0.2">
      <c r="C16" s="13">
        <f>AVERAGE(C7:C14)</f>
        <v>285.21255497499999</v>
      </c>
      <c r="D16" s="13">
        <f t="shared" ref="D16:F16" si="0">AVERAGE(D7:D14)</f>
        <v>586.90505266666662</v>
      </c>
      <c r="E16" s="13">
        <f t="shared" si="0"/>
        <v>2791.9542728571428</v>
      </c>
      <c r="F16" s="13">
        <f t="shared" si="0"/>
        <v>386.21107649999999</v>
      </c>
      <c r="I16" s="13">
        <f>AVERAGE(I7:I14)</f>
        <v>145.28571428571428</v>
      </c>
      <c r="J16" s="13">
        <f t="shared" ref="J16:L16" si="1">AVERAGE(J7:J14)</f>
        <v>106.28571428571429</v>
      </c>
      <c r="K16" s="13">
        <f t="shared" si="1"/>
        <v>50.142857142857146</v>
      </c>
      <c r="L16" s="13">
        <f t="shared" si="1"/>
        <v>132.66666666666666</v>
      </c>
      <c r="O16" s="13">
        <f>AVERAGE(O7:O14)</f>
        <v>485.89644825000005</v>
      </c>
      <c r="P16" s="13">
        <f t="shared" ref="P16:R16" si="2">AVERAGE(P7:P14)</f>
        <v>767.52711928571432</v>
      </c>
      <c r="Q16" s="13">
        <f t="shared" si="2"/>
        <v>590.66672740000013</v>
      </c>
      <c r="R16" s="13">
        <f t="shared" si="2"/>
        <v>907.40483100000006</v>
      </c>
    </row>
    <row r="17" spans="3:18" x14ac:dyDescent="0.2">
      <c r="C17" s="13">
        <f>STDEV(C7:C14)</f>
        <v>147.52623573732362</v>
      </c>
      <c r="D17" s="13">
        <f t="shared" ref="D17:F17" si="3">STDEV(D7:D14)</f>
        <v>280.14203251277701</v>
      </c>
      <c r="E17" s="13">
        <f t="shared" si="3"/>
        <v>1695.8856955917618</v>
      </c>
      <c r="F17" s="13">
        <f t="shared" si="3"/>
        <v>144.48950685839048</v>
      </c>
      <c r="I17" s="13">
        <f>STDEV(I7:I14)</f>
        <v>13.212548148310702</v>
      </c>
      <c r="J17" s="13">
        <f t="shared" ref="J17:L17" si="4">STDEV(J7:J14)</f>
        <v>21.116457134300745</v>
      </c>
      <c r="K17" s="13">
        <f t="shared" si="4"/>
        <v>13.133019092203826</v>
      </c>
      <c r="L17" s="13">
        <f t="shared" si="4"/>
        <v>18.118130882258956</v>
      </c>
      <c r="O17" s="13">
        <f>STDEV(O7:O14)</f>
        <v>72.036099419095848</v>
      </c>
      <c r="P17" s="13">
        <f t="shared" ref="P17:R17" si="5">STDEV(P7:P14)</f>
        <v>147.7913075775393</v>
      </c>
      <c r="Q17" s="13">
        <f t="shared" si="5"/>
        <v>69.670349228332498</v>
      </c>
      <c r="R17" s="13">
        <f t="shared" si="5"/>
        <v>180.24024962142738</v>
      </c>
    </row>
    <row r="23" spans="3:18" x14ac:dyDescent="0.2">
      <c r="F23" s="6" t="s">
        <v>69</v>
      </c>
      <c r="G23" s="6" t="s">
        <v>70</v>
      </c>
      <c r="L23" s="6" t="s">
        <v>71</v>
      </c>
      <c r="M23" s="6" t="s">
        <v>72</v>
      </c>
    </row>
    <row r="24" spans="3:18" ht="18" x14ac:dyDescent="0.2">
      <c r="F24" s="2" t="s">
        <v>0</v>
      </c>
      <c r="G24" s="2" t="s">
        <v>1</v>
      </c>
      <c r="H24" s="2" t="s">
        <v>2</v>
      </c>
      <c r="I24" s="2" t="s">
        <v>14</v>
      </c>
      <c r="L24" s="2" t="s">
        <v>0</v>
      </c>
      <c r="M24" s="2" t="s">
        <v>1</v>
      </c>
      <c r="N24" s="2" t="s">
        <v>2</v>
      </c>
      <c r="O24" s="2" t="s">
        <v>14</v>
      </c>
    </row>
    <row r="25" spans="3:18" x14ac:dyDescent="0.2">
      <c r="F25" s="1">
        <v>21.5</v>
      </c>
      <c r="G25" s="1">
        <v>33.6</v>
      </c>
      <c r="H25" s="1">
        <v>12.7</v>
      </c>
      <c r="I25" s="1">
        <v>39.700000000000003</v>
      </c>
      <c r="L25" s="1">
        <v>62</v>
      </c>
      <c r="M25" s="1">
        <v>58</v>
      </c>
      <c r="N25" s="1">
        <v>86.4</v>
      </c>
      <c r="O25" s="1">
        <v>57.4</v>
      </c>
    </row>
    <row r="26" spans="3:18" x14ac:dyDescent="0.2">
      <c r="F26" s="1">
        <v>12.7</v>
      </c>
      <c r="G26" s="1">
        <v>35.6</v>
      </c>
      <c r="H26" s="1">
        <v>20.9</v>
      </c>
      <c r="I26" s="1">
        <v>37.299999999999997</v>
      </c>
      <c r="L26" s="1">
        <v>68.2</v>
      </c>
      <c r="M26" s="1">
        <v>61.8</v>
      </c>
      <c r="N26" s="1">
        <v>74.900000000000006</v>
      </c>
      <c r="O26" s="1">
        <v>58.3</v>
      </c>
    </row>
    <row r="27" spans="3:18" x14ac:dyDescent="0.2">
      <c r="F27" s="1">
        <v>16.7</v>
      </c>
      <c r="G27" s="1">
        <v>49.2</v>
      </c>
      <c r="H27" s="1">
        <v>22</v>
      </c>
      <c r="I27" s="1">
        <v>39.6</v>
      </c>
      <c r="L27" s="1">
        <v>60.3</v>
      </c>
      <c r="M27" s="1">
        <v>46.7</v>
      </c>
      <c r="N27" s="1">
        <v>77.5</v>
      </c>
      <c r="O27" s="1">
        <v>57.2</v>
      </c>
    </row>
    <row r="28" spans="3:18" x14ac:dyDescent="0.2">
      <c r="F28" s="1">
        <v>23.9</v>
      </c>
      <c r="G28" s="1">
        <v>49.5</v>
      </c>
      <c r="H28" s="1">
        <v>39.799999999999997</v>
      </c>
      <c r="I28" s="1">
        <v>39.4</v>
      </c>
      <c r="L28" s="1">
        <v>54.8</v>
      </c>
      <c r="M28" s="1">
        <v>44.9</v>
      </c>
      <c r="N28" s="1">
        <v>57.9</v>
      </c>
      <c r="O28" s="1">
        <v>43.1</v>
      </c>
    </row>
    <row r="29" spans="3:18" x14ac:dyDescent="0.2">
      <c r="F29" s="1">
        <v>19.8</v>
      </c>
      <c r="G29" s="1">
        <v>45.6</v>
      </c>
      <c r="H29" s="1">
        <v>27.4</v>
      </c>
      <c r="I29" s="1">
        <v>31.1</v>
      </c>
      <c r="L29" s="1">
        <v>70.7</v>
      </c>
      <c r="M29" s="1">
        <v>50.5</v>
      </c>
      <c r="N29" s="1">
        <v>68.599999999999994</v>
      </c>
      <c r="O29" s="1">
        <v>65.8</v>
      </c>
    </row>
    <row r="30" spans="3:18" x14ac:dyDescent="0.2">
      <c r="F30" s="1"/>
      <c r="G30" s="1">
        <v>38.799999999999997</v>
      </c>
      <c r="H30" s="1">
        <v>24.5</v>
      </c>
      <c r="I30" s="1">
        <v>39.299999999999997</v>
      </c>
      <c r="L30" s="1"/>
      <c r="M30" s="1">
        <v>60</v>
      </c>
      <c r="N30" s="1">
        <v>74.900000000000006</v>
      </c>
      <c r="O30" s="1">
        <v>59</v>
      </c>
    </row>
    <row r="32" spans="3:18" x14ac:dyDescent="0.2">
      <c r="F32" s="13">
        <f>AVERAGE(F25:F30)</f>
        <v>18.920000000000002</v>
      </c>
      <c r="G32" s="13">
        <f t="shared" ref="G32:I32" si="6">AVERAGE(G25:G30)</f>
        <v>42.050000000000004</v>
      </c>
      <c r="H32" s="13">
        <f t="shared" si="6"/>
        <v>24.549999999999997</v>
      </c>
      <c r="I32" s="13">
        <f t="shared" si="6"/>
        <v>37.733333333333327</v>
      </c>
      <c r="L32" s="13">
        <f>AVERAGE(L25:L30)</f>
        <v>63.2</v>
      </c>
      <c r="M32" s="13">
        <f t="shared" ref="M32:O32" si="7">AVERAGE(M25:M30)</f>
        <v>53.65</v>
      </c>
      <c r="N32" s="13">
        <f t="shared" si="7"/>
        <v>73.36666666666666</v>
      </c>
      <c r="O32" s="13">
        <f t="shared" si="7"/>
        <v>56.79999999999999</v>
      </c>
    </row>
    <row r="33" spans="6:15" x14ac:dyDescent="0.2">
      <c r="F33" s="13">
        <f>STDEV(F25:F30)</f>
        <v>4.3545378629654694</v>
      </c>
      <c r="G33" s="13">
        <f t="shared" ref="G33:I33" si="8">STDEV(G25:G30)</f>
        <v>6.9684288042570985</v>
      </c>
      <c r="H33" s="13">
        <f t="shared" si="8"/>
        <v>8.9547194260903602</v>
      </c>
      <c r="I33" s="13">
        <f t="shared" si="8"/>
        <v>3.3696686286141939</v>
      </c>
      <c r="L33" s="13">
        <f>STDEV(L25:L30)</f>
        <v>6.3572792922759049</v>
      </c>
      <c r="M33" s="13">
        <f t="shared" ref="M33:O33" si="9">STDEV(M25:M30)</f>
        <v>7.2174095075726683</v>
      </c>
      <c r="N33" s="13">
        <f t="shared" si="9"/>
        <v>9.5246347261545417</v>
      </c>
      <c r="O33" s="13">
        <f t="shared" si="9"/>
        <v>7.4337070160183591</v>
      </c>
    </row>
  </sheetData>
  <phoneticPr fontId="7" type="noConversion"/>
  <pageMargins left="0.7" right="0.7" top="0.75" bottom="0.75" header="0.3" footer="0.3"/>
  <headerFooter>
    <oddFooter>&amp;C_x000D_&amp;1#&amp;"Calibri"&amp;12&amp;K898989 Regeneron -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8E3B-24EA-5342-9CAB-8C0A8D4E78EB}">
  <dimension ref="C5:R38"/>
  <sheetViews>
    <sheetView topLeftCell="A15" workbookViewId="0">
      <selection activeCell="C38" sqref="C38"/>
    </sheetView>
  </sheetViews>
  <sheetFormatPr baseColWidth="10" defaultRowHeight="16" x14ac:dyDescent="0.2"/>
  <cols>
    <col min="3" max="3" width="25.33203125" customWidth="1"/>
    <col min="4" max="16" width="14.6640625" customWidth="1"/>
  </cols>
  <sheetData>
    <row r="5" spans="3:18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3:18" x14ac:dyDescent="0.2">
      <c r="C6" s="16" t="s">
        <v>85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3:18" x14ac:dyDescent="0.2">
      <c r="C7" s="2" t="s">
        <v>79</v>
      </c>
      <c r="D7" s="28" t="s">
        <v>80</v>
      </c>
      <c r="E7" s="28"/>
      <c r="F7" s="2"/>
      <c r="G7" s="2" t="s">
        <v>81</v>
      </c>
      <c r="I7" s="2"/>
      <c r="J7" s="28" t="s">
        <v>82</v>
      </c>
      <c r="K7" s="28"/>
      <c r="L7" s="2"/>
      <c r="M7" s="28" t="s">
        <v>83</v>
      </c>
      <c r="N7" s="28"/>
      <c r="O7" s="28" t="s">
        <v>84</v>
      </c>
      <c r="P7" s="28"/>
      <c r="Q7" s="1"/>
      <c r="R7" s="1"/>
    </row>
    <row r="8" spans="3:18" x14ac:dyDescent="0.2">
      <c r="C8" s="1">
        <v>1.9999999999999999E-7</v>
      </c>
      <c r="D8" s="1">
        <v>102.72</v>
      </c>
      <c r="E8" s="1">
        <v>101.01</v>
      </c>
      <c r="F8" s="1"/>
      <c r="G8" s="1">
        <v>125.0688</v>
      </c>
      <c r="H8" s="1">
        <v>120.2179</v>
      </c>
      <c r="I8" s="1"/>
      <c r="J8" s="1">
        <v>64.816509999999994</v>
      </c>
      <c r="K8" s="1">
        <v>64.483940000000004</v>
      </c>
      <c r="L8" s="1"/>
      <c r="M8" s="1">
        <v>367.79820000000001</v>
      </c>
      <c r="N8" s="1"/>
      <c r="O8" s="1">
        <v>110.6537</v>
      </c>
      <c r="P8" s="1">
        <v>116.3991</v>
      </c>
      <c r="Q8" s="1"/>
      <c r="R8" s="1"/>
    </row>
    <row r="9" spans="3:18" x14ac:dyDescent="0.2">
      <c r="C9" s="1">
        <v>6.6699999999999995E-8</v>
      </c>
      <c r="D9" s="1">
        <v>102.72</v>
      </c>
      <c r="E9" s="1">
        <v>101.01</v>
      </c>
      <c r="F9" s="1"/>
      <c r="G9" s="1">
        <v>125.0688</v>
      </c>
      <c r="H9" s="1">
        <v>120.2179</v>
      </c>
      <c r="I9" s="1"/>
      <c r="J9" s="1">
        <v>64.816509999999994</v>
      </c>
      <c r="K9" s="1">
        <v>64.483940000000004</v>
      </c>
      <c r="L9" s="1"/>
      <c r="M9" s="1">
        <v>351.8578</v>
      </c>
      <c r="N9" s="1"/>
      <c r="O9" s="1">
        <v>122.5573</v>
      </c>
      <c r="P9" s="1">
        <v>146.35319999999999</v>
      </c>
      <c r="Q9" s="1"/>
      <c r="R9" s="1"/>
    </row>
    <row r="10" spans="3:18" x14ac:dyDescent="0.2">
      <c r="C10" s="1">
        <v>2.22E-8</v>
      </c>
      <c r="D10" s="1">
        <v>102.72</v>
      </c>
      <c r="E10" s="1">
        <v>101.01</v>
      </c>
      <c r="F10" s="1"/>
      <c r="G10" s="1">
        <v>125.0688</v>
      </c>
      <c r="H10" s="1">
        <v>120.2179</v>
      </c>
      <c r="I10" s="1"/>
      <c r="J10" s="1">
        <v>64.816509999999994</v>
      </c>
      <c r="K10" s="1">
        <v>64.483940000000004</v>
      </c>
      <c r="L10" s="1"/>
      <c r="M10" s="1">
        <v>336.16969999999998</v>
      </c>
      <c r="N10" s="1"/>
      <c r="O10" s="1">
        <v>127.62609999999999</v>
      </c>
      <c r="P10" s="1">
        <v>158.1078</v>
      </c>
      <c r="Q10" s="1"/>
      <c r="R10" s="1"/>
    </row>
    <row r="11" spans="3:18" x14ac:dyDescent="0.2">
      <c r="C11" s="1">
        <v>7.4099999999999998E-9</v>
      </c>
      <c r="D11" s="1">
        <v>102.72</v>
      </c>
      <c r="E11" s="1">
        <v>101.01</v>
      </c>
      <c r="F11" s="1"/>
      <c r="G11" s="1">
        <v>125.0688</v>
      </c>
      <c r="H11" s="1">
        <v>120.2179</v>
      </c>
      <c r="I11" s="1"/>
      <c r="J11" s="1">
        <v>64.816509999999994</v>
      </c>
      <c r="K11" s="1">
        <v>64.483940000000004</v>
      </c>
      <c r="L11" s="1"/>
      <c r="M11" s="1">
        <v>354.3349</v>
      </c>
      <c r="N11" s="1"/>
      <c r="O11" s="1">
        <v>174.96559999999999</v>
      </c>
      <c r="P11" s="1">
        <v>165.16059999999999</v>
      </c>
      <c r="Q11" s="1"/>
      <c r="R11" s="1"/>
    </row>
    <row r="12" spans="3:18" x14ac:dyDescent="0.2">
      <c r="C12" s="1">
        <v>2.4699999999999999E-9</v>
      </c>
      <c r="D12" s="1">
        <v>102.72</v>
      </c>
      <c r="E12" s="1">
        <v>101.01</v>
      </c>
      <c r="F12" s="1"/>
      <c r="G12" s="1">
        <v>125.0688</v>
      </c>
      <c r="H12" s="1">
        <v>120.2179</v>
      </c>
      <c r="I12" s="1"/>
      <c r="J12" s="1">
        <v>64.816509999999994</v>
      </c>
      <c r="K12" s="1">
        <v>64.483940000000004</v>
      </c>
      <c r="L12" s="1"/>
      <c r="M12" s="1">
        <v>329.97710000000001</v>
      </c>
      <c r="N12" s="1"/>
      <c r="O12" s="1">
        <v>175.89449999999999</v>
      </c>
      <c r="P12" s="1">
        <v>164.00229999999999</v>
      </c>
      <c r="Q12" s="1"/>
      <c r="R12" s="1"/>
    </row>
    <row r="13" spans="3:18" x14ac:dyDescent="0.2">
      <c r="C13" s="1">
        <v>8.2299999999999995E-10</v>
      </c>
      <c r="D13" s="1">
        <v>102.72</v>
      </c>
      <c r="E13" s="1">
        <v>101.01</v>
      </c>
      <c r="F13" s="1"/>
      <c r="G13" s="1">
        <v>125.0688</v>
      </c>
      <c r="H13" s="1">
        <v>120.2179</v>
      </c>
      <c r="I13" s="1"/>
      <c r="J13" s="1">
        <v>64.816509999999994</v>
      </c>
      <c r="K13" s="1">
        <v>64.483940000000004</v>
      </c>
      <c r="L13" s="1"/>
      <c r="M13" s="1">
        <v>341.88069999999999</v>
      </c>
      <c r="N13" s="1"/>
      <c r="O13" s="1">
        <v>216.4794</v>
      </c>
      <c r="P13" s="1">
        <v>202.02979999999999</v>
      </c>
      <c r="Q13" s="1"/>
      <c r="R13" s="1"/>
    </row>
    <row r="14" spans="3:18" x14ac:dyDescent="0.2">
      <c r="C14" s="1">
        <v>2.7399999999999998E-10</v>
      </c>
      <c r="D14" s="1">
        <v>102.72</v>
      </c>
      <c r="E14" s="1">
        <v>101.01</v>
      </c>
      <c r="F14" s="1"/>
      <c r="G14" s="1">
        <v>125.0688</v>
      </c>
      <c r="H14" s="1">
        <v>120.2179</v>
      </c>
      <c r="I14" s="1"/>
      <c r="J14" s="1">
        <v>64.816509999999994</v>
      </c>
      <c r="K14" s="1">
        <v>64.483940000000004</v>
      </c>
      <c r="L14" s="1"/>
      <c r="M14" s="1">
        <v>337.2362</v>
      </c>
      <c r="N14" s="1"/>
      <c r="O14" s="1">
        <v>314.91969999999998</v>
      </c>
      <c r="P14" s="1">
        <v>333.60090000000002</v>
      </c>
      <c r="Q14" s="1"/>
      <c r="R14" s="1"/>
    </row>
    <row r="15" spans="3:18" x14ac:dyDescent="0.2">
      <c r="C15" s="1">
        <v>9.1400000000000002E-11</v>
      </c>
      <c r="D15" s="1">
        <v>102.72</v>
      </c>
      <c r="E15" s="1">
        <v>101.01</v>
      </c>
      <c r="F15" s="1"/>
      <c r="G15" s="1">
        <v>125.0688</v>
      </c>
      <c r="H15" s="1">
        <v>120.2179</v>
      </c>
      <c r="I15" s="1"/>
      <c r="J15" s="1">
        <v>64.816509999999994</v>
      </c>
      <c r="K15" s="1">
        <v>64.483940000000004</v>
      </c>
      <c r="L15" s="1"/>
      <c r="M15" s="1">
        <v>336.98390000000001</v>
      </c>
      <c r="N15" s="1"/>
      <c r="O15" s="1">
        <v>343.89909999999998</v>
      </c>
      <c r="P15" s="1">
        <v>358.71559999999999</v>
      </c>
      <c r="Q15" s="1"/>
      <c r="R15" s="1"/>
    </row>
    <row r="16" spans="3:18" x14ac:dyDescent="0.2">
      <c r="C16" s="1">
        <v>3.0499999999999998E-11</v>
      </c>
      <c r="D16" s="1">
        <v>102.72</v>
      </c>
      <c r="E16" s="1">
        <v>101.01</v>
      </c>
      <c r="F16" s="1"/>
      <c r="G16" s="1">
        <v>125.0688</v>
      </c>
      <c r="H16" s="1">
        <v>120.2179</v>
      </c>
      <c r="I16" s="1"/>
      <c r="J16" s="1">
        <v>64.816509999999994</v>
      </c>
      <c r="K16" s="1">
        <v>64.483940000000004</v>
      </c>
      <c r="L16" s="1"/>
      <c r="M16" s="1">
        <v>335.91739999999999</v>
      </c>
      <c r="N16" s="1"/>
      <c r="O16" s="1">
        <v>317.9128</v>
      </c>
      <c r="P16" s="1">
        <v>307.79820000000001</v>
      </c>
      <c r="Q16" s="1"/>
      <c r="R16" s="1"/>
    </row>
    <row r="17" spans="3:16" x14ac:dyDescent="0.2">
      <c r="C17" s="1">
        <v>1.0199999999999999E-11</v>
      </c>
      <c r="D17" s="1">
        <v>102.72</v>
      </c>
      <c r="E17" s="1">
        <v>101.01</v>
      </c>
      <c r="F17" s="1"/>
      <c r="G17" s="1">
        <v>125.0688</v>
      </c>
      <c r="H17" s="1">
        <v>120.2179</v>
      </c>
      <c r="I17" s="1"/>
      <c r="J17" s="1">
        <v>64.816509999999994</v>
      </c>
      <c r="K17" s="1">
        <v>64.483940000000004</v>
      </c>
      <c r="L17" s="1"/>
      <c r="M17" s="1">
        <v>330.67660000000001</v>
      </c>
      <c r="N17" s="1"/>
      <c r="O17" s="1">
        <v>324.52980000000002</v>
      </c>
      <c r="P17" s="1">
        <v>326.46789999999999</v>
      </c>
    </row>
    <row r="18" spans="3:16" x14ac:dyDescent="0.2">
      <c r="C18" s="1">
        <v>3.3899999999999999E-12</v>
      </c>
      <c r="D18" s="1">
        <v>102.72</v>
      </c>
      <c r="E18" s="1">
        <v>101.01</v>
      </c>
      <c r="F18" s="1"/>
      <c r="G18" s="1">
        <v>125.0688</v>
      </c>
      <c r="H18" s="1">
        <v>120.2179</v>
      </c>
      <c r="I18" s="1"/>
      <c r="J18" s="1">
        <v>64.816509999999994</v>
      </c>
      <c r="K18" s="1">
        <v>64.483940000000004</v>
      </c>
      <c r="L18" s="1"/>
      <c r="M18" s="1">
        <v>325.42430000000002</v>
      </c>
      <c r="N18" s="1"/>
      <c r="O18" s="1">
        <v>317.25920000000002</v>
      </c>
      <c r="P18" s="1">
        <v>349.0711</v>
      </c>
    </row>
    <row r="19" spans="3:16" x14ac:dyDescent="0.2">
      <c r="C19" s="1">
        <v>3.3900000000000002E-13</v>
      </c>
      <c r="D19" s="1">
        <v>102.72</v>
      </c>
      <c r="E19" s="1">
        <v>101.01</v>
      </c>
      <c r="F19" s="1"/>
      <c r="G19" s="1">
        <v>125.0688</v>
      </c>
      <c r="H19" s="1">
        <v>120.2179</v>
      </c>
      <c r="I19" s="1"/>
      <c r="J19" s="1">
        <v>64.816509999999994</v>
      </c>
      <c r="K19" s="1">
        <v>64.483940000000004</v>
      </c>
      <c r="L19" s="1"/>
      <c r="M19" s="1">
        <v>346.29590000000002</v>
      </c>
      <c r="N19" s="1"/>
      <c r="O19" s="1">
        <v>327.66059999999999</v>
      </c>
      <c r="P19" s="1">
        <v>330.57339999999999</v>
      </c>
    </row>
    <row r="22" spans="3:16" x14ac:dyDescent="0.2">
      <c r="C22" s="16" t="s">
        <v>86</v>
      </c>
      <c r="G22" s="2"/>
    </row>
    <row r="23" spans="3:16" x14ac:dyDescent="0.2">
      <c r="C23" s="2" t="s">
        <v>79</v>
      </c>
      <c r="D23" s="28" t="s">
        <v>80</v>
      </c>
      <c r="E23" s="28"/>
      <c r="F23" s="2"/>
      <c r="G23" s="2" t="s">
        <v>81</v>
      </c>
      <c r="J23" s="28" t="s">
        <v>82</v>
      </c>
      <c r="K23" s="28"/>
      <c r="M23" s="28" t="s">
        <v>83</v>
      </c>
      <c r="N23" s="28"/>
      <c r="O23" s="28" t="s">
        <v>84</v>
      </c>
      <c r="P23" s="28"/>
    </row>
    <row r="24" spans="3:16" x14ac:dyDescent="0.2">
      <c r="C24" s="1">
        <v>1.9999999999999999E-7</v>
      </c>
      <c r="D24" s="1">
        <v>101.86</v>
      </c>
      <c r="E24" s="1">
        <v>104.45</v>
      </c>
      <c r="G24" s="1">
        <v>189.96559999999999</v>
      </c>
      <c r="H24" s="1">
        <v>173.34289999999999</v>
      </c>
      <c r="J24" s="1">
        <v>91.422020000000003</v>
      </c>
      <c r="K24" s="1">
        <v>89.592889999999997</v>
      </c>
      <c r="M24" s="1">
        <v>390.91739999999999</v>
      </c>
      <c r="N24" s="1"/>
      <c r="O24" s="1">
        <v>187.04130000000001</v>
      </c>
      <c r="P24" s="1">
        <v>178.56649999999999</v>
      </c>
    </row>
    <row r="25" spans="3:16" x14ac:dyDescent="0.2">
      <c r="C25" s="1">
        <v>6.6699999999999995E-8</v>
      </c>
      <c r="D25" s="1">
        <v>101.86</v>
      </c>
      <c r="E25" s="1">
        <v>104.45</v>
      </c>
      <c r="G25" s="1">
        <v>189.96559999999999</v>
      </c>
      <c r="H25" s="1">
        <v>173.34289999999999</v>
      </c>
      <c r="J25" s="1">
        <v>91.422020000000003</v>
      </c>
      <c r="K25" s="1">
        <v>89.592889999999997</v>
      </c>
      <c r="M25" s="1">
        <v>383.09629999999999</v>
      </c>
      <c r="N25" s="1"/>
      <c r="O25" s="1">
        <v>206.14680000000001</v>
      </c>
      <c r="P25" s="1">
        <v>204.57570000000001</v>
      </c>
    </row>
    <row r="26" spans="3:16" x14ac:dyDescent="0.2">
      <c r="C26" s="1">
        <v>2.22E-8</v>
      </c>
      <c r="D26" s="1">
        <v>101.86</v>
      </c>
      <c r="E26" s="1">
        <v>104.45</v>
      </c>
      <c r="G26" s="1">
        <v>189.96559999999999</v>
      </c>
      <c r="H26" s="1">
        <v>173.34289999999999</v>
      </c>
      <c r="J26" s="1">
        <v>91.422020000000003</v>
      </c>
      <c r="K26" s="1">
        <v>89.592889999999997</v>
      </c>
      <c r="M26" s="1">
        <v>371.81189999999998</v>
      </c>
      <c r="N26" s="1"/>
      <c r="O26" s="1">
        <v>240.88300000000001</v>
      </c>
      <c r="P26" s="1">
        <v>243.50919999999999</v>
      </c>
    </row>
    <row r="27" spans="3:16" x14ac:dyDescent="0.2">
      <c r="C27" s="1">
        <v>7.4099999999999998E-9</v>
      </c>
      <c r="D27" s="1">
        <v>101.86</v>
      </c>
      <c r="E27" s="1">
        <v>104.45</v>
      </c>
      <c r="G27" s="1">
        <v>189.96559999999999</v>
      </c>
      <c r="H27" s="1">
        <v>173.34289999999999</v>
      </c>
      <c r="J27" s="1">
        <v>91.422020000000003</v>
      </c>
      <c r="K27" s="1">
        <v>89.592889999999997</v>
      </c>
      <c r="M27" s="1">
        <v>381.11239999999998</v>
      </c>
      <c r="N27" s="1"/>
      <c r="O27" s="1">
        <v>258.54360000000003</v>
      </c>
      <c r="P27" s="1">
        <v>263.21100000000001</v>
      </c>
    </row>
    <row r="28" spans="3:16" x14ac:dyDescent="0.2">
      <c r="C28" s="1">
        <v>2.4699999999999999E-9</v>
      </c>
      <c r="D28" s="1">
        <v>101.86</v>
      </c>
      <c r="E28" s="1">
        <v>104.45</v>
      </c>
      <c r="G28" s="1">
        <v>189.96559999999999</v>
      </c>
      <c r="H28" s="1">
        <v>173.34289999999999</v>
      </c>
      <c r="J28" s="1">
        <v>91.422020000000003</v>
      </c>
      <c r="K28" s="1">
        <v>89.592889999999997</v>
      </c>
      <c r="M28" s="1">
        <v>364.85090000000002</v>
      </c>
      <c r="N28" s="1"/>
      <c r="O28" s="1">
        <v>263.26830000000001</v>
      </c>
      <c r="P28" s="1">
        <v>266.08940000000001</v>
      </c>
    </row>
    <row r="29" spans="3:16" x14ac:dyDescent="0.2">
      <c r="C29" s="1">
        <v>8.2299999999999995E-10</v>
      </c>
      <c r="D29" s="1">
        <v>101.86</v>
      </c>
      <c r="E29" s="1">
        <v>104.45</v>
      </c>
      <c r="G29" s="1">
        <v>189.96559999999999</v>
      </c>
      <c r="H29" s="1">
        <v>173.34289999999999</v>
      </c>
      <c r="J29" s="1">
        <v>91.422020000000003</v>
      </c>
      <c r="K29" s="1">
        <v>89.592889999999997</v>
      </c>
      <c r="M29" s="1">
        <v>371.58260000000001</v>
      </c>
      <c r="N29" s="1"/>
      <c r="O29" s="1">
        <v>271.04360000000003</v>
      </c>
      <c r="P29" s="1">
        <v>262.71789999999999</v>
      </c>
    </row>
    <row r="30" spans="3:16" x14ac:dyDescent="0.2">
      <c r="C30" s="1">
        <v>2.7399999999999998E-10</v>
      </c>
      <c r="D30" s="1">
        <v>101.86</v>
      </c>
      <c r="E30" s="1">
        <v>104.45</v>
      </c>
      <c r="G30" s="1">
        <v>189.96559999999999</v>
      </c>
      <c r="H30" s="1">
        <v>173.34289999999999</v>
      </c>
      <c r="J30" s="1">
        <v>91.422020000000003</v>
      </c>
      <c r="K30" s="1">
        <v>89.592889999999997</v>
      </c>
      <c r="M30" s="1">
        <v>366.1583</v>
      </c>
      <c r="N30" s="1"/>
      <c r="O30" s="1">
        <v>316.97250000000003</v>
      </c>
      <c r="P30" s="1">
        <v>307.15600000000001</v>
      </c>
    </row>
    <row r="31" spans="3:16" x14ac:dyDescent="0.2">
      <c r="C31" s="1">
        <v>9.1400000000000002E-11</v>
      </c>
      <c r="D31" s="1">
        <v>101.86</v>
      </c>
      <c r="E31" s="1">
        <v>104.45</v>
      </c>
      <c r="G31" s="1">
        <v>189.96559999999999</v>
      </c>
      <c r="H31" s="1">
        <v>173.34289999999999</v>
      </c>
      <c r="J31" s="1">
        <v>91.422020000000003</v>
      </c>
      <c r="K31" s="1">
        <v>89.592889999999997</v>
      </c>
      <c r="M31" s="1">
        <v>373.73849999999999</v>
      </c>
      <c r="N31" s="1"/>
      <c r="O31" s="1">
        <v>339.31189999999998</v>
      </c>
      <c r="P31" s="1">
        <v>337.14449999999999</v>
      </c>
    </row>
    <row r="32" spans="3:16" x14ac:dyDescent="0.2">
      <c r="C32" s="1">
        <v>3.0499999999999998E-11</v>
      </c>
      <c r="D32" s="1">
        <v>101.86</v>
      </c>
      <c r="E32" s="1">
        <v>104.45</v>
      </c>
      <c r="G32" s="1">
        <v>189.96559999999999</v>
      </c>
      <c r="H32" s="1">
        <v>173.34289999999999</v>
      </c>
      <c r="J32" s="1">
        <v>91.422020000000003</v>
      </c>
      <c r="K32" s="1">
        <v>89.592889999999997</v>
      </c>
      <c r="M32" s="1">
        <v>372.37389999999999</v>
      </c>
      <c r="N32" s="1"/>
      <c r="O32" s="1">
        <v>343.75</v>
      </c>
      <c r="P32" s="1">
        <v>340.6995</v>
      </c>
    </row>
    <row r="33" spans="3:16" x14ac:dyDescent="0.2">
      <c r="C33" s="1">
        <v>1.0199999999999999E-11</v>
      </c>
      <c r="D33" s="1">
        <v>101.86</v>
      </c>
      <c r="E33" s="1">
        <v>104.45</v>
      </c>
      <c r="G33" s="1">
        <v>189.96559999999999</v>
      </c>
      <c r="H33" s="1">
        <v>173.34289999999999</v>
      </c>
      <c r="J33" s="1">
        <v>91.422020000000003</v>
      </c>
      <c r="K33" s="1">
        <v>89.592889999999997</v>
      </c>
      <c r="M33" s="1">
        <v>373.21100000000001</v>
      </c>
      <c r="N33" s="1"/>
      <c r="O33" s="1">
        <v>345.17200000000003</v>
      </c>
      <c r="P33" s="1">
        <v>343.75</v>
      </c>
    </row>
    <row r="34" spans="3:16" x14ac:dyDescent="0.2">
      <c r="C34" s="1">
        <v>3.3899999999999999E-12</v>
      </c>
      <c r="D34" s="1">
        <v>101.86</v>
      </c>
      <c r="E34" s="1">
        <v>104.45</v>
      </c>
      <c r="G34" s="1">
        <v>189.96559999999999</v>
      </c>
      <c r="H34" s="1">
        <v>173.34289999999999</v>
      </c>
      <c r="J34" s="1">
        <v>91.422020000000003</v>
      </c>
      <c r="K34" s="1">
        <v>89.592889999999997</v>
      </c>
      <c r="M34" s="1">
        <v>375.48169999999999</v>
      </c>
      <c r="N34" s="1"/>
      <c r="O34" s="1">
        <v>343.4862</v>
      </c>
      <c r="P34" s="1">
        <v>334.31189999999998</v>
      </c>
    </row>
    <row r="35" spans="3:16" x14ac:dyDescent="0.2">
      <c r="C35" s="1">
        <v>3.3900000000000002E-13</v>
      </c>
      <c r="D35" s="1">
        <v>101.86</v>
      </c>
      <c r="E35" s="1">
        <v>104.45</v>
      </c>
      <c r="G35" s="1">
        <v>189.96559999999999</v>
      </c>
      <c r="H35" s="1">
        <v>173.34289999999999</v>
      </c>
      <c r="J35" s="1">
        <v>91.422020000000003</v>
      </c>
      <c r="K35" s="1">
        <v>89.592889999999997</v>
      </c>
      <c r="M35" s="1">
        <v>363.66969999999998</v>
      </c>
      <c r="N35" s="1"/>
      <c r="O35" s="1">
        <v>343.81880000000001</v>
      </c>
      <c r="P35" s="1">
        <v>344.15140000000002</v>
      </c>
    </row>
    <row r="38" spans="3:16" x14ac:dyDescent="0.2">
      <c r="C38" s="6" t="s">
        <v>132</v>
      </c>
    </row>
  </sheetData>
  <mergeCells count="8">
    <mergeCell ref="O23:P23"/>
    <mergeCell ref="D7:E7"/>
    <mergeCell ref="J7:K7"/>
    <mergeCell ref="M7:N7"/>
    <mergeCell ref="O7:P7"/>
    <mergeCell ref="D23:E23"/>
    <mergeCell ref="J23:K23"/>
    <mergeCell ref="M23:N23"/>
  </mergeCells>
  <pageMargins left="0.7" right="0.7" top="0.75" bottom="0.75" header="0.3" footer="0.3"/>
  <headerFooter>
    <oddFooter>&amp;C_x000D_&amp;1#&amp;"Calibri"&amp;12&amp;K898989 Regeneron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7bba4b-b79a-4ab1-8f5a-51a01fd41e2d" xsi:nil="true"/>
    <lcf76f155ced4ddcb4097134ff3c332f xmlns="134fbd27-8fd5-4c31-92ee-be4e80e784c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A139CE0852249A2455343A72FA37B" ma:contentTypeVersion="14" ma:contentTypeDescription="Create a new document." ma:contentTypeScope="" ma:versionID="f73ad110223face9f5dd8e6759245205">
  <xsd:schema xmlns:xsd="http://www.w3.org/2001/XMLSchema" xmlns:xs="http://www.w3.org/2001/XMLSchema" xmlns:p="http://schemas.microsoft.com/office/2006/metadata/properties" xmlns:ns2="134fbd27-8fd5-4c31-92ee-be4e80e784c7" xmlns:ns3="797bba4b-b79a-4ab1-8f5a-51a01fd41e2d" targetNamespace="http://schemas.microsoft.com/office/2006/metadata/properties" ma:root="true" ma:fieldsID="e8dac9b2bcf4a649b6f025224f5795ba" ns2:_="" ns3:_="">
    <xsd:import namespace="134fbd27-8fd5-4c31-92ee-be4e80e784c7"/>
    <xsd:import namespace="797bba4b-b79a-4ab1-8f5a-51a01fd41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fbd27-8fd5-4c31-92ee-be4e80e78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e078bdb-18a8-4b38-96d3-955d15450c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bba4b-b79a-4ab1-8f5a-51a01fd41e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91551f7-b5ff-468a-b619-228f101d79ed}" ma:internalName="TaxCatchAll" ma:showField="CatchAllData" ma:web="797bba4b-b79a-4ab1-8f5a-51a01fd41e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E3014E-CA5E-4213-88AB-52222380D1C5}">
  <ds:schemaRefs>
    <ds:schemaRef ds:uri="http://purl.org/dc/elements/1.1/"/>
    <ds:schemaRef ds:uri="http://schemas.microsoft.com/office/2006/documentManagement/types"/>
    <ds:schemaRef ds:uri="d8b0b1fa-1937-4f96-b78a-ed8f4e248809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9bca04d-cfc9-4476-8268-6e7be264ac25"/>
    <ds:schemaRef ds:uri="766f2e84-213f-4dc8-b8bf-0f38e1517c0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8DA7BC-E476-4BEB-84BC-AFEE25DA3F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045E50-9B11-4773-A472-CDDD8A426B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Table 1 data (Main)</vt:lpstr>
      <vt:lpstr>Table 2 (Main)</vt:lpstr>
      <vt:lpstr>Figure 1 (Main)</vt:lpstr>
      <vt:lpstr>Figure 2 (Main)</vt:lpstr>
      <vt:lpstr>Figure 3 (Main)</vt:lpstr>
      <vt:lpstr>Figure 4 (Main)</vt:lpstr>
      <vt:lpstr>Figure 5 (Main)</vt:lpstr>
      <vt:lpstr>Figure 6 (Main)</vt:lpstr>
      <vt:lpstr>Supplemental Figure 1</vt:lpstr>
      <vt:lpstr>Supplemental Figure 2</vt:lpstr>
      <vt:lpstr>Supplemental Figure 3</vt:lpstr>
      <vt:lpstr>Supplemental Figure 4</vt:lpstr>
      <vt:lpstr>Supplemental Figure 5</vt:lpstr>
      <vt:lpstr>Supplemental Figure 6</vt:lpstr>
      <vt:lpstr>Supplemental Figure 7</vt:lpstr>
      <vt:lpstr>Supplemental Figure 8</vt:lpstr>
      <vt:lpstr>Supplemental Figure 9</vt:lpstr>
      <vt:lpstr>Supplemental Figure 10</vt:lpstr>
      <vt:lpstr>Supplemental Figure 11</vt:lpstr>
      <vt:lpstr>Supplemental Figure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Lob</dc:creator>
  <cp:lastModifiedBy>Heinrich Lob</cp:lastModifiedBy>
  <dcterms:created xsi:type="dcterms:W3CDTF">2025-02-28T14:40:49Z</dcterms:created>
  <dcterms:modified xsi:type="dcterms:W3CDTF">2025-03-12T13:53:48Z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0x010100AB2A139CE0852249A2455343A72FA37B</vt:lpwstr>
  </property>
  <property fmtid="{D5CDD505-2E9C-101B-9397-08002B2CF9AE}" pid="3" name="MediaServiceImageTags">
    <vt:lpwstr/>
  </property>
  <property fmtid="{D5CDD505-2E9C-101B-9397-08002B2CF9AE}" pid="4" name="MSIP_Label_2da9790f-e5c1-4030-9332-9cdee48e94a8_Enabled">
    <vt:lpwstr>true</vt:lpwstr>
  </property>
  <property fmtid="{D5CDD505-2E9C-101B-9397-08002B2CF9AE}" pid="5" name="MSIP_Label_2da9790f-e5c1-4030-9332-9cdee48e94a8_SetDate">
    <vt:lpwstr>2025-03-12T13:48:27Z</vt:lpwstr>
  </property>
  <property fmtid="{D5CDD505-2E9C-101B-9397-08002B2CF9AE}" pid="6" name="MSIP_Label_2da9790f-e5c1-4030-9332-9cdee48e94a8_Method">
    <vt:lpwstr>Standard</vt:lpwstr>
  </property>
  <property fmtid="{D5CDD505-2E9C-101B-9397-08002B2CF9AE}" pid="7" name="MSIP_Label_2da9790f-e5c1-4030-9332-9cdee48e94a8_Name">
    <vt:lpwstr>Internal</vt:lpwstr>
  </property>
  <property fmtid="{D5CDD505-2E9C-101B-9397-08002B2CF9AE}" pid="8" name="MSIP_Label_2da9790f-e5c1-4030-9332-9cdee48e94a8_SiteId">
    <vt:lpwstr>3e9aadf8-6a16-490f-8dcd-c68860caae0b</vt:lpwstr>
  </property>
  <property fmtid="{D5CDD505-2E9C-101B-9397-08002B2CF9AE}" pid="9" name="MSIP_Label_2da9790f-e5c1-4030-9332-9cdee48e94a8_ActionId">
    <vt:lpwstr>da2abb6f-961c-4650-a960-c77bbec027e9</vt:lpwstr>
  </property>
  <property fmtid="{D5CDD505-2E9C-101B-9397-08002B2CF9AE}" pid="10" name="MSIP_Label_2da9790f-e5c1-4030-9332-9cdee48e94a8_ContentBits">
    <vt:lpwstr>2</vt:lpwstr>
  </property>
  <property fmtid="{D5CDD505-2E9C-101B-9397-08002B2CF9AE}" pid="11" name="MSIP_Label_2da9790f-e5c1-4030-9332-9cdee48e94a8_Tag">
    <vt:lpwstr>50, 3, 0, 1</vt:lpwstr>
  </property>
</Properties>
</file>