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茂田啓介\Desktop\2023-2024 Donald Kufe Lab\20250315 Revised data and Figures\2050605 Second revison for Editors\"/>
    </mc:Choice>
  </mc:AlternateContent>
  <xr:revisionPtr revIDLastSave="0" documentId="13_ncr:1_{EF6813BA-C155-4B77-94FA-072589FFC6D8}" xr6:coauthVersionLast="47" xr6:coauthVersionMax="47" xr10:uidLastSave="{00000000-0000-0000-0000-000000000000}"/>
  <bookViews>
    <workbookView xWindow="-110" yWindow="-110" windowWidth="19420" windowHeight="11500" xr2:uid="{D517D62B-D3C7-4B8D-91E7-F2EEBB1F6D96}"/>
  </bookViews>
  <sheets>
    <sheet name="Figure 1A" sheetId="1" r:id="rId1"/>
    <sheet name="Figure 1B" sheetId="2" r:id="rId2"/>
    <sheet name="Figure 1C" sheetId="3" r:id="rId3"/>
    <sheet name="Figure 1E" sheetId="4" r:id="rId4"/>
    <sheet name="Figure 1F" sheetId="5" r:id="rId5"/>
    <sheet name="Figure 1H" sheetId="6" r:id="rId6"/>
    <sheet name="Figure 1I" sheetId="7" r:id="rId7"/>
    <sheet name="Figure 1K" sheetId="8" r:id="rId8"/>
    <sheet name="Figure 1L" sheetId="71" r:id="rId9"/>
    <sheet name="Figure 1M" sheetId="10" r:id="rId10"/>
    <sheet name="Figure 1N" sheetId="11" r:id="rId11"/>
    <sheet name="Figure S1A" sheetId="57" r:id="rId12"/>
    <sheet name="Figure S1B" sheetId="9" r:id="rId13"/>
    <sheet name="Figure S1I" sheetId="64" r:id="rId14"/>
    <sheet name="Figure 2E" sheetId="13" r:id="rId15"/>
    <sheet name="Figure 2G" sheetId="14" r:id="rId16"/>
    <sheet name="Figure 2I" sheetId="65" r:id="rId17"/>
    <sheet name="Figure 2J" sheetId="15" r:id="rId18"/>
    <sheet name="Fig 2L" sheetId="16" r:id="rId19"/>
    <sheet name="Figure 2M" sheetId="17" r:id="rId20"/>
    <sheet name="Fig S2D" sheetId="68" r:id="rId21"/>
    <sheet name="Fig S2E" sheetId="69" r:id="rId22"/>
    <sheet name="Fig S2F" sheetId="70" r:id="rId23"/>
    <sheet name="Figure 3A" sheetId="18" r:id="rId24"/>
    <sheet name="Figure 3B" sheetId="19" r:id="rId25"/>
    <sheet name="Figure 3D" sheetId="20" r:id="rId26"/>
    <sheet name="Figure 3E" sheetId="21" r:id="rId27"/>
    <sheet name="Figure 3G" sheetId="22" r:id="rId28"/>
    <sheet name="Figure 3H" sheetId="23" r:id="rId29"/>
    <sheet name="Figure 3J" sheetId="24" r:id="rId30"/>
    <sheet name="Figure S3D" sheetId="67" r:id="rId31"/>
    <sheet name="Figure 3K" sheetId="25" r:id="rId32"/>
    <sheet name="Fig.4H" sheetId="66" r:id="rId33"/>
    <sheet name="Figure 4I" sheetId="26" r:id="rId34"/>
    <sheet name="Figure 4K" sheetId="27" r:id="rId35"/>
    <sheet name="Figure S4B" sheetId="73" r:id="rId36"/>
    <sheet name="Figure S4C" sheetId="88" r:id="rId37"/>
    <sheet name="Figure S4E" sheetId="74" r:id="rId38"/>
    <sheet name="Figure S4F" sheetId="75" r:id="rId39"/>
    <sheet name="Figure 5A" sheetId="28" r:id="rId40"/>
    <sheet name="Figure 5B" sheetId="29" r:id="rId41"/>
    <sheet name="Figure 5C" sheetId="30" r:id="rId42"/>
    <sheet name="Figure 5D" sheetId="31" r:id="rId43"/>
    <sheet name="Figure 5G" sheetId="32" r:id="rId44"/>
    <sheet name="Figure 5H" sheetId="33" r:id="rId45"/>
    <sheet name="Figure 5I" sheetId="56" r:id="rId46"/>
    <sheet name="Figure 5Ｊ" sheetId="35" r:id="rId47"/>
    <sheet name="Figure 5K" sheetId="55" r:id="rId48"/>
    <sheet name="Figure 5L" sheetId="34" r:id="rId49"/>
    <sheet name="Figure 5N" sheetId="36" r:id="rId50"/>
    <sheet name="Figure S5A" sheetId="76" r:id="rId51"/>
    <sheet name="Figure S5B" sheetId="77" r:id="rId52"/>
    <sheet name="Figure S5C" sheetId="78" r:id="rId53"/>
    <sheet name="Figure S5D" sheetId="79" r:id="rId54"/>
    <sheet name="Figure S5E" sheetId="80" r:id="rId55"/>
    <sheet name="Figure S5F" sheetId="81" r:id="rId56"/>
    <sheet name="Figure S5G" sheetId="82" r:id="rId57"/>
    <sheet name="Figure S5H" sheetId="83" r:id="rId58"/>
    <sheet name="Figure 6A" sheetId="39" r:id="rId59"/>
    <sheet name="Figure 6D" sheetId="40" r:id="rId60"/>
    <sheet name="Figure 6I" sheetId="41" r:id="rId61"/>
    <sheet name="Figure 6J" sheetId="42" r:id="rId62"/>
    <sheet name="Figure 6K" sheetId="44" r:id="rId63"/>
    <sheet name="Figure 6L" sheetId="43" r:id="rId64"/>
    <sheet name="Figure 7A" sheetId="46" r:id="rId65"/>
    <sheet name="Figure 7C" sheetId="47" r:id="rId66"/>
    <sheet name="Figure 7D" sheetId="58" r:id="rId67"/>
    <sheet name="Figure 7E" sheetId="48" r:id="rId68"/>
    <sheet name="Figure 7G" sheetId="49" r:id="rId69"/>
    <sheet name="Figure 7H" sheetId="50" r:id="rId70"/>
    <sheet name="Figure 7J" sheetId="52" r:id="rId71"/>
    <sheet name="Figure 7K" sheetId="85" r:id="rId72"/>
    <sheet name="Fig. S7A" sheetId="63" r:id="rId73"/>
    <sheet name="Fig. S7B" sheetId="86" r:id="rId74"/>
    <sheet name="Fig. S7C" sheetId="87" r:id="rId7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83" l="1"/>
  <c r="Z11" i="83"/>
  <c r="Y11" i="83"/>
  <c r="X11" i="83"/>
  <c r="W11" i="83"/>
  <c r="V11" i="83"/>
  <c r="U11" i="83"/>
  <c r="T11" i="83"/>
  <c r="S11" i="83"/>
  <c r="R11" i="83"/>
  <c r="Q11" i="83"/>
  <c r="P11" i="83"/>
  <c r="D27" i="40" l="1"/>
  <c r="C27" i="40"/>
  <c r="D21" i="40"/>
  <c r="C21" i="40"/>
  <c r="I14" i="40"/>
  <c r="H14" i="40"/>
  <c r="I8" i="40"/>
  <c r="H8" i="40"/>
  <c r="D14" i="40"/>
  <c r="C14" i="40"/>
  <c r="D8" i="40"/>
  <c r="C8" i="40"/>
  <c r="I27" i="40" l="1"/>
  <c r="H27" i="40"/>
  <c r="I21" i="40"/>
  <c r="H21" i="40"/>
  <c r="D15" i="46" l="1"/>
  <c r="C15" i="46"/>
  <c r="B15" i="46"/>
  <c r="D9" i="46"/>
  <c r="C9" i="46"/>
  <c r="B9" i="46"/>
  <c r="J13" i="63" l="1"/>
  <c r="J7" i="63"/>
  <c r="E13" i="63"/>
  <c r="E7" i="63"/>
  <c r="E20" i="15"/>
  <c r="I13" i="63" l="1"/>
  <c r="H13" i="63"/>
  <c r="I7" i="63"/>
  <c r="H7" i="63"/>
  <c r="D13" i="63"/>
  <c r="C13" i="63"/>
  <c r="D7" i="63"/>
  <c r="C7" i="63"/>
  <c r="M25" i="83" l="1"/>
  <c r="L25" i="83"/>
  <c r="K25" i="83"/>
  <c r="J25" i="83"/>
  <c r="I25" i="83"/>
  <c r="H25" i="83"/>
  <c r="G25" i="83"/>
  <c r="F25" i="83"/>
  <c r="E25" i="83"/>
  <c r="D25" i="83"/>
  <c r="C25" i="83"/>
  <c r="B25" i="83"/>
  <c r="M24" i="83"/>
  <c r="L24" i="83"/>
  <c r="K24" i="83"/>
  <c r="J24" i="83"/>
  <c r="I24" i="83"/>
  <c r="H24" i="83"/>
  <c r="G24" i="83"/>
  <c r="F24" i="83"/>
  <c r="E24" i="83"/>
  <c r="D24" i="83"/>
  <c r="C24" i="83"/>
  <c r="B24" i="83"/>
  <c r="M23" i="83"/>
  <c r="L23" i="83"/>
  <c r="K23" i="83"/>
  <c r="J23" i="83"/>
  <c r="I23" i="83"/>
  <c r="H23" i="83"/>
  <c r="G23" i="83"/>
  <c r="F23" i="83"/>
  <c r="E23" i="83"/>
  <c r="D23" i="83"/>
  <c r="C23" i="83"/>
  <c r="B23" i="83"/>
  <c r="M22" i="83"/>
  <c r="L22" i="83"/>
  <c r="K22" i="83"/>
  <c r="J22" i="83"/>
  <c r="I22" i="83"/>
  <c r="H22" i="83"/>
  <c r="G22" i="83"/>
  <c r="F22" i="83"/>
  <c r="E22" i="83"/>
  <c r="D22" i="83"/>
  <c r="C22" i="83"/>
  <c r="B22" i="83"/>
  <c r="M21" i="83"/>
  <c r="L21" i="83"/>
  <c r="M20" i="83"/>
  <c r="L20" i="83"/>
  <c r="M19" i="83"/>
  <c r="L19" i="83"/>
  <c r="M18" i="83"/>
  <c r="M26" i="83" s="1"/>
  <c r="L18" i="83"/>
  <c r="I17" i="83"/>
  <c r="H17" i="83"/>
  <c r="G17" i="83"/>
  <c r="F17" i="83"/>
  <c r="E17" i="83" s="1"/>
  <c r="D17" i="83" s="1"/>
  <c r="C17" i="83" s="1"/>
  <c r="M11" i="83"/>
  <c r="G21" i="83" s="1"/>
  <c r="L11" i="83"/>
  <c r="K11" i="83"/>
  <c r="J11" i="83"/>
  <c r="I11" i="83"/>
  <c r="H11" i="83"/>
  <c r="G11" i="83"/>
  <c r="F11" i="83"/>
  <c r="E11" i="83"/>
  <c r="D11" i="83"/>
  <c r="C11" i="83"/>
  <c r="B11" i="83"/>
  <c r="D20" i="83" l="1"/>
  <c r="L26" i="83"/>
  <c r="H21" i="83"/>
  <c r="I21" i="83"/>
  <c r="B19" i="83"/>
  <c r="J21" i="83"/>
  <c r="G20" i="83"/>
  <c r="D19" i="83"/>
  <c r="E19" i="83"/>
  <c r="I20" i="83"/>
  <c r="B18" i="83"/>
  <c r="F19" i="83"/>
  <c r="C18" i="83"/>
  <c r="G19" i="83"/>
  <c r="D18" i="83"/>
  <c r="E18" i="83"/>
  <c r="E26" i="83" s="1"/>
  <c r="F18" i="83"/>
  <c r="B21" i="83"/>
  <c r="G18" i="83"/>
  <c r="C21" i="83"/>
  <c r="D21" i="83"/>
  <c r="E21" i="83"/>
  <c r="J18" i="83"/>
  <c r="B20" i="83"/>
  <c r="F21" i="83"/>
  <c r="F20" i="83"/>
  <c r="C19" i="83"/>
  <c r="K21" i="83"/>
  <c r="H20" i="83"/>
  <c r="J20" i="83"/>
  <c r="K20" i="83"/>
  <c r="H19" i="83"/>
  <c r="I19" i="83"/>
  <c r="J19" i="83"/>
  <c r="K19" i="83"/>
  <c r="H18" i="83"/>
  <c r="I18" i="83"/>
  <c r="K18" i="83"/>
  <c r="C20" i="83"/>
  <c r="E20" i="83"/>
  <c r="D26" i="83" l="1"/>
  <c r="H26" i="83"/>
  <c r="G26" i="83"/>
  <c r="F26" i="83"/>
  <c r="C26" i="83"/>
  <c r="B26" i="83"/>
  <c r="J26" i="83"/>
  <c r="K26" i="83"/>
  <c r="I26" i="83"/>
  <c r="M25" i="79" l="1"/>
  <c r="L25" i="79"/>
  <c r="K25" i="79"/>
  <c r="J25" i="79"/>
  <c r="I25" i="79"/>
  <c r="H25" i="79"/>
  <c r="G25" i="79"/>
  <c r="F25" i="79"/>
  <c r="E25" i="79"/>
  <c r="D25" i="79"/>
  <c r="C25" i="79"/>
  <c r="B25" i="79"/>
  <c r="M24" i="79"/>
  <c r="L24" i="79"/>
  <c r="K24" i="79"/>
  <c r="J24" i="79"/>
  <c r="I24" i="79"/>
  <c r="H24" i="79"/>
  <c r="G24" i="79"/>
  <c r="F24" i="79"/>
  <c r="E24" i="79"/>
  <c r="D24" i="79"/>
  <c r="C24" i="79"/>
  <c r="B24" i="79"/>
  <c r="M23" i="79"/>
  <c r="L23" i="79"/>
  <c r="M22" i="79"/>
  <c r="L22" i="79"/>
  <c r="M21" i="79"/>
  <c r="L21" i="79"/>
  <c r="M20" i="79"/>
  <c r="L20" i="79"/>
  <c r="M19" i="79"/>
  <c r="L19" i="79"/>
  <c r="M18" i="79"/>
  <c r="M26" i="79" s="1"/>
  <c r="L18" i="79"/>
  <c r="I17" i="79"/>
  <c r="H17" i="79"/>
  <c r="G17" i="79" s="1"/>
  <c r="F17" i="79" s="1"/>
  <c r="E17" i="79" s="1"/>
  <c r="D17" i="79" s="1"/>
  <c r="C17" i="79" s="1"/>
  <c r="M11" i="79"/>
  <c r="I21" i="79" s="1"/>
  <c r="L11" i="79"/>
  <c r="K11" i="79"/>
  <c r="J11" i="79"/>
  <c r="I11" i="79"/>
  <c r="H11" i="79"/>
  <c r="G11" i="79"/>
  <c r="F11" i="79"/>
  <c r="E11" i="79"/>
  <c r="D11" i="79"/>
  <c r="C11" i="79"/>
  <c r="B11" i="79"/>
  <c r="G22" i="79" l="1"/>
  <c r="L26" i="79"/>
  <c r="B23" i="79"/>
  <c r="B19" i="79"/>
  <c r="C19" i="79"/>
  <c r="K21" i="79"/>
  <c r="H20" i="79"/>
  <c r="D23" i="79"/>
  <c r="I20" i="79"/>
  <c r="B18" i="79"/>
  <c r="J20" i="79"/>
  <c r="K20" i="79"/>
  <c r="C22" i="79"/>
  <c r="H23" i="79"/>
  <c r="F18" i="79"/>
  <c r="C21" i="79"/>
  <c r="D21" i="79"/>
  <c r="D19" i="79"/>
  <c r="E23" i="79"/>
  <c r="F19" i="79"/>
  <c r="G19" i="79"/>
  <c r="G23" i="79"/>
  <c r="H19" i="79"/>
  <c r="E18" i="79"/>
  <c r="I23" i="79"/>
  <c r="F22" i="79"/>
  <c r="G18" i="79"/>
  <c r="G26" i="79" s="1"/>
  <c r="K23" i="79"/>
  <c r="H18" i="79"/>
  <c r="H22" i="79"/>
  <c r="J18" i="79"/>
  <c r="B20" i="79"/>
  <c r="F21" i="79"/>
  <c r="J22" i="79"/>
  <c r="K18" i="79"/>
  <c r="C20" i="79"/>
  <c r="G21" i="79"/>
  <c r="K22" i="79"/>
  <c r="F20" i="79"/>
  <c r="G20" i="79"/>
  <c r="B22" i="79"/>
  <c r="C18" i="79"/>
  <c r="D18" i="79"/>
  <c r="I19" i="79"/>
  <c r="E22" i="79"/>
  <c r="J19" i="79"/>
  <c r="J23" i="79"/>
  <c r="K19" i="79"/>
  <c r="E21" i="79"/>
  <c r="H21" i="79"/>
  <c r="J21" i="79"/>
  <c r="C23" i="79"/>
  <c r="E19" i="79"/>
  <c r="F23" i="79"/>
  <c r="D22" i="79"/>
  <c r="B21" i="79"/>
  <c r="I18" i="79"/>
  <c r="I22" i="79"/>
  <c r="D20" i="79"/>
  <c r="E20" i="79"/>
  <c r="K26" i="79" l="1"/>
  <c r="F26" i="79"/>
  <c r="H26" i="79"/>
  <c r="I26" i="79"/>
  <c r="J26" i="79"/>
  <c r="D26" i="79"/>
  <c r="C26" i="79"/>
  <c r="B26" i="79"/>
  <c r="E26" i="79"/>
  <c r="P28" i="73" l="1"/>
  <c r="O28" i="73"/>
  <c r="K28" i="73"/>
  <c r="J28" i="73"/>
  <c r="F28" i="73"/>
  <c r="E28" i="73"/>
  <c r="P22" i="73"/>
  <c r="O22" i="73"/>
  <c r="K22" i="73"/>
  <c r="J22" i="73"/>
  <c r="F22" i="73"/>
  <c r="E22" i="73"/>
  <c r="P15" i="73"/>
  <c r="O15" i="73"/>
  <c r="K15" i="73"/>
  <c r="J15" i="73"/>
  <c r="F15" i="73"/>
  <c r="E15" i="73"/>
  <c r="P9" i="73"/>
  <c r="O9" i="73"/>
  <c r="K9" i="73"/>
  <c r="J9" i="73"/>
  <c r="F9" i="73"/>
  <c r="E9" i="73"/>
  <c r="M25" i="33" l="1"/>
  <c r="L25" i="33"/>
  <c r="K25" i="33"/>
  <c r="J25" i="33"/>
  <c r="I25" i="33"/>
  <c r="H25" i="33"/>
  <c r="G25" i="33"/>
  <c r="F25" i="33"/>
  <c r="E25" i="33"/>
  <c r="D25" i="33"/>
  <c r="C25" i="33"/>
  <c r="B25" i="33"/>
  <c r="M24" i="33"/>
  <c r="L24" i="33"/>
  <c r="K24" i="33"/>
  <c r="J24" i="33"/>
  <c r="I24" i="33"/>
  <c r="H24" i="33"/>
  <c r="G24" i="33"/>
  <c r="F24" i="33"/>
  <c r="E24" i="33"/>
  <c r="D24" i="33"/>
  <c r="C24" i="33"/>
  <c r="B24" i="33"/>
  <c r="M23" i="33"/>
  <c r="L23" i="33"/>
  <c r="M22" i="33"/>
  <c r="L22" i="33"/>
  <c r="M21" i="33"/>
  <c r="L21" i="33"/>
  <c r="M20" i="33"/>
  <c r="L20" i="33"/>
  <c r="M19" i="33"/>
  <c r="L19" i="33"/>
  <c r="M18" i="33"/>
  <c r="M26" i="33" s="1"/>
  <c r="L18" i="33"/>
  <c r="I17" i="33"/>
  <c r="H17" i="33"/>
  <c r="G17" i="33"/>
  <c r="F17" i="33"/>
  <c r="E17" i="33"/>
  <c r="D17" i="33" s="1"/>
  <c r="C17" i="33" s="1"/>
  <c r="M11" i="33"/>
  <c r="H21" i="33" s="1"/>
  <c r="L11" i="33"/>
  <c r="K11" i="33"/>
  <c r="J11" i="33"/>
  <c r="I11" i="33"/>
  <c r="H11" i="33"/>
  <c r="G11" i="33"/>
  <c r="F11" i="33"/>
  <c r="E11" i="33"/>
  <c r="D11" i="33"/>
  <c r="C11" i="33"/>
  <c r="B11" i="33"/>
  <c r="L26" i="33" l="1"/>
  <c r="K18" i="33"/>
  <c r="C20" i="33"/>
  <c r="G21" i="33"/>
  <c r="K22" i="33"/>
  <c r="E20" i="33"/>
  <c r="I21" i="33"/>
  <c r="B19" i="33"/>
  <c r="F20" i="33"/>
  <c r="J21" i="33"/>
  <c r="B23" i="33"/>
  <c r="C19" i="33"/>
  <c r="G20" i="33"/>
  <c r="K21" i="33"/>
  <c r="C23" i="33"/>
  <c r="D19" i="33"/>
  <c r="H20" i="33"/>
  <c r="D23" i="33"/>
  <c r="E19" i="33"/>
  <c r="I20" i="33"/>
  <c r="E23" i="33"/>
  <c r="B18" i="33"/>
  <c r="F19" i="33"/>
  <c r="J20" i="33"/>
  <c r="B22" i="33"/>
  <c r="F23" i="33"/>
  <c r="C18" i="33"/>
  <c r="G19" i="33"/>
  <c r="K20" i="33"/>
  <c r="C22" i="33"/>
  <c r="G23" i="33"/>
  <c r="D18" i="33"/>
  <c r="D26" i="33" s="1"/>
  <c r="H19" i="33"/>
  <c r="D22" i="33"/>
  <c r="H23" i="33"/>
  <c r="E18" i="33"/>
  <c r="I19" i="33"/>
  <c r="E22" i="33"/>
  <c r="I23" i="33"/>
  <c r="F18" i="33"/>
  <c r="J19" i="33"/>
  <c r="B21" i="33"/>
  <c r="F22" i="33"/>
  <c r="J23" i="33"/>
  <c r="G18" i="33"/>
  <c r="K19" i="33"/>
  <c r="C21" i="33"/>
  <c r="G22" i="33"/>
  <c r="K23" i="33"/>
  <c r="H18" i="33"/>
  <c r="D21" i="33"/>
  <c r="H22" i="33"/>
  <c r="I18" i="33"/>
  <c r="E21" i="33"/>
  <c r="I22" i="33"/>
  <c r="J18" i="33"/>
  <c r="B20" i="33"/>
  <c r="F21" i="33"/>
  <c r="J22" i="33"/>
  <c r="D20" i="33"/>
  <c r="J26" i="33" l="1"/>
  <c r="C26" i="33"/>
  <c r="E26" i="33"/>
  <c r="G26" i="33"/>
  <c r="F26" i="33"/>
  <c r="B26" i="33"/>
  <c r="I26" i="33"/>
  <c r="H26" i="33"/>
  <c r="K26" i="33"/>
  <c r="I21" i="26" l="1"/>
  <c r="J21" i="26"/>
  <c r="I27" i="26"/>
  <c r="J27" i="26"/>
  <c r="T14" i="26"/>
  <c r="S14" i="26"/>
  <c r="T8" i="26"/>
  <c r="S8" i="26"/>
  <c r="O14" i="26"/>
  <c r="N14" i="26"/>
  <c r="O8" i="26"/>
  <c r="N8" i="26"/>
  <c r="J14" i="26" l="1"/>
  <c r="I14" i="26"/>
  <c r="J8" i="26"/>
  <c r="I8" i="26"/>
  <c r="E27" i="26" l="1"/>
  <c r="D27" i="26"/>
  <c r="E21" i="26"/>
  <c r="D21" i="26"/>
  <c r="E14" i="26"/>
  <c r="D14" i="26"/>
  <c r="E8" i="26"/>
  <c r="D8" i="26"/>
  <c r="I44" i="25" l="1"/>
  <c r="H44" i="25" s="1"/>
  <c r="G44" i="25" s="1"/>
  <c r="F44" i="25" s="1"/>
  <c r="E44" i="25" s="1"/>
  <c r="D44" i="25" s="1"/>
  <c r="C44" i="25" s="1"/>
  <c r="J7" i="15" l="1"/>
  <c r="I17" i="1" l="1"/>
  <c r="H17" i="1"/>
  <c r="G17" i="1" s="1"/>
  <c r="F17" i="1" s="1"/>
  <c r="E17" i="1" s="1"/>
  <c r="D17" i="1" s="1"/>
  <c r="C17" i="1" s="1"/>
  <c r="M24" i="64" l="1"/>
  <c r="L24" i="64"/>
  <c r="K24" i="64"/>
  <c r="J24" i="64"/>
  <c r="I24" i="64"/>
  <c r="H24" i="64"/>
  <c r="G24" i="64"/>
  <c r="F24" i="64"/>
  <c r="E24" i="64"/>
  <c r="D24" i="64"/>
  <c r="C24" i="64"/>
  <c r="B24" i="64"/>
  <c r="M23" i="64"/>
  <c r="L23" i="64"/>
  <c r="K23" i="64"/>
  <c r="J23" i="64"/>
  <c r="I23" i="64"/>
  <c r="H23" i="64"/>
  <c r="G23" i="64"/>
  <c r="F23" i="64"/>
  <c r="E23" i="64"/>
  <c r="D23" i="64"/>
  <c r="C23" i="64"/>
  <c r="B23" i="64"/>
  <c r="M22" i="64"/>
  <c r="L22" i="64"/>
  <c r="M21" i="64"/>
  <c r="L21" i="64"/>
  <c r="M20" i="64"/>
  <c r="L20" i="64"/>
  <c r="K20" i="64"/>
  <c r="M19" i="64"/>
  <c r="L19" i="64"/>
  <c r="M18" i="64"/>
  <c r="L18" i="64"/>
  <c r="M17" i="64"/>
  <c r="M25" i="64" s="1"/>
  <c r="L17" i="64"/>
  <c r="I16" i="64"/>
  <c r="H16" i="64"/>
  <c r="G16" i="64"/>
  <c r="M10" i="64"/>
  <c r="G19" i="64" s="1"/>
  <c r="L10" i="64"/>
  <c r="K10" i="64"/>
  <c r="J10" i="64"/>
  <c r="I10" i="64"/>
  <c r="H10" i="64"/>
  <c r="G10" i="64"/>
  <c r="F10" i="64"/>
  <c r="E10" i="64"/>
  <c r="D10" i="64"/>
  <c r="C10" i="64"/>
  <c r="B10" i="64"/>
  <c r="C22" i="64" l="1"/>
  <c r="I20" i="64"/>
  <c r="L25" i="64"/>
  <c r="C18" i="64"/>
  <c r="D18" i="64"/>
  <c r="H19" i="64"/>
  <c r="D22" i="64"/>
  <c r="E18" i="64"/>
  <c r="I19" i="64"/>
  <c r="E22" i="64"/>
  <c r="B17" i="64"/>
  <c r="F18" i="64"/>
  <c r="J19" i="64"/>
  <c r="B21" i="64"/>
  <c r="F22" i="64"/>
  <c r="C17" i="64"/>
  <c r="G18" i="64"/>
  <c r="K19" i="64"/>
  <c r="C21" i="64"/>
  <c r="G22" i="64"/>
  <c r="D17" i="64"/>
  <c r="H22" i="64"/>
  <c r="E17" i="64"/>
  <c r="I22" i="64"/>
  <c r="B20" i="64"/>
  <c r="F16" i="64"/>
  <c r="B18" i="64"/>
  <c r="F19" i="64"/>
  <c r="J20" i="64"/>
  <c r="B22" i="64"/>
  <c r="H18" i="64"/>
  <c r="D21" i="64"/>
  <c r="I18" i="64"/>
  <c r="E21" i="64"/>
  <c r="F17" i="64"/>
  <c r="J18" i="64"/>
  <c r="F21" i="64"/>
  <c r="J22" i="64"/>
  <c r="G17" i="64"/>
  <c r="K18" i="64"/>
  <c r="C20" i="64"/>
  <c r="G21" i="64"/>
  <c r="K22" i="64"/>
  <c r="H17" i="64"/>
  <c r="D20" i="64"/>
  <c r="H21" i="64"/>
  <c r="I17" i="64"/>
  <c r="E20" i="64"/>
  <c r="I21" i="64"/>
  <c r="J17" i="64"/>
  <c r="B19" i="64"/>
  <c r="F20" i="64"/>
  <c r="J21" i="64"/>
  <c r="K17" i="64"/>
  <c r="C19" i="64"/>
  <c r="G20" i="64"/>
  <c r="K21" i="64"/>
  <c r="D19" i="64"/>
  <c r="H20" i="64"/>
  <c r="E19" i="64"/>
  <c r="B25" i="64" l="1"/>
  <c r="F25" i="64"/>
  <c r="J25" i="64"/>
  <c r="I25" i="64"/>
  <c r="E16" i="64"/>
  <c r="K25" i="64"/>
  <c r="C25" i="64"/>
  <c r="H25" i="64"/>
  <c r="G25" i="64"/>
  <c r="E25" i="64"/>
  <c r="D25" i="64"/>
  <c r="D16" i="64" l="1"/>
  <c r="C16" i="64" l="1"/>
  <c r="M26" i="58" l="1"/>
  <c r="L26" i="58"/>
  <c r="K26" i="58"/>
  <c r="J26" i="58"/>
  <c r="I26" i="58"/>
  <c r="H26" i="58"/>
  <c r="G26" i="58"/>
  <c r="F26" i="58"/>
  <c r="E26" i="58"/>
  <c r="D26" i="58"/>
  <c r="C26" i="58"/>
  <c r="B26" i="58"/>
  <c r="M25" i="58"/>
  <c r="L25" i="58"/>
  <c r="K25" i="58"/>
  <c r="J25" i="58"/>
  <c r="I25" i="58"/>
  <c r="H25" i="58"/>
  <c r="G25" i="58"/>
  <c r="F25" i="58"/>
  <c r="E25" i="58"/>
  <c r="D25" i="58"/>
  <c r="C25" i="58"/>
  <c r="B25" i="58"/>
  <c r="M24" i="58"/>
  <c r="M23" i="58"/>
  <c r="M22" i="58"/>
  <c r="L22" i="58"/>
  <c r="M21" i="58"/>
  <c r="I21" i="58"/>
  <c r="H21" i="58"/>
  <c r="G21" i="58"/>
  <c r="M20" i="58"/>
  <c r="M19" i="58"/>
  <c r="M27" i="58" s="1"/>
  <c r="M12" i="58"/>
  <c r="L12" i="58"/>
  <c r="K12" i="58"/>
  <c r="J12" i="58"/>
  <c r="I12" i="58"/>
  <c r="H12" i="58"/>
  <c r="G12" i="58"/>
  <c r="F12" i="58"/>
  <c r="E12" i="58"/>
  <c r="D12" i="58"/>
  <c r="C12" i="58"/>
  <c r="B12" i="58"/>
  <c r="L23" i="58" s="1"/>
  <c r="F21" i="58" l="1"/>
  <c r="D20" i="58"/>
  <c r="B24" i="58"/>
  <c r="B20" i="58"/>
  <c r="C24" i="58"/>
  <c r="C20" i="58"/>
  <c r="D24" i="58"/>
  <c r="E24" i="58"/>
  <c r="E20" i="58"/>
  <c r="I22" i="58"/>
  <c r="J22" i="58"/>
  <c r="K22" i="58"/>
  <c r="B19" i="58"/>
  <c r="F24" i="58"/>
  <c r="E19" i="58"/>
  <c r="I24" i="58"/>
  <c r="L24" i="58"/>
  <c r="J21" i="58"/>
  <c r="K21" i="58"/>
  <c r="D19" i="58"/>
  <c r="L21" i="58"/>
  <c r="H24" i="58"/>
  <c r="J20" i="58"/>
  <c r="F23" i="58"/>
  <c r="K20" i="58"/>
  <c r="G23" i="58"/>
  <c r="D22" i="58"/>
  <c r="F20" i="58"/>
  <c r="B23" i="58"/>
  <c r="C19" i="58"/>
  <c r="G20" i="58"/>
  <c r="C23" i="58"/>
  <c r="G24" i="58"/>
  <c r="H20" i="58"/>
  <c r="D23" i="58"/>
  <c r="I20" i="58"/>
  <c r="E23" i="58"/>
  <c r="F19" i="58"/>
  <c r="B22" i="58"/>
  <c r="J24" i="58"/>
  <c r="G19" i="58"/>
  <c r="C22" i="58"/>
  <c r="K24" i="58"/>
  <c r="H19" i="58"/>
  <c r="L20" i="58"/>
  <c r="H23" i="58"/>
  <c r="I19" i="58"/>
  <c r="E22" i="58"/>
  <c r="I23" i="58"/>
  <c r="J19" i="58"/>
  <c r="B21" i="58"/>
  <c r="F22" i="58"/>
  <c r="J23" i="58"/>
  <c r="K19" i="58"/>
  <c r="C21" i="58"/>
  <c r="G22" i="58"/>
  <c r="K23" i="58"/>
  <c r="L19" i="58"/>
  <c r="D21" i="58"/>
  <c r="H22" i="58"/>
  <c r="E21" i="58"/>
  <c r="L27" i="58" l="1"/>
  <c r="G27" i="58"/>
  <c r="K27" i="58"/>
  <c r="F27" i="58"/>
  <c r="D27" i="58"/>
  <c r="J27" i="58"/>
  <c r="I27" i="58"/>
  <c r="E27" i="58"/>
  <c r="C27" i="58"/>
  <c r="H27" i="58"/>
  <c r="B27" i="58"/>
  <c r="M25" i="44" l="1"/>
  <c r="L25" i="44"/>
  <c r="K25" i="44"/>
  <c r="J25" i="44"/>
  <c r="I25" i="44"/>
  <c r="H25" i="44"/>
  <c r="G25" i="44"/>
  <c r="F25" i="44"/>
  <c r="E25" i="44"/>
  <c r="D25" i="44"/>
  <c r="C25" i="44"/>
  <c r="B25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M21" i="44"/>
  <c r="L21" i="44"/>
  <c r="M20" i="44"/>
  <c r="L20" i="44"/>
  <c r="M19" i="44"/>
  <c r="L19" i="44"/>
  <c r="M18" i="44"/>
  <c r="M26" i="44" s="1"/>
  <c r="L18" i="44"/>
  <c r="I17" i="44"/>
  <c r="H17" i="44"/>
  <c r="G17" i="44" s="1"/>
  <c r="F17" i="44" s="1"/>
  <c r="E17" i="44" s="1"/>
  <c r="M11" i="44"/>
  <c r="K21" i="44" s="1"/>
  <c r="L11" i="44"/>
  <c r="K11" i="44"/>
  <c r="J11" i="44"/>
  <c r="I11" i="44"/>
  <c r="H11" i="44"/>
  <c r="G11" i="44"/>
  <c r="F11" i="44"/>
  <c r="E11" i="44"/>
  <c r="D11" i="44"/>
  <c r="C11" i="44"/>
  <c r="B11" i="44"/>
  <c r="L26" i="44" l="1"/>
  <c r="B19" i="44"/>
  <c r="C19" i="44"/>
  <c r="G20" i="44"/>
  <c r="F20" i="44"/>
  <c r="J21" i="44"/>
  <c r="I21" i="44"/>
  <c r="D17" i="44"/>
  <c r="D19" i="44"/>
  <c r="E19" i="44"/>
  <c r="F19" i="44"/>
  <c r="K20" i="44"/>
  <c r="D18" i="44"/>
  <c r="F18" i="44"/>
  <c r="C21" i="44"/>
  <c r="D21" i="44"/>
  <c r="B20" i="44"/>
  <c r="C20" i="44"/>
  <c r="I20" i="44"/>
  <c r="J20" i="44"/>
  <c r="C18" i="44"/>
  <c r="I19" i="44"/>
  <c r="J19" i="44"/>
  <c r="G18" i="44"/>
  <c r="I18" i="44"/>
  <c r="E21" i="44"/>
  <c r="F21" i="44"/>
  <c r="G21" i="44"/>
  <c r="H20" i="44"/>
  <c r="B18" i="44"/>
  <c r="G19" i="44"/>
  <c r="H19" i="44"/>
  <c r="E18" i="44"/>
  <c r="B21" i="44"/>
  <c r="K19" i="44"/>
  <c r="H18" i="44"/>
  <c r="J18" i="44"/>
  <c r="K18" i="44"/>
  <c r="D20" i="44"/>
  <c r="H21" i="44"/>
  <c r="E20" i="44"/>
  <c r="C26" i="44" l="1"/>
  <c r="I26" i="44"/>
  <c r="G26" i="44"/>
  <c r="J26" i="44"/>
  <c r="H26" i="44"/>
  <c r="E26" i="44"/>
  <c r="B26" i="44"/>
  <c r="F26" i="44"/>
  <c r="D26" i="44"/>
  <c r="K26" i="44"/>
  <c r="C17" i="44"/>
  <c r="M25" i="43" l="1"/>
  <c r="L25" i="43"/>
  <c r="K25" i="43"/>
  <c r="J25" i="43"/>
  <c r="I25" i="43"/>
  <c r="H25" i="43"/>
  <c r="G25" i="43"/>
  <c r="F25" i="43"/>
  <c r="E25" i="43"/>
  <c r="D25" i="43"/>
  <c r="C25" i="43"/>
  <c r="B25" i="43"/>
  <c r="M24" i="43"/>
  <c r="L24" i="43"/>
  <c r="K24" i="43"/>
  <c r="J24" i="43"/>
  <c r="I24" i="43"/>
  <c r="H24" i="43"/>
  <c r="G24" i="43"/>
  <c r="F24" i="43"/>
  <c r="E24" i="43"/>
  <c r="D24" i="43"/>
  <c r="C24" i="43"/>
  <c r="B24" i="43"/>
  <c r="M23" i="43"/>
  <c r="L23" i="43"/>
  <c r="M22" i="43"/>
  <c r="L22" i="43"/>
  <c r="M21" i="43"/>
  <c r="L21" i="43"/>
  <c r="M20" i="43"/>
  <c r="L20" i="43"/>
  <c r="M19" i="43"/>
  <c r="L19" i="43"/>
  <c r="M18" i="43"/>
  <c r="M26" i="43" s="1"/>
  <c r="L18" i="43"/>
  <c r="I17" i="43"/>
  <c r="H17" i="43" s="1"/>
  <c r="G17" i="43" s="1"/>
  <c r="F17" i="43" s="1"/>
  <c r="E17" i="43" s="1"/>
  <c r="M11" i="43"/>
  <c r="I21" i="43" s="1"/>
  <c r="L11" i="43"/>
  <c r="K11" i="43"/>
  <c r="J11" i="43"/>
  <c r="I11" i="43"/>
  <c r="H11" i="43"/>
  <c r="G11" i="43"/>
  <c r="F11" i="43"/>
  <c r="E11" i="43"/>
  <c r="D11" i="43"/>
  <c r="C11" i="43"/>
  <c r="B11" i="43"/>
  <c r="L26" i="43" l="1"/>
  <c r="D17" i="43"/>
  <c r="B23" i="43"/>
  <c r="K21" i="43"/>
  <c r="D23" i="43"/>
  <c r="E23" i="43"/>
  <c r="B18" i="43"/>
  <c r="C18" i="43"/>
  <c r="G23" i="43"/>
  <c r="H19" i="43"/>
  <c r="E22" i="43"/>
  <c r="F18" i="43"/>
  <c r="J23" i="43"/>
  <c r="G22" i="43"/>
  <c r="J18" i="43"/>
  <c r="B20" i="43"/>
  <c r="F21" i="43"/>
  <c r="J22" i="43"/>
  <c r="J21" i="43"/>
  <c r="C23" i="43"/>
  <c r="J20" i="43"/>
  <c r="G19" i="43"/>
  <c r="D18" i="43"/>
  <c r="H23" i="43"/>
  <c r="F22" i="43"/>
  <c r="G18" i="43"/>
  <c r="K23" i="43"/>
  <c r="K18" i="43"/>
  <c r="C20" i="43"/>
  <c r="G21" i="43"/>
  <c r="K22" i="43"/>
  <c r="B19" i="43"/>
  <c r="C19" i="43"/>
  <c r="D19" i="43"/>
  <c r="I20" i="43"/>
  <c r="F19" i="43"/>
  <c r="F23" i="43"/>
  <c r="K20" i="43"/>
  <c r="C22" i="43"/>
  <c r="D22" i="43"/>
  <c r="I19" i="43"/>
  <c r="I23" i="43"/>
  <c r="B21" i="43"/>
  <c r="K19" i="43"/>
  <c r="H18" i="43"/>
  <c r="H22" i="43"/>
  <c r="I22" i="43"/>
  <c r="F20" i="43"/>
  <c r="G20" i="43"/>
  <c r="H20" i="43"/>
  <c r="E19" i="43"/>
  <c r="B22" i="43"/>
  <c r="E18" i="43"/>
  <c r="J19" i="43"/>
  <c r="C21" i="43"/>
  <c r="D21" i="43"/>
  <c r="I18" i="43"/>
  <c r="E21" i="43"/>
  <c r="D20" i="43"/>
  <c r="H21" i="43"/>
  <c r="E20" i="43"/>
  <c r="J26" i="43" l="1"/>
  <c r="H26" i="43"/>
  <c r="F26" i="43"/>
  <c r="I26" i="43"/>
  <c r="G26" i="43"/>
  <c r="C26" i="43"/>
  <c r="D26" i="43"/>
  <c r="K26" i="43"/>
  <c r="B26" i="43"/>
  <c r="E26" i="43"/>
  <c r="C17" i="43"/>
  <c r="M25" i="32" l="1"/>
  <c r="L25" i="32"/>
  <c r="K25" i="32"/>
  <c r="J25" i="32"/>
  <c r="I25" i="32"/>
  <c r="H25" i="32"/>
  <c r="G25" i="32"/>
  <c r="F25" i="32"/>
  <c r="E25" i="32"/>
  <c r="D25" i="32"/>
  <c r="C25" i="32"/>
  <c r="B25" i="32"/>
  <c r="M24" i="32"/>
  <c r="L24" i="32"/>
  <c r="K24" i="32"/>
  <c r="J24" i="32"/>
  <c r="I24" i="32"/>
  <c r="H24" i="32"/>
  <c r="G24" i="32"/>
  <c r="F24" i="32"/>
  <c r="E24" i="32"/>
  <c r="D24" i="32"/>
  <c r="C24" i="32"/>
  <c r="B24" i="32"/>
  <c r="M23" i="32"/>
  <c r="L23" i="32"/>
  <c r="M22" i="32"/>
  <c r="L22" i="32"/>
  <c r="I22" i="32"/>
  <c r="M21" i="32"/>
  <c r="L21" i="32"/>
  <c r="J21" i="32"/>
  <c r="M20" i="32"/>
  <c r="L20" i="32"/>
  <c r="M19" i="32"/>
  <c r="L19" i="32"/>
  <c r="M18" i="32"/>
  <c r="M26" i="32" s="1"/>
  <c r="L18" i="32"/>
  <c r="I17" i="32"/>
  <c r="H17" i="32" s="1"/>
  <c r="G17" i="32" s="1"/>
  <c r="M11" i="32"/>
  <c r="F20" i="32" s="1"/>
  <c r="L11" i="32"/>
  <c r="K11" i="32"/>
  <c r="J11" i="32"/>
  <c r="I11" i="32"/>
  <c r="H11" i="32"/>
  <c r="G11" i="32"/>
  <c r="F11" i="32"/>
  <c r="E11" i="32"/>
  <c r="D11" i="32"/>
  <c r="C11" i="32"/>
  <c r="B11" i="32"/>
  <c r="L26" i="32" l="1"/>
  <c r="B19" i="32"/>
  <c r="F17" i="32"/>
  <c r="I21" i="32"/>
  <c r="E20" i="32"/>
  <c r="H21" i="32"/>
  <c r="D20" i="32"/>
  <c r="K22" i="32"/>
  <c r="G21" i="32"/>
  <c r="C20" i="32"/>
  <c r="K18" i="32"/>
  <c r="J22" i="32"/>
  <c r="F21" i="32"/>
  <c r="B20" i="32"/>
  <c r="J18" i="32"/>
  <c r="H22" i="32"/>
  <c r="D21" i="32"/>
  <c r="H18" i="32"/>
  <c r="K23" i="32"/>
  <c r="G22" i="32"/>
  <c r="C21" i="32"/>
  <c r="K19" i="32"/>
  <c r="G18" i="32"/>
  <c r="J23" i="32"/>
  <c r="F22" i="32"/>
  <c r="B21" i="32"/>
  <c r="J19" i="32"/>
  <c r="F18" i="32"/>
  <c r="I23" i="32"/>
  <c r="E22" i="32"/>
  <c r="I19" i="32"/>
  <c r="E18" i="32"/>
  <c r="H23" i="32"/>
  <c r="D22" i="32"/>
  <c r="H19" i="32"/>
  <c r="D18" i="32"/>
  <c r="G23" i="32"/>
  <c r="C22" i="32"/>
  <c r="K20" i="32"/>
  <c r="G19" i="32"/>
  <c r="C18" i="32"/>
  <c r="F23" i="32"/>
  <c r="B22" i="32"/>
  <c r="J20" i="32"/>
  <c r="F19" i="32"/>
  <c r="B18" i="32"/>
  <c r="E23" i="32"/>
  <c r="I20" i="32"/>
  <c r="E19" i="32"/>
  <c r="D23" i="32"/>
  <c r="H20" i="32"/>
  <c r="D19" i="32"/>
  <c r="K21" i="32"/>
  <c r="G20" i="32"/>
  <c r="C19" i="32"/>
  <c r="C23" i="32"/>
  <c r="I18" i="32"/>
  <c r="B23" i="32"/>
  <c r="E21" i="32"/>
  <c r="E26" i="32" l="1"/>
  <c r="J26" i="32"/>
  <c r="F26" i="32"/>
  <c r="K26" i="32"/>
  <c r="I26" i="32"/>
  <c r="G26" i="32"/>
  <c r="B26" i="32"/>
  <c r="C26" i="32"/>
  <c r="D26" i="32"/>
  <c r="E17" i="32"/>
  <c r="H26" i="32"/>
  <c r="D17" i="32" l="1"/>
  <c r="C17" i="32" l="1"/>
  <c r="M25" i="25" l="1"/>
  <c r="L25" i="25"/>
  <c r="K25" i="25"/>
  <c r="J25" i="25"/>
  <c r="I25" i="25"/>
  <c r="H25" i="25"/>
  <c r="G25" i="25"/>
  <c r="F25" i="25"/>
  <c r="E25" i="25"/>
  <c r="D25" i="25"/>
  <c r="C25" i="25"/>
  <c r="B25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23" i="25"/>
  <c r="M22" i="25"/>
  <c r="M21" i="25"/>
  <c r="M20" i="25"/>
  <c r="M19" i="25"/>
  <c r="M18" i="25"/>
  <c r="M26" i="25" s="1"/>
  <c r="I17" i="25"/>
  <c r="H17" i="25" s="1"/>
  <c r="G17" i="25" s="1"/>
  <c r="F17" i="25" s="1"/>
  <c r="E17" i="25" s="1"/>
  <c r="D17" i="25" s="1"/>
  <c r="C17" i="25" s="1"/>
  <c r="M11" i="25"/>
  <c r="J22" i="25" s="1"/>
  <c r="L11" i="25"/>
  <c r="K11" i="25"/>
  <c r="J11" i="25"/>
  <c r="I11" i="25"/>
  <c r="H11" i="25"/>
  <c r="G11" i="25"/>
  <c r="F11" i="25"/>
  <c r="E11" i="25"/>
  <c r="D11" i="25"/>
  <c r="C11" i="25"/>
  <c r="B11" i="25"/>
  <c r="K18" i="25" l="1"/>
  <c r="L18" i="25"/>
  <c r="K22" i="25"/>
  <c r="L22" i="25"/>
  <c r="G21" i="25"/>
  <c r="D20" i="25"/>
  <c r="E20" i="25"/>
  <c r="I21" i="25"/>
  <c r="C20" i="25"/>
  <c r="H21" i="25"/>
  <c r="J21" i="25"/>
  <c r="B23" i="25"/>
  <c r="G20" i="25"/>
  <c r="D23" i="25"/>
  <c r="B21" i="25"/>
  <c r="B19" i="25"/>
  <c r="H20" i="25"/>
  <c r="I20" i="25"/>
  <c r="J20" i="25"/>
  <c r="G19" i="25"/>
  <c r="C22" i="25"/>
  <c r="H19" i="25"/>
  <c r="D22" i="25"/>
  <c r="H23" i="25"/>
  <c r="E18" i="25"/>
  <c r="E22" i="25"/>
  <c r="I23" i="25"/>
  <c r="F18" i="25"/>
  <c r="J19" i="25"/>
  <c r="F22" i="25"/>
  <c r="J23" i="25"/>
  <c r="G18" i="25"/>
  <c r="K19" i="25"/>
  <c r="C21" i="25"/>
  <c r="G22" i="25"/>
  <c r="K23" i="25"/>
  <c r="H18" i="25"/>
  <c r="L19" i="25"/>
  <c r="D21" i="25"/>
  <c r="H22" i="25"/>
  <c r="L23" i="25"/>
  <c r="I18" i="25"/>
  <c r="E21" i="25"/>
  <c r="I22" i="25"/>
  <c r="F20" i="25"/>
  <c r="C19" i="25"/>
  <c r="K21" i="25"/>
  <c r="C23" i="25"/>
  <c r="D19" i="25"/>
  <c r="L21" i="25"/>
  <c r="E19" i="25"/>
  <c r="E23" i="25"/>
  <c r="B18" i="25"/>
  <c r="F19" i="25"/>
  <c r="B22" i="25"/>
  <c r="F23" i="25"/>
  <c r="C18" i="25"/>
  <c r="K20" i="25"/>
  <c r="G23" i="25"/>
  <c r="D18" i="25"/>
  <c r="L20" i="25"/>
  <c r="I19" i="25"/>
  <c r="J18" i="25"/>
  <c r="B20" i="25"/>
  <c r="F21" i="25"/>
  <c r="L26" i="25" l="1"/>
  <c r="F26" i="25"/>
  <c r="I26" i="25"/>
  <c r="E26" i="25"/>
  <c r="G26" i="25"/>
  <c r="J26" i="25"/>
  <c r="D26" i="25"/>
  <c r="C26" i="25"/>
  <c r="K26" i="25"/>
  <c r="B26" i="25"/>
  <c r="H26" i="25"/>
  <c r="M25" i="17" l="1"/>
  <c r="L25" i="17"/>
  <c r="K25" i="17"/>
  <c r="J25" i="17"/>
  <c r="I25" i="17"/>
  <c r="H25" i="17"/>
  <c r="G25" i="17"/>
  <c r="F25" i="17"/>
  <c r="E25" i="17"/>
  <c r="D25" i="17"/>
  <c r="C25" i="17"/>
  <c r="B25" i="17"/>
  <c r="M24" i="17"/>
  <c r="M26" i="17" s="1"/>
  <c r="L24" i="17"/>
  <c r="K24" i="17"/>
  <c r="J24" i="17"/>
  <c r="I24" i="17"/>
  <c r="H24" i="17"/>
  <c r="G24" i="17"/>
  <c r="F24" i="17"/>
  <c r="E24" i="17"/>
  <c r="D24" i="17"/>
  <c r="C24" i="17"/>
  <c r="B24" i="17"/>
  <c r="I17" i="17"/>
  <c r="H17" i="17" s="1"/>
  <c r="G17" i="17" s="1"/>
  <c r="M11" i="17"/>
  <c r="B21" i="17" s="1"/>
  <c r="L11" i="17"/>
  <c r="K11" i="17"/>
  <c r="J11" i="17"/>
  <c r="I11" i="17"/>
  <c r="H11" i="17"/>
  <c r="G11" i="17"/>
  <c r="F11" i="17"/>
  <c r="E11" i="17"/>
  <c r="D11" i="17"/>
  <c r="C11" i="17"/>
  <c r="B11" i="17"/>
  <c r="B22" i="17" l="1"/>
  <c r="E23" i="17"/>
  <c r="D18" i="17"/>
  <c r="I23" i="17"/>
  <c r="K21" i="17"/>
  <c r="L21" i="17"/>
  <c r="E18" i="17"/>
  <c r="F18" i="17"/>
  <c r="H23" i="17"/>
  <c r="E19" i="17"/>
  <c r="F19" i="17"/>
  <c r="G23" i="17"/>
  <c r="G19" i="17"/>
  <c r="C19" i="17"/>
  <c r="J20" i="17"/>
  <c r="D19" i="17"/>
  <c r="K20" i="17"/>
  <c r="F23" i="17"/>
  <c r="L20" i="17"/>
  <c r="B23" i="17"/>
  <c r="J21" i="17"/>
  <c r="F20" i="17"/>
  <c r="B19" i="17"/>
  <c r="I21" i="17"/>
  <c r="E20" i="17"/>
  <c r="L22" i="17"/>
  <c r="H21" i="17"/>
  <c r="D20" i="17"/>
  <c r="L18" i="17"/>
  <c r="K22" i="17"/>
  <c r="G21" i="17"/>
  <c r="C20" i="17"/>
  <c r="K18" i="17"/>
  <c r="J22" i="17"/>
  <c r="F21" i="17"/>
  <c r="B20" i="17"/>
  <c r="J18" i="17"/>
  <c r="I22" i="17"/>
  <c r="E21" i="17"/>
  <c r="I18" i="17"/>
  <c r="L23" i="17"/>
  <c r="H22" i="17"/>
  <c r="D21" i="17"/>
  <c r="L19" i="17"/>
  <c r="H18" i="17"/>
  <c r="K23" i="17"/>
  <c r="G22" i="17"/>
  <c r="C21" i="17"/>
  <c r="K19" i="17"/>
  <c r="G18" i="17"/>
  <c r="J23" i="17"/>
  <c r="H19" i="17"/>
  <c r="C22" i="17"/>
  <c r="I19" i="17"/>
  <c r="D22" i="17"/>
  <c r="F17" i="17"/>
  <c r="J19" i="17"/>
  <c r="E22" i="17"/>
  <c r="F22" i="17"/>
  <c r="G20" i="17"/>
  <c r="B18" i="17"/>
  <c r="H20" i="17"/>
  <c r="C23" i="17"/>
  <c r="C18" i="17"/>
  <c r="I20" i="17"/>
  <c r="D23" i="17"/>
  <c r="F26" i="17" l="1"/>
  <c r="G26" i="17"/>
  <c r="B26" i="17"/>
  <c r="H26" i="17"/>
  <c r="L26" i="17"/>
  <c r="E26" i="17"/>
  <c r="E17" i="17"/>
  <c r="I26" i="17"/>
  <c r="J26" i="17"/>
  <c r="C26" i="17"/>
  <c r="K26" i="17"/>
  <c r="D26" i="17"/>
  <c r="D17" i="17" l="1"/>
  <c r="C17" i="17" l="1"/>
  <c r="Y13" i="15" l="1"/>
  <c r="X13" i="15"/>
  <c r="T13" i="15"/>
  <c r="S13" i="15"/>
  <c r="J26" i="15"/>
  <c r="I26" i="15"/>
  <c r="J20" i="15"/>
  <c r="I20" i="15"/>
  <c r="E26" i="15"/>
  <c r="D26" i="15"/>
  <c r="D20" i="15"/>
  <c r="Y7" i="15"/>
  <c r="X7" i="15"/>
  <c r="T7" i="15"/>
  <c r="S7" i="15"/>
  <c r="O13" i="15"/>
  <c r="N13" i="15"/>
  <c r="O7" i="15"/>
  <c r="N7" i="15"/>
  <c r="I13" i="15" l="1"/>
  <c r="I7" i="15"/>
  <c r="E13" i="15" l="1"/>
  <c r="D13" i="15"/>
  <c r="E7" i="15"/>
  <c r="D7" i="15"/>
  <c r="M26" i="11" l="1"/>
  <c r="L26" i="11"/>
  <c r="K26" i="11"/>
  <c r="J26" i="11"/>
  <c r="I26" i="11"/>
  <c r="H26" i="11"/>
  <c r="G26" i="11"/>
  <c r="F26" i="11"/>
  <c r="E26" i="11"/>
  <c r="D26" i="11"/>
  <c r="C26" i="11"/>
  <c r="B26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M24" i="11"/>
  <c r="L24" i="11"/>
  <c r="M23" i="11"/>
  <c r="L23" i="11"/>
  <c r="M22" i="11"/>
  <c r="L22" i="11"/>
  <c r="M21" i="11"/>
  <c r="L21" i="11"/>
  <c r="M20" i="11"/>
  <c r="L20" i="11"/>
  <c r="M19" i="11"/>
  <c r="M27" i="11" s="1"/>
  <c r="L19" i="11"/>
  <c r="I18" i="11"/>
  <c r="H18" i="11" s="1"/>
  <c r="G18" i="11" s="1"/>
  <c r="F18" i="11" s="1"/>
  <c r="E18" i="11" s="1"/>
  <c r="M12" i="11"/>
  <c r="J22" i="11" s="1"/>
  <c r="L12" i="11"/>
  <c r="K12" i="11"/>
  <c r="J12" i="11"/>
  <c r="I12" i="11"/>
  <c r="H12" i="11"/>
  <c r="G12" i="11"/>
  <c r="F12" i="11"/>
  <c r="E12" i="11"/>
  <c r="D12" i="11"/>
  <c r="C12" i="11"/>
  <c r="B12" i="11"/>
  <c r="L27" i="11" l="1"/>
  <c r="I22" i="11"/>
  <c r="E21" i="11"/>
  <c r="H22" i="11"/>
  <c r="D21" i="11"/>
  <c r="K23" i="11"/>
  <c r="G22" i="11"/>
  <c r="C21" i="11"/>
  <c r="K19" i="11"/>
  <c r="J23" i="11"/>
  <c r="F22" i="11"/>
  <c r="B21" i="11"/>
  <c r="J19" i="11"/>
  <c r="I23" i="11"/>
  <c r="E22" i="11"/>
  <c r="I19" i="11"/>
  <c r="H23" i="11"/>
  <c r="D22" i="11"/>
  <c r="H19" i="11"/>
  <c r="H24" i="11"/>
  <c r="D23" i="11"/>
  <c r="H20" i="11"/>
  <c r="C23" i="11"/>
  <c r="G20" i="11"/>
  <c r="C19" i="11"/>
  <c r="F24" i="11"/>
  <c r="J21" i="11"/>
  <c r="E24" i="11"/>
  <c r="I21" i="11"/>
  <c r="E20" i="11"/>
  <c r="H21" i="11"/>
  <c r="C24" i="11"/>
  <c r="G21" i="11"/>
  <c r="K24" i="11"/>
  <c r="G23" i="11"/>
  <c r="C22" i="11"/>
  <c r="K20" i="11"/>
  <c r="G19" i="11"/>
  <c r="J24" i="11"/>
  <c r="F23" i="11"/>
  <c r="B22" i="11"/>
  <c r="J20" i="11"/>
  <c r="F19" i="11"/>
  <c r="I24" i="11"/>
  <c r="E23" i="11"/>
  <c r="I20" i="11"/>
  <c r="E19" i="11"/>
  <c r="D19" i="11"/>
  <c r="G24" i="11"/>
  <c r="K21" i="11"/>
  <c r="B23" i="11"/>
  <c r="F20" i="11"/>
  <c r="B19" i="11"/>
  <c r="D24" i="11"/>
  <c r="D20" i="11"/>
  <c r="K22" i="11"/>
  <c r="C20" i="11"/>
  <c r="D18" i="11"/>
  <c r="B24" i="11"/>
  <c r="B20" i="11"/>
  <c r="F21" i="11"/>
  <c r="D27" i="11" l="1"/>
  <c r="E27" i="11"/>
  <c r="F27" i="11"/>
  <c r="C18" i="11"/>
  <c r="C27" i="11"/>
  <c r="I27" i="11"/>
  <c r="J27" i="11"/>
  <c r="K27" i="11"/>
  <c r="G27" i="11"/>
  <c r="B27" i="11"/>
  <c r="H27" i="11"/>
  <c r="M25" i="1" l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M22" i="1"/>
  <c r="M21" i="1"/>
  <c r="M20" i="1"/>
  <c r="M19" i="1"/>
  <c r="M18" i="1"/>
  <c r="M26" i="1" s="1"/>
  <c r="M11" i="1"/>
  <c r="L11" i="1"/>
  <c r="K11" i="1"/>
  <c r="J11" i="1"/>
  <c r="I11" i="1"/>
  <c r="H11" i="1"/>
  <c r="G11" i="1"/>
  <c r="F11" i="1"/>
  <c r="E11" i="1"/>
  <c r="D11" i="1"/>
  <c r="C11" i="1"/>
  <c r="B11" i="1"/>
  <c r="F20" i="1" l="1"/>
  <c r="B19" i="1"/>
  <c r="I21" i="1"/>
  <c r="E20" i="1"/>
  <c r="K22" i="1"/>
  <c r="G21" i="1"/>
  <c r="C20" i="1"/>
  <c r="K18" i="1"/>
  <c r="J22" i="1"/>
  <c r="F21" i="1"/>
  <c r="B20" i="1"/>
  <c r="I22" i="1"/>
  <c r="E21" i="1"/>
  <c r="I18" i="1"/>
  <c r="H22" i="1"/>
  <c r="L19" i="1"/>
  <c r="K23" i="1"/>
  <c r="G22" i="1"/>
  <c r="C21" i="1"/>
  <c r="G18" i="1"/>
  <c r="B21" i="1"/>
  <c r="I23" i="1"/>
  <c r="E22" i="1"/>
  <c r="E18" i="1"/>
  <c r="D22" i="1"/>
  <c r="L20" i="1"/>
  <c r="D18" i="1"/>
  <c r="C22" i="1"/>
  <c r="G19" i="1"/>
  <c r="F19" i="1"/>
  <c r="E23" i="1"/>
  <c r="E19" i="1"/>
  <c r="D23" i="1"/>
  <c r="H20" i="1"/>
  <c r="L22" i="1"/>
  <c r="H21" i="1"/>
  <c r="D20" i="1"/>
  <c r="L18" i="1"/>
  <c r="J18" i="1"/>
  <c r="L23" i="1"/>
  <c r="D21" i="1"/>
  <c r="H18" i="1"/>
  <c r="K19" i="1"/>
  <c r="J23" i="1"/>
  <c r="F22" i="1"/>
  <c r="J19" i="1"/>
  <c r="F18" i="1"/>
  <c r="I19" i="1"/>
  <c r="H23" i="1"/>
  <c r="H19" i="1"/>
  <c r="G23" i="1"/>
  <c r="K20" i="1"/>
  <c r="C18" i="1"/>
  <c r="F23" i="1"/>
  <c r="B22" i="1"/>
  <c r="J20" i="1"/>
  <c r="B18" i="1"/>
  <c r="I20" i="1"/>
  <c r="L21" i="1"/>
  <c r="D19" i="1"/>
  <c r="J21" i="1"/>
  <c r="K21" i="1"/>
  <c r="B23" i="1"/>
  <c r="C23" i="1"/>
  <c r="C19" i="1"/>
  <c r="G20" i="1"/>
  <c r="F26" i="1" l="1"/>
  <c r="I26" i="1"/>
  <c r="D26" i="1"/>
  <c r="H26" i="1"/>
  <c r="B26" i="1"/>
  <c r="E26" i="1"/>
  <c r="K26" i="1"/>
  <c r="J26" i="1"/>
  <c r="L26" i="1"/>
  <c r="C26" i="1"/>
  <c r="G26" i="1"/>
  <c r="AB25" i="1" l="1"/>
  <c r="AA25" i="1"/>
  <c r="Z25" i="1"/>
  <c r="Y25" i="1"/>
  <c r="X25" i="1"/>
  <c r="W25" i="1"/>
  <c r="V25" i="1"/>
  <c r="U25" i="1"/>
  <c r="T25" i="1"/>
  <c r="S25" i="1"/>
  <c r="R25" i="1"/>
  <c r="Q25" i="1"/>
  <c r="AB24" i="1"/>
  <c r="AA24" i="1"/>
  <c r="Z24" i="1"/>
  <c r="Y24" i="1"/>
  <c r="X24" i="1"/>
  <c r="W24" i="1"/>
  <c r="V24" i="1"/>
  <c r="U24" i="1"/>
  <c r="T24" i="1"/>
  <c r="S24" i="1"/>
  <c r="R24" i="1"/>
  <c r="Q24" i="1"/>
  <c r="AB23" i="1"/>
  <c r="AA23" i="1"/>
  <c r="AB22" i="1"/>
  <c r="AA22" i="1"/>
  <c r="AB21" i="1"/>
  <c r="AA21" i="1"/>
  <c r="AB20" i="1"/>
  <c r="AA20" i="1"/>
  <c r="AB19" i="1"/>
  <c r="AA19" i="1"/>
  <c r="AB18" i="1"/>
  <c r="AB26" i="1" s="1"/>
  <c r="AA18" i="1"/>
  <c r="X17" i="1"/>
  <c r="AB11" i="1"/>
  <c r="AA11" i="1"/>
  <c r="Z11" i="1"/>
  <c r="Y11" i="1"/>
  <c r="X11" i="1"/>
  <c r="W11" i="1"/>
  <c r="V11" i="1"/>
  <c r="U11" i="1"/>
  <c r="T11" i="1"/>
  <c r="S11" i="1"/>
  <c r="R11" i="1"/>
  <c r="Q11" i="1"/>
  <c r="W17" i="1" l="1"/>
  <c r="AA26" i="1"/>
  <c r="X21" i="1"/>
  <c r="Q23" i="1"/>
  <c r="S19" i="1"/>
  <c r="S23" i="1"/>
  <c r="U23" i="1"/>
  <c r="V23" i="1"/>
  <c r="T18" i="1"/>
  <c r="Y21" i="1"/>
  <c r="R19" i="1"/>
  <c r="W20" i="1"/>
  <c r="V19" i="1"/>
  <c r="X23" i="1"/>
  <c r="Y19" i="1"/>
  <c r="V22" i="1"/>
  <c r="W18" i="1"/>
  <c r="Z18" i="1"/>
  <c r="R20" i="1"/>
  <c r="V21" i="1"/>
  <c r="Z22" i="1"/>
  <c r="U20" i="1"/>
  <c r="Z21" i="1"/>
  <c r="T19" i="1"/>
  <c r="X20" i="1"/>
  <c r="Q18" i="1"/>
  <c r="U19" i="1"/>
  <c r="Y20" i="1"/>
  <c r="Q22" i="1"/>
  <c r="R18" i="1"/>
  <c r="R22" i="1"/>
  <c r="W19" i="1"/>
  <c r="W23" i="1"/>
  <c r="U18" i="1"/>
  <c r="Q21" i="1"/>
  <c r="Y23" i="1"/>
  <c r="V18" i="1"/>
  <c r="R21" i="1"/>
  <c r="Z23" i="1"/>
  <c r="S21" i="1"/>
  <c r="Q20" i="1"/>
  <c r="U21" i="1"/>
  <c r="Y22" i="1"/>
  <c r="S20" i="1"/>
  <c r="W21" i="1"/>
  <c r="Q19" i="1"/>
  <c r="V20" i="1"/>
  <c r="R23" i="1"/>
  <c r="T23" i="1"/>
  <c r="Z20" i="1"/>
  <c r="S18" i="1"/>
  <c r="S22" i="1"/>
  <c r="X19" i="1"/>
  <c r="T22" i="1"/>
  <c r="U22" i="1"/>
  <c r="Z19" i="1"/>
  <c r="W22" i="1"/>
  <c r="X18" i="1"/>
  <c r="T21" i="1"/>
  <c r="X22" i="1"/>
  <c r="Y18" i="1"/>
  <c r="T20" i="1"/>
  <c r="V17" i="1" l="1"/>
  <c r="T26" i="1"/>
  <c r="X26" i="1"/>
  <c r="W26" i="1"/>
  <c r="Y26" i="1"/>
  <c r="R26" i="1"/>
  <c r="Q26" i="1"/>
  <c r="V26" i="1"/>
  <c r="S26" i="1"/>
  <c r="U26" i="1"/>
  <c r="Z26" i="1"/>
  <c r="U17" i="1" l="1"/>
  <c r="T17" i="1" l="1"/>
  <c r="S17" i="1" l="1"/>
  <c r="R17" i="1" l="1"/>
  <c r="C14" i="2" l="1"/>
  <c r="B14" i="2"/>
  <c r="C8" i="2"/>
  <c r="B8" i="2"/>
  <c r="H30" i="35" l="1"/>
  <c r="G30" i="35"/>
  <c r="F30" i="35" s="1"/>
  <c r="H16" i="35"/>
  <c r="G16" i="35" s="1"/>
  <c r="F16" i="35" s="1"/>
  <c r="H2" i="35"/>
  <c r="G2" i="35" s="1"/>
  <c r="F2" i="35" s="1"/>
  <c r="A35" i="34"/>
  <c r="A34" i="34"/>
  <c r="H32" i="34"/>
  <c r="G32" i="34"/>
  <c r="E32" i="34"/>
  <c r="A20" i="34"/>
  <c r="A19" i="34"/>
  <c r="H17" i="34"/>
  <c r="G17" i="34"/>
  <c r="E17" i="34"/>
  <c r="A5" i="34"/>
  <c r="A4" i="34"/>
  <c r="H2" i="34"/>
  <c r="G2" i="34"/>
  <c r="E2" i="34"/>
</calcChain>
</file>

<file path=xl/sharedStrings.xml><?xml version="1.0" encoding="utf-8"?>
<sst xmlns="http://schemas.openxmlformats.org/spreadsheetml/2006/main" count="2549" uniqueCount="304">
  <si>
    <t>LNCaP-WT</t>
  </si>
  <si>
    <t>LNCaP-ER/tet-MYCshRNA</t>
    <phoneticPr fontId="1"/>
  </si>
  <si>
    <t>DU-145-WT</t>
  </si>
  <si>
    <t>DU-145-DR</t>
  </si>
  <si>
    <t>GO-203</t>
  </si>
  <si>
    <t>WT1</t>
    <phoneticPr fontId="1"/>
  </si>
  <si>
    <t>WT2</t>
    <phoneticPr fontId="1"/>
  </si>
  <si>
    <t>WT3</t>
    <phoneticPr fontId="1"/>
  </si>
  <si>
    <t>DR1</t>
    <phoneticPr fontId="1"/>
  </si>
  <si>
    <t>DR2</t>
    <phoneticPr fontId="1"/>
  </si>
  <si>
    <t>DR3</t>
    <phoneticPr fontId="1"/>
  </si>
  <si>
    <t>ENO1</t>
  </si>
  <si>
    <t>ALDOA</t>
  </si>
  <si>
    <t>PGK1</t>
  </si>
  <si>
    <t>LDHB</t>
  </si>
  <si>
    <t>LDHA</t>
  </si>
  <si>
    <t>PKM</t>
  </si>
  <si>
    <t>PFKP</t>
    <phoneticPr fontId="1"/>
  </si>
  <si>
    <t>PFKFB2</t>
  </si>
  <si>
    <t>PGAM1</t>
  </si>
  <si>
    <t>G6PD</t>
  </si>
  <si>
    <t>HK2</t>
  </si>
  <si>
    <t>SLC2A1</t>
  </si>
  <si>
    <t>NOTCH1</t>
  </si>
  <si>
    <t>NOTCH2</t>
  </si>
  <si>
    <t>CD44</t>
  </si>
  <si>
    <t>PROM1</t>
  </si>
  <si>
    <t>BMI1</t>
  </si>
  <si>
    <t>KLF4</t>
  </si>
  <si>
    <t>SOX2</t>
  </si>
  <si>
    <t>NEUROD1</t>
  </si>
  <si>
    <t>PEG10</t>
  </si>
  <si>
    <t>SYP</t>
  </si>
  <si>
    <t>ASCL1</t>
  </si>
  <si>
    <t>POU3F2</t>
  </si>
  <si>
    <t>MYC</t>
  </si>
  <si>
    <t>MUC1</t>
  </si>
  <si>
    <t>DOX-</t>
    <phoneticPr fontId="1"/>
  </si>
  <si>
    <t>DOX+</t>
    <phoneticPr fontId="1"/>
  </si>
  <si>
    <t>MUC1</t>
    <phoneticPr fontId="1"/>
  </si>
  <si>
    <t>ER1</t>
    <phoneticPr fontId="1"/>
  </si>
  <si>
    <t>ER2</t>
    <phoneticPr fontId="1"/>
  </si>
  <si>
    <t>ER3</t>
    <phoneticPr fontId="1"/>
  </si>
  <si>
    <t>NCAM1</t>
    <phoneticPr fontId="1"/>
  </si>
  <si>
    <t>INSM1</t>
  </si>
  <si>
    <t>MYC</t>
    <phoneticPr fontId="1"/>
  </si>
  <si>
    <t>PFKP</t>
  </si>
  <si>
    <t>(=DTX)</t>
    <phoneticPr fontId="3"/>
  </si>
  <si>
    <t>(=GO-203)</t>
    <phoneticPr fontId="3"/>
  </si>
  <si>
    <t>Compound 1</t>
  </si>
  <si>
    <t>GO-203</t>
    <phoneticPr fontId="3"/>
  </si>
  <si>
    <t>Compound 2</t>
  </si>
  <si>
    <t>DTX</t>
    <phoneticPr fontId="3"/>
  </si>
  <si>
    <t>Unit 1</t>
  </si>
  <si>
    <t>Unit 2</t>
  </si>
  <si>
    <t>Title</t>
  </si>
  <si>
    <t>DTX GO-203 Synergy in DU-145-DR</t>
    <phoneticPr fontId="3"/>
  </si>
  <si>
    <t>(=ENZ)</t>
    <phoneticPr fontId="3"/>
  </si>
  <si>
    <t>ENZ</t>
    <phoneticPr fontId="3"/>
  </si>
  <si>
    <t>ENZ GO-203 Synergy in LNCaP-ER</t>
    <phoneticPr fontId="3"/>
  </si>
  <si>
    <t>Control Vehicle</t>
  </si>
  <si>
    <t>DTX</t>
  </si>
  <si>
    <t>DTX+GO-203</t>
  </si>
  <si>
    <t>LNCaP-ER</t>
  </si>
  <si>
    <t>H660</t>
  </si>
  <si>
    <t>MUC1-C</t>
    <phoneticPr fontId="1"/>
  </si>
  <si>
    <t>BRN2</t>
    <phoneticPr fontId="1"/>
  </si>
  <si>
    <t>NMYC</t>
    <phoneticPr fontId="1"/>
  </si>
  <si>
    <t>ASCL1</t>
    <phoneticPr fontId="1"/>
  </si>
  <si>
    <t>WT</t>
  </si>
  <si>
    <t>ER</t>
  </si>
  <si>
    <t>WT</t>
    <phoneticPr fontId="1"/>
  </si>
  <si>
    <t>OE</t>
    <phoneticPr fontId="1"/>
  </si>
  <si>
    <t>DR</t>
  </si>
  <si>
    <t>PBS</t>
    <phoneticPr fontId="1"/>
  </si>
  <si>
    <t>ADC</t>
    <phoneticPr fontId="1"/>
  </si>
  <si>
    <t>ROS</t>
    <phoneticPr fontId="1"/>
  </si>
  <si>
    <t>ATP</t>
    <phoneticPr fontId="1"/>
  </si>
  <si>
    <t>MYCN</t>
    <phoneticPr fontId="1"/>
  </si>
  <si>
    <t>WCM154</t>
  </si>
  <si>
    <t>WCM155</t>
  </si>
  <si>
    <t>3D1-ADC</t>
  </si>
  <si>
    <t>ER</t>
    <phoneticPr fontId="1"/>
  </si>
  <si>
    <t>LnCaP</t>
    <phoneticPr fontId="1"/>
  </si>
  <si>
    <t>GAPDH</t>
    <phoneticPr fontId="1"/>
  </si>
  <si>
    <t>#1</t>
    <phoneticPr fontId="1"/>
  </si>
  <si>
    <t>#2</t>
    <phoneticPr fontId="1"/>
  </si>
  <si>
    <t>#3</t>
  </si>
  <si>
    <t>#4</t>
  </si>
  <si>
    <t>#5</t>
  </si>
  <si>
    <t>#6</t>
  </si>
  <si>
    <t>#7</t>
  </si>
  <si>
    <t>#8</t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</si>
  <si>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</si>
  <si>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</si>
  <si>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</si>
  <si>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</si>
  <si>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</si>
  <si>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</si>
  <si>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</si>
  <si>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</si>
  <si>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Ave.</t>
    <phoneticPr fontId="1"/>
  </si>
  <si>
    <t>Max</t>
    <phoneticPr fontId="1"/>
  </si>
  <si>
    <t>Serial dilution</t>
    <phoneticPr fontId="1"/>
  </si>
  <si>
    <t>Cell Viability</t>
    <phoneticPr fontId="1"/>
  </si>
  <si>
    <t>Conc.</t>
    <phoneticPr fontId="1"/>
  </si>
  <si>
    <t>Background</t>
    <phoneticPr fontId="1"/>
  </si>
  <si>
    <t>MYCN</t>
  </si>
  <si>
    <t>LNCaP ER</t>
    <phoneticPr fontId="8"/>
  </si>
  <si>
    <t>LNCaP WT</t>
    <phoneticPr fontId="8"/>
  </si>
  <si>
    <t>Sphere count</t>
    <phoneticPr fontId="1"/>
  </si>
  <si>
    <t>n=1</t>
    <phoneticPr fontId="1"/>
  </si>
  <si>
    <t>n=2</t>
    <phoneticPr fontId="1"/>
  </si>
  <si>
    <t>n=3</t>
    <phoneticPr fontId="1"/>
  </si>
  <si>
    <t>ENZA</t>
    <phoneticPr fontId="1"/>
  </si>
  <si>
    <t>#1</t>
  </si>
  <si>
    <t>#2</t>
  </si>
  <si>
    <t>A</t>
  </si>
  <si>
    <t/>
  </si>
  <si>
    <t>B</t>
  </si>
  <si>
    <t>C</t>
  </si>
  <si>
    <t>D</t>
  </si>
  <si>
    <t>E</t>
  </si>
  <si>
    <t>IC50</t>
  </si>
  <si>
    <t>F</t>
  </si>
  <si>
    <t>G</t>
  </si>
  <si>
    <t>H</t>
  </si>
  <si>
    <t>Ave.</t>
  </si>
  <si>
    <t>Max</t>
  </si>
  <si>
    <t>ENZA</t>
  </si>
  <si>
    <t>Serial dilution</t>
  </si>
  <si>
    <t>Cell Viability</t>
  </si>
  <si>
    <t>Conc.</t>
  </si>
  <si>
    <t>Background</t>
  </si>
  <si>
    <t>DOX-</t>
    <phoneticPr fontId="8"/>
  </si>
  <si>
    <t>DOX+</t>
    <phoneticPr fontId="8"/>
  </si>
  <si>
    <t>WT</t>
    <phoneticPr fontId="8"/>
  </si>
  <si>
    <t>OE</t>
    <phoneticPr fontId="8"/>
  </si>
  <si>
    <t>LNCaP</t>
    <phoneticPr fontId="8"/>
  </si>
  <si>
    <t>GO-203</t>
    <phoneticPr fontId="8"/>
  </si>
  <si>
    <t>vehicle</t>
    <phoneticPr fontId="8"/>
  </si>
  <si>
    <t>GO-203</t>
    <phoneticPr fontId="1"/>
  </si>
  <si>
    <t>Vehicle</t>
    <phoneticPr fontId="1"/>
  </si>
  <si>
    <t>LDHA</t>
    <phoneticPr fontId="1"/>
  </si>
  <si>
    <t>WT1</t>
  </si>
  <si>
    <t>WT2</t>
  </si>
  <si>
    <t>WT3</t>
  </si>
  <si>
    <t>ER1</t>
  </si>
  <si>
    <t>ER2</t>
  </si>
  <si>
    <t>ER3</t>
  </si>
  <si>
    <t>Cq</t>
    <phoneticPr fontId="1"/>
  </si>
  <si>
    <t>PKM2</t>
    <phoneticPr fontId="1"/>
  </si>
  <si>
    <t>G6PD</t>
    <phoneticPr fontId="1"/>
  </si>
  <si>
    <t>HK2</t>
    <phoneticPr fontId="1"/>
  </si>
  <si>
    <t>GLUT1</t>
    <phoneticPr fontId="1"/>
  </si>
  <si>
    <t>LNCaP-ER</t>
    <phoneticPr fontId="1"/>
  </si>
  <si>
    <t>H660</t>
    <phoneticPr fontId="1"/>
  </si>
  <si>
    <t>ENO1</t>
    <phoneticPr fontId="1"/>
  </si>
  <si>
    <t>BMI1</t>
    <phoneticPr fontId="1"/>
  </si>
  <si>
    <t>SOX2</t>
    <phoneticPr fontId="1"/>
  </si>
  <si>
    <t>PEG10</t>
    <phoneticPr fontId="1"/>
  </si>
  <si>
    <t>NEUROD1</t>
    <phoneticPr fontId="1"/>
  </si>
  <si>
    <t>SYP</t>
    <phoneticPr fontId="1"/>
  </si>
  <si>
    <t>DU-145</t>
    <phoneticPr fontId="8"/>
  </si>
  <si>
    <t>DR</t>
    <phoneticPr fontId="8"/>
  </si>
  <si>
    <t>DU-145-DR</t>
    <phoneticPr fontId="8"/>
  </si>
  <si>
    <t>tet-Flag-MUC1-CD</t>
    <phoneticPr fontId="8"/>
  </si>
  <si>
    <t>Sphere count assay</t>
    <phoneticPr fontId="1"/>
  </si>
  <si>
    <t>PBS</t>
    <phoneticPr fontId="8"/>
  </si>
  <si>
    <t>Cont</t>
    <phoneticPr fontId="8"/>
  </si>
  <si>
    <t>DTX</t>
    <phoneticPr fontId="1"/>
  </si>
  <si>
    <t>ENZA+GO203</t>
    <phoneticPr fontId="8"/>
  </si>
  <si>
    <t>GO203</t>
    <phoneticPr fontId="8"/>
  </si>
  <si>
    <t>DTX+GO203</t>
    <phoneticPr fontId="8"/>
  </si>
  <si>
    <t>H660/tet-MUC1shRNA</t>
    <phoneticPr fontId="1"/>
  </si>
  <si>
    <t>Control</t>
    <phoneticPr fontId="1"/>
  </si>
  <si>
    <t>IgG</t>
    <phoneticPr fontId="1"/>
  </si>
  <si>
    <t>3D1</t>
    <phoneticPr fontId="1"/>
  </si>
  <si>
    <t>WCM154</t>
    <phoneticPr fontId="1"/>
  </si>
  <si>
    <t>MFI</t>
    <phoneticPr fontId="1"/>
  </si>
  <si>
    <t>WCM155</t>
    <phoneticPr fontId="1"/>
  </si>
  <si>
    <t>H660</t>
    <phoneticPr fontId="1"/>
  </si>
  <si>
    <t>WCM154</t>
    <phoneticPr fontId="1"/>
  </si>
  <si>
    <t>WCM155</t>
    <phoneticPr fontId="1"/>
  </si>
  <si>
    <t>n=1</t>
    <phoneticPr fontId="1"/>
  </si>
  <si>
    <t>n=2</t>
    <phoneticPr fontId="1"/>
  </si>
  <si>
    <t>n=3</t>
    <phoneticPr fontId="1"/>
  </si>
  <si>
    <t>LNCaP-ER</t>
    <phoneticPr fontId="8"/>
  </si>
  <si>
    <t>Vehicle</t>
    <phoneticPr fontId="8"/>
  </si>
  <si>
    <t>GO-203+GSH</t>
    <phoneticPr fontId="8"/>
  </si>
  <si>
    <t>PBS</t>
  </si>
  <si>
    <t>OCR/ECAR</t>
    <phoneticPr fontId="1"/>
  </si>
  <si>
    <t>Time (minutes)</t>
  </si>
  <si>
    <t>Cell formation assay</t>
    <phoneticPr fontId="1"/>
  </si>
  <si>
    <t>Tumor Sphere assay</t>
    <phoneticPr fontId="1"/>
  </si>
  <si>
    <t>ENZ</t>
    <phoneticPr fontId="1"/>
  </si>
  <si>
    <t>Colony formation assay</t>
    <phoneticPr fontId="1"/>
  </si>
  <si>
    <t>LNCaP-ER/tet-MUC1shRNA</t>
    <phoneticPr fontId="8"/>
  </si>
  <si>
    <t>LNCaP-ER</t>
    <phoneticPr fontId="1"/>
  </si>
  <si>
    <t>LNCaP</t>
    <phoneticPr fontId="1"/>
  </si>
  <si>
    <t>DOX+</t>
    <phoneticPr fontId="1"/>
  </si>
  <si>
    <t>Tumor Sphere assay</t>
    <phoneticPr fontId="1"/>
  </si>
  <si>
    <t>DU-145</t>
    <phoneticPr fontId="1"/>
  </si>
  <si>
    <t>DU-145-DR</t>
    <phoneticPr fontId="1"/>
  </si>
  <si>
    <t>DU-1450DR/tet-MUC1shRNA</t>
    <phoneticPr fontId="8"/>
  </si>
  <si>
    <t>LNCaPER/tet-MUC1shRNA</t>
    <phoneticPr fontId="8"/>
  </si>
  <si>
    <t>DU-145-DR/tet-MUC1shRNA</t>
    <phoneticPr fontId="8"/>
  </si>
  <si>
    <t xml:space="preserve"> DOX- </t>
    <phoneticPr fontId="1"/>
  </si>
  <si>
    <t xml:space="preserve"> DOX+</t>
    <phoneticPr fontId="1"/>
  </si>
  <si>
    <t>n=4</t>
    <phoneticPr fontId="1"/>
  </si>
  <si>
    <t>GO+GSH</t>
    <phoneticPr fontId="8"/>
  </si>
  <si>
    <t>ROS</t>
  </si>
  <si>
    <t>cont</t>
    <phoneticPr fontId="8"/>
  </si>
  <si>
    <t>2-DG</t>
    <phoneticPr fontId="8"/>
  </si>
  <si>
    <t xml:space="preserve">LNCAP-ER </t>
    <phoneticPr fontId="8"/>
  </si>
  <si>
    <t>GO-203+GSH</t>
    <phoneticPr fontId="1"/>
  </si>
  <si>
    <t>Fig 1A</t>
    <phoneticPr fontId="1"/>
  </si>
  <si>
    <t>Figure 1B</t>
    <phoneticPr fontId="1"/>
  </si>
  <si>
    <t>Fig. 1C</t>
    <phoneticPr fontId="1"/>
  </si>
  <si>
    <t>Fig. 1E</t>
    <phoneticPr fontId="1"/>
  </si>
  <si>
    <t>Fig. 1F</t>
    <phoneticPr fontId="1"/>
  </si>
  <si>
    <t>Fig. 1H</t>
    <phoneticPr fontId="1"/>
  </si>
  <si>
    <t>Fig 1K</t>
    <phoneticPr fontId="1"/>
  </si>
  <si>
    <t>Fig. 1L</t>
    <phoneticPr fontId="1"/>
  </si>
  <si>
    <t>Fig. 1M</t>
    <phoneticPr fontId="1"/>
  </si>
  <si>
    <t>Fig. 1N</t>
    <phoneticPr fontId="1"/>
  </si>
  <si>
    <t>Fig. S1A</t>
    <phoneticPr fontId="1"/>
  </si>
  <si>
    <t>Fig. S1B</t>
    <phoneticPr fontId="1"/>
  </si>
  <si>
    <t>Fig. 2E</t>
    <phoneticPr fontId="1"/>
  </si>
  <si>
    <t>Fig. 2G</t>
    <phoneticPr fontId="1"/>
  </si>
  <si>
    <t>Fig. 2I</t>
    <phoneticPr fontId="1"/>
  </si>
  <si>
    <t>Fig. 2J</t>
    <phoneticPr fontId="1"/>
  </si>
  <si>
    <t>Fig. 2L</t>
    <phoneticPr fontId="1"/>
  </si>
  <si>
    <t>Fig. 2M</t>
    <phoneticPr fontId="1"/>
  </si>
  <si>
    <t>Fig S2D</t>
    <phoneticPr fontId="1"/>
  </si>
  <si>
    <t>Fig. S2E</t>
    <phoneticPr fontId="1"/>
  </si>
  <si>
    <t>OCR</t>
    <phoneticPr fontId="1"/>
  </si>
  <si>
    <t>ECAR</t>
    <phoneticPr fontId="1"/>
  </si>
  <si>
    <t>LNCaP-ER/tet-MUC1shRNA</t>
    <phoneticPr fontId="1"/>
  </si>
  <si>
    <t>Fig. 3A</t>
    <phoneticPr fontId="1"/>
  </si>
  <si>
    <t>Fig. 3B</t>
    <phoneticPr fontId="1"/>
  </si>
  <si>
    <t>Fig. 3D</t>
    <phoneticPr fontId="1"/>
  </si>
  <si>
    <t>Fig. 3E</t>
    <phoneticPr fontId="1"/>
  </si>
  <si>
    <t>Fig. 3G</t>
    <phoneticPr fontId="1"/>
  </si>
  <si>
    <t>Fig. 3H</t>
    <phoneticPr fontId="1"/>
  </si>
  <si>
    <t>Fig. 3J</t>
    <phoneticPr fontId="1"/>
  </si>
  <si>
    <t>Fig, 3K</t>
    <phoneticPr fontId="1"/>
  </si>
  <si>
    <t>Fig. S3D</t>
    <phoneticPr fontId="1"/>
  </si>
  <si>
    <t>DU-145-DR/tetMUC1shRNA</t>
    <phoneticPr fontId="1"/>
  </si>
  <si>
    <t>DU-145-DR/tet-MYCshRNA</t>
    <phoneticPr fontId="1"/>
  </si>
  <si>
    <t>Fig. 4K</t>
    <phoneticPr fontId="1"/>
  </si>
  <si>
    <t xml:space="preserve">Fig. S4B </t>
    <phoneticPr fontId="1"/>
  </si>
  <si>
    <t>Fig. S4E</t>
    <phoneticPr fontId="1"/>
  </si>
  <si>
    <t>Fig. S4F</t>
    <phoneticPr fontId="1"/>
  </si>
  <si>
    <t>Fig. 5A</t>
    <phoneticPr fontId="1"/>
  </si>
  <si>
    <t>Fig. 5C</t>
    <phoneticPr fontId="1"/>
  </si>
  <si>
    <t>Fig. 5D</t>
    <phoneticPr fontId="1"/>
  </si>
  <si>
    <t>Fig, 5G</t>
    <phoneticPr fontId="1"/>
  </si>
  <si>
    <t>Fig. 5H</t>
    <phoneticPr fontId="1"/>
  </si>
  <si>
    <t>Fig. 5I</t>
    <phoneticPr fontId="1"/>
  </si>
  <si>
    <t>ENZ</t>
    <phoneticPr fontId="8"/>
  </si>
  <si>
    <t>Figure 5J</t>
    <phoneticPr fontId="1"/>
  </si>
  <si>
    <t>Fig. 5K</t>
    <phoneticPr fontId="1"/>
  </si>
  <si>
    <t>DTX</t>
    <phoneticPr fontId="8"/>
  </si>
  <si>
    <t>Fig. 5L</t>
    <phoneticPr fontId="1"/>
  </si>
  <si>
    <t>Fig. 5N</t>
    <phoneticPr fontId="1"/>
  </si>
  <si>
    <t>Fig. S5A</t>
    <phoneticPr fontId="1"/>
  </si>
  <si>
    <t>Fig. 5SB</t>
    <phoneticPr fontId="1"/>
  </si>
  <si>
    <t>Fig. S5C</t>
    <phoneticPr fontId="1"/>
  </si>
  <si>
    <t>Fig. S5D</t>
    <phoneticPr fontId="1"/>
  </si>
  <si>
    <t>Fig. S5E</t>
    <phoneticPr fontId="1"/>
  </si>
  <si>
    <t>Fig. S5F</t>
    <phoneticPr fontId="1"/>
  </si>
  <si>
    <t>Fig. S5G</t>
    <phoneticPr fontId="1"/>
  </si>
  <si>
    <t>Fig. S5H</t>
    <phoneticPr fontId="1"/>
  </si>
  <si>
    <t>Fig. 6A</t>
    <phoneticPr fontId="1"/>
  </si>
  <si>
    <t>Fig. 6D</t>
    <phoneticPr fontId="1"/>
  </si>
  <si>
    <t>Fig. 6I</t>
    <phoneticPr fontId="1"/>
  </si>
  <si>
    <t>Fig. 6J</t>
    <phoneticPr fontId="1"/>
  </si>
  <si>
    <t>Fig. 6K</t>
    <phoneticPr fontId="1"/>
  </si>
  <si>
    <t>Fig. 6L</t>
    <phoneticPr fontId="1"/>
  </si>
  <si>
    <t>Fig.7A</t>
    <phoneticPr fontId="1"/>
  </si>
  <si>
    <t>Fig. 7C</t>
    <phoneticPr fontId="1"/>
  </si>
  <si>
    <t>Fig. 7D</t>
    <phoneticPr fontId="1"/>
  </si>
  <si>
    <t>Fig. 7E</t>
    <phoneticPr fontId="1"/>
  </si>
  <si>
    <t>Fig. 7G</t>
    <phoneticPr fontId="1"/>
  </si>
  <si>
    <t>Fig. 7H</t>
    <phoneticPr fontId="1"/>
  </si>
  <si>
    <t>Fig. 7J</t>
    <phoneticPr fontId="1"/>
  </si>
  <si>
    <t>Figure 7K</t>
    <phoneticPr fontId="1"/>
  </si>
  <si>
    <t>Fig.S7A</t>
    <phoneticPr fontId="1"/>
  </si>
  <si>
    <t>Fig. S7B</t>
    <phoneticPr fontId="1"/>
  </si>
  <si>
    <t>fig.S7C</t>
    <phoneticPr fontId="1"/>
  </si>
  <si>
    <t>DOOX-</t>
    <phoneticPr fontId="1"/>
  </si>
  <si>
    <t>Figure 4I</t>
    <phoneticPr fontId="1"/>
  </si>
  <si>
    <r>
      <t>GO-203 (</t>
    </r>
    <r>
      <rPr>
        <sz val="11"/>
        <color theme="1"/>
        <rFont val="游ゴシック"/>
        <family val="2"/>
        <charset val="128"/>
      </rPr>
      <t>３</t>
    </r>
    <r>
      <rPr>
        <sz val="11"/>
        <color theme="1"/>
        <rFont val="Arial"/>
        <family val="2"/>
      </rPr>
      <t>μM)</t>
    </r>
    <phoneticPr fontId="8"/>
  </si>
  <si>
    <t>μM</t>
  </si>
  <si>
    <t>CshRNA</t>
    <phoneticPr fontId="1"/>
  </si>
  <si>
    <t>MUC1shRNA#2</t>
    <phoneticPr fontId="1"/>
  </si>
  <si>
    <t xml:space="preserve">Fig. S4C </t>
    <phoneticPr fontId="1"/>
  </si>
  <si>
    <t>CshRNA1</t>
    <phoneticPr fontId="1"/>
  </si>
  <si>
    <t>CshRNA2</t>
    <phoneticPr fontId="1"/>
  </si>
  <si>
    <t>CshRNA3</t>
    <phoneticPr fontId="1"/>
  </si>
  <si>
    <t>MUC1shRNA1</t>
    <phoneticPr fontId="1"/>
  </si>
  <si>
    <t>MUC1shRNA2</t>
    <phoneticPr fontId="1"/>
  </si>
  <si>
    <t>MUC1shRNA3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</si>
</sst>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##0.00;\-###0.00"/>
    <numFmt numFmtId="178" formatCode="0.0%"/>
  </numFmts>
  <fonts count="2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游ゴシック"/>
      <family val="2"/>
      <charset val="128"/>
      <scheme val="minor"/>
    </font>
    <font>
      <sz val="8.25"/>
      <name val="Microsoft Sans Serif"/>
      <family val="2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8.25"/>
      <name val="Arial"/>
      <family val="2"/>
    </font>
    <font>
      <sz val="11"/>
      <color rgb="FF000000"/>
      <name val="Arial"/>
      <family val="2"/>
    </font>
    <font>
      <sz val="8.25"/>
      <color theme="1"/>
      <name val="Arial"/>
      <family val="2"/>
    </font>
    <font>
      <sz val="11"/>
      <color theme="1"/>
      <name val="Aria"/>
    </font>
    <font>
      <sz val="11"/>
      <name val="Aria"/>
      <family val="2"/>
    </font>
    <font>
      <sz val="11"/>
      <color theme="1"/>
      <name val="Aria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]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>
      <alignment vertical="top"/>
      <protection locked="0"/>
    </xf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2" xfId="0" applyFont="1" applyBorder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10" fillId="0" borderId="0" xfId="0" applyFont="1" applyAlignment="1">
      <alignment horizontal="center"/>
    </xf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0" xfId="0" applyFont="1">
      <alignment vertical="center"/>
    </xf>
    <xf numFmtId="0" fontId="12" fillId="0" borderId="0" xfId="0" applyFont="1" applyAlignment="1"/>
    <xf numFmtId="0" fontId="12" fillId="0" borderId="8" xfId="0" applyFont="1" applyBorder="1" applyAlignment="1"/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178" fontId="12" fillId="0" borderId="0" xfId="0" applyNumberFormat="1" applyFont="1">
      <alignment vertical="center"/>
    </xf>
    <xf numFmtId="0" fontId="5" fillId="0" borderId="10" xfId="0" applyFont="1" applyBorder="1" applyAlignment="1">
      <alignment horizontal="right"/>
    </xf>
    <xf numFmtId="0" fontId="5" fillId="0" borderId="0" xfId="0" applyFont="1" applyAlignment="1"/>
    <xf numFmtId="0" fontId="12" fillId="0" borderId="11" xfId="0" applyFont="1" applyBorder="1" applyAlignment="1"/>
    <xf numFmtId="0" fontId="12" fillId="0" borderId="11" xfId="0" applyFont="1" applyBorder="1">
      <alignment vertical="center"/>
    </xf>
    <xf numFmtId="0" fontId="12" fillId="0" borderId="12" xfId="0" applyFont="1" applyBorder="1">
      <alignment vertical="center"/>
    </xf>
    <xf numFmtId="0" fontId="12" fillId="0" borderId="13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178" fontId="12" fillId="0" borderId="0" xfId="1" applyNumberFormat="1" applyFont="1" applyFill="1" applyBorder="1" applyAlignment="1"/>
    <xf numFmtId="178" fontId="12" fillId="0" borderId="0" xfId="1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177" fontId="13" fillId="0" borderId="0" xfId="2" applyNumberFormat="1" applyFont="1" applyAlignment="1" applyProtection="1">
      <alignment vertic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14" fillId="0" borderId="0" xfId="0" applyFont="1">
      <alignment vertical="center"/>
    </xf>
    <xf numFmtId="177" fontId="15" fillId="0" borderId="0" xfId="2" applyNumberFormat="1" applyFont="1" applyAlignment="1" applyProtection="1">
      <alignment vertical="center"/>
    </xf>
    <xf numFmtId="177" fontId="5" fillId="0" borderId="0" xfId="0" applyNumberFormat="1" applyFont="1">
      <alignment vertical="center"/>
    </xf>
    <xf numFmtId="0" fontId="12" fillId="0" borderId="16" xfId="0" applyFont="1" applyBorder="1" applyAlignment="1"/>
    <xf numFmtId="0" fontId="16" fillId="0" borderId="0" xfId="0" applyFont="1">
      <alignment vertical="center"/>
    </xf>
    <xf numFmtId="0" fontId="17" fillId="0" borderId="5" xfId="0" applyFont="1" applyBorder="1" applyAlignment="1"/>
    <xf numFmtId="0" fontId="17" fillId="0" borderId="6" xfId="0" applyFont="1" applyBorder="1" applyAlignment="1"/>
    <xf numFmtId="0" fontId="17" fillId="0" borderId="7" xfId="0" applyFont="1" applyBorder="1" applyAlignment="1"/>
    <xf numFmtId="0" fontId="17" fillId="0" borderId="0" xfId="0" applyFont="1">
      <alignment vertical="center"/>
    </xf>
    <xf numFmtId="0" fontId="17" fillId="0" borderId="8" xfId="0" applyFont="1" applyBorder="1" applyAlignment="1"/>
    <xf numFmtId="0" fontId="18" fillId="0" borderId="0" xfId="0" applyFont="1" applyAlignment="1">
      <alignment horizontal="right"/>
    </xf>
    <xf numFmtId="0" fontId="18" fillId="0" borderId="0" xfId="0" applyFont="1" applyAlignment="1"/>
    <xf numFmtId="0" fontId="18" fillId="0" borderId="10" xfId="0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0" fontId="18" fillId="0" borderId="0" xfId="0" applyFont="1">
      <alignment vertical="center"/>
    </xf>
    <xf numFmtId="0" fontId="17" fillId="0" borderId="11" xfId="0" applyFont="1" applyBorder="1" applyAlignment="1"/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0" xfId="0" applyFont="1" applyAlignment="1"/>
    <xf numFmtId="0" fontId="17" fillId="0" borderId="15" xfId="0" applyFont="1" applyBorder="1">
      <alignment vertical="center"/>
    </xf>
    <xf numFmtId="178" fontId="17" fillId="0" borderId="0" xfId="1" applyNumberFormat="1" applyFont="1" applyFill="1" applyBorder="1" applyAlignment="1"/>
    <xf numFmtId="178" fontId="17" fillId="0" borderId="0" xfId="1" applyNumberFormat="1" applyFont="1" applyFill="1" applyBorder="1">
      <alignment vertical="center"/>
    </xf>
    <xf numFmtId="0" fontId="17" fillId="0" borderId="14" xfId="0" applyFont="1" applyBorder="1">
      <alignment vertical="center"/>
    </xf>
    <xf numFmtId="0" fontId="19" fillId="0" borderId="2" xfId="0" applyFont="1" applyBorder="1" applyAlignment="1">
      <alignment horizont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178" fontId="5" fillId="0" borderId="0" xfId="1" applyNumberFormat="1" applyFont="1" applyFill="1" applyBorder="1" applyAlignment="1"/>
    <xf numFmtId="178" fontId="5" fillId="0" borderId="0" xfId="1" applyNumberFormat="1" applyFont="1" applyFill="1" applyBorder="1">
      <alignment vertical="center"/>
    </xf>
    <xf numFmtId="0" fontId="19" fillId="0" borderId="0" xfId="0" applyFont="1" applyAlignment="1"/>
    <xf numFmtId="0" fontId="5" fillId="0" borderId="0" xfId="0" applyFont="1" applyAlignment="1">
      <alignment wrapText="1"/>
    </xf>
    <xf numFmtId="0" fontId="20" fillId="0" borderId="3" xfId="0" applyFont="1" applyBorder="1" applyAlignme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10" fillId="0" borderId="0" xfId="0" applyFont="1" applyAlignment="1"/>
    <xf numFmtId="0" fontId="5" fillId="0" borderId="1" xfId="0" applyFont="1" applyBorder="1" applyAlignment="1">
      <alignment wrapText="1"/>
    </xf>
    <xf numFmtId="0" fontId="20" fillId="0" borderId="1" xfId="0" applyFont="1" applyBorder="1" applyAlignment="1"/>
    <xf numFmtId="176" fontId="20" fillId="0" borderId="1" xfId="0" applyNumberFormat="1" applyFont="1" applyBorder="1" applyAlignment="1"/>
    <xf numFmtId="176" fontId="20" fillId="0" borderId="0" xfId="0" applyNumberFormat="1" applyFont="1" applyAlignment="1"/>
    <xf numFmtId="0" fontId="20" fillId="0" borderId="2" xfId="0" applyFont="1" applyBorder="1" applyAlignment="1"/>
    <xf numFmtId="0" fontId="5" fillId="0" borderId="9" xfId="0" applyFont="1" applyBorder="1" applyAlignment="1"/>
    <xf numFmtId="177" fontId="15" fillId="0" borderId="0" xfId="0" applyNumberFormat="1" applyFont="1">
      <alignment vertical="center"/>
    </xf>
    <xf numFmtId="0" fontId="5" fillId="0" borderId="0" xfId="0" applyFont="1" applyAlignment="1">
      <alignment horizont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/>
    <xf numFmtId="178" fontId="22" fillId="0" borderId="0" xfId="1" applyNumberFormat="1" applyFont="1" applyFill="1" applyBorder="1">
      <alignment vertical="center"/>
    </xf>
    <xf numFmtId="178" fontId="22" fillId="0" borderId="0" xfId="1" applyNumberFormat="1" applyFont="1" applyFill="1" applyBorder="1" applyAlignme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3">
    <cellStyle name="Normal" xfId="2" xr:uid="{D02D68DA-233E-4C62-9EAB-97F4144FAA35}"/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FCDB-86F1-4B53-BFAB-0006FDAB9FB4}">
  <dimension ref="A1:AC27"/>
  <sheetViews>
    <sheetView tabSelected="1" zoomScale="44" workbookViewId="0">
      <selection activeCell="G40" sqref="G40"/>
    </sheetView>
  </sheetViews>
  <sheetFormatPr defaultRowHeight="14"/>
  <cols>
    <col min="1" max="16384" width="8.6640625" style="5"/>
  </cols>
  <sheetData>
    <row r="1" spans="1:29" ht="14.5" thickBot="1">
      <c r="A1" s="5" t="s">
        <v>216</v>
      </c>
    </row>
    <row r="2" spans="1:29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  <c r="N2" s="12"/>
      <c r="O2" s="13"/>
      <c r="P2" s="9"/>
      <c r="Q2" s="10">
        <v>1</v>
      </c>
      <c r="R2" s="10">
        <v>2</v>
      </c>
      <c r="S2" s="10">
        <v>3</v>
      </c>
      <c r="T2" s="10">
        <v>4</v>
      </c>
      <c r="U2" s="10">
        <v>5</v>
      </c>
      <c r="V2" s="10">
        <v>6</v>
      </c>
      <c r="W2" s="10">
        <v>7</v>
      </c>
      <c r="X2" s="10">
        <v>8</v>
      </c>
      <c r="Y2" s="10">
        <v>9</v>
      </c>
      <c r="Z2" s="10">
        <v>10</v>
      </c>
      <c r="AA2" s="10">
        <v>11</v>
      </c>
      <c r="AB2" s="11">
        <v>12</v>
      </c>
      <c r="AC2" s="12"/>
    </row>
    <row r="3" spans="1:29">
      <c r="A3" s="14" t="s">
        <v>93</v>
      </c>
      <c r="B3" s="15">
        <v>16360</v>
      </c>
      <c r="C3" s="15">
        <v>15629</v>
      </c>
      <c r="D3" s="15">
        <v>8261</v>
      </c>
      <c r="E3" s="15">
        <v>9361</v>
      </c>
      <c r="F3" s="15">
        <v>7275</v>
      </c>
      <c r="G3" s="15">
        <v>4280</v>
      </c>
      <c r="H3" s="15">
        <v>3135</v>
      </c>
      <c r="I3" s="15">
        <v>2378</v>
      </c>
      <c r="J3" s="15">
        <v>3116</v>
      </c>
      <c r="K3" s="15">
        <v>2479</v>
      </c>
      <c r="L3" s="16"/>
      <c r="M3" s="16">
        <v>590</v>
      </c>
      <c r="N3" s="12"/>
      <c r="O3" s="17"/>
      <c r="P3" s="14" t="s">
        <v>93</v>
      </c>
      <c r="Q3" s="15">
        <v>19911</v>
      </c>
      <c r="R3" s="15">
        <v>19790</v>
      </c>
      <c r="S3" s="15">
        <v>18002</v>
      </c>
      <c r="T3" s="15">
        <v>16505</v>
      </c>
      <c r="U3" s="15">
        <v>16695</v>
      </c>
      <c r="V3" s="15">
        <v>16977</v>
      </c>
      <c r="W3" s="15">
        <v>17729</v>
      </c>
      <c r="X3" s="15">
        <v>13499</v>
      </c>
      <c r="Y3" s="15">
        <v>10233</v>
      </c>
      <c r="Z3" s="15">
        <v>2145</v>
      </c>
      <c r="AA3" s="16"/>
      <c r="AB3" s="16">
        <v>562</v>
      </c>
      <c r="AC3" s="12"/>
    </row>
    <row r="4" spans="1:29">
      <c r="A4" s="14" t="s">
        <v>94</v>
      </c>
      <c r="B4" s="15">
        <v>12064</v>
      </c>
      <c r="C4" s="15">
        <v>11089</v>
      </c>
      <c r="D4" s="15">
        <v>9588</v>
      </c>
      <c r="E4" s="15">
        <v>9505</v>
      </c>
      <c r="F4" s="15">
        <v>4855</v>
      </c>
      <c r="G4" s="15">
        <v>2589</v>
      </c>
      <c r="H4" s="15">
        <v>1896</v>
      </c>
      <c r="I4" s="15">
        <v>2141</v>
      </c>
      <c r="J4" s="15">
        <v>2387</v>
      </c>
      <c r="K4" s="15">
        <v>2539</v>
      </c>
      <c r="L4" s="16"/>
      <c r="M4" s="16">
        <v>567</v>
      </c>
      <c r="N4" s="12"/>
      <c r="O4" s="17"/>
      <c r="P4" s="14" t="s">
        <v>94</v>
      </c>
      <c r="Q4" s="15">
        <v>20557</v>
      </c>
      <c r="R4" s="15">
        <v>18018</v>
      </c>
      <c r="S4" s="15">
        <v>16764</v>
      </c>
      <c r="T4" s="15">
        <v>17728</v>
      </c>
      <c r="U4" s="15">
        <v>17337</v>
      </c>
      <c r="V4" s="15">
        <v>17198</v>
      </c>
      <c r="W4" s="15">
        <v>18054</v>
      </c>
      <c r="X4" s="15">
        <v>15320</v>
      </c>
      <c r="Y4" s="15">
        <v>10715</v>
      </c>
      <c r="Z4" s="15">
        <v>5200</v>
      </c>
      <c r="AA4" s="16"/>
      <c r="AB4" s="16">
        <v>560</v>
      </c>
      <c r="AC4" s="12"/>
    </row>
    <row r="5" spans="1:29">
      <c r="A5" s="14" t="s">
        <v>95</v>
      </c>
      <c r="B5" s="15">
        <v>12674</v>
      </c>
      <c r="C5" s="15">
        <v>10929</v>
      </c>
      <c r="D5" s="15">
        <v>8290</v>
      </c>
      <c r="E5" s="15">
        <v>7690</v>
      </c>
      <c r="F5" s="15">
        <v>5694</v>
      </c>
      <c r="G5" s="15">
        <v>2837</v>
      </c>
      <c r="H5" s="15">
        <v>2678</v>
      </c>
      <c r="I5" s="15">
        <v>2496</v>
      </c>
      <c r="J5" s="15">
        <v>2377</v>
      </c>
      <c r="K5" s="15">
        <v>2717</v>
      </c>
      <c r="L5" s="16"/>
      <c r="M5" s="16">
        <v>553</v>
      </c>
      <c r="N5" s="12"/>
      <c r="O5" s="17"/>
      <c r="P5" s="14" t="s">
        <v>95</v>
      </c>
      <c r="Q5" s="15">
        <v>20007</v>
      </c>
      <c r="R5" s="15">
        <v>18716</v>
      </c>
      <c r="S5" s="15">
        <v>17590</v>
      </c>
      <c r="T5" s="15">
        <v>18172</v>
      </c>
      <c r="U5" s="15">
        <v>16535</v>
      </c>
      <c r="V5" s="15">
        <v>15219</v>
      </c>
      <c r="W5" s="15">
        <v>17779</v>
      </c>
      <c r="X5" s="15">
        <v>13800</v>
      </c>
      <c r="Y5" s="15">
        <v>10473</v>
      </c>
      <c r="Z5" s="15">
        <v>7123</v>
      </c>
      <c r="AA5" s="16"/>
      <c r="AB5" s="16">
        <v>551</v>
      </c>
      <c r="AC5" s="12"/>
    </row>
    <row r="6" spans="1:29">
      <c r="A6" s="14" t="s">
        <v>96</v>
      </c>
      <c r="B6" s="15">
        <v>12731</v>
      </c>
      <c r="C6" s="15">
        <v>11673</v>
      </c>
      <c r="D6" s="15">
        <v>9075</v>
      </c>
      <c r="E6" s="15">
        <v>8219</v>
      </c>
      <c r="F6" s="15">
        <v>6035</v>
      </c>
      <c r="G6" s="15">
        <v>2549</v>
      </c>
      <c r="H6" s="15">
        <v>2296</v>
      </c>
      <c r="I6" s="15">
        <v>1559</v>
      </c>
      <c r="J6" s="15">
        <v>2642</v>
      </c>
      <c r="K6" s="15">
        <v>2236</v>
      </c>
      <c r="L6" s="16"/>
      <c r="M6" s="16">
        <v>554</v>
      </c>
      <c r="N6" s="12"/>
      <c r="O6" s="17"/>
      <c r="P6" s="14" t="s">
        <v>96</v>
      </c>
      <c r="Q6" s="15">
        <v>16874</v>
      </c>
      <c r="R6" s="15">
        <v>18048</v>
      </c>
      <c r="S6" s="15">
        <v>16027</v>
      </c>
      <c r="T6" s="15">
        <v>17080</v>
      </c>
      <c r="U6" s="15">
        <v>16650</v>
      </c>
      <c r="V6" s="15">
        <v>17437</v>
      </c>
      <c r="W6" s="15">
        <v>17519</v>
      </c>
      <c r="X6" s="15">
        <v>13921</v>
      </c>
      <c r="Y6" s="15">
        <v>10742</v>
      </c>
      <c r="Z6" s="15">
        <v>5441</v>
      </c>
      <c r="AA6" s="16"/>
      <c r="AB6" s="16">
        <v>551</v>
      </c>
      <c r="AC6" s="12"/>
    </row>
    <row r="7" spans="1:29">
      <c r="A7" s="14" t="s">
        <v>97</v>
      </c>
      <c r="B7" s="15">
        <v>12942</v>
      </c>
      <c r="C7" s="15">
        <v>11650</v>
      </c>
      <c r="D7" s="15">
        <v>9653</v>
      </c>
      <c r="E7" s="15">
        <v>8146</v>
      </c>
      <c r="F7" s="15">
        <v>6555</v>
      </c>
      <c r="G7" s="15">
        <v>2071</v>
      </c>
      <c r="H7" s="15">
        <v>2327</v>
      </c>
      <c r="I7" s="15">
        <v>2450</v>
      </c>
      <c r="J7" s="15">
        <v>2150</v>
      </c>
      <c r="K7" s="15">
        <v>3215</v>
      </c>
      <c r="L7" s="16"/>
      <c r="M7" s="16">
        <v>564</v>
      </c>
      <c r="N7" s="12"/>
      <c r="O7" s="17"/>
      <c r="P7" s="14" t="s">
        <v>97</v>
      </c>
      <c r="Q7" s="15">
        <v>21188</v>
      </c>
      <c r="R7" s="15">
        <v>18380</v>
      </c>
      <c r="S7" s="15">
        <v>19112</v>
      </c>
      <c r="T7" s="15">
        <v>18010</v>
      </c>
      <c r="U7" s="15">
        <v>17737</v>
      </c>
      <c r="V7" s="15">
        <v>17159</v>
      </c>
      <c r="W7" s="15">
        <v>18119</v>
      </c>
      <c r="X7" s="15">
        <v>17457</v>
      </c>
      <c r="Y7" s="18">
        <v>17502</v>
      </c>
      <c r="Z7" s="15">
        <v>8079</v>
      </c>
      <c r="AA7" s="16"/>
      <c r="AB7" s="16">
        <v>558</v>
      </c>
      <c r="AC7" s="12"/>
    </row>
    <row r="8" spans="1:29">
      <c r="A8" s="14" t="s">
        <v>98</v>
      </c>
      <c r="B8" s="15">
        <v>13951</v>
      </c>
      <c r="C8" s="15">
        <v>11072</v>
      </c>
      <c r="D8" s="15">
        <v>12796</v>
      </c>
      <c r="E8" s="15">
        <v>9932</v>
      </c>
      <c r="F8" s="15">
        <v>6604</v>
      </c>
      <c r="G8" s="15">
        <v>2513</v>
      </c>
      <c r="H8" s="15">
        <v>1300</v>
      </c>
      <c r="I8" s="15">
        <v>1609</v>
      </c>
      <c r="J8" s="15">
        <v>1593</v>
      </c>
      <c r="K8" s="15">
        <v>2252</v>
      </c>
      <c r="L8" s="16"/>
      <c r="M8" s="16">
        <v>570</v>
      </c>
      <c r="N8" s="12"/>
      <c r="O8" s="17"/>
      <c r="P8" s="14" t="s">
        <v>98</v>
      </c>
      <c r="Q8" s="15">
        <v>19088</v>
      </c>
      <c r="R8" s="15">
        <v>18872</v>
      </c>
      <c r="S8" s="15">
        <v>19535</v>
      </c>
      <c r="T8" s="15">
        <v>18655</v>
      </c>
      <c r="U8" s="15">
        <v>16378</v>
      </c>
      <c r="V8" s="15">
        <v>17864</v>
      </c>
      <c r="W8" s="15">
        <v>17988</v>
      </c>
      <c r="X8" s="15">
        <v>11761</v>
      </c>
      <c r="Y8" s="15">
        <v>14771</v>
      </c>
      <c r="Z8" s="15">
        <v>2404</v>
      </c>
      <c r="AA8" s="16"/>
      <c r="AB8" s="16">
        <v>561</v>
      </c>
      <c r="AC8" s="12"/>
    </row>
    <row r="9" spans="1:29">
      <c r="A9" s="14" t="s">
        <v>99</v>
      </c>
      <c r="G9" s="15"/>
      <c r="K9" s="19"/>
      <c r="L9" s="19"/>
      <c r="M9" s="16"/>
      <c r="N9" s="12"/>
      <c r="O9" s="17"/>
      <c r="P9" s="14" t="s">
        <v>99</v>
      </c>
      <c r="V9" s="15"/>
      <c r="Z9" s="19"/>
      <c r="AA9" s="19"/>
      <c r="AC9" s="12"/>
    </row>
    <row r="10" spans="1:29">
      <c r="A10" s="14" t="s">
        <v>100</v>
      </c>
      <c r="G10" s="15"/>
      <c r="K10" s="19"/>
      <c r="L10" s="19"/>
      <c r="N10" s="12"/>
      <c r="O10" s="17"/>
      <c r="P10" s="14" t="s">
        <v>100</v>
      </c>
      <c r="V10" s="15"/>
      <c r="Z10" s="19"/>
      <c r="AA10" s="19"/>
      <c r="AC10" s="12"/>
    </row>
    <row r="11" spans="1:29" ht="14.5" thickBot="1">
      <c r="A11" s="20" t="s">
        <v>101</v>
      </c>
      <c r="B11" s="21">
        <f>AVERAGE(B3:B10)</f>
        <v>13453.666666666666</v>
      </c>
      <c r="C11" s="22">
        <f t="shared" ref="C11:L11" si="0">AVERAGE(C3:C10)</f>
        <v>12007</v>
      </c>
      <c r="D11" s="22">
        <f t="shared" si="0"/>
        <v>9610.5</v>
      </c>
      <c r="E11" s="22">
        <f t="shared" si="0"/>
        <v>8808.8333333333339</v>
      </c>
      <c r="F11" s="22">
        <f t="shared" si="0"/>
        <v>6169.666666666667</v>
      </c>
      <c r="G11" s="22">
        <f t="shared" si="0"/>
        <v>2806.5</v>
      </c>
      <c r="H11" s="22">
        <f t="shared" si="0"/>
        <v>2272</v>
      </c>
      <c r="I11" s="22">
        <f t="shared" si="0"/>
        <v>2105.5</v>
      </c>
      <c r="J11" s="22">
        <f t="shared" si="0"/>
        <v>2377.5</v>
      </c>
      <c r="K11" s="22">
        <f t="shared" si="0"/>
        <v>2573</v>
      </c>
      <c r="L11" s="22" t="e">
        <f t="shared" si="0"/>
        <v>#DIV/0!</v>
      </c>
      <c r="M11" s="23">
        <f>AVERAGE(M3:M10)</f>
        <v>566.33333333333337</v>
      </c>
      <c r="N11" s="12"/>
      <c r="O11" s="17"/>
      <c r="P11" s="20" t="s">
        <v>101</v>
      </c>
      <c r="Q11" s="21">
        <f>AVERAGE(Q3:Q10)</f>
        <v>19604.166666666668</v>
      </c>
      <c r="R11" s="22">
        <f t="shared" ref="R11:AA11" si="1">AVERAGE(R3:R10)</f>
        <v>18637.333333333332</v>
      </c>
      <c r="S11" s="22">
        <f t="shared" si="1"/>
        <v>17838.333333333332</v>
      </c>
      <c r="T11" s="22">
        <f t="shared" si="1"/>
        <v>17691.666666666668</v>
      </c>
      <c r="U11" s="22">
        <f t="shared" si="1"/>
        <v>16888.666666666668</v>
      </c>
      <c r="V11" s="22">
        <f t="shared" si="1"/>
        <v>16975.666666666668</v>
      </c>
      <c r="W11" s="22">
        <f t="shared" si="1"/>
        <v>17864.666666666668</v>
      </c>
      <c r="X11" s="22">
        <f t="shared" si="1"/>
        <v>14293</v>
      </c>
      <c r="Y11" s="22">
        <f t="shared" si="1"/>
        <v>12406</v>
      </c>
      <c r="Z11" s="22">
        <f t="shared" si="1"/>
        <v>5065.333333333333</v>
      </c>
      <c r="AA11" s="22" t="e">
        <f t="shared" si="1"/>
        <v>#DIV/0!</v>
      </c>
      <c r="AB11" s="23">
        <f>AVERAGE(AB3:AB10)</f>
        <v>557.16666666666663</v>
      </c>
      <c r="AC11" s="12"/>
    </row>
    <row r="12" spans="1:29" ht="14.5" thickBot="1">
      <c r="A12" s="12"/>
      <c r="B12" s="15"/>
      <c r="C12" s="15"/>
      <c r="D12" s="15"/>
      <c r="E12" s="15"/>
      <c r="F12" s="15"/>
      <c r="G12" s="15"/>
      <c r="H12" s="15"/>
      <c r="I12" s="15"/>
      <c r="J12" s="15"/>
      <c r="K12" s="12"/>
      <c r="L12" s="12"/>
      <c r="M12" s="12"/>
      <c r="N12" s="12"/>
      <c r="O12" s="17"/>
      <c r="P12" s="12"/>
      <c r="Q12" s="15"/>
      <c r="R12" s="15"/>
      <c r="S12" s="15"/>
      <c r="T12" s="15"/>
      <c r="U12" s="15"/>
      <c r="V12" s="15"/>
      <c r="W12" s="15"/>
      <c r="X12" s="15"/>
      <c r="Y12" s="15"/>
      <c r="Z12" s="12"/>
      <c r="AA12" s="12"/>
      <c r="AB12" s="12"/>
      <c r="AC12" s="12"/>
    </row>
    <row r="13" spans="1:29">
      <c r="A13" s="24" t="s">
        <v>102</v>
      </c>
      <c r="B13" s="25">
        <v>20</v>
      </c>
      <c r="C13" s="12" t="s">
        <v>195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7"/>
      <c r="P13" s="24" t="s">
        <v>102</v>
      </c>
      <c r="Q13" s="25">
        <v>20</v>
      </c>
      <c r="R13" s="12" t="s">
        <v>195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spans="1:29" ht="14.5" thickBot="1">
      <c r="A14" s="21" t="s">
        <v>103</v>
      </c>
      <c r="B14" s="26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1" t="s">
        <v>103</v>
      </c>
      <c r="Q14" s="26">
        <v>2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spans="1:29">
      <c r="A16" s="12" t="s">
        <v>104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 t="s">
        <v>104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spans="1:29">
      <c r="A17" s="13" t="s">
        <v>105</v>
      </c>
      <c r="B17" s="13">
        <v>0</v>
      </c>
      <c r="C17" s="13">
        <f t="shared" ref="C17" si="2">D17/2</f>
        <v>7.8125E-2</v>
      </c>
      <c r="D17" s="13">
        <f t="shared" ref="D17" si="3">E17/2</f>
        <v>0.15625</v>
      </c>
      <c r="E17" s="13">
        <f t="shared" ref="E17" si="4">F17/2</f>
        <v>0.3125</v>
      </c>
      <c r="F17" s="13">
        <f t="shared" ref="F17" si="5">G17/2</f>
        <v>0.625</v>
      </c>
      <c r="G17" s="13">
        <f t="shared" ref="G17" si="6">H17/2</f>
        <v>1.25</v>
      </c>
      <c r="H17" s="13">
        <f t="shared" ref="H17" si="7">I17/2</f>
        <v>2.5</v>
      </c>
      <c r="I17" s="13">
        <f t="shared" ref="I17" si="8">J17/2</f>
        <v>5</v>
      </c>
      <c r="J17" s="13">
        <v>10</v>
      </c>
      <c r="K17" s="13">
        <v>20</v>
      </c>
      <c r="L17" s="13"/>
      <c r="M17" s="13" t="s">
        <v>106</v>
      </c>
      <c r="N17" s="12"/>
      <c r="O17" s="12"/>
      <c r="P17" s="13" t="s">
        <v>105</v>
      </c>
      <c r="Q17" s="13">
        <v>0</v>
      </c>
      <c r="R17" s="13">
        <f t="shared" ref="R17:X17" si="9">S17/2</f>
        <v>7.8125E-2</v>
      </c>
      <c r="S17" s="13">
        <f t="shared" si="9"/>
        <v>0.15625</v>
      </c>
      <c r="T17" s="13">
        <f t="shared" si="9"/>
        <v>0.3125</v>
      </c>
      <c r="U17" s="13">
        <f t="shared" si="9"/>
        <v>0.625</v>
      </c>
      <c r="V17" s="13">
        <f t="shared" si="9"/>
        <v>1.25</v>
      </c>
      <c r="W17" s="13">
        <f t="shared" si="9"/>
        <v>2.5</v>
      </c>
      <c r="X17" s="13">
        <f t="shared" si="9"/>
        <v>5</v>
      </c>
      <c r="Y17" s="13">
        <v>10</v>
      </c>
      <c r="Z17" s="13">
        <v>20</v>
      </c>
      <c r="AA17" s="13"/>
      <c r="AB17" s="13" t="s">
        <v>106</v>
      </c>
      <c r="AC17" s="12"/>
    </row>
    <row r="18" spans="1:29">
      <c r="A18" s="13" t="s">
        <v>85</v>
      </c>
      <c r="B18" s="27">
        <f>IF(B3="","",(B3-$M$11)/($B$11-$M$11))</f>
        <v>1.2255185970720606</v>
      </c>
      <c r="C18" s="27">
        <f>IF(C3="","",(C3-$M$11)/($B$11-$M$11))</f>
        <v>1.168796234028245</v>
      </c>
      <c r="D18" s="27">
        <f t="shared" ref="D18:L23" si="10">IF(D3="","",(D3-$M$11)/($B$11-$M$11))</f>
        <v>0.5970720604210854</v>
      </c>
      <c r="E18" s="27">
        <f t="shared" si="10"/>
        <v>0.68242718948838654</v>
      </c>
      <c r="F18" s="27">
        <f t="shared" si="10"/>
        <v>0.52056282654803177</v>
      </c>
      <c r="G18" s="27">
        <f t="shared" si="10"/>
        <v>0.28816408876933425</v>
      </c>
      <c r="H18" s="27">
        <f t="shared" si="10"/>
        <v>0.19931715896746161</v>
      </c>
      <c r="I18" s="27">
        <f t="shared" si="10"/>
        <v>0.14057731105478247</v>
      </c>
      <c r="J18" s="27">
        <f t="shared" si="10"/>
        <v>0.19784284310175368</v>
      </c>
      <c r="K18" s="27">
        <f t="shared" si="10"/>
        <v>0.1484144638145983</v>
      </c>
      <c r="L18" s="27" t="str">
        <f t="shared" si="10"/>
        <v/>
      </c>
      <c r="M18" s="27" t="e">
        <f>IF(#REF!="","",(#REF!-$M$11)/($B$11-$M$11))</f>
        <v>#REF!</v>
      </c>
      <c r="N18" s="12"/>
      <c r="O18" s="12"/>
      <c r="P18" s="13" t="s">
        <v>85</v>
      </c>
      <c r="Q18" s="27">
        <f>IF(Q3="","",(Q3-$AB$11)/($Q$11-$AB$11))</f>
        <v>1.0161092735513904</v>
      </c>
      <c r="R18" s="27">
        <f>IF(R3="","",(R3-$AB$11)/($Q$11-$AB$11))</f>
        <v>1.0097565670884303</v>
      </c>
      <c r="S18" s="27">
        <f t="shared" ref="S18:AA23" si="11">IF(S3="","",(S3-$AB$11)/($Q$11-$AB$11))</f>
        <v>0.91588351621427688</v>
      </c>
      <c r="T18" s="27">
        <f t="shared" si="11"/>
        <v>0.83728846187501094</v>
      </c>
      <c r="U18" s="27">
        <f t="shared" si="11"/>
        <v>0.84726378607304742</v>
      </c>
      <c r="V18" s="27">
        <f t="shared" si="11"/>
        <v>0.8620692672511856</v>
      </c>
      <c r="W18" s="27">
        <f t="shared" si="11"/>
        <v>0.90155055039288767</v>
      </c>
      <c r="X18" s="27">
        <f t="shared" si="11"/>
        <v>0.67946833272081342</v>
      </c>
      <c r="Y18" s="27">
        <f t="shared" si="11"/>
        <v>0.50799775992719765</v>
      </c>
      <c r="Z18" s="27">
        <f t="shared" si="11"/>
        <v>8.3363959328678183E-2</v>
      </c>
      <c r="AA18" s="27" t="str">
        <f t="shared" si="11"/>
        <v/>
      </c>
      <c r="AB18" s="27" t="e">
        <f>IF(#REF!="","",(#REF!-$AB$11)/($Q$11-$AB$11))</f>
        <v>#REF!</v>
      </c>
      <c r="AC18" s="12"/>
    </row>
    <row r="19" spans="1:29">
      <c r="A19" s="13" t="s">
        <v>86</v>
      </c>
      <c r="B19" s="27">
        <f t="shared" ref="B19:M25" si="12">IF(B4="","",(B4-$M$11)/($B$11-$M$11))</f>
        <v>0.89216802027830944</v>
      </c>
      <c r="C19" s="27">
        <f t="shared" si="12"/>
        <v>0.8165123376959289</v>
      </c>
      <c r="D19" s="27">
        <f t="shared" si="12"/>
        <v>0.7000413843050024</v>
      </c>
      <c r="E19" s="27">
        <f t="shared" si="12"/>
        <v>0.69360095183901505</v>
      </c>
      <c r="F19" s="27">
        <f t="shared" si="12"/>
        <v>0.332781542599969</v>
      </c>
      <c r="G19" s="27">
        <f t="shared" si="12"/>
        <v>0.15694997672132843</v>
      </c>
      <c r="H19" s="27">
        <f t="shared" si="12"/>
        <v>0.10317624540892867</v>
      </c>
      <c r="I19" s="27">
        <f t="shared" si="12"/>
        <v>0.12218716051937303</v>
      </c>
      <c r="J19" s="27">
        <f t="shared" si="10"/>
        <v>0.14127567120169676</v>
      </c>
      <c r="K19" s="27">
        <f t="shared" si="10"/>
        <v>0.1530701981273602</v>
      </c>
      <c r="L19" s="27" t="str">
        <f t="shared" si="12"/>
        <v/>
      </c>
      <c r="M19" s="27" t="e">
        <f>IF(#REF!="","",(#REF!-$M$11)/($B$11-$M$11))</f>
        <v>#REF!</v>
      </c>
      <c r="N19" s="12"/>
      <c r="O19" s="12"/>
      <c r="P19" s="13" t="s">
        <v>86</v>
      </c>
      <c r="Q19" s="27">
        <f t="shared" ref="Q19:AB25" si="13">IF(Q4="","",(Q4-$AB$11)/($Q$11-$AB$11))</f>
        <v>1.0500253758247142</v>
      </c>
      <c r="R19" s="27">
        <f t="shared" si="13"/>
        <v>0.91672354351516416</v>
      </c>
      <c r="S19" s="27">
        <f t="shared" si="13"/>
        <v>0.85088640380812375</v>
      </c>
      <c r="T19" s="27">
        <f t="shared" si="13"/>
        <v>0.90149804868658223</v>
      </c>
      <c r="U19" s="27">
        <f t="shared" si="13"/>
        <v>0.88096988152114941</v>
      </c>
      <c r="V19" s="27">
        <f t="shared" si="13"/>
        <v>0.87367214434469109</v>
      </c>
      <c r="W19" s="27">
        <f t="shared" si="13"/>
        <v>0.9186136049421606</v>
      </c>
      <c r="X19" s="27">
        <f t="shared" si="13"/>
        <v>0.77507393990304685</v>
      </c>
      <c r="Y19" s="27">
        <f t="shared" si="11"/>
        <v>0.53330358236642694</v>
      </c>
      <c r="Z19" s="27">
        <f t="shared" si="11"/>
        <v>0.24375667209184296</v>
      </c>
      <c r="AA19" s="27" t="str">
        <f t="shared" si="13"/>
        <v/>
      </c>
      <c r="AB19" s="27" t="e">
        <f>IF(#REF!="","",(#REF!-$AB$11)/($Q$11-$AB$11))</f>
        <v>#REF!</v>
      </c>
      <c r="AC19" s="12"/>
    </row>
    <row r="20" spans="1:29">
      <c r="A20" s="13" t="s">
        <v>87</v>
      </c>
      <c r="B20" s="27">
        <f t="shared" si="12"/>
        <v>0.93950131912472201</v>
      </c>
      <c r="C20" s="27">
        <f t="shared" si="12"/>
        <v>0.80409704619523048</v>
      </c>
      <c r="D20" s="27">
        <f t="shared" si="12"/>
        <v>0.59932233200558693</v>
      </c>
      <c r="E20" s="27">
        <f t="shared" si="12"/>
        <v>0.5527649888779681</v>
      </c>
      <c r="F20" s="27">
        <f>IF(F5="","",(F5-$M$11)/($B$11-$M$11))</f>
        <v>0.39788422740675605</v>
      </c>
      <c r="G20" s="27">
        <f t="shared" si="12"/>
        <v>0.17619367854741089</v>
      </c>
      <c r="H20" s="27">
        <f t="shared" si="12"/>
        <v>0.16385598261859191</v>
      </c>
      <c r="I20" s="27">
        <f t="shared" si="12"/>
        <v>0.14973358853654753</v>
      </c>
      <c r="J20" s="27">
        <f>IF(J5="","",(J5-$M$11)/($B$11-$M$11))</f>
        <v>0.1404997154829031</v>
      </c>
      <c r="K20" s="27">
        <f>IF(K5="","",(K5-$M$11)/($B$11-$M$11))</f>
        <v>0.16688220992188713</v>
      </c>
      <c r="L20" s="27" t="str">
        <f t="shared" si="12"/>
        <v/>
      </c>
      <c r="M20" s="27" t="e">
        <f>IF(#REF!="","",(#REF!-$M$11)/($B$11-$M$11))</f>
        <v>#REF!</v>
      </c>
      <c r="N20" s="12"/>
      <c r="O20" s="12"/>
      <c r="P20" s="13" t="s">
        <v>87</v>
      </c>
      <c r="Q20" s="27">
        <f t="shared" si="13"/>
        <v>1.021149437356714</v>
      </c>
      <c r="R20" s="27">
        <f t="shared" si="13"/>
        <v>0.95336973451637175</v>
      </c>
      <c r="S20" s="27">
        <f t="shared" si="13"/>
        <v>0.89425281321642947</v>
      </c>
      <c r="T20" s="27">
        <f t="shared" si="13"/>
        <v>0.92480880628620421</v>
      </c>
      <c r="U20" s="27">
        <f>IF(U5="","",(U5-$AB$11)/($Q$11-$AB$11))</f>
        <v>0.83886351306417462</v>
      </c>
      <c r="V20" s="27">
        <f t="shared" si="13"/>
        <v>0.76977126756619596</v>
      </c>
      <c r="W20" s="27">
        <f t="shared" si="13"/>
        <v>0.9041756357081604</v>
      </c>
      <c r="X20" s="27">
        <f t="shared" si="13"/>
        <v>0.69527134631875542</v>
      </c>
      <c r="Y20" s="27">
        <f>IF(Y5="","",(Y5-$AB$11)/($Q$11-$AB$11))</f>
        <v>0.52059816944050685</v>
      </c>
      <c r="Z20" s="27">
        <f>IF(Z5="","",(Z5-$AB$11)/($Q$11-$AB$11))</f>
        <v>0.3447174533172328</v>
      </c>
      <c r="AA20" s="27" t="str">
        <f t="shared" si="13"/>
        <v/>
      </c>
      <c r="AB20" s="27" t="e">
        <f>IF(#REF!="","",(#REF!-$AB$11)/($Q$11-$AB$11))</f>
        <v>#REF!</v>
      </c>
      <c r="AC20" s="12"/>
    </row>
    <row r="21" spans="1:29">
      <c r="A21" s="13" t="s">
        <v>88</v>
      </c>
      <c r="B21" s="27">
        <f t="shared" si="12"/>
        <v>0.94392426672184582</v>
      </c>
      <c r="C21" s="27">
        <f t="shared" si="12"/>
        <v>0.86182815167347782</v>
      </c>
      <c r="D21" s="27">
        <f t="shared" si="12"/>
        <v>0.66023485593088826</v>
      </c>
      <c r="E21" s="27">
        <f t="shared" si="12"/>
        <v>0.59381304640215204</v>
      </c>
      <c r="F21" s="27">
        <f t="shared" si="12"/>
        <v>0.42434431741761941</v>
      </c>
      <c r="G21" s="27">
        <f t="shared" si="12"/>
        <v>0.15384615384615385</v>
      </c>
      <c r="H21" s="27">
        <f t="shared" si="12"/>
        <v>0.13421447416067456</v>
      </c>
      <c r="I21" s="27">
        <f t="shared" si="12"/>
        <v>7.7026537685582749E-2</v>
      </c>
      <c r="J21" s="27">
        <f t="shared" si="10"/>
        <v>0.16106254203093476</v>
      </c>
      <c r="K21" s="27">
        <f t="shared" si="10"/>
        <v>0.12955873984791269</v>
      </c>
      <c r="L21" s="27" t="str">
        <f t="shared" si="12"/>
        <v/>
      </c>
      <c r="M21" s="27" t="e">
        <f>IF(#REF!="","",(#REF!-$M$11)/($B$11-$M$11))</f>
        <v>#REF!</v>
      </c>
      <c r="N21" s="12"/>
      <c r="O21" s="12"/>
      <c r="P21" s="13" t="s">
        <v>88</v>
      </c>
      <c r="Q21" s="27">
        <f t="shared" si="13"/>
        <v>0.85666159150172383</v>
      </c>
      <c r="R21" s="27">
        <f t="shared" si="13"/>
        <v>0.91829859470432784</v>
      </c>
      <c r="S21" s="27">
        <f t="shared" si="13"/>
        <v>0.81219264626100351</v>
      </c>
      <c r="T21" s="27">
        <f t="shared" si="13"/>
        <v>0.86747694300064748</v>
      </c>
      <c r="U21" s="27">
        <f t="shared" si="13"/>
        <v>0.8449012092893019</v>
      </c>
      <c r="V21" s="27">
        <f t="shared" si="13"/>
        <v>0.88622005215169486</v>
      </c>
      <c r="W21" s="27">
        <f t="shared" si="13"/>
        <v>0.89052519206874214</v>
      </c>
      <c r="X21" s="27">
        <f t="shared" si="13"/>
        <v>0.70162405278171547</v>
      </c>
      <c r="Y21" s="27">
        <f t="shared" si="11"/>
        <v>0.53472112843667419</v>
      </c>
      <c r="Z21" s="27">
        <f t="shared" si="11"/>
        <v>0.25640958331145763</v>
      </c>
      <c r="AA21" s="27" t="str">
        <f t="shared" si="13"/>
        <v/>
      </c>
      <c r="AB21" s="27" t="e">
        <f>IF(#REF!="","",(#REF!-$AB$11)/($Q$11-$AB$11))</f>
        <v>#REF!</v>
      </c>
      <c r="AC21" s="12"/>
    </row>
    <row r="22" spans="1:29">
      <c r="A22" s="13" t="s">
        <v>89</v>
      </c>
      <c r="B22" s="27">
        <f t="shared" si="12"/>
        <v>0.96029693238839176</v>
      </c>
      <c r="C22" s="27">
        <f t="shared" si="12"/>
        <v>0.86004345352025247</v>
      </c>
      <c r="D22" s="27">
        <f t="shared" si="12"/>
        <v>0.70508509647716111</v>
      </c>
      <c r="E22" s="27">
        <f t="shared" si="12"/>
        <v>0.58814856965495843</v>
      </c>
      <c r="F22" s="27">
        <f t="shared" si="12"/>
        <v>0.46469401479488909</v>
      </c>
      <c r="G22" s="27">
        <f t="shared" si="12"/>
        <v>0.11675547048781749</v>
      </c>
      <c r="H22" s="27">
        <f t="shared" si="12"/>
        <v>0.13661993688893487</v>
      </c>
      <c r="I22" s="27">
        <f t="shared" si="12"/>
        <v>0.14616419223009675</v>
      </c>
      <c r="J22" s="27">
        <f t="shared" si="10"/>
        <v>0.12288552066628732</v>
      </c>
      <c r="K22" s="27">
        <f t="shared" si="10"/>
        <v>0.20552480471781079</v>
      </c>
      <c r="L22" s="27" t="str">
        <f t="shared" si="12"/>
        <v/>
      </c>
      <c r="M22" s="27" t="e">
        <f>IF(#REF!="","",(#REF!-$M$11)/($B$11-$M$11))</f>
        <v>#REF!</v>
      </c>
      <c r="N22" s="12"/>
      <c r="O22" s="12"/>
      <c r="P22" s="13" t="s">
        <v>89</v>
      </c>
      <c r="Q22" s="27">
        <f t="shared" si="13"/>
        <v>1.0831539525034564</v>
      </c>
      <c r="R22" s="27">
        <f t="shared" si="13"/>
        <v>0.93572916119773886</v>
      </c>
      <c r="S22" s="27">
        <f t="shared" si="13"/>
        <v>0.97416041021333188</v>
      </c>
      <c r="T22" s="27">
        <f t="shared" si="13"/>
        <v>0.91630352986472052</v>
      </c>
      <c r="U22" s="27">
        <f t="shared" si="13"/>
        <v>0.90197056404333131</v>
      </c>
      <c r="V22" s="27">
        <f t="shared" si="13"/>
        <v>0.87162457779877844</v>
      </c>
      <c r="W22" s="27">
        <f t="shared" si="13"/>
        <v>0.92202621585201516</v>
      </c>
      <c r="X22" s="27">
        <f t="shared" si="13"/>
        <v>0.88727008627780402</v>
      </c>
      <c r="Y22" s="27">
        <f t="shared" si="11"/>
        <v>0.88963266306154942</v>
      </c>
      <c r="Z22" s="27">
        <f t="shared" si="11"/>
        <v>0.3949090845452477</v>
      </c>
      <c r="AA22" s="27" t="str">
        <f t="shared" si="13"/>
        <v/>
      </c>
      <c r="AB22" s="27" t="e">
        <f>IF(#REF!="","",(#REF!-$AB$11)/($Q$11-$AB$11))</f>
        <v>#REF!</v>
      </c>
      <c r="AC22" s="12"/>
    </row>
    <row r="23" spans="1:29">
      <c r="A23" s="13" t="s">
        <v>90</v>
      </c>
      <c r="B23" s="27">
        <f t="shared" si="12"/>
        <v>1.0385908644146709</v>
      </c>
      <c r="C23" s="27">
        <f t="shared" si="12"/>
        <v>0.81519321297397962</v>
      </c>
      <c r="D23" s="27">
        <f t="shared" si="12"/>
        <v>0.94896797889400453</v>
      </c>
      <c r="E23" s="27">
        <f t="shared" si="12"/>
        <v>0.72673426103150385</v>
      </c>
      <c r="F23" s="27">
        <f t="shared" si="12"/>
        <v>0.46849619781697799</v>
      </c>
      <c r="G23" s="27">
        <f t="shared" si="12"/>
        <v>0.15105271325849673</v>
      </c>
      <c r="H23" s="27">
        <f t="shared" si="12"/>
        <v>5.6929284568827274E-2</v>
      </c>
      <c r="I23" s="27">
        <f t="shared" si="12"/>
        <v>8.0906316279550972E-2</v>
      </c>
      <c r="J23" s="27">
        <f t="shared" si="10"/>
        <v>7.9664787129481135E-2</v>
      </c>
      <c r="K23" s="27">
        <f t="shared" si="10"/>
        <v>0.13080026899798253</v>
      </c>
      <c r="L23" s="27" t="str">
        <f t="shared" si="12"/>
        <v/>
      </c>
      <c r="M23" s="27" t="e">
        <f>IF(#REF!="","",(#REF!-$M$11)/($B$11-$M$11))</f>
        <v>#REF!</v>
      </c>
      <c r="N23" s="12"/>
      <c r="O23" s="12"/>
      <c r="P23" s="13" t="s">
        <v>90</v>
      </c>
      <c r="Q23" s="27">
        <f t="shared" si="13"/>
        <v>0.97290036926200096</v>
      </c>
      <c r="R23" s="27">
        <f t="shared" si="13"/>
        <v>0.96156000070002268</v>
      </c>
      <c r="S23" s="27">
        <f t="shared" si="13"/>
        <v>0.99636863198053927</v>
      </c>
      <c r="T23" s="27">
        <f t="shared" si="13"/>
        <v>0.95016713043173895</v>
      </c>
      <c r="U23" s="27">
        <f t="shared" si="13"/>
        <v>0.83062074517421824</v>
      </c>
      <c r="V23" s="27">
        <f t="shared" si="13"/>
        <v>0.90863828074412412</v>
      </c>
      <c r="W23" s="27">
        <f t="shared" si="13"/>
        <v>0.91514849232600048</v>
      </c>
      <c r="X23" s="27">
        <f t="shared" si="13"/>
        <v>0.58822036716193282</v>
      </c>
      <c r="Y23" s="27">
        <f t="shared" si="11"/>
        <v>0.74625050314135211</v>
      </c>
      <c r="Z23" s="27">
        <f t="shared" si="11"/>
        <v>9.6961901261791023E-2</v>
      </c>
      <c r="AA23" s="27" t="str">
        <f t="shared" si="13"/>
        <v/>
      </c>
      <c r="AB23" s="27" t="e">
        <f>IF(#REF!="","",(#REF!-$AB$11)/($Q$11-$AB$11))</f>
        <v>#REF!</v>
      </c>
      <c r="AC23" s="12"/>
    </row>
    <row r="24" spans="1:29">
      <c r="A24" s="13" t="s">
        <v>91</v>
      </c>
      <c r="B24" s="27" t="str">
        <f t="shared" si="12"/>
        <v/>
      </c>
      <c r="C24" s="27" t="str">
        <f t="shared" si="12"/>
        <v/>
      </c>
      <c r="D24" s="27" t="str">
        <f t="shared" si="12"/>
        <v/>
      </c>
      <c r="E24" s="27" t="str">
        <f t="shared" si="12"/>
        <v/>
      </c>
      <c r="F24" s="27" t="str">
        <f t="shared" si="12"/>
        <v/>
      </c>
      <c r="G24" s="27" t="str">
        <f t="shared" si="12"/>
        <v/>
      </c>
      <c r="H24" s="27" t="str">
        <f t="shared" si="12"/>
        <v/>
      </c>
      <c r="I24" s="27" t="str">
        <f t="shared" si="12"/>
        <v/>
      </c>
      <c r="J24" s="27" t="str">
        <f t="shared" si="12"/>
        <v/>
      </c>
      <c r="K24" s="27" t="str">
        <f t="shared" si="12"/>
        <v/>
      </c>
      <c r="L24" s="27" t="str">
        <f t="shared" si="12"/>
        <v/>
      </c>
      <c r="M24" s="27" t="str">
        <f t="shared" si="12"/>
        <v/>
      </c>
      <c r="N24" s="12"/>
      <c r="O24" s="12"/>
      <c r="P24" s="13" t="s">
        <v>91</v>
      </c>
      <c r="Q24" s="27" t="str">
        <f t="shared" si="13"/>
        <v/>
      </c>
      <c r="R24" s="27" t="str">
        <f t="shared" si="13"/>
        <v/>
      </c>
      <c r="S24" s="27" t="str">
        <f t="shared" si="13"/>
        <v/>
      </c>
      <c r="T24" s="27" t="str">
        <f t="shared" si="13"/>
        <v/>
      </c>
      <c r="U24" s="27" t="str">
        <f t="shared" si="13"/>
        <v/>
      </c>
      <c r="V24" s="27" t="str">
        <f t="shared" si="13"/>
        <v/>
      </c>
      <c r="W24" s="27" t="str">
        <f t="shared" si="13"/>
        <v/>
      </c>
      <c r="X24" s="27" t="str">
        <f t="shared" si="13"/>
        <v/>
      </c>
      <c r="Y24" s="27" t="str">
        <f t="shared" si="13"/>
        <v/>
      </c>
      <c r="Z24" s="27" t="str">
        <f t="shared" si="13"/>
        <v/>
      </c>
      <c r="AA24" s="27" t="str">
        <f t="shared" si="13"/>
        <v/>
      </c>
      <c r="AB24" s="27" t="str">
        <f t="shared" si="13"/>
        <v/>
      </c>
      <c r="AC24" s="12"/>
    </row>
    <row r="25" spans="1:29">
      <c r="A25" s="13" t="s">
        <v>92</v>
      </c>
      <c r="B25" s="27" t="str">
        <f t="shared" si="12"/>
        <v/>
      </c>
      <c r="C25" s="27" t="str">
        <f t="shared" si="12"/>
        <v/>
      </c>
      <c r="D25" s="27" t="str">
        <f t="shared" si="12"/>
        <v/>
      </c>
      <c r="E25" s="27" t="str">
        <f t="shared" si="12"/>
        <v/>
      </c>
      <c r="F25" s="27" t="str">
        <f t="shared" si="12"/>
        <v/>
      </c>
      <c r="G25" s="27" t="str">
        <f t="shared" si="12"/>
        <v/>
      </c>
      <c r="H25" s="27" t="str">
        <f t="shared" si="12"/>
        <v/>
      </c>
      <c r="I25" s="27" t="str">
        <f t="shared" si="12"/>
        <v/>
      </c>
      <c r="J25" s="27" t="str">
        <f t="shared" si="12"/>
        <v/>
      </c>
      <c r="K25" s="27" t="str">
        <f t="shared" si="12"/>
        <v/>
      </c>
      <c r="L25" s="27" t="str">
        <f t="shared" si="12"/>
        <v/>
      </c>
      <c r="M25" s="27" t="str">
        <f t="shared" si="12"/>
        <v/>
      </c>
      <c r="N25" s="12"/>
      <c r="O25" s="12"/>
      <c r="P25" s="13" t="s">
        <v>92</v>
      </c>
      <c r="Q25" s="27" t="str">
        <f t="shared" si="13"/>
        <v/>
      </c>
      <c r="R25" s="27" t="str">
        <f t="shared" si="13"/>
        <v/>
      </c>
      <c r="S25" s="27" t="str">
        <f t="shared" si="13"/>
        <v/>
      </c>
      <c r="T25" s="27" t="str">
        <f t="shared" si="13"/>
        <v/>
      </c>
      <c r="U25" s="27" t="str">
        <f t="shared" si="13"/>
        <v/>
      </c>
      <c r="V25" s="27" t="str">
        <f t="shared" si="13"/>
        <v/>
      </c>
      <c r="W25" s="27" t="str">
        <f t="shared" si="13"/>
        <v/>
      </c>
      <c r="X25" s="27" t="str">
        <f t="shared" si="13"/>
        <v/>
      </c>
      <c r="Y25" s="27" t="str">
        <f t="shared" si="13"/>
        <v/>
      </c>
      <c r="Z25" s="27" t="str">
        <f t="shared" si="13"/>
        <v/>
      </c>
      <c r="AA25" s="27" t="str">
        <f t="shared" si="13"/>
        <v/>
      </c>
      <c r="AB25" s="27" t="str">
        <f t="shared" si="13"/>
        <v/>
      </c>
      <c r="AC25" s="12"/>
    </row>
    <row r="26" spans="1:29">
      <c r="A26" s="13" t="s">
        <v>101</v>
      </c>
      <c r="B26" s="28">
        <f>AVERAGE(B18:B25)</f>
        <v>1</v>
      </c>
      <c r="C26" s="28">
        <f t="shared" ref="C26:M26" si="14">AVERAGE(C18:C25)</f>
        <v>0.88774507268118574</v>
      </c>
      <c r="D26" s="28">
        <f t="shared" si="14"/>
        <v>0.70178728467228824</v>
      </c>
      <c r="E26" s="28">
        <f t="shared" si="14"/>
        <v>0.63958150121566404</v>
      </c>
      <c r="F26" s="28">
        <f t="shared" si="14"/>
        <v>0.43479385443070723</v>
      </c>
      <c r="G26" s="28">
        <f t="shared" si="14"/>
        <v>0.17382701360509026</v>
      </c>
      <c r="H26" s="28">
        <f t="shared" si="14"/>
        <v>0.13235218043556982</v>
      </c>
      <c r="I26" s="28">
        <f t="shared" si="14"/>
        <v>0.11943251771765558</v>
      </c>
      <c r="J26" s="28">
        <f t="shared" si="14"/>
        <v>0.14053851326884279</v>
      </c>
      <c r="K26" s="28">
        <f t="shared" si="14"/>
        <v>0.1557084475712586</v>
      </c>
      <c r="L26" s="28" t="e">
        <f t="shared" si="14"/>
        <v>#DIV/0!</v>
      </c>
      <c r="M26" s="28" t="e">
        <f t="shared" si="14"/>
        <v>#REF!</v>
      </c>
      <c r="N26" s="12"/>
      <c r="O26" s="12"/>
      <c r="P26" s="13" t="s">
        <v>101</v>
      </c>
      <c r="Q26" s="28">
        <f>AVERAGE(Q18:Q25)</f>
        <v>0.99999999999999989</v>
      </c>
      <c r="R26" s="28">
        <f t="shared" ref="R26:AB26" si="15">AVERAGE(R18:R25)</f>
        <v>0.94923960028700927</v>
      </c>
      <c r="S26" s="28">
        <f t="shared" si="15"/>
        <v>0.90729073694895079</v>
      </c>
      <c r="T26" s="28">
        <f t="shared" si="15"/>
        <v>0.89959048669081731</v>
      </c>
      <c r="U26" s="28">
        <f t="shared" si="15"/>
        <v>0.85743161652753708</v>
      </c>
      <c r="V26" s="28">
        <f t="shared" si="15"/>
        <v>0.86199926497611168</v>
      </c>
      <c r="W26" s="28">
        <f t="shared" si="15"/>
        <v>0.90867328188166108</v>
      </c>
      <c r="X26" s="28">
        <f t="shared" si="15"/>
        <v>0.72115468752734468</v>
      </c>
      <c r="Y26" s="28">
        <f t="shared" si="15"/>
        <v>0.62208396772895125</v>
      </c>
      <c r="Z26" s="28">
        <f t="shared" si="15"/>
        <v>0.23668644230937505</v>
      </c>
      <c r="AA26" s="28" t="e">
        <f t="shared" si="15"/>
        <v>#DIV/0!</v>
      </c>
      <c r="AB26" s="28" t="e">
        <f t="shared" si="15"/>
        <v>#REF!</v>
      </c>
      <c r="AC26" s="12"/>
    </row>
    <row r="27" spans="1:29"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F2EF-2C25-41EF-A0FB-D0F68E0E2E3E}">
  <dimension ref="A1:AC35"/>
  <sheetViews>
    <sheetView zoomScale="54" workbookViewId="0">
      <selection activeCell="M10" sqref="M10"/>
    </sheetView>
  </sheetViews>
  <sheetFormatPr defaultRowHeight="14"/>
  <cols>
    <col min="1" max="15" width="8.6640625" style="5"/>
    <col min="16" max="29" width="8.6640625" style="12"/>
    <col min="30" max="16384" width="8.6640625" style="5"/>
  </cols>
  <sheetData>
    <row r="1" spans="1:28" ht="14.5" thickBot="1">
      <c r="A1" s="5" t="s">
        <v>224</v>
      </c>
    </row>
    <row r="2" spans="1:28">
      <c r="B2" s="9"/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0">
        <v>10</v>
      </c>
      <c r="M2" s="10">
        <v>11</v>
      </c>
      <c r="N2" s="11">
        <v>12</v>
      </c>
      <c r="O2" s="12"/>
      <c r="P2" s="9"/>
      <c r="Q2" s="10">
        <v>1</v>
      </c>
      <c r="R2" s="10">
        <v>2</v>
      </c>
      <c r="S2" s="10">
        <v>3</v>
      </c>
      <c r="T2" s="10">
        <v>4</v>
      </c>
      <c r="U2" s="10">
        <v>5</v>
      </c>
      <c r="V2" s="10">
        <v>6</v>
      </c>
      <c r="W2" s="10">
        <v>7</v>
      </c>
      <c r="X2" s="10">
        <v>8</v>
      </c>
      <c r="Y2" s="10">
        <v>9</v>
      </c>
      <c r="Z2" s="10">
        <v>10</v>
      </c>
      <c r="AA2" s="10">
        <v>11</v>
      </c>
      <c r="AB2" s="11">
        <v>12</v>
      </c>
    </row>
    <row r="3" spans="1:28">
      <c r="B3" s="14" t="s">
        <v>117</v>
      </c>
      <c r="C3" s="15">
        <v>3351</v>
      </c>
      <c r="D3" s="15">
        <v>3170</v>
      </c>
      <c r="E3" s="15">
        <v>3951</v>
      </c>
      <c r="F3" s="15">
        <v>3630</v>
      </c>
      <c r="G3" s="15">
        <v>3795</v>
      </c>
      <c r="H3" s="15">
        <v>3574</v>
      </c>
      <c r="I3" s="15">
        <v>3436</v>
      </c>
      <c r="J3" s="15">
        <v>3144</v>
      </c>
      <c r="K3" s="15">
        <v>2858</v>
      </c>
      <c r="L3" s="15">
        <v>2211</v>
      </c>
      <c r="M3" s="16"/>
      <c r="N3" s="16">
        <v>605</v>
      </c>
      <c r="O3" s="12"/>
      <c r="P3" s="14" t="s">
        <v>117</v>
      </c>
      <c r="Q3" s="15">
        <v>3973</v>
      </c>
      <c r="R3" s="15">
        <v>4380</v>
      </c>
      <c r="S3" s="15">
        <v>4218</v>
      </c>
      <c r="T3" s="15">
        <v>4170</v>
      </c>
      <c r="U3" s="15">
        <v>3787</v>
      </c>
      <c r="V3" s="15">
        <v>2812</v>
      </c>
      <c r="W3" s="15">
        <v>3160</v>
      </c>
      <c r="X3" s="15">
        <v>1892</v>
      </c>
      <c r="Y3" s="15">
        <v>818</v>
      </c>
      <c r="Z3" s="15">
        <v>824</v>
      </c>
      <c r="AA3" s="16"/>
      <c r="AB3" s="16">
        <v>1236</v>
      </c>
    </row>
    <row r="4" spans="1:28">
      <c r="B4" s="14" t="s">
        <v>119</v>
      </c>
      <c r="C4" s="15">
        <v>3560</v>
      </c>
      <c r="D4" s="15">
        <v>3410</v>
      </c>
      <c r="E4" s="15">
        <v>3225</v>
      </c>
      <c r="F4" s="15">
        <v>3238</v>
      </c>
      <c r="G4" s="15">
        <v>3764</v>
      </c>
      <c r="H4" s="15">
        <v>3312</v>
      </c>
      <c r="I4" s="15">
        <v>3505</v>
      </c>
      <c r="J4" s="15">
        <v>3400</v>
      </c>
      <c r="K4" s="15">
        <v>2912</v>
      </c>
      <c r="L4" s="15">
        <v>2349</v>
      </c>
      <c r="M4" s="16"/>
      <c r="N4" s="16">
        <v>668</v>
      </c>
      <c r="O4" s="12"/>
      <c r="P4" s="14" t="s">
        <v>119</v>
      </c>
      <c r="Q4" s="15">
        <v>3830</v>
      </c>
      <c r="R4" s="15">
        <v>4506</v>
      </c>
      <c r="S4" s="15">
        <v>4113</v>
      </c>
      <c r="T4" s="15">
        <v>4162</v>
      </c>
      <c r="U4" s="15">
        <v>3529</v>
      </c>
      <c r="V4" s="15">
        <v>3324</v>
      </c>
      <c r="W4" s="15">
        <v>2797</v>
      </c>
      <c r="X4" s="15">
        <v>1800</v>
      </c>
      <c r="Y4" s="15">
        <v>866</v>
      </c>
      <c r="Z4" s="15">
        <v>913</v>
      </c>
      <c r="AA4" s="16"/>
      <c r="AB4" s="16">
        <v>785</v>
      </c>
    </row>
    <row r="5" spans="1:28">
      <c r="B5" s="14" t="s">
        <v>120</v>
      </c>
      <c r="C5" s="15">
        <v>3471</v>
      </c>
      <c r="D5" s="15">
        <v>3270</v>
      </c>
      <c r="E5" s="15">
        <v>3384</v>
      </c>
      <c r="F5" s="15">
        <v>3286</v>
      </c>
      <c r="G5" s="15">
        <v>3373</v>
      </c>
      <c r="H5" s="15">
        <v>3693</v>
      </c>
      <c r="I5" s="15">
        <v>3404</v>
      </c>
      <c r="J5" s="15">
        <v>3530</v>
      </c>
      <c r="K5" s="15">
        <v>3140</v>
      </c>
      <c r="L5" s="15">
        <v>2577</v>
      </c>
      <c r="M5" s="16"/>
      <c r="N5" s="16">
        <v>639</v>
      </c>
      <c r="O5" s="12"/>
      <c r="P5" s="14" t="s">
        <v>120</v>
      </c>
      <c r="Q5" s="15">
        <v>4190</v>
      </c>
      <c r="R5" s="15">
        <v>3182</v>
      </c>
      <c r="S5" s="15">
        <v>3932</v>
      </c>
      <c r="T5" s="15">
        <v>3819</v>
      </c>
      <c r="U5" s="15">
        <v>3501</v>
      </c>
      <c r="V5" s="15">
        <v>2369</v>
      </c>
      <c r="W5" s="15">
        <v>2412</v>
      </c>
      <c r="X5" s="15">
        <v>1658</v>
      </c>
      <c r="Y5" s="15">
        <v>666</v>
      </c>
      <c r="Z5" s="15">
        <v>755</v>
      </c>
      <c r="AA5" s="16"/>
      <c r="AB5" s="16">
        <v>610</v>
      </c>
    </row>
    <row r="6" spans="1:28">
      <c r="B6" s="14" t="s">
        <v>121</v>
      </c>
      <c r="C6" s="15">
        <v>3280</v>
      </c>
      <c r="D6" s="15">
        <v>3540</v>
      </c>
      <c r="E6" s="15">
        <v>3358</v>
      </c>
      <c r="F6" s="15">
        <v>3142</v>
      </c>
      <c r="G6" s="15">
        <v>3465</v>
      </c>
      <c r="H6" s="15">
        <v>3074</v>
      </c>
      <c r="I6" s="15">
        <v>3530</v>
      </c>
      <c r="J6" s="15">
        <v>3075</v>
      </c>
      <c r="K6" s="15">
        <v>2935</v>
      </c>
      <c r="L6" s="15">
        <v>2668</v>
      </c>
      <c r="M6" s="16"/>
      <c r="N6" s="16">
        <v>680</v>
      </c>
      <c r="O6" s="12"/>
      <c r="P6" s="14" t="s">
        <v>121</v>
      </c>
      <c r="Q6" s="15">
        <v>2849</v>
      </c>
      <c r="R6" s="15">
        <v>3626</v>
      </c>
      <c r="S6" s="15">
        <v>2860</v>
      </c>
      <c r="T6" s="15">
        <v>3233</v>
      </c>
      <c r="U6" s="15">
        <v>3111</v>
      </c>
      <c r="V6" s="15">
        <v>2476</v>
      </c>
      <c r="W6" s="15">
        <v>2607</v>
      </c>
      <c r="X6" s="15">
        <v>1342</v>
      </c>
      <c r="Y6" s="15">
        <v>659</v>
      </c>
      <c r="Z6" s="15">
        <v>841</v>
      </c>
      <c r="AA6" s="16"/>
      <c r="AB6" s="16">
        <v>595</v>
      </c>
    </row>
    <row r="7" spans="1:28">
      <c r="B7" s="14" t="s">
        <v>122</v>
      </c>
      <c r="C7" s="15">
        <v>3275</v>
      </c>
      <c r="D7" s="15">
        <v>3026</v>
      </c>
      <c r="E7" s="15">
        <v>3188</v>
      </c>
      <c r="F7" s="15">
        <v>3155</v>
      </c>
      <c r="G7" s="15">
        <v>3385</v>
      </c>
      <c r="H7" s="15">
        <v>3155</v>
      </c>
      <c r="I7" s="15">
        <v>3228</v>
      </c>
      <c r="J7" s="15">
        <v>2789</v>
      </c>
      <c r="K7" s="15">
        <v>2554</v>
      </c>
      <c r="L7" s="15">
        <v>2144</v>
      </c>
      <c r="M7" s="16"/>
      <c r="N7" s="16">
        <v>739</v>
      </c>
      <c r="O7" s="12"/>
      <c r="P7" s="14" t="s">
        <v>122</v>
      </c>
      <c r="Q7" s="15">
        <v>3506</v>
      </c>
      <c r="R7" s="15">
        <v>3447</v>
      </c>
      <c r="S7" s="15">
        <v>3301</v>
      </c>
      <c r="T7" s="15">
        <v>3323</v>
      </c>
      <c r="U7" s="15">
        <v>3724</v>
      </c>
      <c r="V7" s="15">
        <v>3866</v>
      </c>
      <c r="W7" s="15">
        <v>2041</v>
      </c>
      <c r="X7" s="15">
        <v>1448</v>
      </c>
      <c r="Y7" s="15">
        <v>672</v>
      </c>
      <c r="Z7" s="15">
        <v>673</v>
      </c>
      <c r="AA7" s="16"/>
      <c r="AB7" s="16">
        <v>599</v>
      </c>
    </row>
    <row r="8" spans="1:28">
      <c r="B8" s="14" t="s">
        <v>124</v>
      </c>
      <c r="C8" s="15">
        <v>3530</v>
      </c>
      <c r="D8" s="15">
        <v>3434</v>
      </c>
      <c r="E8" s="15">
        <v>3098</v>
      </c>
      <c r="F8" s="15">
        <v>2930</v>
      </c>
      <c r="G8" s="15">
        <v>2864</v>
      </c>
      <c r="H8" s="15">
        <v>3141</v>
      </c>
      <c r="I8" s="15">
        <v>3226</v>
      </c>
      <c r="J8" s="15">
        <v>3023</v>
      </c>
      <c r="K8" s="15">
        <v>2877</v>
      </c>
      <c r="L8" s="15">
        <v>1985</v>
      </c>
      <c r="M8" s="16"/>
      <c r="N8" s="16">
        <v>652</v>
      </c>
      <c r="O8" s="12"/>
      <c r="P8" s="14" t="s">
        <v>124</v>
      </c>
      <c r="Q8" s="15">
        <v>4602</v>
      </c>
      <c r="R8" s="15">
        <v>3994</v>
      </c>
      <c r="S8" s="15">
        <v>3900</v>
      </c>
      <c r="T8" s="15">
        <v>4560</v>
      </c>
      <c r="U8" s="15">
        <v>3656</v>
      </c>
      <c r="V8" s="15">
        <v>2160</v>
      </c>
      <c r="W8" s="15">
        <v>1767</v>
      </c>
      <c r="X8" s="15">
        <v>1101</v>
      </c>
      <c r="Y8" s="15">
        <v>654</v>
      </c>
      <c r="Z8" s="15">
        <v>698</v>
      </c>
      <c r="AA8" s="16"/>
      <c r="AB8" s="16">
        <v>608</v>
      </c>
    </row>
    <row r="9" spans="1:28">
      <c r="B9" s="14" t="s">
        <v>125</v>
      </c>
      <c r="H9" s="15"/>
      <c r="L9" s="19"/>
      <c r="M9" s="19"/>
      <c r="O9" s="12"/>
      <c r="P9" s="14" t="s">
        <v>125</v>
      </c>
      <c r="Q9" s="5"/>
      <c r="R9" s="5"/>
      <c r="S9" s="5"/>
      <c r="T9" s="5"/>
      <c r="U9" s="5"/>
      <c r="V9" s="15"/>
      <c r="W9" s="5"/>
      <c r="X9" s="5"/>
      <c r="Y9" s="5"/>
      <c r="Z9" s="19"/>
      <c r="AA9" s="19"/>
      <c r="AB9" s="5"/>
    </row>
    <row r="10" spans="1:28">
      <c r="B10" s="14" t="s">
        <v>126</v>
      </c>
      <c r="H10" s="15"/>
      <c r="L10" s="19"/>
      <c r="M10" s="19"/>
      <c r="O10" s="12"/>
      <c r="P10" s="14" t="s">
        <v>126</v>
      </c>
      <c r="Q10" s="5"/>
      <c r="R10" s="5"/>
      <c r="S10" s="5"/>
      <c r="T10" s="5"/>
      <c r="U10" s="5"/>
      <c r="V10" s="15"/>
      <c r="W10" s="5"/>
      <c r="X10" s="5"/>
      <c r="Y10" s="5"/>
      <c r="Z10" s="19"/>
      <c r="AA10" s="19"/>
      <c r="AB10" s="5"/>
    </row>
    <row r="11" spans="1:28" ht="14.5" thickBot="1">
      <c r="B11" s="20" t="s">
        <v>127</v>
      </c>
      <c r="C11" s="21">
        <v>3411.1666666666665</v>
      </c>
      <c r="D11" s="22">
        <v>3308.3333333333335</v>
      </c>
      <c r="E11" s="22">
        <v>3367.3333333333335</v>
      </c>
      <c r="F11" s="22">
        <v>3230.1666666666665</v>
      </c>
      <c r="G11" s="22">
        <v>3441</v>
      </c>
      <c r="H11" s="22">
        <v>3324.8333333333335</v>
      </c>
      <c r="I11" s="22">
        <v>3388.1666666666665</v>
      </c>
      <c r="J11" s="22">
        <v>3160.1666666666665</v>
      </c>
      <c r="K11" s="22">
        <v>2879.3333333333335</v>
      </c>
      <c r="L11" s="22">
        <v>2322.3333333333335</v>
      </c>
      <c r="M11" s="22" t="e">
        <v>#DIV/0!</v>
      </c>
      <c r="N11" s="23">
        <v>663.83333333333337</v>
      </c>
      <c r="O11" s="12"/>
      <c r="P11" s="20" t="s">
        <v>127</v>
      </c>
      <c r="Q11" s="21">
        <v>3825</v>
      </c>
      <c r="R11" s="22">
        <v>3855.8333333333335</v>
      </c>
      <c r="S11" s="22">
        <v>3720.6666666666665</v>
      </c>
      <c r="T11" s="22">
        <v>3877.8333333333335</v>
      </c>
      <c r="U11" s="22">
        <v>3551.3333333333335</v>
      </c>
      <c r="V11" s="22">
        <v>2834.5</v>
      </c>
      <c r="W11" s="22">
        <v>2464</v>
      </c>
      <c r="X11" s="22">
        <v>1540.1666666666667</v>
      </c>
      <c r="Y11" s="22">
        <v>722.5</v>
      </c>
      <c r="Z11" s="22">
        <v>784</v>
      </c>
      <c r="AA11" s="22" t="e">
        <v>#DIV/0!</v>
      </c>
      <c r="AB11" s="23">
        <v>738.83333333333337</v>
      </c>
    </row>
    <row r="12" spans="1:28" ht="14.5" thickBot="1">
      <c r="B12" s="12"/>
      <c r="C12" s="15"/>
      <c r="D12" s="15"/>
      <c r="E12" s="15"/>
      <c r="F12" s="15"/>
      <c r="G12" s="15"/>
      <c r="H12" s="15"/>
      <c r="I12" s="15"/>
      <c r="J12" s="15"/>
      <c r="K12" s="15"/>
      <c r="L12" s="12"/>
      <c r="M12" s="12"/>
      <c r="N12" s="12"/>
      <c r="O12" s="12"/>
      <c r="Q12" s="15"/>
      <c r="R12" s="15"/>
      <c r="S12" s="15"/>
      <c r="T12" s="15"/>
      <c r="U12" s="15"/>
      <c r="V12" s="15"/>
      <c r="W12" s="15"/>
      <c r="X12" s="15"/>
      <c r="Y12" s="15"/>
    </row>
    <row r="13" spans="1:28">
      <c r="B13" s="24" t="s">
        <v>128</v>
      </c>
      <c r="C13" s="25">
        <v>20</v>
      </c>
      <c r="D13" s="12" t="s">
        <v>129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24" t="s">
        <v>128</v>
      </c>
      <c r="Q13" s="25">
        <v>20</v>
      </c>
      <c r="R13" s="12" t="s">
        <v>129</v>
      </c>
    </row>
    <row r="14" spans="1:28" ht="14.5" thickBot="1">
      <c r="B14" s="21" t="s">
        <v>130</v>
      </c>
      <c r="C14" s="26">
        <v>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1" t="s">
        <v>130</v>
      </c>
      <c r="Q14" s="26">
        <v>2</v>
      </c>
    </row>
    <row r="15" spans="1:28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8">
      <c r="B16" s="12" t="s">
        <v>131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 t="s">
        <v>131</v>
      </c>
    </row>
    <row r="17" spans="2:28">
      <c r="B17" s="13" t="s">
        <v>132</v>
      </c>
      <c r="C17" s="13">
        <v>0</v>
      </c>
      <c r="D17" s="13">
        <v>7.8125E-2</v>
      </c>
      <c r="E17" s="13">
        <v>0.15625</v>
      </c>
      <c r="F17" s="13">
        <v>0.3125</v>
      </c>
      <c r="G17" s="13">
        <v>0.625</v>
      </c>
      <c r="H17" s="13">
        <v>1.25</v>
      </c>
      <c r="I17" s="13">
        <v>2.5</v>
      </c>
      <c r="J17" s="13">
        <v>5</v>
      </c>
      <c r="K17" s="13">
        <v>10</v>
      </c>
      <c r="L17" s="13">
        <v>20</v>
      </c>
      <c r="M17" s="13"/>
      <c r="N17" s="13" t="s">
        <v>133</v>
      </c>
      <c r="O17" s="12"/>
      <c r="P17" s="13" t="s">
        <v>132</v>
      </c>
      <c r="Q17" s="13">
        <v>0</v>
      </c>
      <c r="R17" s="13">
        <v>7.8125E-2</v>
      </c>
      <c r="S17" s="13">
        <v>0.15625</v>
      </c>
      <c r="T17" s="13">
        <v>0.3125</v>
      </c>
      <c r="U17" s="13">
        <v>0.625</v>
      </c>
      <c r="V17" s="13">
        <v>1.25</v>
      </c>
      <c r="W17" s="13">
        <v>2.5</v>
      </c>
      <c r="X17" s="13">
        <v>5</v>
      </c>
      <c r="Y17" s="13">
        <v>10</v>
      </c>
      <c r="Z17" s="13">
        <v>20</v>
      </c>
      <c r="AA17" s="13"/>
      <c r="AB17" s="13" t="s">
        <v>133</v>
      </c>
    </row>
    <row r="18" spans="2:28">
      <c r="B18" s="13" t="s">
        <v>115</v>
      </c>
      <c r="C18" s="27">
        <v>0.97809997573404517</v>
      </c>
      <c r="D18" s="27">
        <v>0.91221790827469063</v>
      </c>
      <c r="E18" s="27">
        <v>1.1964935695219607</v>
      </c>
      <c r="F18" s="27">
        <v>1.079652996845426</v>
      </c>
      <c r="G18" s="27">
        <v>1.1397112351371028</v>
      </c>
      <c r="H18" s="27">
        <v>1.0592695947585538</v>
      </c>
      <c r="I18" s="27">
        <v>1.0090390681873331</v>
      </c>
      <c r="J18" s="27">
        <v>0.90275418587721434</v>
      </c>
      <c r="K18" s="27">
        <v>0.79865323950497458</v>
      </c>
      <c r="L18" s="27">
        <v>0.5631521475370056</v>
      </c>
      <c r="M18" s="27" t="s">
        <v>118</v>
      </c>
      <c r="N18" s="27" t="e">
        <v>#REF!</v>
      </c>
      <c r="O18" s="12"/>
      <c r="P18" s="13" t="s">
        <v>115</v>
      </c>
      <c r="Q18" s="27">
        <v>1.0479559323864558</v>
      </c>
      <c r="R18" s="27">
        <v>1.1798347464492089</v>
      </c>
      <c r="S18" s="27">
        <v>1.1273424420802507</v>
      </c>
      <c r="T18" s="27">
        <v>1.1117891667116704</v>
      </c>
      <c r="U18" s="27">
        <v>0.98768699033320728</v>
      </c>
      <c r="V18" s="27">
        <v>0.67176108440892146</v>
      </c>
      <c r="W18" s="27">
        <v>0.7845223308311281</v>
      </c>
      <c r="X18" s="27">
        <v>0.37365663984446723</v>
      </c>
      <c r="Y18" s="27">
        <v>2.5652103472484734E-2</v>
      </c>
      <c r="Z18" s="27">
        <v>2.7596262893557259E-2</v>
      </c>
      <c r="AA18" s="27" t="s">
        <v>118</v>
      </c>
      <c r="AB18" s="27" t="e">
        <v>#REF!</v>
      </c>
    </row>
    <row r="19" spans="2:28">
      <c r="B19" s="13" t="s">
        <v>116</v>
      </c>
      <c r="C19" s="27">
        <v>1.0541737442368357</v>
      </c>
      <c r="D19" s="27">
        <v>0.99957534578985685</v>
      </c>
      <c r="E19" s="27">
        <v>0.93223732103858292</v>
      </c>
      <c r="F19" s="27">
        <v>0.93696918223732106</v>
      </c>
      <c r="G19" s="27">
        <v>1.1284275661247272</v>
      </c>
      <c r="H19" s="27">
        <v>0.96390439213783063</v>
      </c>
      <c r="I19" s="27">
        <v>1.0341543314729436</v>
      </c>
      <c r="J19" s="27">
        <v>0.99593545256005833</v>
      </c>
      <c r="K19" s="27">
        <v>0.818308662945887</v>
      </c>
      <c r="L19" s="27">
        <v>0.61338267410822622</v>
      </c>
      <c r="M19" s="27" t="s">
        <v>118</v>
      </c>
      <c r="N19" s="27" t="e">
        <v>#REF!</v>
      </c>
      <c r="O19" s="12"/>
      <c r="P19" s="13" t="s">
        <v>116</v>
      </c>
      <c r="Q19" s="27">
        <v>1.0016201328508938</v>
      </c>
      <c r="R19" s="27">
        <v>1.2206620942917319</v>
      </c>
      <c r="S19" s="27">
        <v>1.0933196522114814</v>
      </c>
      <c r="T19" s="27">
        <v>1.1091969541502402</v>
      </c>
      <c r="U19" s="27">
        <v>0.90408813522708864</v>
      </c>
      <c r="V19" s="27">
        <v>0.83766268834044388</v>
      </c>
      <c r="W19" s="27">
        <v>0.66690068585624018</v>
      </c>
      <c r="X19" s="27">
        <v>0.3438461953880218</v>
      </c>
      <c r="Y19" s="27">
        <v>4.1205378841064955E-2</v>
      </c>
      <c r="Z19" s="27">
        <v>5.6434627639466425E-2</v>
      </c>
      <c r="AA19" s="27" t="s">
        <v>118</v>
      </c>
      <c r="AB19" s="27" t="e">
        <v>#REF!</v>
      </c>
    </row>
    <row r="20" spans="2:28">
      <c r="B20" s="13" t="s">
        <v>87</v>
      </c>
      <c r="C20" s="27">
        <v>1.0217786944916283</v>
      </c>
      <c r="D20" s="27">
        <v>0.94861684057267659</v>
      </c>
      <c r="E20" s="27">
        <v>0.99011162339238057</v>
      </c>
      <c r="F20" s="27">
        <v>0.95444066974035435</v>
      </c>
      <c r="G20" s="27">
        <v>0.98610774083960206</v>
      </c>
      <c r="H20" s="27">
        <v>1.102584324193157</v>
      </c>
      <c r="I20" s="27">
        <v>0.99739140985197772</v>
      </c>
      <c r="J20" s="27">
        <v>1.04325406454744</v>
      </c>
      <c r="K20" s="27">
        <v>0.90129822858529485</v>
      </c>
      <c r="L20" s="27">
        <v>0.69637223974763407</v>
      </c>
      <c r="M20" s="27" t="s">
        <v>118</v>
      </c>
      <c r="N20" s="27" t="e">
        <v>#REF!</v>
      </c>
      <c r="O20" s="12"/>
      <c r="P20" s="13" t="s">
        <v>87</v>
      </c>
      <c r="Q20" s="27">
        <v>1.1182696981152453</v>
      </c>
      <c r="R20" s="27">
        <v>0.79165091537506072</v>
      </c>
      <c r="S20" s="27">
        <v>1.0346708430091267</v>
      </c>
      <c r="T20" s="27">
        <v>0.99805584057892749</v>
      </c>
      <c r="U20" s="27">
        <v>0.89501539126208352</v>
      </c>
      <c r="V20" s="27">
        <v>0.52821731381973325</v>
      </c>
      <c r="W20" s="27">
        <v>0.54215045633741965</v>
      </c>
      <c r="X20" s="27">
        <v>0.29783442242263863</v>
      </c>
      <c r="Y20" s="27">
        <v>-2.3599935194685978E-2</v>
      </c>
      <c r="Z20" s="27">
        <v>5.2384295512231879E-3</v>
      </c>
      <c r="AA20" s="27" t="s">
        <v>118</v>
      </c>
      <c r="AB20" s="27" t="e">
        <v>#REF!</v>
      </c>
    </row>
    <row r="21" spans="2:28">
      <c r="B21" s="13" t="s">
        <v>88</v>
      </c>
      <c r="C21" s="27">
        <v>0.95225673380247522</v>
      </c>
      <c r="D21" s="27">
        <v>1.0468939577772387</v>
      </c>
      <c r="E21" s="27">
        <v>0.98064790099490418</v>
      </c>
      <c r="F21" s="27">
        <v>0.9020262072312546</v>
      </c>
      <c r="G21" s="27">
        <v>1.019594758553749</v>
      </c>
      <c r="H21" s="27">
        <v>0.87727493326862416</v>
      </c>
      <c r="I21" s="27">
        <v>1.04325406454744</v>
      </c>
      <c r="J21" s="27">
        <v>0.87763892259160403</v>
      </c>
      <c r="K21" s="27">
        <v>0.82668041737442377</v>
      </c>
      <c r="L21" s="27">
        <v>0.72949526813880128</v>
      </c>
      <c r="M21" s="27" t="s">
        <v>118</v>
      </c>
      <c r="N21" s="27" t="e">
        <v>#REF!</v>
      </c>
      <c r="O21" s="12"/>
      <c r="P21" s="13" t="s">
        <v>88</v>
      </c>
      <c r="Q21" s="27">
        <v>0.68375006750553546</v>
      </c>
      <c r="R21" s="27">
        <v>0.93551871253442787</v>
      </c>
      <c r="S21" s="27">
        <v>0.68731435977750177</v>
      </c>
      <c r="T21" s="27">
        <v>0.80817627045417728</v>
      </c>
      <c r="U21" s="27">
        <v>0.76864502889236919</v>
      </c>
      <c r="V21" s="27">
        <v>0.56288815682885995</v>
      </c>
      <c r="W21" s="27">
        <v>0.60533563752227681</v>
      </c>
      <c r="X21" s="27">
        <v>0.19544202624615217</v>
      </c>
      <c r="Y21" s="27">
        <v>-2.586812118593726E-2</v>
      </c>
      <c r="Z21" s="27">
        <v>3.3104714586596092E-2</v>
      </c>
      <c r="AA21" s="27" t="s">
        <v>118</v>
      </c>
      <c r="AB21" s="27" t="e">
        <v>#REF!</v>
      </c>
    </row>
    <row r="22" spans="2:28">
      <c r="B22" s="13" t="s">
        <v>89</v>
      </c>
      <c r="C22" s="27">
        <v>0.95043678718757585</v>
      </c>
      <c r="D22" s="27">
        <v>0.85980344576559087</v>
      </c>
      <c r="E22" s="27">
        <v>0.91876971608832814</v>
      </c>
      <c r="F22" s="27">
        <v>0.90675806842999274</v>
      </c>
      <c r="G22" s="27">
        <v>0.99047561271536044</v>
      </c>
      <c r="H22" s="27">
        <v>0.90675806842999274</v>
      </c>
      <c r="I22" s="27">
        <v>0.93332928900752254</v>
      </c>
      <c r="J22" s="27">
        <v>0.77353797621936426</v>
      </c>
      <c r="K22" s="27">
        <v>0.6880004853190973</v>
      </c>
      <c r="L22" s="27">
        <v>0.53876486289735503</v>
      </c>
      <c r="M22" s="27" t="s">
        <v>118</v>
      </c>
      <c r="N22" s="27" t="e">
        <v>#REF!</v>
      </c>
      <c r="O22" s="12"/>
      <c r="P22" s="13" t="s">
        <v>89</v>
      </c>
      <c r="Q22" s="27">
        <v>0.89663552411297731</v>
      </c>
      <c r="R22" s="27">
        <v>0.87751795647243069</v>
      </c>
      <c r="S22" s="27">
        <v>0.83021007722633255</v>
      </c>
      <c r="T22" s="27">
        <v>0.83733866177026517</v>
      </c>
      <c r="U22" s="27">
        <v>0.9672733164119458</v>
      </c>
      <c r="V22" s="27">
        <v>1.0132850893773289</v>
      </c>
      <c r="W22" s="27">
        <v>0.42193659880110168</v>
      </c>
      <c r="X22" s="27">
        <v>0.22978884268510016</v>
      </c>
      <c r="Y22" s="27">
        <v>-2.165577577361345E-2</v>
      </c>
      <c r="Z22" s="27">
        <v>-2.1331749203434693E-2</v>
      </c>
      <c r="AA22" s="27" t="s">
        <v>118</v>
      </c>
      <c r="AB22" s="27" t="e">
        <v>#REF!</v>
      </c>
    </row>
    <row r="23" spans="2:28">
      <c r="B23" s="13" t="s">
        <v>90</v>
      </c>
      <c r="C23" s="27">
        <v>1.04325406454744</v>
      </c>
      <c r="D23" s="27">
        <v>1.0083110895413736</v>
      </c>
      <c r="E23" s="27">
        <v>0.8860106770201408</v>
      </c>
      <c r="F23" s="27">
        <v>0.8248604707595244</v>
      </c>
      <c r="G23" s="27">
        <v>0.80083717544285371</v>
      </c>
      <c r="H23" s="27">
        <v>0.90166221790827472</v>
      </c>
      <c r="I23" s="27">
        <v>0.9326013103615628</v>
      </c>
      <c r="J23" s="27">
        <v>0.85871147779665136</v>
      </c>
      <c r="K23" s="27">
        <v>0.80556903664159185</v>
      </c>
      <c r="L23" s="27">
        <v>0.48089056054355739</v>
      </c>
      <c r="M23" s="27" t="s">
        <v>118</v>
      </c>
      <c r="N23" s="27" t="e">
        <v>#REF!</v>
      </c>
      <c r="O23" s="12"/>
      <c r="P23" s="13" t="s">
        <v>90</v>
      </c>
      <c r="Q23" s="27">
        <v>1.2517686450288923</v>
      </c>
      <c r="R23" s="27">
        <v>1.0547604903602095</v>
      </c>
      <c r="S23" s="27">
        <v>1.0243019927634065</v>
      </c>
      <c r="T23" s="27">
        <v>1.2381595290813847</v>
      </c>
      <c r="U23" s="27">
        <v>0.94523950963979042</v>
      </c>
      <c r="V23" s="27">
        <v>0.46049576065237346</v>
      </c>
      <c r="W23" s="27">
        <v>0.33315331857212288</v>
      </c>
      <c r="X23" s="27">
        <v>0.11735162283307231</v>
      </c>
      <c r="Y23" s="27">
        <v>-2.7488254036831035E-2</v>
      </c>
      <c r="Z23" s="27">
        <v>-1.3231084948965828E-2</v>
      </c>
      <c r="AA23" s="27" t="s">
        <v>118</v>
      </c>
      <c r="AB23" s="27" t="e">
        <v>#REF!</v>
      </c>
    </row>
    <row r="24" spans="2:28">
      <c r="B24" s="13" t="s">
        <v>91</v>
      </c>
      <c r="C24" s="27" t="s">
        <v>118</v>
      </c>
      <c r="D24" s="27" t="s">
        <v>118</v>
      </c>
      <c r="E24" s="27" t="s">
        <v>118</v>
      </c>
      <c r="F24" s="27" t="s">
        <v>118</v>
      </c>
      <c r="G24" s="27" t="s">
        <v>118</v>
      </c>
      <c r="H24" s="27" t="s">
        <v>118</v>
      </c>
      <c r="I24" s="27" t="s">
        <v>118</v>
      </c>
      <c r="J24" s="27" t="s">
        <v>118</v>
      </c>
      <c r="K24" s="27" t="s">
        <v>118</v>
      </c>
      <c r="L24" s="27" t="s">
        <v>118</v>
      </c>
      <c r="M24" s="27" t="s">
        <v>118</v>
      </c>
      <c r="N24" s="27" t="s">
        <v>118</v>
      </c>
      <c r="O24" s="12"/>
      <c r="P24" s="13" t="s">
        <v>91</v>
      </c>
      <c r="Q24" s="27" t="s">
        <v>118</v>
      </c>
      <c r="R24" s="27" t="s">
        <v>118</v>
      </c>
      <c r="S24" s="27" t="s">
        <v>118</v>
      </c>
      <c r="T24" s="27" t="s">
        <v>118</v>
      </c>
      <c r="U24" s="27" t="s">
        <v>118</v>
      </c>
      <c r="V24" s="27" t="s">
        <v>118</v>
      </c>
      <c r="W24" s="27" t="s">
        <v>118</v>
      </c>
      <c r="X24" s="27" t="s">
        <v>118</v>
      </c>
      <c r="Y24" s="27" t="s">
        <v>118</v>
      </c>
      <c r="Z24" s="27" t="s">
        <v>118</v>
      </c>
      <c r="AA24" s="27" t="s">
        <v>118</v>
      </c>
      <c r="AB24" s="27" t="s">
        <v>118</v>
      </c>
    </row>
    <row r="25" spans="2:28">
      <c r="B25" s="13" t="s">
        <v>92</v>
      </c>
      <c r="C25" s="27" t="s">
        <v>118</v>
      </c>
      <c r="D25" s="27" t="s">
        <v>118</v>
      </c>
      <c r="E25" s="27" t="s">
        <v>118</v>
      </c>
      <c r="F25" s="27" t="s">
        <v>118</v>
      </c>
      <c r="G25" s="27" t="s">
        <v>118</v>
      </c>
      <c r="H25" s="27" t="s">
        <v>118</v>
      </c>
      <c r="I25" s="27" t="s">
        <v>118</v>
      </c>
      <c r="J25" s="27" t="s">
        <v>118</v>
      </c>
      <c r="K25" s="27" t="s">
        <v>118</v>
      </c>
      <c r="L25" s="27" t="s">
        <v>118</v>
      </c>
      <c r="M25" s="27" t="s">
        <v>118</v>
      </c>
      <c r="N25" s="27" t="s">
        <v>118</v>
      </c>
      <c r="O25" s="12"/>
      <c r="P25" s="13" t="s">
        <v>92</v>
      </c>
      <c r="Q25" s="27" t="s">
        <v>118</v>
      </c>
      <c r="R25" s="27" t="s">
        <v>118</v>
      </c>
      <c r="S25" s="27" t="s">
        <v>118</v>
      </c>
      <c r="T25" s="27" t="s">
        <v>118</v>
      </c>
      <c r="U25" s="27" t="s">
        <v>118</v>
      </c>
      <c r="V25" s="27" t="s">
        <v>118</v>
      </c>
      <c r="W25" s="27" t="s">
        <v>118</v>
      </c>
      <c r="X25" s="27" t="s">
        <v>118</v>
      </c>
      <c r="Y25" s="27" t="s">
        <v>118</v>
      </c>
      <c r="Z25" s="27" t="s">
        <v>118</v>
      </c>
      <c r="AA25" s="27" t="s">
        <v>118</v>
      </c>
      <c r="AB25" s="27" t="s">
        <v>118</v>
      </c>
    </row>
    <row r="26" spans="2:28">
      <c r="B26" s="13" t="s">
        <v>127</v>
      </c>
      <c r="C26" s="28">
        <v>1</v>
      </c>
      <c r="D26" s="28">
        <v>0.96256976462023791</v>
      </c>
      <c r="E26" s="28">
        <v>0.98404513467604959</v>
      </c>
      <c r="F26" s="28">
        <v>0.93411793254064557</v>
      </c>
      <c r="G26" s="28">
        <v>1.0108590148022325</v>
      </c>
      <c r="H26" s="28">
        <v>0.9685755884494055</v>
      </c>
      <c r="I26" s="28">
        <v>0.99162824557146323</v>
      </c>
      <c r="J26" s="28">
        <v>0.90863867993205538</v>
      </c>
      <c r="K26" s="28">
        <v>0.80641834506187837</v>
      </c>
      <c r="L26" s="28">
        <v>0.60367629216209662</v>
      </c>
      <c r="M26" s="28" t="e">
        <v>#DIV/0!</v>
      </c>
      <c r="N26" s="28" t="e">
        <v>#REF!</v>
      </c>
      <c r="O26" s="12"/>
      <c r="P26" s="13" t="s">
        <v>127</v>
      </c>
      <c r="Q26" s="28">
        <v>1</v>
      </c>
      <c r="R26" s="28">
        <v>1.009990819247178</v>
      </c>
      <c r="S26" s="28">
        <v>0.9661932278446832</v>
      </c>
      <c r="T26" s="28">
        <v>1.0171194037911107</v>
      </c>
      <c r="U26" s="28">
        <v>0.91132472862774749</v>
      </c>
      <c r="V26" s="28">
        <v>0.67905168223794343</v>
      </c>
      <c r="W26" s="28">
        <v>0.55899983798671482</v>
      </c>
      <c r="X26" s="28">
        <v>0.25965329156990874</v>
      </c>
      <c r="Y26" s="28">
        <v>-5.2924339795863392E-3</v>
      </c>
      <c r="Z26" s="28">
        <v>1.4635200086407072E-2</v>
      </c>
      <c r="AA26" s="28" t="e">
        <v>#DIV/0!</v>
      </c>
      <c r="AB26" s="28" t="e">
        <v>#REF!</v>
      </c>
    </row>
    <row r="30" spans="2:28"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2:28"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2:28"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7:27"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7:27"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7:27"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AB63-FB8A-4CF8-91F4-CF72D3D30C0D}">
  <dimension ref="A1:AB53"/>
  <sheetViews>
    <sheetView zoomScale="43" workbookViewId="0">
      <selection activeCell="N16" sqref="N16"/>
    </sheetView>
  </sheetViews>
  <sheetFormatPr defaultRowHeight="14"/>
  <cols>
    <col min="1" max="16384" width="8.6640625" style="5"/>
  </cols>
  <sheetData>
    <row r="1" spans="1:14">
      <c r="A1" s="5" t="s">
        <v>225</v>
      </c>
    </row>
    <row r="2" spans="1:14" ht="14.5" thickBot="1"/>
    <row r="3" spans="1:14">
      <c r="A3" s="9"/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1">
        <v>12</v>
      </c>
      <c r="N3" s="12"/>
    </row>
    <row r="4" spans="1:14">
      <c r="A4" s="14" t="s">
        <v>93</v>
      </c>
      <c r="B4" s="15">
        <v>10737</v>
      </c>
      <c r="C4" s="15">
        <v>9728</v>
      </c>
      <c r="D4" s="15">
        <v>10858</v>
      </c>
      <c r="E4" s="15">
        <v>9232</v>
      </c>
      <c r="F4" s="15">
        <v>8934</v>
      </c>
      <c r="G4" s="15">
        <v>9571</v>
      </c>
      <c r="H4" s="15">
        <v>7762</v>
      </c>
      <c r="I4" s="15">
        <v>5224</v>
      </c>
      <c r="J4" s="15">
        <v>4832</v>
      </c>
      <c r="K4" s="15">
        <v>1919</v>
      </c>
      <c r="L4" s="16"/>
      <c r="M4" s="16">
        <v>575</v>
      </c>
      <c r="N4" s="12"/>
    </row>
    <row r="5" spans="1:14">
      <c r="A5" s="14" t="s">
        <v>94</v>
      </c>
      <c r="B5" s="15">
        <v>10856</v>
      </c>
      <c r="C5" s="15">
        <v>9904</v>
      </c>
      <c r="D5" s="15">
        <v>8621</v>
      </c>
      <c r="E5" s="15">
        <v>10002</v>
      </c>
      <c r="F5" s="15">
        <v>7641</v>
      </c>
      <c r="G5" s="15">
        <v>10391</v>
      </c>
      <c r="H5" s="15">
        <v>8187</v>
      </c>
      <c r="I5" s="15">
        <v>5326</v>
      </c>
      <c r="J5" s="15">
        <v>4563</v>
      </c>
      <c r="K5" s="15">
        <v>1542</v>
      </c>
      <c r="L5" s="16"/>
      <c r="M5" s="16">
        <v>570</v>
      </c>
      <c r="N5" s="12"/>
    </row>
    <row r="6" spans="1:14">
      <c r="A6" s="14" t="s">
        <v>95</v>
      </c>
      <c r="B6" s="15">
        <v>10943</v>
      </c>
      <c r="C6" s="18">
        <v>10496</v>
      </c>
      <c r="D6" s="15">
        <v>9270</v>
      </c>
      <c r="E6" s="15">
        <v>10142</v>
      </c>
      <c r="F6" s="15">
        <v>8682</v>
      </c>
      <c r="G6" s="15">
        <v>9657</v>
      </c>
      <c r="H6" s="15">
        <v>7983</v>
      </c>
      <c r="I6" s="15">
        <v>6343</v>
      </c>
      <c r="J6" s="15">
        <v>5881</v>
      </c>
      <c r="K6" s="15">
        <v>1833</v>
      </c>
      <c r="L6" s="16"/>
      <c r="M6" s="16">
        <v>560</v>
      </c>
      <c r="N6" s="12"/>
    </row>
    <row r="7" spans="1:14">
      <c r="A7" s="14" t="s">
        <v>96</v>
      </c>
      <c r="B7" s="15">
        <v>10706</v>
      </c>
      <c r="C7" s="15">
        <v>9099</v>
      </c>
      <c r="D7" s="15">
        <v>7374</v>
      </c>
      <c r="E7" s="15">
        <v>8523</v>
      </c>
      <c r="F7" s="15">
        <v>6930</v>
      </c>
      <c r="G7" s="15">
        <v>7419</v>
      </c>
      <c r="H7" s="15">
        <v>6152</v>
      </c>
      <c r="I7" s="15">
        <v>4054</v>
      </c>
      <c r="J7" s="15">
        <v>3995</v>
      </c>
      <c r="K7" s="15">
        <v>2109</v>
      </c>
      <c r="L7" s="16"/>
      <c r="M7" s="16">
        <v>564</v>
      </c>
      <c r="N7" s="12"/>
    </row>
    <row r="8" spans="1:14">
      <c r="A8" s="14" t="s">
        <v>97</v>
      </c>
      <c r="B8" s="15">
        <v>9964</v>
      </c>
      <c r="C8" s="15">
        <v>9610</v>
      </c>
      <c r="D8" s="15">
        <v>6838</v>
      </c>
      <c r="E8" s="15">
        <v>7651</v>
      </c>
      <c r="F8" s="15">
        <v>7600</v>
      </c>
      <c r="G8" s="15">
        <v>7092</v>
      </c>
      <c r="H8" s="15">
        <v>6530</v>
      </c>
      <c r="I8" s="15">
        <v>4652</v>
      </c>
      <c r="J8" s="15">
        <v>5394</v>
      </c>
      <c r="K8" s="15">
        <v>1303</v>
      </c>
      <c r="L8" s="16"/>
      <c r="M8" s="16">
        <v>553</v>
      </c>
      <c r="N8" s="12"/>
    </row>
    <row r="9" spans="1:14">
      <c r="A9" s="14" t="s">
        <v>98</v>
      </c>
      <c r="B9" s="15">
        <v>10179</v>
      </c>
      <c r="C9" s="15">
        <v>9355</v>
      </c>
      <c r="D9" s="15">
        <v>9355</v>
      </c>
      <c r="E9" s="15">
        <v>8557</v>
      </c>
      <c r="F9" s="15">
        <v>8061</v>
      </c>
      <c r="G9" s="15">
        <v>7134</v>
      </c>
      <c r="H9" s="15">
        <v>9812</v>
      </c>
      <c r="I9" s="15">
        <v>7469</v>
      </c>
      <c r="J9" s="15">
        <v>5474</v>
      </c>
      <c r="K9" s="15">
        <v>1056</v>
      </c>
      <c r="L9" s="16"/>
      <c r="M9" s="16">
        <v>563</v>
      </c>
      <c r="N9" s="12"/>
    </row>
    <row r="10" spans="1:14">
      <c r="A10" s="14" t="s">
        <v>99</v>
      </c>
      <c r="G10" s="15"/>
      <c r="K10" s="19"/>
      <c r="L10" s="19"/>
      <c r="N10" s="12"/>
    </row>
    <row r="11" spans="1:14">
      <c r="A11" s="14" t="s">
        <v>100</v>
      </c>
      <c r="G11" s="15"/>
      <c r="K11" s="19"/>
      <c r="L11" s="19"/>
      <c r="N11" s="12"/>
    </row>
    <row r="12" spans="1:14" ht="14.5" thickBot="1">
      <c r="A12" s="20" t="s">
        <v>101</v>
      </c>
      <c r="B12" s="21">
        <f>AVERAGE(B4:B11)</f>
        <v>10564.166666666666</v>
      </c>
      <c r="C12" s="22">
        <f t="shared" ref="C12:L12" si="0">AVERAGE(C4:C11)</f>
        <v>9698.6666666666661</v>
      </c>
      <c r="D12" s="22">
        <f t="shared" si="0"/>
        <v>8719.3333333333339</v>
      </c>
      <c r="E12" s="22">
        <f t="shared" si="0"/>
        <v>9017.8333333333339</v>
      </c>
      <c r="F12" s="22">
        <f t="shared" si="0"/>
        <v>7974.666666666667</v>
      </c>
      <c r="G12" s="22">
        <f t="shared" si="0"/>
        <v>8544</v>
      </c>
      <c r="H12" s="22">
        <f t="shared" si="0"/>
        <v>7737.666666666667</v>
      </c>
      <c r="I12" s="22">
        <f t="shared" si="0"/>
        <v>5511.333333333333</v>
      </c>
      <c r="J12" s="22">
        <f t="shared" si="0"/>
        <v>5023.166666666667</v>
      </c>
      <c r="K12" s="22">
        <f t="shared" si="0"/>
        <v>1627</v>
      </c>
      <c r="L12" s="22" t="e">
        <f t="shared" si="0"/>
        <v>#DIV/0!</v>
      </c>
      <c r="M12" s="23">
        <f>AVERAGE(M4:M11)</f>
        <v>564.16666666666663</v>
      </c>
      <c r="N12" s="12"/>
    </row>
    <row r="13" spans="1:14" ht="14.5" thickBot="1">
      <c r="A13" s="12"/>
      <c r="B13" s="15"/>
      <c r="C13" s="15"/>
      <c r="D13" s="15"/>
      <c r="E13" s="15"/>
      <c r="F13" s="15"/>
      <c r="G13" s="15"/>
      <c r="H13" s="15"/>
      <c r="I13" s="15"/>
      <c r="J13" s="15"/>
      <c r="K13" s="12"/>
      <c r="L13" s="12"/>
      <c r="M13" s="12"/>
      <c r="N13" s="12"/>
    </row>
    <row r="14" spans="1:14">
      <c r="A14" s="24" t="s">
        <v>102</v>
      </c>
      <c r="B14" s="25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5" thickBot="1">
      <c r="A15" s="21" t="s">
        <v>103</v>
      </c>
      <c r="B15" s="26">
        <v>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28">
      <c r="A17" s="12" t="s">
        <v>104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28">
      <c r="A18" s="13" t="s">
        <v>105</v>
      </c>
      <c r="B18" s="13">
        <v>0</v>
      </c>
      <c r="C18" s="13">
        <f t="shared" ref="C18:I18" si="1">D18/2</f>
        <v>7.8125E-2</v>
      </c>
      <c r="D18" s="13">
        <f t="shared" si="1"/>
        <v>0.15625</v>
      </c>
      <c r="E18" s="13">
        <f t="shared" si="1"/>
        <v>0.3125</v>
      </c>
      <c r="F18" s="13">
        <f t="shared" si="1"/>
        <v>0.625</v>
      </c>
      <c r="G18" s="13">
        <f t="shared" si="1"/>
        <v>1.25</v>
      </c>
      <c r="H18" s="13">
        <f t="shared" si="1"/>
        <v>2.5</v>
      </c>
      <c r="I18" s="13">
        <f t="shared" si="1"/>
        <v>5</v>
      </c>
      <c r="J18" s="13">
        <v>10</v>
      </c>
      <c r="K18" s="13">
        <v>20</v>
      </c>
      <c r="L18" s="13"/>
      <c r="M18" s="13" t="s">
        <v>106</v>
      </c>
      <c r="N18" s="12"/>
    </row>
    <row r="19" spans="1:28">
      <c r="A19" s="13" t="s">
        <v>85</v>
      </c>
      <c r="B19" s="27">
        <f>IF(B4="","",(B4-$M$12)/($B$12-$M$12))</f>
        <v>1.0172833333333333</v>
      </c>
      <c r="C19" s="27">
        <f>IF(C4="","",(C4-$M$12)/($B$12-$M$12))</f>
        <v>0.91638333333333344</v>
      </c>
      <c r="D19" s="27">
        <f t="shared" ref="D19:L24" si="2">IF(D4="","",(D4-$M$12)/($B$12-$M$12))</f>
        <v>1.0293833333333333</v>
      </c>
      <c r="E19" s="27">
        <f t="shared" si="2"/>
        <v>0.86678333333333335</v>
      </c>
      <c r="F19" s="27">
        <f t="shared" si="2"/>
        <v>0.83698333333333341</v>
      </c>
      <c r="G19" s="27">
        <f t="shared" si="2"/>
        <v>0.90068333333333339</v>
      </c>
      <c r="H19" s="27">
        <f t="shared" si="2"/>
        <v>0.71978333333333333</v>
      </c>
      <c r="I19" s="27">
        <f t="shared" si="2"/>
        <v>0.4659833333333333</v>
      </c>
      <c r="J19" s="27">
        <f t="shared" si="2"/>
        <v>0.42678333333333329</v>
      </c>
      <c r="K19" s="27">
        <f t="shared" si="2"/>
        <v>0.13548333333333334</v>
      </c>
      <c r="L19" s="27" t="str">
        <f t="shared" si="2"/>
        <v/>
      </c>
      <c r="M19" s="27" t="e">
        <f>IF(#REF!="","",(#REF!-$M$12)/($B$12-$M$12))</f>
        <v>#REF!</v>
      </c>
      <c r="N19" s="12"/>
    </row>
    <row r="20" spans="1:28">
      <c r="A20" s="13" t="s">
        <v>86</v>
      </c>
      <c r="B20" s="27">
        <f t="shared" ref="B20:M26" si="3">IF(B5="","",(B5-$M$12)/($B$12-$M$12))</f>
        <v>1.0291833333333333</v>
      </c>
      <c r="C20" s="27">
        <f t="shared" si="3"/>
        <v>0.93398333333333339</v>
      </c>
      <c r="D20" s="27">
        <f t="shared" si="3"/>
        <v>0.80568333333333331</v>
      </c>
      <c r="E20" s="27">
        <f t="shared" si="3"/>
        <v>0.94378333333333342</v>
      </c>
      <c r="F20" s="27">
        <f t="shared" si="3"/>
        <v>0.70768333333333333</v>
      </c>
      <c r="G20" s="27">
        <f t="shared" si="3"/>
        <v>0.98268333333333335</v>
      </c>
      <c r="H20" s="27">
        <f t="shared" si="3"/>
        <v>0.76228333333333331</v>
      </c>
      <c r="I20" s="27">
        <f t="shared" si="3"/>
        <v>0.47618333333333329</v>
      </c>
      <c r="J20" s="27">
        <f t="shared" si="2"/>
        <v>0.39988333333333337</v>
      </c>
      <c r="K20" s="27">
        <f t="shared" si="2"/>
        <v>9.7783333333333333E-2</v>
      </c>
      <c r="L20" s="27" t="str">
        <f t="shared" si="3"/>
        <v/>
      </c>
      <c r="M20" s="27" t="e">
        <f>IF(#REF!="","",(#REF!-$M$12)/($B$12-$M$12))</f>
        <v>#REF!</v>
      </c>
      <c r="N20" s="12"/>
    </row>
    <row r="21" spans="1:28">
      <c r="A21" s="13" t="s">
        <v>87</v>
      </c>
      <c r="B21" s="27">
        <f t="shared" si="3"/>
        <v>1.0378833333333335</v>
      </c>
      <c r="C21" s="27">
        <f t="shared" si="3"/>
        <v>0.99318333333333342</v>
      </c>
      <c r="D21" s="27">
        <f t="shared" si="3"/>
        <v>0.87058333333333338</v>
      </c>
      <c r="E21" s="27">
        <f t="shared" si="3"/>
        <v>0.95778333333333343</v>
      </c>
      <c r="F21" s="27">
        <f>IF(F6="","",(F6-$M$12)/($B$12-$M$12))</f>
        <v>0.8117833333333333</v>
      </c>
      <c r="G21" s="27">
        <f t="shared" si="3"/>
        <v>0.90928333333333344</v>
      </c>
      <c r="H21" s="27">
        <f t="shared" si="3"/>
        <v>0.74188333333333334</v>
      </c>
      <c r="I21" s="27">
        <f t="shared" si="3"/>
        <v>0.5778833333333333</v>
      </c>
      <c r="J21" s="27">
        <f>IF(J6="","",(J6-$M$12)/($B$12-$M$12))</f>
        <v>0.53168333333333329</v>
      </c>
      <c r="K21" s="27">
        <f>IF(K6="","",(K6-$M$12)/($B$12-$M$12))</f>
        <v>0.12688333333333335</v>
      </c>
      <c r="L21" s="27" t="str">
        <f t="shared" si="3"/>
        <v/>
      </c>
      <c r="M21" s="27" t="e">
        <f>IF(#REF!="","",(#REF!-$M$12)/($B$12-$M$12))</f>
        <v>#REF!</v>
      </c>
      <c r="N21" s="12"/>
    </row>
    <row r="22" spans="1:28">
      <c r="A22" s="13" t="s">
        <v>88</v>
      </c>
      <c r="B22" s="27">
        <f t="shared" si="3"/>
        <v>1.0141833333333334</v>
      </c>
      <c r="C22" s="27">
        <f t="shared" si="3"/>
        <v>0.85348333333333337</v>
      </c>
      <c r="D22" s="27">
        <f t="shared" si="3"/>
        <v>0.68098333333333327</v>
      </c>
      <c r="E22" s="27">
        <f t="shared" si="3"/>
        <v>0.79588333333333328</v>
      </c>
      <c r="F22" s="27">
        <f t="shared" si="3"/>
        <v>0.63658333333333328</v>
      </c>
      <c r="G22" s="27">
        <f t="shared" si="3"/>
        <v>0.68548333333333333</v>
      </c>
      <c r="H22" s="27">
        <f t="shared" si="3"/>
        <v>0.5587833333333333</v>
      </c>
      <c r="I22" s="27">
        <f t="shared" si="3"/>
        <v>0.34898333333333337</v>
      </c>
      <c r="J22" s="27">
        <f t="shared" si="2"/>
        <v>0.34308333333333335</v>
      </c>
      <c r="K22" s="27">
        <f t="shared" si="2"/>
        <v>0.15448333333333336</v>
      </c>
      <c r="L22" s="27" t="str">
        <f t="shared" si="3"/>
        <v/>
      </c>
      <c r="M22" s="27" t="e">
        <f>IF(#REF!="","",(#REF!-$M$12)/($B$12-$M$12))</f>
        <v>#REF!</v>
      </c>
      <c r="N22" s="12"/>
    </row>
    <row r="23" spans="1:28">
      <c r="A23" s="13" t="s">
        <v>89</v>
      </c>
      <c r="B23" s="27">
        <f t="shared" si="3"/>
        <v>0.93998333333333339</v>
      </c>
      <c r="C23" s="27">
        <f t="shared" si="3"/>
        <v>0.90458333333333341</v>
      </c>
      <c r="D23" s="27">
        <f t="shared" si="3"/>
        <v>0.62738333333333329</v>
      </c>
      <c r="E23" s="27">
        <f t="shared" si="3"/>
        <v>0.70868333333333333</v>
      </c>
      <c r="F23" s="27">
        <f t="shared" si="3"/>
        <v>0.70358333333333334</v>
      </c>
      <c r="G23" s="27">
        <f t="shared" si="3"/>
        <v>0.65278333333333327</v>
      </c>
      <c r="H23" s="27">
        <f t="shared" si="3"/>
        <v>0.59658333333333335</v>
      </c>
      <c r="I23" s="27">
        <f t="shared" si="3"/>
        <v>0.40878333333333333</v>
      </c>
      <c r="J23" s="27">
        <f t="shared" si="2"/>
        <v>0.48298333333333332</v>
      </c>
      <c r="K23" s="27">
        <f t="shared" si="2"/>
        <v>7.3883333333333343E-2</v>
      </c>
      <c r="L23" s="27" t="str">
        <f t="shared" si="3"/>
        <v/>
      </c>
      <c r="M23" s="27" t="e">
        <f>IF(#REF!="","",(#REF!-$M$12)/($B$12-$M$12))</f>
        <v>#REF!</v>
      </c>
      <c r="N23" s="12"/>
    </row>
    <row r="24" spans="1:28">
      <c r="A24" s="13" t="s">
        <v>90</v>
      </c>
      <c r="B24" s="27">
        <f t="shared" si="3"/>
        <v>0.96148333333333336</v>
      </c>
      <c r="C24" s="27">
        <f t="shared" si="3"/>
        <v>0.87908333333333344</v>
      </c>
      <c r="D24" s="27">
        <f t="shared" si="3"/>
        <v>0.87908333333333344</v>
      </c>
      <c r="E24" s="27">
        <f t="shared" si="3"/>
        <v>0.79928333333333335</v>
      </c>
      <c r="F24" s="27">
        <f t="shared" si="3"/>
        <v>0.74968333333333326</v>
      </c>
      <c r="G24" s="27">
        <f t="shared" si="3"/>
        <v>0.65698333333333325</v>
      </c>
      <c r="H24" s="27">
        <f t="shared" si="3"/>
        <v>0.9247833333333334</v>
      </c>
      <c r="I24" s="27">
        <f t="shared" si="3"/>
        <v>0.69048333333333334</v>
      </c>
      <c r="J24" s="27">
        <f t="shared" si="2"/>
        <v>0.49098333333333333</v>
      </c>
      <c r="K24" s="27">
        <f t="shared" si="2"/>
        <v>4.9183333333333336E-2</v>
      </c>
      <c r="L24" s="27" t="str">
        <f t="shared" si="3"/>
        <v/>
      </c>
      <c r="M24" s="27" t="e">
        <f>IF(#REF!="","",(#REF!-$M$12)/($B$12-$M$12))</f>
        <v>#REF!</v>
      </c>
      <c r="N24" s="12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28">
      <c r="A25" s="13" t="s">
        <v>91</v>
      </c>
      <c r="B25" s="27" t="str">
        <f t="shared" si="3"/>
        <v/>
      </c>
      <c r="C25" s="27" t="str">
        <f t="shared" si="3"/>
        <v/>
      </c>
      <c r="D25" s="27" t="str">
        <f t="shared" si="3"/>
        <v/>
      </c>
      <c r="E25" s="27" t="str">
        <f t="shared" si="3"/>
        <v/>
      </c>
      <c r="F25" s="27" t="str">
        <f t="shared" si="3"/>
        <v/>
      </c>
      <c r="G25" s="27" t="str">
        <f t="shared" si="3"/>
        <v/>
      </c>
      <c r="H25" s="27" t="str">
        <f t="shared" si="3"/>
        <v/>
      </c>
      <c r="I25" s="27" t="str">
        <f t="shared" si="3"/>
        <v/>
      </c>
      <c r="J25" s="27" t="str">
        <f t="shared" si="3"/>
        <v/>
      </c>
      <c r="K25" s="27" t="str">
        <f t="shared" si="3"/>
        <v/>
      </c>
      <c r="L25" s="27" t="str">
        <f t="shared" si="3"/>
        <v/>
      </c>
      <c r="M25" s="27" t="str">
        <f t="shared" si="3"/>
        <v/>
      </c>
      <c r="N25" s="12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1:28">
      <c r="A26" s="13" t="s">
        <v>92</v>
      </c>
      <c r="B26" s="27" t="str">
        <f t="shared" si="3"/>
        <v/>
      </c>
      <c r="C26" s="27" t="str">
        <f t="shared" si="3"/>
        <v/>
      </c>
      <c r="D26" s="27" t="str">
        <f t="shared" si="3"/>
        <v/>
      </c>
      <c r="E26" s="27" t="str">
        <f t="shared" si="3"/>
        <v/>
      </c>
      <c r="F26" s="27" t="str">
        <f t="shared" si="3"/>
        <v/>
      </c>
      <c r="G26" s="27" t="str">
        <f t="shared" si="3"/>
        <v/>
      </c>
      <c r="H26" s="27" t="str">
        <f t="shared" si="3"/>
        <v/>
      </c>
      <c r="I26" s="27" t="str">
        <f t="shared" si="3"/>
        <v/>
      </c>
      <c r="J26" s="27" t="str">
        <f t="shared" si="3"/>
        <v/>
      </c>
      <c r="K26" s="27" t="str">
        <f t="shared" si="3"/>
        <v/>
      </c>
      <c r="L26" s="27" t="str">
        <f t="shared" si="3"/>
        <v/>
      </c>
      <c r="M26" s="27" t="str">
        <f t="shared" si="3"/>
        <v/>
      </c>
      <c r="N26" s="12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1:28">
      <c r="A27" s="13" t="s">
        <v>101</v>
      </c>
      <c r="B27" s="28">
        <f>AVERAGE(B19:B26)</f>
        <v>1</v>
      </c>
      <c r="C27" s="28">
        <f t="shared" ref="C27:M27" si="4">AVERAGE(C19:C26)</f>
        <v>0.9134500000000001</v>
      </c>
      <c r="D27" s="28">
        <f t="shared" si="4"/>
        <v>0.81551666666666678</v>
      </c>
      <c r="E27" s="28">
        <f t="shared" si="4"/>
        <v>0.84536666666666671</v>
      </c>
      <c r="F27" s="28">
        <f t="shared" si="4"/>
        <v>0.74104999999999999</v>
      </c>
      <c r="G27" s="28">
        <f t="shared" si="4"/>
        <v>0.79798333333333338</v>
      </c>
      <c r="H27" s="28">
        <f t="shared" si="4"/>
        <v>0.71735000000000004</v>
      </c>
      <c r="I27" s="28">
        <f t="shared" si="4"/>
        <v>0.49471666666666669</v>
      </c>
      <c r="J27" s="28">
        <f t="shared" si="4"/>
        <v>0.44589999999999996</v>
      </c>
      <c r="K27" s="28">
        <f t="shared" si="4"/>
        <v>0.10628333333333334</v>
      </c>
      <c r="L27" s="28" t="e">
        <f t="shared" si="4"/>
        <v>#DIV/0!</v>
      </c>
      <c r="M27" s="28" t="e">
        <f t="shared" si="4"/>
        <v>#REF!</v>
      </c>
      <c r="N27" s="12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spans="1:28" ht="14.5" thickBot="1"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</row>
    <row r="29" spans="1:28" s="12" customFormat="1">
      <c r="A29" s="9"/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1">
        <v>12</v>
      </c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</row>
    <row r="30" spans="1:28" s="12" customFormat="1">
      <c r="A30" s="14" t="s">
        <v>117</v>
      </c>
      <c r="B30" s="15">
        <v>12613</v>
      </c>
      <c r="C30" s="15">
        <v>9049</v>
      </c>
      <c r="D30" s="15">
        <v>9200</v>
      </c>
      <c r="E30" s="15">
        <v>9235</v>
      </c>
      <c r="F30" s="15">
        <v>5980</v>
      </c>
      <c r="G30" s="15">
        <v>3158</v>
      </c>
      <c r="H30" s="15">
        <v>1802</v>
      </c>
      <c r="I30" s="15">
        <v>2932</v>
      </c>
      <c r="J30" s="15">
        <v>1072</v>
      </c>
      <c r="K30" s="15">
        <v>967</v>
      </c>
      <c r="L30" s="15"/>
      <c r="M30" s="16">
        <v>1074</v>
      </c>
    </row>
    <row r="31" spans="1:28" s="12" customFormat="1">
      <c r="A31" s="14" t="s">
        <v>119</v>
      </c>
      <c r="B31" s="15">
        <v>12551</v>
      </c>
      <c r="C31" s="15">
        <v>9005</v>
      </c>
      <c r="D31" s="15">
        <v>9053</v>
      </c>
      <c r="E31" s="15">
        <v>7685</v>
      </c>
      <c r="F31" s="15">
        <v>4545</v>
      </c>
      <c r="G31" s="15">
        <v>3738</v>
      </c>
      <c r="H31" s="15">
        <v>3059</v>
      </c>
      <c r="I31" s="15">
        <v>2862</v>
      </c>
      <c r="J31" s="15">
        <v>1694</v>
      </c>
      <c r="K31" s="15">
        <v>1386</v>
      </c>
      <c r="L31" s="15"/>
      <c r="M31" s="16">
        <v>1111</v>
      </c>
    </row>
    <row r="32" spans="1:28" s="12" customFormat="1">
      <c r="A32" s="14" t="s">
        <v>120</v>
      </c>
      <c r="B32" s="15">
        <v>10964</v>
      </c>
      <c r="C32" s="15">
        <v>7610</v>
      </c>
      <c r="D32" s="15">
        <v>8832</v>
      </c>
      <c r="E32" s="15">
        <v>7479</v>
      </c>
      <c r="F32" s="15">
        <v>4973</v>
      </c>
      <c r="G32" s="15">
        <v>4043</v>
      </c>
      <c r="H32" s="15">
        <v>3243</v>
      </c>
      <c r="I32" s="15">
        <v>2069</v>
      </c>
      <c r="J32" s="15">
        <v>1744</v>
      </c>
      <c r="K32" s="15">
        <v>2156</v>
      </c>
      <c r="L32" s="15"/>
      <c r="M32" s="16">
        <v>1079</v>
      </c>
    </row>
    <row r="33" spans="1:13" s="12" customFormat="1">
      <c r="A33" s="14" t="s">
        <v>121</v>
      </c>
      <c r="B33" s="15">
        <v>11425</v>
      </c>
      <c r="C33" s="15">
        <v>8667</v>
      </c>
      <c r="D33" s="15">
        <v>8252</v>
      </c>
      <c r="E33" s="15">
        <v>8203</v>
      </c>
      <c r="F33" s="15">
        <v>4440</v>
      </c>
      <c r="G33" s="15">
        <v>4267</v>
      </c>
      <c r="H33" s="15">
        <v>3777</v>
      </c>
      <c r="I33" s="15">
        <v>2125</v>
      </c>
      <c r="J33" s="15">
        <v>2096</v>
      </c>
      <c r="K33" s="15">
        <v>2071</v>
      </c>
      <c r="L33" s="15"/>
      <c r="M33" s="16">
        <v>1101</v>
      </c>
    </row>
    <row r="34" spans="1:13" s="12" customFormat="1">
      <c r="A34" s="14" t="s">
        <v>122</v>
      </c>
      <c r="B34" s="15">
        <v>12381</v>
      </c>
      <c r="C34" s="15">
        <v>9269</v>
      </c>
      <c r="D34" s="15">
        <v>7471</v>
      </c>
      <c r="E34" s="15">
        <v>6470</v>
      </c>
      <c r="F34" s="15">
        <v>4540</v>
      </c>
      <c r="G34" s="15">
        <v>4133</v>
      </c>
      <c r="H34" s="15">
        <v>3990</v>
      </c>
      <c r="I34" s="15">
        <v>2010</v>
      </c>
      <c r="J34" s="15">
        <v>1476</v>
      </c>
      <c r="K34" s="15">
        <v>1975</v>
      </c>
      <c r="L34" s="15"/>
      <c r="M34" s="16">
        <v>1101</v>
      </c>
    </row>
    <row r="35" spans="1:13" s="12" customFormat="1">
      <c r="A35" s="14" t="s">
        <v>124</v>
      </c>
      <c r="B35" s="15">
        <v>12158</v>
      </c>
      <c r="C35" s="15">
        <v>8252</v>
      </c>
      <c r="D35" s="15">
        <v>7746</v>
      </c>
      <c r="E35" s="15">
        <v>5871</v>
      </c>
      <c r="F35" s="15">
        <v>5926</v>
      </c>
      <c r="G35" s="15">
        <v>5420</v>
      </c>
      <c r="H35" s="15">
        <v>4931</v>
      </c>
      <c r="I35" s="15">
        <v>2430</v>
      </c>
      <c r="J35" s="15">
        <v>1046</v>
      </c>
      <c r="K35" s="15">
        <v>1031</v>
      </c>
      <c r="L35" s="15"/>
      <c r="M35" s="16">
        <v>1088</v>
      </c>
    </row>
    <row r="36" spans="1:13" s="12" customFormat="1">
      <c r="A36" s="14" t="s">
        <v>125</v>
      </c>
      <c r="B36" s="5"/>
      <c r="C36" s="5"/>
      <c r="D36" s="5"/>
      <c r="E36" s="5"/>
      <c r="F36" s="5"/>
      <c r="G36" s="15"/>
      <c r="H36" s="5"/>
      <c r="I36" s="5"/>
      <c r="J36" s="5"/>
      <c r="K36" s="19"/>
      <c r="L36" s="19"/>
      <c r="M36" s="16"/>
    </row>
    <row r="37" spans="1:13" s="12" customFormat="1">
      <c r="A37" s="14" t="s">
        <v>126</v>
      </c>
      <c r="B37" s="5"/>
      <c r="C37" s="5"/>
      <c r="D37" s="5"/>
      <c r="E37" s="5"/>
      <c r="F37" s="5"/>
      <c r="G37" s="15"/>
      <c r="H37" s="5"/>
      <c r="I37" s="5"/>
      <c r="J37" s="5"/>
      <c r="K37" s="19"/>
      <c r="L37" s="19"/>
      <c r="M37" s="5"/>
    </row>
    <row r="38" spans="1:13" s="12" customFormat="1" ht="14.5" thickBot="1">
      <c r="A38" s="20" t="s">
        <v>127</v>
      </c>
      <c r="B38" s="21">
        <v>12015.333333333334</v>
      </c>
      <c r="C38" s="22">
        <v>8642</v>
      </c>
      <c r="D38" s="22">
        <v>8425.6666666666661</v>
      </c>
      <c r="E38" s="22">
        <v>7490.5</v>
      </c>
      <c r="F38" s="22">
        <v>5067.333333333333</v>
      </c>
      <c r="G38" s="22">
        <v>4126.5</v>
      </c>
      <c r="H38" s="22">
        <v>3467</v>
      </c>
      <c r="I38" s="22">
        <v>2404.6666666666665</v>
      </c>
      <c r="J38" s="22">
        <v>1521.3333333333333</v>
      </c>
      <c r="K38" s="22">
        <v>1597.6666666666667</v>
      </c>
      <c r="L38" s="22" t="e">
        <v>#DIV/0!</v>
      </c>
      <c r="M38" s="23">
        <v>1092.3333333333333</v>
      </c>
    </row>
    <row r="39" spans="1:13" s="12" customFormat="1" ht="14.5" thickBot="1">
      <c r="B39" s="15"/>
      <c r="C39" s="15"/>
      <c r="D39" s="15"/>
      <c r="E39" s="15"/>
      <c r="F39" s="15"/>
      <c r="G39" s="15"/>
      <c r="H39" s="15"/>
      <c r="I39" s="15"/>
      <c r="J39" s="15"/>
    </row>
    <row r="40" spans="1:13" s="12" customFormat="1">
      <c r="A40" s="24" t="s">
        <v>128</v>
      </c>
      <c r="B40" s="25">
        <v>20</v>
      </c>
    </row>
    <row r="41" spans="1:13" s="12" customFormat="1" ht="14.5" thickBot="1">
      <c r="A41" s="21" t="s">
        <v>130</v>
      </c>
      <c r="B41" s="26">
        <v>2</v>
      </c>
    </row>
    <row r="42" spans="1:13" s="12" customFormat="1"/>
    <row r="43" spans="1:13" s="12" customFormat="1">
      <c r="A43" s="12" t="s">
        <v>131</v>
      </c>
    </row>
    <row r="44" spans="1:13" s="12" customFormat="1">
      <c r="A44" s="13" t="s">
        <v>132</v>
      </c>
      <c r="B44" s="13">
        <v>0</v>
      </c>
      <c r="C44" s="13">
        <v>7.8125E-2</v>
      </c>
      <c r="D44" s="13">
        <v>0.15625</v>
      </c>
      <c r="E44" s="13">
        <v>0.3125</v>
      </c>
      <c r="F44" s="13">
        <v>0.625</v>
      </c>
      <c r="G44" s="13">
        <v>1.25</v>
      </c>
      <c r="H44" s="13">
        <v>2.5</v>
      </c>
      <c r="I44" s="13">
        <v>5</v>
      </c>
      <c r="J44" s="13">
        <v>10</v>
      </c>
      <c r="K44" s="13">
        <v>20</v>
      </c>
      <c r="L44" s="13"/>
      <c r="M44" s="13" t="s">
        <v>133</v>
      </c>
    </row>
    <row r="45" spans="1:13" s="12" customFormat="1">
      <c r="A45" s="13" t="s">
        <v>115</v>
      </c>
      <c r="B45" s="27">
        <v>1.0547163477677073</v>
      </c>
      <c r="C45" s="27">
        <v>0.72843235985229948</v>
      </c>
      <c r="D45" s="27">
        <v>0.74225640086667277</v>
      </c>
      <c r="E45" s="27">
        <v>0.74546064878391161</v>
      </c>
      <c r="F45" s="27">
        <v>0.44746559248069823</v>
      </c>
      <c r="G45" s="27">
        <v>0.18911166041075408</v>
      </c>
      <c r="H45" s="27">
        <v>6.4969941102871617E-2</v>
      </c>
      <c r="I45" s="27">
        <v>0.16842137385944034</v>
      </c>
      <c r="J45" s="27">
        <v>-1.8615154566816129E-3</v>
      </c>
      <c r="K45" s="27">
        <v>-1.1474259208398174E-2</v>
      </c>
      <c r="L45" s="27" t="s">
        <v>118</v>
      </c>
      <c r="M45" s="27" t="e">
        <v>#REF!</v>
      </c>
    </row>
    <row r="46" spans="1:13" s="12" customFormat="1">
      <c r="A46" s="13" t="s">
        <v>116</v>
      </c>
      <c r="B46" s="27">
        <v>1.0490402514571697</v>
      </c>
      <c r="C46" s="27">
        <v>0.72440416247062778</v>
      </c>
      <c r="D46" s="27">
        <v>0.72879855961426965</v>
      </c>
      <c r="E46" s="27">
        <v>0.60355824102047673</v>
      </c>
      <c r="F46" s="27">
        <v>0.31609142787390526</v>
      </c>
      <c r="G46" s="27">
        <v>0.24221062589642653</v>
      </c>
      <c r="H46" s="27">
        <v>0.18004821630199275</v>
      </c>
      <c r="I46" s="27">
        <v>0.16201287802496261</v>
      </c>
      <c r="J46" s="27">
        <v>5.5082547529677443E-2</v>
      </c>
      <c r="K46" s="27">
        <v>2.6885165857975533E-2</v>
      </c>
      <c r="L46" s="27" t="s">
        <v>118</v>
      </c>
      <c r="M46" s="27" t="e">
        <v>#REF!</v>
      </c>
    </row>
    <row r="47" spans="1:13" s="12" customFormat="1">
      <c r="A47" s="13" t="s">
        <v>87</v>
      </c>
      <c r="B47" s="27">
        <v>0.90375049589551093</v>
      </c>
      <c r="C47" s="27">
        <v>0.59669199548353624</v>
      </c>
      <c r="D47" s="27">
        <v>0.70856602276541858</v>
      </c>
      <c r="E47" s="27">
        <v>0.58469895327901378</v>
      </c>
      <c r="F47" s="27">
        <v>0.35527480240471182</v>
      </c>
      <c r="G47" s="27">
        <v>0.27013335774665082</v>
      </c>
      <c r="H47" s="27">
        <v>0.19689340535261987</v>
      </c>
      <c r="I47" s="27">
        <v>8.9413775214379446E-2</v>
      </c>
      <c r="J47" s="27">
        <v>5.9660044554304383E-2</v>
      </c>
      <c r="K47" s="27">
        <v>9.7378620037230315E-2</v>
      </c>
      <c r="L47" s="27" t="s">
        <v>118</v>
      </c>
      <c r="M47" s="27" t="e">
        <v>#REF!</v>
      </c>
    </row>
    <row r="48" spans="1:13" s="12" customFormat="1">
      <c r="A48" s="13" t="s">
        <v>88</v>
      </c>
      <c r="B48" s="27">
        <v>0.94595501846257124</v>
      </c>
      <c r="C48" s="27">
        <v>0.69346028258414971</v>
      </c>
      <c r="D48" s="27">
        <v>0.65546705727974608</v>
      </c>
      <c r="E48" s="27">
        <v>0.65098111019561178</v>
      </c>
      <c r="F48" s="27">
        <v>0.3064786841221887</v>
      </c>
      <c r="G48" s="27">
        <v>0.29064054441697951</v>
      </c>
      <c r="H48" s="27">
        <v>0.24578107357563553</v>
      </c>
      <c r="I48" s="27">
        <v>9.4540571881961619E-2</v>
      </c>
      <c r="J48" s="27">
        <v>9.1885623607677991E-2</v>
      </c>
      <c r="K48" s="27">
        <v>8.9596875095364528E-2</v>
      </c>
      <c r="L48" s="27" t="s">
        <v>118</v>
      </c>
      <c r="M48" s="27" t="e">
        <v>#REF!</v>
      </c>
    </row>
    <row r="49" spans="1:13" s="12" customFormat="1">
      <c r="A49" s="13" t="s">
        <v>89</v>
      </c>
      <c r="B49" s="27">
        <v>1.0334767615734382</v>
      </c>
      <c r="C49" s="27">
        <v>0.74857334676065801</v>
      </c>
      <c r="D49" s="27">
        <v>0.58396655375507345</v>
      </c>
      <c r="E49" s="27">
        <v>0.49232506332204218</v>
      </c>
      <c r="F49" s="27">
        <v>0.31563367817144256</v>
      </c>
      <c r="G49" s="27">
        <v>0.27837285239097931</v>
      </c>
      <c r="H49" s="27">
        <v>0.26528121090054629</v>
      </c>
      <c r="I49" s="27">
        <v>8.4012328725319663E-2</v>
      </c>
      <c r="J49" s="27">
        <v>3.5124660502304013E-2</v>
      </c>
      <c r="K49" s="27">
        <v>8.0808080808080815E-2</v>
      </c>
      <c r="L49" s="27" t="s">
        <v>118</v>
      </c>
      <c r="M49" s="27" t="e">
        <v>#REF!</v>
      </c>
    </row>
    <row r="50" spans="1:13" s="12" customFormat="1">
      <c r="A50" s="13" t="s">
        <v>90</v>
      </c>
      <c r="B50" s="27">
        <v>1.0130611248436021</v>
      </c>
      <c r="C50" s="27">
        <v>0.65546705727974608</v>
      </c>
      <c r="D50" s="27">
        <v>0.60914278739052152</v>
      </c>
      <c r="E50" s="27">
        <v>0.43748664896701156</v>
      </c>
      <c r="F50" s="27">
        <v>0.44252189569410116</v>
      </c>
      <c r="G50" s="27">
        <v>0.39619762580487661</v>
      </c>
      <c r="H50" s="27">
        <v>0.3514297049040252</v>
      </c>
      <c r="I50" s="27">
        <v>0.12246330373218592</v>
      </c>
      <c r="J50" s="27">
        <v>-4.2418139094876186E-3</v>
      </c>
      <c r="K50" s="27">
        <v>-5.6150630168756988E-3</v>
      </c>
      <c r="L50" s="27" t="s">
        <v>118</v>
      </c>
      <c r="M50" s="27" t="e">
        <v>#REF!</v>
      </c>
    </row>
    <row r="51" spans="1:13" s="12" customFormat="1">
      <c r="A51" s="13" t="s">
        <v>91</v>
      </c>
      <c r="B51" s="27" t="s">
        <v>118</v>
      </c>
      <c r="C51" s="27" t="s">
        <v>118</v>
      </c>
      <c r="D51" s="27" t="s">
        <v>118</v>
      </c>
      <c r="E51" s="27" t="s">
        <v>118</v>
      </c>
      <c r="F51" s="27" t="s">
        <v>118</v>
      </c>
      <c r="G51" s="27" t="s">
        <v>118</v>
      </c>
      <c r="H51" s="27" t="s">
        <v>118</v>
      </c>
      <c r="I51" s="27" t="s">
        <v>118</v>
      </c>
      <c r="J51" s="27" t="s">
        <v>118</v>
      </c>
      <c r="K51" s="27" t="s">
        <v>118</v>
      </c>
      <c r="L51" s="27" t="s">
        <v>118</v>
      </c>
      <c r="M51" s="27" t="s">
        <v>118</v>
      </c>
    </row>
    <row r="52" spans="1:13" s="12" customFormat="1">
      <c r="A52" s="13" t="s">
        <v>92</v>
      </c>
      <c r="B52" s="27" t="s">
        <v>118</v>
      </c>
      <c r="C52" s="27" t="s">
        <v>118</v>
      </c>
      <c r="D52" s="27" t="s">
        <v>118</v>
      </c>
      <c r="E52" s="27" t="s">
        <v>118</v>
      </c>
      <c r="F52" s="27" t="s">
        <v>118</v>
      </c>
      <c r="G52" s="27" t="s">
        <v>118</v>
      </c>
      <c r="H52" s="27" t="s">
        <v>118</v>
      </c>
      <c r="I52" s="27" t="s">
        <v>118</v>
      </c>
      <c r="J52" s="27" t="s">
        <v>118</v>
      </c>
      <c r="K52" s="27" t="s">
        <v>118</v>
      </c>
      <c r="L52" s="27" t="s">
        <v>118</v>
      </c>
      <c r="M52" s="27" t="s">
        <v>118</v>
      </c>
    </row>
    <row r="53" spans="1:13" s="12" customFormat="1">
      <c r="A53" s="13" t="s">
        <v>127</v>
      </c>
      <c r="B53" s="28">
        <v>1</v>
      </c>
      <c r="C53" s="28">
        <v>0.69117153407183629</v>
      </c>
      <c r="D53" s="28">
        <v>0.67136623027861708</v>
      </c>
      <c r="E53" s="28">
        <v>0.585751777594678</v>
      </c>
      <c r="F53" s="28">
        <v>0.36391101345784133</v>
      </c>
      <c r="G53" s="28">
        <v>0.27777777777777785</v>
      </c>
      <c r="H53" s="28">
        <v>0.21740059202294851</v>
      </c>
      <c r="I53" s="28">
        <v>0.12014403857304158</v>
      </c>
      <c r="J53" s="28">
        <v>3.92749244712991E-2</v>
      </c>
      <c r="K53" s="28">
        <v>4.626323659556289E-2</v>
      </c>
      <c r="L53" s="28" t="e">
        <v>#DIV/0!</v>
      </c>
      <c r="M53" s="28" t="e">
        <v>#REF!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C492-72A4-47E5-A973-4DD42B1D6651}">
  <dimension ref="A1:K5"/>
  <sheetViews>
    <sheetView workbookViewId="0">
      <selection activeCell="D18" sqref="D18"/>
    </sheetView>
  </sheetViews>
  <sheetFormatPr defaultRowHeight="14"/>
  <cols>
    <col min="1" max="1" width="9.5" style="5" bestFit="1" customWidth="1"/>
    <col min="2" max="16384" width="8.6640625" style="5"/>
  </cols>
  <sheetData>
    <row r="1" spans="1:11">
      <c r="A1" s="5" t="s">
        <v>226</v>
      </c>
    </row>
    <row r="2" spans="1:11">
      <c r="A2" s="89" t="s">
        <v>196</v>
      </c>
      <c r="B2" s="89"/>
      <c r="C2" s="89"/>
      <c r="D2" s="89"/>
      <c r="E2" s="89"/>
    </row>
    <row r="3" spans="1:11">
      <c r="A3" s="31"/>
      <c r="B3" s="31"/>
      <c r="C3" s="6" t="s">
        <v>111</v>
      </c>
      <c r="D3" s="6" t="s">
        <v>112</v>
      </c>
      <c r="E3" s="6" t="s">
        <v>113</v>
      </c>
      <c r="G3" s="19"/>
      <c r="H3" s="19"/>
      <c r="I3" s="15"/>
      <c r="J3" s="15"/>
      <c r="K3" s="19"/>
    </row>
    <row r="4" spans="1:11">
      <c r="A4" s="31" t="s">
        <v>187</v>
      </c>
      <c r="B4" s="31" t="s">
        <v>140</v>
      </c>
      <c r="C4" s="32">
        <v>0.373</v>
      </c>
      <c r="D4" s="32">
        <v>0.36799999999999999</v>
      </c>
      <c r="E4" s="32">
        <v>0.39200000000000002</v>
      </c>
      <c r="G4" s="19"/>
      <c r="H4" s="19"/>
      <c r="I4" s="15"/>
      <c r="J4" s="15"/>
      <c r="K4" s="15"/>
    </row>
    <row r="5" spans="1:11">
      <c r="A5" s="31"/>
      <c r="B5" s="31" t="s">
        <v>139</v>
      </c>
      <c r="C5" s="32">
        <v>9.7000000000000003E-2</v>
      </c>
      <c r="D5" s="32">
        <v>0.108</v>
      </c>
      <c r="E5" s="32">
        <v>0.104</v>
      </c>
      <c r="G5" s="19"/>
      <c r="H5" s="19"/>
      <c r="I5" s="15"/>
      <c r="J5" s="15"/>
      <c r="K5" s="15"/>
    </row>
  </sheetData>
  <mergeCells count="1">
    <mergeCell ref="A2:E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50735-BCB3-4205-9D34-BB3DD3FCF761}">
  <dimension ref="A1:G7"/>
  <sheetViews>
    <sheetView workbookViewId="0">
      <selection sqref="A1:XFD1048576"/>
    </sheetView>
  </sheetViews>
  <sheetFormatPr defaultRowHeight="14"/>
  <cols>
    <col min="1" max="1" width="12.58203125" style="5" bestFit="1" customWidth="1"/>
    <col min="2" max="16384" width="8.6640625" style="5"/>
  </cols>
  <sheetData>
    <row r="1" spans="1:7">
      <c r="A1" s="5" t="s">
        <v>227</v>
      </c>
    </row>
    <row r="2" spans="1:7">
      <c r="A2" s="86" t="s">
        <v>194</v>
      </c>
      <c r="B2" s="86"/>
      <c r="C2" s="86"/>
      <c r="D2" s="86"/>
      <c r="E2" s="86"/>
      <c r="F2" s="86"/>
      <c r="G2" s="86"/>
    </row>
    <row r="3" spans="1:7">
      <c r="A3" s="33" t="s">
        <v>198</v>
      </c>
      <c r="B3" s="88" t="s">
        <v>142</v>
      </c>
      <c r="C3" s="88"/>
      <c r="D3" s="88"/>
      <c r="E3" s="88" t="s">
        <v>141</v>
      </c>
      <c r="F3" s="88"/>
      <c r="G3" s="88"/>
    </row>
    <row r="4" spans="1:7">
      <c r="A4" s="33"/>
      <c r="B4" s="6" t="s">
        <v>111</v>
      </c>
      <c r="C4" s="6" t="s">
        <v>112</v>
      </c>
      <c r="D4" s="6" t="s">
        <v>113</v>
      </c>
      <c r="E4" s="6" t="s">
        <v>111</v>
      </c>
      <c r="F4" s="6" t="s">
        <v>112</v>
      </c>
      <c r="G4" s="6" t="s">
        <v>113</v>
      </c>
    </row>
    <row r="5" spans="1:7">
      <c r="A5" s="33" t="s">
        <v>110</v>
      </c>
      <c r="B5" s="7">
        <v>20</v>
      </c>
      <c r="C5" s="7">
        <v>26</v>
      </c>
      <c r="D5" s="7">
        <v>19</v>
      </c>
      <c r="E5" s="7">
        <v>10</v>
      </c>
      <c r="F5" s="7">
        <v>14</v>
      </c>
      <c r="G5" s="7">
        <v>9</v>
      </c>
    </row>
    <row r="7" spans="1:7">
      <c r="A7" s="2"/>
      <c r="B7" s="2"/>
      <c r="C7" s="2"/>
      <c r="D7" s="2"/>
      <c r="E7" s="2"/>
      <c r="F7" s="2"/>
    </row>
  </sheetData>
  <mergeCells count="3">
    <mergeCell ref="B3:D3"/>
    <mergeCell ref="E3:G3"/>
    <mergeCell ref="A2:G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CE33A-2069-4153-BF23-08F0BAB36D41}">
  <dimension ref="A1:M51"/>
  <sheetViews>
    <sheetView zoomScale="50" workbookViewId="0">
      <selection activeCell="Q33" sqref="Q33"/>
    </sheetView>
  </sheetViews>
  <sheetFormatPr defaultRowHeight="14"/>
  <cols>
    <col min="1" max="16384" width="8.6640625" style="5"/>
  </cols>
  <sheetData>
    <row r="1" spans="1:13">
      <c r="A1" s="9"/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1">
        <v>12</v>
      </c>
    </row>
    <row r="2" spans="1:13">
      <c r="A2" s="14" t="s">
        <v>93</v>
      </c>
      <c r="B2" s="15">
        <v>20796</v>
      </c>
      <c r="C2" s="15">
        <v>19906</v>
      </c>
      <c r="D2" s="15">
        <v>20730</v>
      </c>
      <c r="E2" s="15">
        <v>19149</v>
      </c>
      <c r="F2" s="15">
        <v>20583</v>
      </c>
      <c r="G2" s="15">
        <v>19182</v>
      </c>
      <c r="H2" s="15">
        <v>19541</v>
      </c>
      <c r="I2" s="15">
        <v>17521</v>
      </c>
      <c r="J2" s="15">
        <v>14415</v>
      </c>
      <c r="K2" s="15">
        <v>4807</v>
      </c>
      <c r="L2" s="16"/>
      <c r="M2" s="16">
        <v>1056</v>
      </c>
    </row>
    <row r="3" spans="1:13">
      <c r="A3" s="14" t="s">
        <v>94</v>
      </c>
      <c r="B3" s="15">
        <v>21669</v>
      </c>
      <c r="C3" s="15">
        <v>21014</v>
      </c>
      <c r="D3" s="15">
        <v>19178</v>
      </c>
      <c r="E3" s="15">
        <v>19522</v>
      </c>
      <c r="F3" s="15">
        <v>19538</v>
      </c>
      <c r="G3" s="15">
        <v>17303</v>
      </c>
      <c r="H3" s="15">
        <v>18289</v>
      </c>
      <c r="I3" s="15">
        <v>16995</v>
      </c>
      <c r="J3" s="15">
        <v>16280</v>
      </c>
      <c r="K3" s="15">
        <v>1791</v>
      </c>
      <c r="L3" s="16"/>
      <c r="M3" s="16">
        <v>1072</v>
      </c>
    </row>
    <row r="4" spans="1:13">
      <c r="A4" s="14" t="s">
        <v>95</v>
      </c>
      <c r="B4" s="15">
        <v>20441</v>
      </c>
      <c r="C4" s="15">
        <v>17961</v>
      </c>
      <c r="D4" s="15">
        <v>18040</v>
      </c>
      <c r="E4" s="15">
        <v>19007</v>
      </c>
      <c r="F4" s="15">
        <v>18571</v>
      </c>
      <c r="G4" s="15">
        <v>17132</v>
      </c>
      <c r="H4" s="15">
        <v>17560</v>
      </c>
      <c r="I4" s="15">
        <v>18942</v>
      </c>
      <c r="J4" s="15">
        <v>17143</v>
      </c>
      <c r="K4" s="15">
        <v>11321</v>
      </c>
      <c r="L4" s="16"/>
      <c r="M4" s="16">
        <v>1062</v>
      </c>
    </row>
    <row r="5" spans="1:13">
      <c r="A5" s="14" t="s">
        <v>96</v>
      </c>
      <c r="B5" s="15">
        <v>20622</v>
      </c>
      <c r="C5" s="15">
        <v>19696</v>
      </c>
      <c r="D5" s="15">
        <v>18966</v>
      </c>
      <c r="E5" s="15">
        <v>18746</v>
      </c>
      <c r="F5" s="15">
        <v>19097</v>
      </c>
      <c r="G5" s="15">
        <v>18958</v>
      </c>
      <c r="H5" s="15">
        <v>17198</v>
      </c>
      <c r="I5" s="15">
        <v>18091</v>
      </c>
      <c r="J5" s="15">
        <v>15435</v>
      </c>
      <c r="K5" s="15">
        <v>3319</v>
      </c>
      <c r="L5" s="16"/>
      <c r="M5" s="16">
        <v>1091</v>
      </c>
    </row>
    <row r="6" spans="1:13">
      <c r="A6" s="14" t="s">
        <v>97</v>
      </c>
      <c r="B6" s="15">
        <v>22129</v>
      </c>
      <c r="C6" s="15">
        <v>19428</v>
      </c>
      <c r="D6" s="15">
        <v>20234</v>
      </c>
      <c r="E6" s="15">
        <v>20638</v>
      </c>
      <c r="F6" s="15">
        <v>18276</v>
      </c>
      <c r="G6" s="15">
        <v>18224</v>
      </c>
      <c r="H6" s="15">
        <v>18320</v>
      </c>
      <c r="I6" s="15">
        <v>17553</v>
      </c>
      <c r="J6" s="15">
        <v>16340</v>
      </c>
      <c r="K6" s="15">
        <v>8082</v>
      </c>
      <c r="L6" s="16"/>
      <c r="M6" s="16">
        <v>1075</v>
      </c>
    </row>
    <row r="7" spans="1:13">
      <c r="A7" s="14" t="s">
        <v>98</v>
      </c>
      <c r="B7" s="15">
        <v>21863</v>
      </c>
      <c r="C7" s="15">
        <v>19553</v>
      </c>
      <c r="D7" s="15">
        <v>22378</v>
      </c>
      <c r="E7" s="15">
        <v>18735</v>
      </c>
      <c r="F7" s="15">
        <v>18753</v>
      </c>
      <c r="G7" s="15">
        <v>19016</v>
      </c>
      <c r="H7" s="15">
        <v>18781</v>
      </c>
      <c r="I7" s="15">
        <v>17280</v>
      </c>
      <c r="J7" s="15">
        <v>14762</v>
      </c>
      <c r="K7" s="15">
        <v>2487</v>
      </c>
      <c r="L7" s="16"/>
      <c r="M7" s="16">
        <v>1038</v>
      </c>
    </row>
    <row r="8" spans="1:13">
      <c r="A8" s="14" t="s">
        <v>99</v>
      </c>
      <c r="K8" s="19"/>
      <c r="L8" s="19"/>
    </row>
    <row r="9" spans="1:13">
      <c r="A9" s="14" t="s">
        <v>100</v>
      </c>
      <c r="K9" s="19"/>
      <c r="L9" s="19"/>
    </row>
    <row r="10" spans="1:13" ht="14.5" thickBot="1">
      <c r="A10" s="20" t="s">
        <v>101</v>
      </c>
      <c r="B10" s="21">
        <f>AVERAGE(B2:B9)</f>
        <v>21253.333333333332</v>
      </c>
      <c r="C10" s="22">
        <f t="shared" ref="C10:L10" si="0">AVERAGE(C2:C9)</f>
        <v>19593</v>
      </c>
      <c r="D10" s="22">
        <f t="shared" si="0"/>
        <v>19921</v>
      </c>
      <c r="E10" s="22">
        <f t="shared" si="0"/>
        <v>19299.5</v>
      </c>
      <c r="F10" s="22">
        <f t="shared" si="0"/>
        <v>19136.333333333332</v>
      </c>
      <c r="G10" s="22">
        <f t="shared" si="0"/>
        <v>18302.5</v>
      </c>
      <c r="H10" s="22">
        <f t="shared" si="0"/>
        <v>18281.5</v>
      </c>
      <c r="I10" s="22">
        <f t="shared" si="0"/>
        <v>17730.333333333332</v>
      </c>
      <c r="J10" s="22">
        <f t="shared" si="0"/>
        <v>15729.166666666666</v>
      </c>
      <c r="K10" s="22">
        <f t="shared" si="0"/>
        <v>5301.166666666667</v>
      </c>
      <c r="L10" s="22" t="e">
        <f t="shared" si="0"/>
        <v>#DIV/0!</v>
      </c>
      <c r="M10" s="23">
        <f>AVERAGE(M2:M9)</f>
        <v>1065.6666666666667</v>
      </c>
    </row>
    <row r="11" spans="1:13" ht="14.5" thickBot="1">
      <c r="A11" s="12"/>
      <c r="B11" s="15"/>
      <c r="C11" s="15"/>
      <c r="D11" s="15"/>
      <c r="E11" s="15"/>
      <c r="F11" s="15"/>
      <c r="G11" s="15"/>
      <c r="H11" s="15"/>
      <c r="I11" s="15"/>
      <c r="J11" s="15"/>
      <c r="K11" s="12"/>
      <c r="L11" s="12"/>
      <c r="M11" s="12"/>
    </row>
    <row r="12" spans="1:13">
      <c r="A12" s="24" t="s">
        <v>102</v>
      </c>
      <c r="B12" s="25">
        <v>20</v>
      </c>
      <c r="C12" s="12" t="s">
        <v>195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ht="14.5" thickBot="1">
      <c r="A13" s="21" t="s">
        <v>103</v>
      </c>
      <c r="B13" s="26">
        <v>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pans="1:13">
      <c r="A15" s="12" t="s">
        <v>104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>
      <c r="A16" s="13" t="s">
        <v>105</v>
      </c>
      <c r="B16" s="13">
        <v>0</v>
      </c>
      <c r="C16" s="13">
        <f t="shared" ref="C16:I16" si="1">D16/2</f>
        <v>7.8125E-2</v>
      </c>
      <c r="D16" s="13">
        <f t="shared" si="1"/>
        <v>0.15625</v>
      </c>
      <c r="E16" s="13">
        <f t="shared" si="1"/>
        <v>0.3125</v>
      </c>
      <c r="F16" s="13">
        <f t="shared" si="1"/>
        <v>0.625</v>
      </c>
      <c r="G16" s="13">
        <f t="shared" si="1"/>
        <v>1.25</v>
      </c>
      <c r="H16" s="13">
        <f t="shared" si="1"/>
        <v>2.5</v>
      </c>
      <c r="I16" s="13">
        <f t="shared" si="1"/>
        <v>5</v>
      </c>
      <c r="J16" s="13">
        <v>10</v>
      </c>
      <c r="K16" s="13">
        <v>20</v>
      </c>
      <c r="L16" s="13"/>
      <c r="M16" s="13" t="s">
        <v>106</v>
      </c>
    </row>
    <row r="17" spans="1:13">
      <c r="A17" s="13" t="s">
        <v>85</v>
      </c>
      <c r="B17" s="27">
        <f>IF(B2="","",(B2-$M$10)/($B$10-$M$10))</f>
        <v>0.97734590426498036</v>
      </c>
      <c r="C17" s="27">
        <f>IF(C2="","",(C2-$M$10)/($B$10-$M$10))</f>
        <v>0.93325958093225236</v>
      </c>
      <c r="D17" s="27">
        <f t="shared" ref="D17:L22" si="2">IF(D2="","",(D2-$M$10)/($B$10-$M$10))</f>
        <v>0.97407658141109266</v>
      </c>
      <c r="E17" s="27">
        <f t="shared" si="2"/>
        <v>0.89576143850205581</v>
      </c>
      <c r="F17" s="27">
        <f t="shared" si="2"/>
        <v>0.96679490778197918</v>
      </c>
      <c r="G17" s="27">
        <f t="shared" si="2"/>
        <v>0.8973960999289996</v>
      </c>
      <c r="H17" s="27">
        <f t="shared" si="2"/>
        <v>0.91517923484635844</v>
      </c>
      <c r="I17" s="27">
        <f t="shared" si="2"/>
        <v>0.81511814143949279</v>
      </c>
      <c r="J17" s="27">
        <f t="shared" si="2"/>
        <v>0.66126182652774812</v>
      </c>
      <c r="K17" s="27">
        <f t="shared" si="2"/>
        <v>0.18532767531331013</v>
      </c>
      <c r="L17" s="27" t="str">
        <f t="shared" si="2"/>
        <v/>
      </c>
      <c r="M17" s="27" t="e">
        <f>IF(#REF!="","",(#REF!-$M$10)/($B$10-$M$10))</f>
        <v>#REF!</v>
      </c>
    </row>
    <row r="18" spans="1:13">
      <c r="A18" s="13" t="s">
        <v>86</v>
      </c>
      <c r="B18" s="27">
        <f t="shared" ref="B18:M24" si="3">IF(B3="","",(B3-$M$10)/($B$10-$M$10))</f>
        <v>1.0205901292868584</v>
      </c>
      <c r="C18" s="27">
        <f t="shared" si="3"/>
        <v>0.98814457672176081</v>
      </c>
      <c r="D18" s="27">
        <f t="shared" si="3"/>
        <v>0.89719795914997613</v>
      </c>
      <c r="E18" s="27">
        <f t="shared" si="3"/>
        <v>0.91423806614599679</v>
      </c>
      <c r="F18" s="27">
        <f t="shared" si="3"/>
        <v>0.91503062926209078</v>
      </c>
      <c r="G18" s="27">
        <f t="shared" si="3"/>
        <v>0.80431946898271234</v>
      </c>
      <c r="H18" s="27">
        <f t="shared" si="3"/>
        <v>0.85316117101200406</v>
      </c>
      <c r="I18" s="27">
        <f t="shared" si="3"/>
        <v>0.78906262899790314</v>
      </c>
      <c r="J18" s="27">
        <f t="shared" si="2"/>
        <v>0.75364496474745324</v>
      </c>
      <c r="K18" s="27">
        <f t="shared" si="2"/>
        <v>3.5929527929593974E-2</v>
      </c>
      <c r="L18" s="27" t="str">
        <f t="shared" si="2"/>
        <v/>
      </c>
      <c r="M18" s="27" t="e">
        <f>IF(#REF!="","",(#REF!-$M$10)/($B$10-$M$10))</f>
        <v>#REF!</v>
      </c>
    </row>
    <row r="19" spans="1:13">
      <c r="A19" s="13" t="s">
        <v>87</v>
      </c>
      <c r="B19" s="27">
        <f t="shared" si="3"/>
        <v>0.95976091012664499</v>
      </c>
      <c r="C19" s="27">
        <f t="shared" si="3"/>
        <v>0.8369136271320774</v>
      </c>
      <c r="D19" s="27">
        <f t="shared" si="3"/>
        <v>0.84082690751779143</v>
      </c>
      <c r="E19" s="27">
        <f t="shared" si="3"/>
        <v>0.88872744084672162</v>
      </c>
      <c r="F19" s="27">
        <f>IF(F4="","",(F4-$M$10)/($B$10-$M$10))</f>
        <v>0.86713009593316059</v>
      </c>
      <c r="G19" s="27">
        <f t="shared" si="3"/>
        <v>0.79584895067945793</v>
      </c>
      <c r="H19" s="27">
        <f t="shared" si="3"/>
        <v>0.81705001403497191</v>
      </c>
      <c r="I19" s="27">
        <f t="shared" si="3"/>
        <v>0.88550765318758984</v>
      </c>
      <c r="J19" s="27">
        <f>IF(J4="","",(J4-$M$10)/($B$10-$M$10))</f>
        <v>0.79639383782177253</v>
      </c>
      <c r="K19" s="27">
        <f t="shared" si="2"/>
        <v>0.50799993395307375</v>
      </c>
      <c r="L19" s="27" t="str">
        <f t="shared" si="2"/>
        <v/>
      </c>
      <c r="M19" s="27" t="e">
        <f>IF(#REF!="","",(#REF!-$M$10)/($B$10-$M$10))</f>
        <v>#REF!</v>
      </c>
    </row>
    <row r="20" spans="1:13">
      <c r="A20" s="13" t="s">
        <v>88</v>
      </c>
      <c r="B20" s="27">
        <f t="shared" si="3"/>
        <v>0.96872678037745819</v>
      </c>
      <c r="C20" s="27">
        <f t="shared" si="3"/>
        <v>0.92285719003351885</v>
      </c>
      <c r="D20" s="27">
        <f t="shared" si="3"/>
        <v>0.88669649786173077</v>
      </c>
      <c r="E20" s="27">
        <f t="shared" si="3"/>
        <v>0.87579875501543847</v>
      </c>
      <c r="F20" s="27">
        <f t="shared" si="3"/>
        <v>0.89318560837475036</v>
      </c>
      <c r="G20" s="27">
        <f t="shared" si="3"/>
        <v>0.88630021630368383</v>
      </c>
      <c r="H20" s="27">
        <f t="shared" si="3"/>
        <v>0.79911827353334552</v>
      </c>
      <c r="I20" s="27">
        <f t="shared" si="3"/>
        <v>0.84335320245034096</v>
      </c>
      <c r="J20" s="27">
        <f t="shared" si="2"/>
        <v>0.71178772517873956</v>
      </c>
      <c r="K20" s="27">
        <f t="shared" si="2"/>
        <v>0.11161930551656953</v>
      </c>
      <c r="L20" s="27" t="str">
        <f t="shared" si="2"/>
        <v/>
      </c>
      <c r="M20" s="27" t="e">
        <f>IF(#REF!="","",(#REF!-$M$10)/($B$10-$M$10))</f>
        <v>#REF!</v>
      </c>
    </row>
    <row r="21" spans="1:13">
      <c r="A21" s="13" t="s">
        <v>89</v>
      </c>
      <c r="B21" s="27">
        <f t="shared" si="3"/>
        <v>1.0433763188745604</v>
      </c>
      <c r="C21" s="27">
        <f t="shared" si="3"/>
        <v>0.90958175783894457</v>
      </c>
      <c r="D21" s="27">
        <f t="shared" si="3"/>
        <v>0.94950712481217914</v>
      </c>
      <c r="E21" s="27">
        <f t="shared" si="3"/>
        <v>0.96951934349355218</v>
      </c>
      <c r="F21" s="27">
        <f t="shared" si="3"/>
        <v>0.85251721348017773</v>
      </c>
      <c r="G21" s="27">
        <f t="shared" si="3"/>
        <v>0.84994138335287228</v>
      </c>
      <c r="H21" s="27">
        <f t="shared" si="3"/>
        <v>0.85469676204943612</v>
      </c>
      <c r="I21" s="27">
        <f t="shared" si="3"/>
        <v>0.81670326767168078</v>
      </c>
      <c r="J21" s="27">
        <f t="shared" si="2"/>
        <v>0.75661707643280562</v>
      </c>
      <c r="K21" s="27">
        <f t="shared" si="2"/>
        <v>0.34755543813879763</v>
      </c>
      <c r="L21" s="27" t="str">
        <f t="shared" si="2"/>
        <v/>
      </c>
      <c r="M21" s="27" t="e">
        <f>IF(#REF!="","",(#REF!-$M$10)/($B$10-$M$10))</f>
        <v>#REF!</v>
      </c>
    </row>
    <row r="22" spans="1:13">
      <c r="A22" s="13" t="s">
        <v>90</v>
      </c>
      <c r="B22" s="27">
        <f t="shared" si="3"/>
        <v>1.030199957069498</v>
      </c>
      <c r="C22" s="27">
        <f t="shared" si="3"/>
        <v>0.91577365718342885</v>
      </c>
      <c r="D22" s="27">
        <f t="shared" si="3"/>
        <v>1.0557105823687731</v>
      </c>
      <c r="E22" s="27">
        <f t="shared" si="3"/>
        <v>0.87525386787312387</v>
      </c>
      <c r="F22" s="27">
        <f t="shared" si="3"/>
        <v>0.8761455013787296</v>
      </c>
      <c r="G22" s="27">
        <f t="shared" si="3"/>
        <v>0.88917325759952448</v>
      </c>
      <c r="H22" s="27">
        <f t="shared" si="3"/>
        <v>0.87753248683189411</v>
      </c>
      <c r="I22" s="27">
        <f t="shared" si="3"/>
        <v>0.80318015950332722</v>
      </c>
      <c r="J22" s="27">
        <f t="shared" si="2"/>
        <v>0.67845053910803632</v>
      </c>
      <c r="K22" s="27">
        <f t="shared" si="2"/>
        <v>7.040602347968232E-2</v>
      </c>
      <c r="L22" s="27" t="str">
        <f t="shared" si="3"/>
        <v/>
      </c>
      <c r="M22" s="27" t="e">
        <f>IF(#REF!="","",(#REF!-$M$10)/($B$10-$M$10))</f>
        <v>#REF!</v>
      </c>
    </row>
    <row r="23" spans="1:13">
      <c r="A23" s="13" t="s">
        <v>91</v>
      </c>
      <c r="B23" s="27" t="str">
        <f t="shared" si="3"/>
        <v/>
      </c>
      <c r="C23" s="27" t="str">
        <f t="shared" si="3"/>
        <v/>
      </c>
      <c r="D23" s="27" t="str">
        <f t="shared" si="3"/>
        <v/>
      </c>
      <c r="E23" s="27" t="str">
        <f t="shared" si="3"/>
        <v/>
      </c>
      <c r="F23" s="27" t="str">
        <f t="shared" si="3"/>
        <v/>
      </c>
      <c r="G23" s="27" t="str">
        <f t="shared" si="3"/>
        <v/>
      </c>
      <c r="H23" s="27" t="str">
        <f t="shared" si="3"/>
        <v/>
      </c>
      <c r="I23" s="27" t="str">
        <f t="shared" si="3"/>
        <v/>
      </c>
      <c r="J23" s="27" t="str">
        <f t="shared" si="3"/>
        <v/>
      </c>
      <c r="K23" s="27" t="str">
        <f t="shared" si="3"/>
        <v/>
      </c>
      <c r="L23" s="27" t="str">
        <f t="shared" si="3"/>
        <v/>
      </c>
      <c r="M23" s="27" t="str">
        <f t="shared" si="3"/>
        <v/>
      </c>
    </row>
    <row r="24" spans="1:13">
      <c r="A24" s="13" t="s">
        <v>92</v>
      </c>
      <c r="B24" s="27" t="str">
        <f t="shared" si="3"/>
        <v/>
      </c>
      <c r="C24" s="27" t="str">
        <f t="shared" si="3"/>
        <v/>
      </c>
      <c r="D24" s="27" t="str">
        <f t="shared" si="3"/>
        <v/>
      </c>
      <c r="E24" s="27" t="str">
        <f t="shared" si="3"/>
        <v/>
      </c>
      <c r="F24" s="27" t="str">
        <f t="shared" si="3"/>
        <v/>
      </c>
      <c r="G24" s="27" t="str">
        <f t="shared" si="3"/>
        <v/>
      </c>
      <c r="H24" s="27" t="str">
        <f t="shared" si="3"/>
        <v/>
      </c>
      <c r="I24" s="27" t="str">
        <f t="shared" si="3"/>
        <v/>
      </c>
      <c r="J24" s="27" t="str">
        <f t="shared" si="3"/>
        <v/>
      </c>
      <c r="K24" s="27" t="str">
        <f t="shared" si="3"/>
        <v/>
      </c>
      <c r="L24" s="27" t="str">
        <f t="shared" si="3"/>
        <v/>
      </c>
      <c r="M24" s="27" t="str">
        <f t="shared" si="3"/>
        <v/>
      </c>
    </row>
    <row r="25" spans="1:13">
      <c r="A25" s="13" t="s">
        <v>101</v>
      </c>
      <c r="B25" s="28">
        <f>AVERAGE(B17:B24)</f>
        <v>1.0000000000000002</v>
      </c>
      <c r="C25" s="28">
        <f t="shared" ref="C25:M25" si="4">AVERAGE(C17:C24)</f>
        <v>0.91775506497366388</v>
      </c>
      <c r="D25" s="28">
        <f t="shared" si="4"/>
        <v>0.93400260885359054</v>
      </c>
      <c r="E25" s="28">
        <f t="shared" si="4"/>
        <v>0.90321648531281473</v>
      </c>
      <c r="F25" s="28">
        <f t="shared" si="4"/>
        <v>0.89513399270181482</v>
      </c>
      <c r="G25" s="28">
        <f t="shared" si="4"/>
        <v>0.85382989614120841</v>
      </c>
      <c r="H25" s="28">
        <f t="shared" si="4"/>
        <v>0.85278965705133503</v>
      </c>
      <c r="I25" s="28">
        <f t="shared" si="4"/>
        <v>0.82548750887505573</v>
      </c>
      <c r="J25" s="28">
        <f t="shared" si="4"/>
        <v>0.72635932830275929</v>
      </c>
      <c r="K25" s="28">
        <f t="shared" si="4"/>
        <v>0.20980631738850455</v>
      </c>
      <c r="L25" s="28" t="e">
        <f t="shared" si="4"/>
        <v>#DIV/0!</v>
      </c>
      <c r="M25" s="28" t="e">
        <f t="shared" si="4"/>
        <v>#REF!</v>
      </c>
    </row>
    <row r="26" spans="1:13" ht="14.5" thickBot="1"/>
    <row r="27" spans="1:13">
      <c r="A27" s="9"/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>
        <v>10</v>
      </c>
      <c r="L27" s="10">
        <v>11</v>
      </c>
      <c r="M27" s="11">
        <v>12</v>
      </c>
    </row>
    <row r="28" spans="1:13">
      <c r="A28" s="14" t="s">
        <v>117</v>
      </c>
      <c r="B28" s="15">
        <v>14887</v>
      </c>
      <c r="C28" s="15">
        <v>17019</v>
      </c>
      <c r="D28" s="15">
        <v>17714</v>
      </c>
      <c r="E28" s="15">
        <v>17062</v>
      </c>
      <c r="F28" s="15">
        <v>15988</v>
      </c>
      <c r="G28" s="15">
        <v>10525</v>
      </c>
      <c r="H28" s="15">
        <v>5320</v>
      </c>
      <c r="I28" s="15">
        <v>4779</v>
      </c>
      <c r="J28" s="15">
        <v>3814</v>
      </c>
      <c r="K28" s="15">
        <v>2758</v>
      </c>
      <c r="L28" s="16"/>
      <c r="M28" s="16">
        <v>1208</v>
      </c>
    </row>
    <row r="29" spans="1:13">
      <c r="A29" s="14" t="s">
        <v>119</v>
      </c>
      <c r="B29" s="15">
        <v>16966</v>
      </c>
      <c r="C29" s="15">
        <v>21063</v>
      </c>
      <c r="D29" s="15">
        <v>20199</v>
      </c>
      <c r="E29" s="15">
        <v>19121</v>
      </c>
      <c r="F29" s="15">
        <v>17735</v>
      </c>
      <c r="G29" s="15">
        <v>17182</v>
      </c>
      <c r="H29" s="15">
        <v>6389</v>
      </c>
      <c r="I29" s="15">
        <v>7143</v>
      </c>
      <c r="J29" s="15">
        <v>5123</v>
      </c>
      <c r="K29" s="15">
        <v>4945</v>
      </c>
      <c r="L29" s="16"/>
      <c r="M29" s="16">
        <v>1239</v>
      </c>
    </row>
    <row r="30" spans="1:13">
      <c r="A30" s="14" t="s">
        <v>120</v>
      </c>
      <c r="B30" s="15">
        <v>18244</v>
      </c>
      <c r="C30" s="15">
        <v>15977</v>
      </c>
      <c r="D30" s="15">
        <v>18458</v>
      </c>
      <c r="E30" s="15">
        <v>19008</v>
      </c>
      <c r="F30" s="15">
        <v>15981</v>
      </c>
      <c r="G30" s="15">
        <v>5514</v>
      </c>
      <c r="H30" s="15">
        <v>7092</v>
      </c>
      <c r="I30" s="15">
        <v>4391</v>
      </c>
      <c r="J30" s="15">
        <v>5534</v>
      </c>
      <c r="K30" s="15">
        <v>4661</v>
      </c>
      <c r="L30" s="16"/>
      <c r="M30" s="16">
        <v>1237</v>
      </c>
    </row>
    <row r="31" spans="1:13">
      <c r="A31" s="14" t="s">
        <v>121</v>
      </c>
      <c r="B31" s="15">
        <v>18668</v>
      </c>
      <c r="C31" s="15">
        <v>19332</v>
      </c>
      <c r="D31" s="15">
        <v>20645</v>
      </c>
      <c r="E31" s="15">
        <v>18515</v>
      </c>
      <c r="F31" s="15">
        <v>22132</v>
      </c>
      <c r="G31" s="15">
        <v>9198</v>
      </c>
      <c r="H31" s="15">
        <v>8160</v>
      </c>
      <c r="I31" s="15">
        <v>7034</v>
      </c>
      <c r="J31" s="15">
        <v>5191</v>
      </c>
      <c r="K31" s="15">
        <v>4372</v>
      </c>
      <c r="L31" s="16"/>
      <c r="M31" s="16">
        <v>1232</v>
      </c>
    </row>
    <row r="32" spans="1:13">
      <c r="A32" s="14" t="s">
        <v>122</v>
      </c>
      <c r="B32" s="15">
        <v>19715</v>
      </c>
      <c r="C32" s="15">
        <v>17699</v>
      </c>
      <c r="D32" s="15">
        <v>23229</v>
      </c>
      <c r="E32" s="15">
        <v>18021</v>
      </c>
      <c r="F32" s="15">
        <v>18880</v>
      </c>
      <c r="G32" s="15">
        <v>12536</v>
      </c>
      <c r="H32" s="15">
        <v>6646</v>
      </c>
      <c r="I32" s="15">
        <v>7538</v>
      </c>
      <c r="J32" s="15">
        <v>6093</v>
      </c>
      <c r="K32" s="15">
        <v>3912</v>
      </c>
      <c r="L32" s="16"/>
      <c r="M32" s="16">
        <v>1237</v>
      </c>
    </row>
    <row r="33" spans="1:13">
      <c r="A33" s="14" t="s">
        <v>124</v>
      </c>
      <c r="B33" s="15">
        <v>16753</v>
      </c>
      <c r="C33" s="15">
        <v>16286</v>
      </c>
      <c r="D33" s="15">
        <v>17848</v>
      </c>
      <c r="E33" s="15">
        <v>14811</v>
      </c>
      <c r="F33" s="15">
        <v>13555</v>
      </c>
      <c r="G33" s="15">
        <v>5676</v>
      </c>
      <c r="H33" s="15">
        <v>5400</v>
      </c>
      <c r="I33" s="15">
        <v>5914</v>
      </c>
      <c r="J33" s="15">
        <v>3724</v>
      </c>
      <c r="K33" s="15">
        <v>3502</v>
      </c>
      <c r="L33" s="16"/>
      <c r="M33" s="16">
        <v>1148</v>
      </c>
    </row>
    <row r="34" spans="1:13">
      <c r="A34" s="14" t="s">
        <v>125</v>
      </c>
      <c r="K34" s="19"/>
      <c r="L34" s="19"/>
    </row>
    <row r="35" spans="1:13">
      <c r="A35" s="14" t="s">
        <v>126</v>
      </c>
      <c r="K35" s="19"/>
      <c r="L35" s="19"/>
    </row>
    <row r="36" spans="1:13" ht="14.5" thickBot="1">
      <c r="A36" s="20" t="s">
        <v>127</v>
      </c>
      <c r="B36" s="21">
        <v>17538.833333333332</v>
      </c>
      <c r="C36" s="22">
        <v>17896</v>
      </c>
      <c r="D36" s="22">
        <v>19682.166666666668</v>
      </c>
      <c r="E36" s="22">
        <v>17756.333333333332</v>
      </c>
      <c r="F36" s="22">
        <v>17378.5</v>
      </c>
      <c r="G36" s="22">
        <v>10105.166666666666</v>
      </c>
      <c r="H36" s="22">
        <v>6501.166666666667</v>
      </c>
      <c r="I36" s="22">
        <v>6133.166666666667</v>
      </c>
      <c r="J36" s="22">
        <v>4913.166666666667</v>
      </c>
      <c r="K36" s="22">
        <v>4025</v>
      </c>
      <c r="L36" s="22" t="e">
        <v>#DIV/0!</v>
      </c>
      <c r="M36" s="23">
        <v>1216.8333333333333</v>
      </c>
    </row>
    <row r="37" spans="1:13" ht="14.5" thickBot="1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2"/>
      <c r="L37" s="12"/>
      <c r="M37" s="12"/>
    </row>
    <row r="38" spans="1:13">
      <c r="A38" s="24" t="s">
        <v>128</v>
      </c>
      <c r="B38" s="25">
        <v>20</v>
      </c>
      <c r="C38" s="12" t="s">
        <v>195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ht="14.5" thickBot="1">
      <c r="A39" s="21" t="s">
        <v>130</v>
      </c>
      <c r="B39" s="26">
        <v>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>
      <c r="A41" s="12" t="s">
        <v>131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>
      <c r="A42" s="13" t="s">
        <v>132</v>
      </c>
      <c r="B42" s="13">
        <v>0</v>
      </c>
      <c r="C42" s="13">
        <v>7.8125E-2</v>
      </c>
      <c r="D42" s="13">
        <v>0.15625</v>
      </c>
      <c r="E42" s="13">
        <v>0.3125</v>
      </c>
      <c r="F42" s="13">
        <v>0.625</v>
      </c>
      <c r="G42" s="13">
        <v>1.25</v>
      </c>
      <c r="H42" s="13">
        <v>2.5</v>
      </c>
      <c r="I42" s="13">
        <v>5</v>
      </c>
      <c r="J42" s="13">
        <v>10</v>
      </c>
      <c r="K42" s="13">
        <v>20</v>
      </c>
      <c r="L42" s="13"/>
      <c r="M42" s="13" t="s">
        <v>133</v>
      </c>
    </row>
    <row r="43" spans="1:13">
      <c r="A43" s="13" t="s">
        <v>115</v>
      </c>
      <c r="B43" s="27">
        <v>0.83753012294244988</v>
      </c>
      <c r="C43" s="27">
        <v>0.96815137033860232</v>
      </c>
      <c r="D43" s="27">
        <v>1.0107319364456973</v>
      </c>
      <c r="E43" s="27">
        <v>0.97078585140709883</v>
      </c>
      <c r="F43" s="27">
        <v>0.90498509169627916</v>
      </c>
      <c r="G43" s="27">
        <v>0.57028346199403668</v>
      </c>
      <c r="H43" s="27">
        <v>0.25138871870277341</v>
      </c>
      <c r="I43" s="27">
        <v>0.21824327084099174</v>
      </c>
      <c r="J43" s="27">
        <v>0.15912061430380267</v>
      </c>
      <c r="K43" s="27">
        <v>9.4422660621655857E-2</v>
      </c>
      <c r="L43" s="27" t="s">
        <v>118</v>
      </c>
      <c r="M43" s="27" t="e">
        <v>#REF!</v>
      </c>
    </row>
    <row r="44" spans="1:13">
      <c r="A44" s="13" t="s">
        <v>116</v>
      </c>
      <c r="B44" s="27">
        <v>0.96490421925417647</v>
      </c>
      <c r="C44" s="27">
        <v>1.21591512478046</v>
      </c>
      <c r="D44" s="27">
        <v>1.1629804354041582</v>
      </c>
      <c r="E44" s="27">
        <v>1.0969346076869666</v>
      </c>
      <c r="F44" s="27">
        <v>1.0120185434791489</v>
      </c>
      <c r="G44" s="27">
        <v>0.97813789159825193</v>
      </c>
      <c r="H44" s="27">
        <v>0.31688314340562845</v>
      </c>
      <c r="I44" s="27">
        <v>0.36307846260670673</v>
      </c>
      <c r="J44" s="27">
        <v>0.2393191193889638</v>
      </c>
      <c r="K44" s="27">
        <v>0.22841359310542014</v>
      </c>
      <c r="L44" s="27" t="s">
        <v>118</v>
      </c>
      <c r="M44" s="27" t="e">
        <v>#REF!</v>
      </c>
    </row>
    <row r="45" spans="1:13">
      <c r="A45" s="13" t="s">
        <v>87</v>
      </c>
      <c r="B45" s="27">
        <v>1.0432034472899565</v>
      </c>
      <c r="C45" s="27">
        <v>0.90431115467875678</v>
      </c>
      <c r="D45" s="27">
        <v>1.056314585630846</v>
      </c>
      <c r="E45" s="27">
        <v>1.0900114365069642</v>
      </c>
      <c r="F45" s="27">
        <v>0.90455622268512847</v>
      </c>
      <c r="G45" s="27">
        <v>0.26327451701180415</v>
      </c>
      <c r="H45" s="27">
        <v>0.35995384552546672</v>
      </c>
      <c r="I45" s="27">
        <v>0.19447167422293024</v>
      </c>
      <c r="J45" s="27">
        <v>0.26449985704366302</v>
      </c>
      <c r="K45" s="27">
        <v>0.2110137646530246</v>
      </c>
      <c r="L45" s="27" t="s">
        <v>118</v>
      </c>
      <c r="M45" s="27" t="e">
        <v>#REF!</v>
      </c>
    </row>
    <row r="46" spans="1:13">
      <c r="A46" s="13" t="s">
        <v>88</v>
      </c>
      <c r="B46" s="27">
        <v>1.0691806559653638</v>
      </c>
      <c r="C46" s="27">
        <v>1.1098619450230773</v>
      </c>
      <c r="D46" s="27">
        <v>1.1903055181146103</v>
      </c>
      <c r="E46" s="27">
        <v>1.0598068047216438</v>
      </c>
      <c r="F46" s="27">
        <v>1.2814095494833151</v>
      </c>
      <c r="G46" s="27">
        <v>0.48898215088020264</v>
      </c>
      <c r="H46" s="27">
        <v>0.42538700322672884</v>
      </c>
      <c r="I46" s="27">
        <v>0.35640035943307607</v>
      </c>
      <c r="J46" s="27">
        <v>0.24348527549728388</v>
      </c>
      <c r="K46" s="27">
        <v>0.19330760119266432</v>
      </c>
      <c r="L46" s="27" t="s">
        <v>118</v>
      </c>
      <c r="M46" s="27" t="e">
        <v>#REF!</v>
      </c>
    </row>
    <row r="47" spans="1:13">
      <c r="A47" s="13" t="s">
        <v>89</v>
      </c>
      <c r="B47" s="27">
        <v>1.1333272066331743</v>
      </c>
      <c r="C47" s="27">
        <v>1.0098129314218032</v>
      </c>
      <c r="D47" s="27">
        <v>1.3486194502307727</v>
      </c>
      <c r="E47" s="27">
        <v>1.0295409059347305</v>
      </c>
      <c r="F47" s="27">
        <v>1.0821692603030677</v>
      </c>
      <c r="G47" s="27">
        <v>0.69349140219744321</v>
      </c>
      <c r="H47" s="27">
        <v>0.33262876281501458</v>
      </c>
      <c r="I47" s="27">
        <v>0.38727892823591886</v>
      </c>
      <c r="J47" s="27">
        <v>0.29874811093411763</v>
      </c>
      <c r="K47" s="27">
        <v>0.165124780459911</v>
      </c>
      <c r="L47" s="27" t="s">
        <v>118</v>
      </c>
      <c r="M47" s="27" t="e">
        <v>#REF!</v>
      </c>
    </row>
    <row r="48" spans="1:13">
      <c r="A48" s="13" t="s">
        <v>90</v>
      </c>
      <c r="B48" s="27">
        <v>0.95185434791487977</v>
      </c>
      <c r="C48" s="27">
        <v>0.92324265817097584</v>
      </c>
      <c r="D48" s="27">
        <v>1.0189417146591515</v>
      </c>
      <c r="E48" s="27">
        <v>0.83287383082138633</v>
      </c>
      <c r="F48" s="27">
        <v>0.75592247682065106</v>
      </c>
      <c r="G48" s="27">
        <v>0.27319977126986078</v>
      </c>
      <c r="H48" s="27">
        <v>0.25629007883020877</v>
      </c>
      <c r="I48" s="27">
        <v>0.28778131764898096</v>
      </c>
      <c r="J48" s="27">
        <v>0.1536065841604379</v>
      </c>
      <c r="K48" s="27">
        <v>0.14000530980680476</v>
      </c>
      <c r="L48" s="27" t="s">
        <v>118</v>
      </c>
      <c r="M48" s="27" t="e">
        <v>#REF!</v>
      </c>
    </row>
    <row r="49" spans="1:13">
      <c r="A49" s="13" t="s">
        <v>91</v>
      </c>
      <c r="B49" s="27" t="s">
        <v>118</v>
      </c>
      <c r="C49" s="27" t="s">
        <v>118</v>
      </c>
      <c r="D49" s="27" t="s">
        <v>118</v>
      </c>
      <c r="E49" s="27" t="s">
        <v>118</v>
      </c>
      <c r="F49" s="27" t="s">
        <v>118</v>
      </c>
      <c r="G49" s="27" t="s">
        <v>118</v>
      </c>
      <c r="H49" s="27" t="s">
        <v>118</v>
      </c>
      <c r="I49" s="27" t="s">
        <v>118</v>
      </c>
      <c r="J49" s="27" t="s">
        <v>118</v>
      </c>
      <c r="K49" s="27" t="s">
        <v>118</v>
      </c>
      <c r="L49" s="27" t="s">
        <v>118</v>
      </c>
      <c r="M49" s="27" t="s">
        <v>118</v>
      </c>
    </row>
    <row r="50" spans="1:13">
      <c r="A50" s="13" t="s">
        <v>92</v>
      </c>
      <c r="B50" s="27" t="s">
        <v>118</v>
      </c>
      <c r="C50" s="27" t="s">
        <v>118</v>
      </c>
      <c r="D50" s="27" t="s">
        <v>118</v>
      </c>
      <c r="E50" s="27" t="s">
        <v>118</v>
      </c>
      <c r="F50" s="27" t="s">
        <v>118</v>
      </c>
      <c r="G50" s="27" t="s">
        <v>118</v>
      </c>
      <c r="H50" s="27" t="s">
        <v>118</v>
      </c>
      <c r="I50" s="27" t="s">
        <v>118</v>
      </c>
      <c r="J50" s="27" t="s">
        <v>118</v>
      </c>
      <c r="K50" s="27" t="s">
        <v>118</v>
      </c>
      <c r="L50" s="27" t="s">
        <v>118</v>
      </c>
      <c r="M50" s="27" t="s">
        <v>118</v>
      </c>
    </row>
    <row r="51" spans="1:13">
      <c r="A51" s="13" t="s">
        <v>127</v>
      </c>
      <c r="B51" s="28">
        <v>1.0000000000000002</v>
      </c>
      <c r="C51" s="28">
        <v>1.0218825307356125</v>
      </c>
      <c r="D51" s="28">
        <v>1.1313156067475394</v>
      </c>
      <c r="E51" s="28">
        <v>1.0133255728464652</v>
      </c>
      <c r="F51" s="28">
        <v>0.99017685741126504</v>
      </c>
      <c r="G51" s="28">
        <v>0.54456153249193318</v>
      </c>
      <c r="H51" s="28">
        <v>0.32375525875097017</v>
      </c>
      <c r="I51" s="28">
        <v>0.30120900216476743</v>
      </c>
      <c r="J51" s="28">
        <v>0.22646326022137817</v>
      </c>
      <c r="K51" s="28">
        <v>0.17204795163991346</v>
      </c>
      <c r="L51" s="28" t="e">
        <v>#DIV/0!</v>
      </c>
      <c r="M51" s="28" t="e">
        <v>#REF!</v>
      </c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E2368-6BDA-4106-B82C-FDEA85466009}">
  <dimension ref="A1:G15"/>
  <sheetViews>
    <sheetView workbookViewId="0">
      <selection activeCell="F21" sqref="F21"/>
    </sheetView>
  </sheetViews>
  <sheetFormatPr defaultRowHeight="14"/>
  <cols>
    <col min="1" max="16384" width="8.6640625" style="5"/>
  </cols>
  <sheetData>
    <row r="1" spans="1:7">
      <c r="A1" s="5" t="s">
        <v>228</v>
      </c>
    </row>
    <row r="2" spans="1:7">
      <c r="A2" s="5" t="s">
        <v>199</v>
      </c>
    </row>
    <row r="3" spans="1:7"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  <c r="G3" s="5" t="s">
        <v>149</v>
      </c>
    </row>
    <row r="4" spans="1:7">
      <c r="A4" s="5" t="s">
        <v>11</v>
      </c>
      <c r="B4" s="34">
        <v>1.310973667818697</v>
      </c>
      <c r="C4" s="34">
        <v>0.92945275947107875</v>
      </c>
      <c r="D4" s="34">
        <v>0.97015152402857174</v>
      </c>
      <c r="E4" s="34">
        <v>1.7761901530721502</v>
      </c>
      <c r="F4" s="34">
        <v>1.9113409869132441</v>
      </c>
      <c r="G4" s="34">
        <v>1.7785394072652523</v>
      </c>
    </row>
    <row r="5" spans="1:7">
      <c r="A5" s="5" t="s">
        <v>12</v>
      </c>
      <c r="B5" s="34">
        <v>1.5676042048211842</v>
      </c>
      <c r="C5" s="34">
        <v>0.84103110042428475</v>
      </c>
      <c r="D5" s="34">
        <v>0.82215234029644024</v>
      </c>
      <c r="E5" s="34">
        <v>4.3797645721823706</v>
      </c>
      <c r="F5" s="34">
        <v>3.1934139813245923</v>
      </c>
      <c r="G5" s="34">
        <v>5.5042106605887282</v>
      </c>
    </row>
    <row r="6" spans="1:7">
      <c r="A6" s="5" t="s">
        <v>13</v>
      </c>
      <c r="B6" s="34">
        <v>1.3263279552950566</v>
      </c>
      <c r="C6" s="34">
        <v>0.85046645276098742</v>
      </c>
      <c r="D6" s="34">
        <v>0.88147713681637885</v>
      </c>
      <c r="E6" s="34">
        <v>2.875383048044204</v>
      </c>
      <c r="F6" s="34">
        <v>2.4735807841724773</v>
      </c>
      <c r="G6" s="34">
        <v>2.4313569249284788</v>
      </c>
    </row>
    <row r="7" spans="1:7">
      <c r="A7" s="5" t="s">
        <v>14</v>
      </c>
      <c r="B7" s="34">
        <v>1.3389536187103148</v>
      </c>
      <c r="C7" s="34">
        <v>0.7680127346413429</v>
      </c>
      <c r="D7" s="34">
        <v>0.9805382881441167</v>
      </c>
      <c r="E7" s="34">
        <v>3.1174892031864356</v>
      </c>
      <c r="F7" s="34">
        <v>3.847840495753946</v>
      </c>
      <c r="G7" s="34">
        <v>4.3722684742992035</v>
      </c>
    </row>
    <row r="8" spans="1:7">
      <c r="A8" s="5" t="s">
        <v>15</v>
      </c>
      <c r="B8" s="34">
        <v>1.297248120655099</v>
      </c>
      <c r="C8" s="34">
        <v>0.92556830156503322</v>
      </c>
      <c r="D8" s="34">
        <v>0.85557956242083133</v>
      </c>
      <c r="E8" s="34">
        <v>5.6595343226061035</v>
      </c>
      <c r="F8" s="34">
        <v>2.9426389132576007</v>
      </c>
      <c r="G8" s="34">
        <v>2.458693651664305</v>
      </c>
    </row>
    <row r="9" spans="1:7">
      <c r="A9" s="5" t="s">
        <v>16</v>
      </c>
      <c r="B9" s="34">
        <v>0.95140746524442343</v>
      </c>
      <c r="C9" s="34">
        <v>1.0434879229149119</v>
      </c>
      <c r="D9" s="34">
        <v>1.1513542865780957</v>
      </c>
      <c r="E9" s="34">
        <v>2.3176062372413906</v>
      </c>
      <c r="F9" s="34">
        <v>2.4973918404766255</v>
      </c>
      <c r="G9" s="34">
        <v>2.5924373398662817</v>
      </c>
    </row>
    <row r="10" spans="1:7">
      <c r="A10" s="5" t="s">
        <v>46</v>
      </c>
      <c r="B10" s="34">
        <v>1.1786794887737195</v>
      </c>
      <c r="C10" s="34">
        <v>0.82380801258481529</v>
      </c>
      <c r="D10" s="34">
        <v>1.0070447086734697</v>
      </c>
      <c r="E10" s="34">
        <v>2.3292388877911492</v>
      </c>
      <c r="F10" s="34">
        <v>2.4885800973899328</v>
      </c>
      <c r="G10" s="34">
        <v>1.9815218862632122</v>
      </c>
    </row>
    <row r="11" spans="1:7">
      <c r="A11" s="5" t="s">
        <v>18</v>
      </c>
      <c r="B11" s="34">
        <v>0.64608335669187644</v>
      </c>
      <c r="C11" s="34">
        <v>0.61090740509311625</v>
      </c>
      <c r="D11" s="34">
        <v>0.98381854881913455</v>
      </c>
      <c r="E11" s="34">
        <v>2.70749762198689</v>
      </c>
      <c r="F11" s="34">
        <v>4.1563011477445322</v>
      </c>
      <c r="G11" s="34">
        <v>4.32467894913857</v>
      </c>
    </row>
    <row r="12" spans="1:7">
      <c r="A12" s="5" t="s">
        <v>19</v>
      </c>
      <c r="B12" s="34">
        <v>1.2085944611717889</v>
      </c>
      <c r="C12" s="34">
        <v>0.90378584529021866</v>
      </c>
      <c r="D12" s="34">
        <v>0.94325735986567283</v>
      </c>
      <c r="E12" s="34">
        <v>1.4292109043920553</v>
      </c>
      <c r="F12" s="34">
        <v>1.6010302694553407</v>
      </c>
      <c r="G12" s="34">
        <v>1.9427992043992952</v>
      </c>
    </row>
    <row r="13" spans="1:7">
      <c r="A13" s="5" t="s">
        <v>20</v>
      </c>
      <c r="B13" s="34">
        <v>0.74501282874951902</v>
      </c>
      <c r="C13" s="34">
        <v>1.1400032988150182</v>
      </c>
      <c r="D13" s="34">
        <v>1.1149838724354628</v>
      </c>
      <c r="E13" s="34">
        <v>1.9193269849452848</v>
      </c>
      <c r="F13" s="34">
        <v>1.9426099705151947</v>
      </c>
      <c r="G13" s="34">
        <v>2.2432649351730629</v>
      </c>
    </row>
    <row r="14" spans="1:7">
      <c r="A14" s="5" t="s">
        <v>21</v>
      </c>
      <c r="B14" s="34">
        <v>0.60618408188909711</v>
      </c>
      <c r="C14" s="34">
        <v>0.96801757732130755</v>
      </c>
      <c r="D14" s="34">
        <v>0.5933907241075389</v>
      </c>
      <c r="E14" s="34">
        <v>1.6055162933346616</v>
      </c>
      <c r="F14" s="34">
        <v>2.4983103432727813</v>
      </c>
      <c r="G14" s="34">
        <v>2.0679377877554668</v>
      </c>
    </row>
    <row r="15" spans="1:7">
      <c r="A15" s="5" t="s">
        <v>22</v>
      </c>
      <c r="B15" s="34">
        <v>1.0492938029898107</v>
      </c>
      <c r="C15" s="34">
        <v>0.90094125509832823</v>
      </c>
      <c r="D15" s="34">
        <v>0.6520802686760967</v>
      </c>
      <c r="E15" s="34">
        <v>2.8571676182687051</v>
      </c>
      <c r="F15" s="34">
        <v>2.3355927871198885</v>
      </c>
      <c r="G15" s="34">
        <v>3.9032695791662171</v>
      </c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E89C-2818-4DEC-B17E-9E72F8FFF40F}">
  <dimension ref="A1:G31"/>
  <sheetViews>
    <sheetView topLeftCell="A9" workbookViewId="0">
      <selection activeCell="I28" sqref="I28"/>
    </sheetView>
  </sheetViews>
  <sheetFormatPr defaultRowHeight="14"/>
  <cols>
    <col min="1" max="1" width="26.58203125" style="5" bestFit="1" customWidth="1"/>
    <col min="2" max="16384" width="8.6640625" style="5"/>
  </cols>
  <sheetData>
    <row r="1" spans="1:7">
      <c r="A1" s="5" t="s">
        <v>229</v>
      </c>
    </row>
    <row r="2" spans="1:7">
      <c r="A2" s="19" t="s">
        <v>197</v>
      </c>
    </row>
    <row r="3" spans="1:7">
      <c r="B3" s="5" t="s">
        <v>37</v>
      </c>
      <c r="C3" s="5" t="s">
        <v>37</v>
      </c>
      <c r="D3" s="5" t="s">
        <v>37</v>
      </c>
      <c r="E3" s="5" t="s">
        <v>38</v>
      </c>
      <c r="F3" s="5" t="s">
        <v>38</v>
      </c>
      <c r="G3" s="5" t="s">
        <v>38</v>
      </c>
    </row>
    <row r="4" spans="1:7">
      <c r="A4" s="5" t="s">
        <v>11</v>
      </c>
      <c r="B4" s="5">
        <v>0.94173335400000002</v>
      </c>
      <c r="C4" s="5">
        <v>0.97842065199999995</v>
      </c>
      <c r="D4" s="5">
        <v>1.0026524619999999</v>
      </c>
      <c r="E4" s="5">
        <v>0.77567155099999996</v>
      </c>
      <c r="F4" s="5">
        <v>0.39956918400000002</v>
      </c>
      <c r="G4" s="5">
        <v>0.64952196799999995</v>
      </c>
    </row>
    <row r="5" spans="1:7">
      <c r="A5" s="5" t="s">
        <v>12</v>
      </c>
      <c r="B5" s="5">
        <v>0.87320798399999999</v>
      </c>
      <c r="C5" s="5">
        <v>1.0012083249999999</v>
      </c>
      <c r="D5" s="5">
        <v>1.0497003300000001</v>
      </c>
      <c r="E5" s="5">
        <v>0.86819632099999999</v>
      </c>
      <c r="F5" s="5">
        <v>0.48941185399999998</v>
      </c>
      <c r="G5" s="5">
        <v>0.56694071899999998</v>
      </c>
    </row>
    <row r="6" spans="1:7">
      <c r="A6" s="5" t="s">
        <v>13</v>
      </c>
      <c r="B6" s="5">
        <v>0.92535345700000005</v>
      </c>
      <c r="C6" s="5">
        <v>0.98087493199999998</v>
      </c>
      <c r="D6" s="5">
        <v>1.0006568760000001</v>
      </c>
      <c r="E6" s="5">
        <v>0.784022628</v>
      </c>
      <c r="F6" s="5">
        <v>0.45163657200000001</v>
      </c>
      <c r="G6" s="5">
        <v>0.48011239700000002</v>
      </c>
    </row>
    <row r="7" spans="1:7">
      <c r="A7" s="5" t="s">
        <v>14</v>
      </c>
      <c r="B7" s="5">
        <v>0.78201065700000005</v>
      </c>
      <c r="C7" s="5">
        <v>1.0926136209999999</v>
      </c>
      <c r="D7" s="5">
        <v>0.97637989000000003</v>
      </c>
      <c r="E7" s="5">
        <v>0.57385003499999998</v>
      </c>
      <c r="F7" s="5">
        <v>0.248820491</v>
      </c>
      <c r="G7" s="5">
        <v>0.414088385</v>
      </c>
    </row>
    <row r="8" spans="1:7">
      <c r="A8" s="5" t="s">
        <v>15</v>
      </c>
      <c r="B8" s="5">
        <v>0.89593057300000001</v>
      </c>
      <c r="C8" s="5">
        <v>0.96399428799999998</v>
      </c>
      <c r="D8" s="5">
        <v>1.048167724</v>
      </c>
      <c r="E8" s="5">
        <v>0.62561722900000005</v>
      </c>
      <c r="F8" s="5">
        <v>0.40040448899999997</v>
      </c>
      <c r="G8" s="5">
        <v>0.64873459200000005</v>
      </c>
    </row>
    <row r="9" spans="1:7">
      <c r="A9" s="5" t="s">
        <v>16</v>
      </c>
      <c r="B9" s="5">
        <v>1.189925828</v>
      </c>
      <c r="C9" s="5">
        <v>0.99444050299999998</v>
      </c>
      <c r="D9" s="5">
        <v>0.85275371200000005</v>
      </c>
      <c r="E9" s="5">
        <v>0.35696610099999998</v>
      </c>
      <c r="F9" s="5">
        <v>0.48041526600000001</v>
      </c>
      <c r="G9" s="5">
        <v>0.56905632100000003</v>
      </c>
    </row>
    <row r="10" spans="1:7">
      <c r="A10" s="5" t="s">
        <v>46</v>
      </c>
      <c r="B10" s="5">
        <v>0.95326622999999999</v>
      </c>
      <c r="C10" s="5">
        <v>1.0068428490000001</v>
      </c>
      <c r="D10" s="5">
        <v>0.94405841700000004</v>
      </c>
      <c r="E10" s="5">
        <v>0.83124750199999997</v>
      </c>
      <c r="F10" s="5">
        <v>0.41274946400000001</v>
      </c>
      <c r="G10" s="5">
        <v>0.67400739799999998</v>
      </c>
    </row>
    <row r="11" spans="1:7">
      <c r="A11" s="5" t="s">
        <v>19</v>
      </c>
      <c r="B11" s="5">
        <v>0.51112079200000005</v>
      </c>
      <c r="C11" s="5">
        <v>1.030147146</v>
      </c>
      <c r="D11" s="5">
        <v>1.3876811739999999</v>
      </c>
      <c r="E11" s="5">
        <v>0.66343579799999997</v>
      </c>
      <c r="F11" s="5">
        <v>0.51794702299999995</v>
      </c>
      <c r="G11" s="5">
        <v>0.49815157199999999</v>
      </c>
    </row>
    <row r="12" spans="1:7">
      <c r="A12" s="5" t="s">
        <v>20</v>
      </c>
      <c r="B12" s="5">
        <v>1.105744244</v>
      </c>
      <c r="C12" s="5">
        <v>0.96013133699999997</v>
      </c>
      <c r="D12" s="5">
        <v>0.93363215799999999</v>
      </c>
      <c r="E12" s="5">
        <v>0.497412774</v>
      </c>
      <c r="F12" s="5">
        <v>0.62154839200000001</v>
      </c>
      <c r="G12" s="5">
        <v>0.77703125799999995</v>
      </c>
    </row>
    <row r="13" spans="1:7">
      <c r="A13" s="5" t="s">
        <v>21</v>
      </c>
      <c r="B13" s="5">
        <v>1.1803995599999999</v>
      </c>
      <c r="C13" s="5">
        <v>0.84299299500000002</v>
      </c>
      <c r="D13" s="5">
        <v>0.77148286499999996</v>
      </c>
      <c r="E13" s="5">
        <v>0.697060346</v>
      </c>
      <c r="F13" s="5">
        <v>0.36583717999999998</v>
      </c>
      <c r="G13" s="5">
        <v>0.58765481799999997</v>
      </c>
    </row>
    <row r="14" spans="1:7">
      <c r="A14" s="5" t="s">
        <v>22</v>
      </c>
      <c r="B14" s="5">
        <v>1.0256386159999999</v>
      </c>
      <c r="C14" s="5">
        <v>1.26624487</v>
      </c>
      <c r="D14" s="5">
        <v>0.85662743399999997</v>
      </c>
      <c r="E14" s="5">
        <v>0.76871841200000002</v>
      </c>
      <c r="F14" s="5">
        <v>0.73963247200000004</v>
      </c>
      <c r="G14" s="5">
        <v>1.0173512739999999</v>
      </c>
    </row>
    <row r="15" spans="1:7">
      <c r="A15" s="5" t="s">
        <v>36</v>
      </c>
      <c r="B15" s="5">
        <v>0.98013270799999996</v>
      </c>
      <c r="C15" s="5">
        <v>0.94024049600000004</v>
      </c>
      <c r="D15" s="5">
        <v>0.90290504599999999</v>
      </c>
      <c r="E15" s="5">
        <v>0.24039595899999999</v>
      </c>
      <c r="F15" s="5">
        <v>0.13471548999999999</v>
      </c>
      <c r="G15" s="5">
        <v>0.20980913700000001</v>
      </c>
    </row>
    <row r="19" spans="1:7">
      <c r="A19" s="80"/>
      <c r="B19" s="80"/>
      <c r="C19" s="80"/>
      <c r="D19" s="80"/>
      <c r="E19" s="80"/>
      <c r="F19" s="80"/>
      <c r="G19" s="80"/>
    </row>
    <row r="20" spans="1:7">
      <c r="A20" s="80"/>
    </row>
    <row r="21" spans="1:7">
      <c r="A21" s="80"/>
    </row>
    <row r="22" spans="1:7">
      <c r="A22" s="80"/>
    </row>
    <row r="23" spans="1:7">
      <c r="A23" s="80"/>
    </row>
    <row r="24" spans="1:7">
      <c r="A24" s="80"/>
    </row>
    <row r="25" spans="1:7">
      <c r="A25" s="80"/>
    </row>
    <row r="26" spans="1:7">
      <c r="A26" s="80"/>
    </row>
    <row r="27" spans="1:7">
      <c r="A27" s="80"/>
    </row>
    <row r="28" spans="1:7">
      <c r="A28" s="80"/>
    </row>
    <row r="29" spans="1:7">
      <c r="A29" s="80"/>
    </row>
    <row r="30" spans="1:7">
      <c r="A30" s="80"/>
    </row>
    <row r="31" spans="1:7">
      <c r="A31" s="80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F5EC-DB8C-4211-B792-D27B3E7317B5}">
  <dimension ref="A1:D12"/>
  <sheetViews>
    <sheetView workbookViewId="0">
      <selection activeCell="D18" sqref="D18"/>
    </sheetView>
  </sheetViews>
  <sheetFormatPr defaultRowHeight="14"/>
  <cols>
    <col min="1" max="1" width="10.83203125" style="5" bestFit="1" customWidth="1"/>
    <col min="2" max="2" width="26.58203125" style="5" bestFit="1" customWidth="1"/>
    <col min="3" max="16384" width="8.6640625" style="5"/>
  </cols>
  <sheetData>
    <row r="1" spans="1:4">
      <c r="A1" s="5" t="s">
        <v>230</v>
      </c>
    </row>
    <row r="2" spans="1:4">
      <c r="A2" s="5" t="s">
        <v>191</v>
      </c>
      <c r="B2" s="5" t="s">
        <v>155</v>
      </c>
      <c r="C2" s="5" t="s">
        <v>74</v>
      </c>
      <c r="D2" s="5" t="s">
        <v>141</v>
      </c>
    </row>
    <row r="3" spans="1:4">
      <c r="B3" s="5" t="s">
        <v>111</v>
      </c>
      <c r="C3" s="2">
        <v>0.99216300000000002</v>
      </c>
      <c r="D3" s="2">
        <v>1.6195120000000001</v>
      </c>
    </row>
    <row r="4" spans="1:4">
      <c r="B4" s="5" t="s">
        <v>112</v>
      </c>
      <c r="C4" s="2">
        <v>1.1905650000000001</v>
      </c>
      <c r="D4" s="2">
        <v>1.644498</v>
      </c>
    </row>
    <row r="5" spans="1:4">
      <c r="B5" s="5" t="s">
        <v>113</v>
      </c>
      <c r="C5" s="2">
        <v>1.1057809999999999</v>
      </c>
      <c r="D5" s="2">
        <v>1.5412129999999999</v>
      </c>
    </row>
    <row r="6" spans="1:4">
      <c r="B6" s="5" t="s">
        <v>209</v>
      </c>
      <c r="C6" s="2">
        <v>1.4600420000000001</v>
      </c>
      <c r="D6" s="2">
        <v>1.596876</v>
      </c>
    </row>
    <row r="8" spans="1:4">
      <c r="B8" s="19" t="s">
        <v>197</v>
      </c>
      <c r="C8" s="5" t="s">
        <v>37</v>
      </c>
      <c r="D8" s="5" t="s">
        <v>38</v>
      </c>
    </row>
    <row r="9" spans="1:4">
      <c r="B9" s="5" t="s">
        <v>111</v>
      </c>
      <c r="C9" s="2">
        <v>1.1111470000000001</v>
      </c>
      <c r="D9" s="2">
        <v>1.5655669999999999</v>
      </c>
    </row>
    <row r="10" spans="1:4">
      <c r="B10" s="5" t="s">
        <v>112</v>
      </c>
      <c r="C10" s="2">
        <v>1.1523600000000001</v>
      </c>
      <c r="D10" s="2">
        <v>1.3241069999999999</v>
      </c>
    </row>
    <row r="11" spans="1:4">
      <c r="B11" s="5" t="s">
        <v>113</v>
      </c>
      <c r="C11" s="2">
        <v>1.0815699999999999</v>
      </c>
      <c r="D11" s="2">
        <v>1.363138</v>
      </c>
    </row>
    <row r="12" spans="1:4">
      <c r="B12" s="5" t="s">
        <v>209</v>
      </c>
      <c r="C12" s="2">
        <v>1.0630250000000001</v>
      </c>
      <c r="D12" s="2">
        <v>1.324476</v>
      </c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1E2E-D81E-41E9-AD6B-CB976191E83D}">
  <dimension ref="A1:Y26"/>
  <sheetViews>
    <sheetView zoomScale="52" workbookViewId="0">
      <selection activeCell="H31" sqref="H31"/>
    </sheetView>
  </sheetViews>
  <sheetFormatPr defaultRowHeight="14"/>
  <cols>
    <col min="1" max="1" width="26.08203125" style="5" bestFit="1" customWidth="1"/>
    <col min="2" max="2" width="10.83203125" style="5" bestFit="1" customWidth="1"/>
    <col min="3" max="16384" width="8.6640625" style="5"/>
  </cols>
  <sheetData>
    <row r="1" spans="1:25">
      <c r="A1" s="5" t="s">
        <v>231</v>
      </c>
    </row>
    <row r="2" spans="1:25">
      <c r="A2" s="5" t="s">
        <v>1</v>
      </c>
      <c r="D2" s="5" t="s">
        <v>37</v>
      </c>
      <c r="E2" s="5" t="s">
        <v>38</v>
      </c>
      <c r="I2" s="5" t="s">
        <v>37</v>
      </c>
      <c r="J2" s="5" t="s">
        <v>38</v>
      </c>
      <c r="N2" s="5" t="s">
        <v>37</v>
      </c>
      <c r="O2" s="5" t="s">
        <v>38</v>
      </c>
      <c r="S2" s="5" t="s">
        <v>37</v>
      </c>
      <c r="T2" s="5" t="s">
        <v>38</v>
      </c>
      <c r="X2" s="5" t="s">
        <v>37</v>
      </c>
      <c r="Y2" s="5" t="s">
        <v>38</v>
      </c>
    </row>
    <row r="3" spans="1:25">
      <c r="B3" s="5" t="s">
        <v>155</v>
      </c>
      <c r="C3" s="5" t="s">
        <v>84</v>
      </c>
      <c r="D3" s="35">
        <v>18.203969169068401</v>
      </c>
      <c r="E3" s="35">
        <v>18.012389769854401</v>
      </c>
      <c r="G3" s="5" t="s">
        <v>155</v>
      </c>
      <c r="H3" s="5" t="s">
        <v>84</v>
      </c>
      <c r="I3" s="35">
        <v>19.462445077337801</v>
      </c>
      <c r="J3" s="35">
        <v>19.696129409129199</v>
      </c>
      <c r="L3" s="5" t="s">
        <v>155</v>
      </c>
      <c r="M3" s="5" t="s">
        <v>84</v>
      </c>
      <c r="N3" s="35">
        <v>19.462445077337801</v>
      </c>
      <c r="O3" s="35">
        <v>19.696129409129199</v>
      </c>
      <c r="Q3" s="5" t="s">
        <v>155</v>
      </c>
      <c r="R3" s="5" t="s">
        <v>84</v>
      </c>
      <c r="S3" s="35">
        <v>19.462445077337801</v>
      </c>
      <c r="T3" s="35">
        <v>19.696129409129199</v>
      </c>
      <c r="V3" s="5" t="s">
        <v>155</v>
      </c>
      <c r="W3" s="5" t="s">
        <v>84</v>
      </c>
      <c r="X3" s="35">
        <v>19.462445077337801</v>
      </c>
      <c r="Y3" s="35">
        <v>19.696129409129199</v>
      </c>
    </row>
    <row r="4" spans="1:25">
      <c r="D4" s="35">
        <v>18.120872543268501</v>
      </c>
      <c r="E4" s="35">
        <v>18.2820363135382</v>
      </c>
      <c r="I4" s="35">
        <v>19.801717058190199</v>
      </c>
      <c r="J4" s="35">
        <v>19.950782204470102</v>
      </c>
      <c r="N4" s="35">
        <v>19.801717058190199</v>
      </c>
      <c r="O4" s="35">
        <v>19.950782204470102</v>
      </c>
      <c r="S4" s="35">
        <v>19.801717058190199</v>
      </c>
      <c r="T4" s="35">
        <v>19.950782204470102</v>
      </c>
      <c r="X4" s="35">
        <v>19.801717058190199</v>
      </c>
      <c r="Y4" s="35">
        <v>19.950782204470102</v>
      </c>
    </row>
    <row r="5" spans="1:25">
      <c r="D5" s="35">
        <v>18.173386452107199</v>
      </c>
      <c r="E5" s="35">
        <v>18.967698993251702</v>
      </c>
      <c r="I5" s="35">
        <v>19.646020295929301</v>
      </c>
      <c r="J5" s="35">
        <v>19.341272146870899</v>
      </c>
      <c r="N5" s="35">
        <v>19.646020295929301</v>
      </c>
      <c r="O5" s="35">
        <v>19.341272146870899</v>
      </c>
      <c r="S5" s="35">
        <v>19.646020295929301</v>
      </c>
      <c r="T5" s="35">
        <v>19.341272146870899</v>
      </c>
      <c r="X5" s="35">
        <v>19.646020295929301</v>
      </c>
      <c r="Y5" s="35">
        <v>19.341272146870899</v>
      </c>
    </row>
    <row r="6" spans="1:25">
      <c r="D6" s="35">
        <v>18.299596811060599</v>
      </c>
      <c r="E6" s="35">
        <v>17.882938993304698</v>
      </c>
      <c r="I6" s="35">
        <v>19.9454955478224</v>
      </c>
      <c r="J6" s="35">
        <v>19.284703646694201</v>
      </c>
      <c r="N6" s="35">
        <v>19.9454955478224</v>
      </c>
      <c r="O6" s="35">
        <v>19.284703646694201</v>
      </c>
      <c r="S6" s="35">
        <v>19.9454955478224</v>
      </c>
      <c r="T6" s="35">
        <v>19.284703646694201</v>
      </c>
      <c r="X6" s="35">
        <v>19.9454955478224</v>
      </c>
      <c r="Y6" s="35">
        <v>19.284703646694201</v>
      </c>
    </row>
    <row r="7" spans="1:25">
      <c r="C7" s="5" t="s">
        <v>150</v>
      </c>
      <c r="D7" s="5">
        <f>AVERAGE(D3:D6)</f>
        <v>18.199456243876174</v>
      </c>
      <c r="E7" s="5">
        <f>AVERAGE(E3:E6)</f>
        <v>18.28626601748725</v>
      </c>
      <c r="H7" s="5" t="s">
        <v>150</v>
      </c>
      <c r="I7" s="5">
        <f>AVERAGE(I3:I6)</f>
        <v>19.713919494819926</v>
      </c>
      <c r="J7" s="5">
        <f>AVERAGE(J3:J6)</f>
        <v>19.568221851791101</v>
      </c>
      <c r="M7" s="5" t="s">
        <v>150</v>
      </c>
      <c r="N7" s="5">
        <f>AVERAGE(N3:N6)</f>
        <v>19.713919494819926</v>
      </c>
      <c r="O7" s="5">
        <f>AVERAGE(O3:O6)</f>
        <v>19.568221851791101</v>
      </c>
      <c r="R7" s="5" t="s">
        <v>150</v>
      </c>
      <c r="S7" s="5">
        <f>AVERAGE(S3:S6)</f>
        <v>19.713919494819926</v>
      </c>
      <c r="T7" s="5">
        <f>AVERAGE(T3:T6)</f>
        <v>19.568221851791101</v>
      </c>
      <c r="W7" s="5" t="s">
        <v>150</v>
      </c>
      <c r="X7" s="5">
        <f>AVERAGE(X3:X6)</f>
        <v>19.713919494819926</v>
      </c>
      <c r="Y7" s="5">
        <f>AVERAGE(Y3:Y6)</f>
        <v>19.568221851791101</v>
      </c>
    </row>
    <row r="9" spans="1:25">
      <c r="C9" s="5" t="s">
        <v>151</v>
      </c>
      <c r="D9" s="35">
        <v>17.843925980097101</v>
      </c>
      <c r="E9" s="35">
        <v>18.5814276236948</v>
      </c>
      <c r="H9" s="5" t="s">
        <v>45</v>
      </c>
      <c r="I9" s="35">
        <v>19.8411799581427</v>
      </c>
      <c r="J9" s="35">
        <v>21.646928997489098</v>
      </c>
      <c r="M9" s="5" t="s">
        <v>153</v>
      </c>
      <c r="N9" s="35">
        <v>23.376568851771701</v>
      </c>
      <c r="O9" s="35">
        <v>24.890390203947899</v>
      </c>
      <c r="R9" s="5" t="s">
        <v>152</v>
      </c>
      <c r="S9" s="35">
        <v>22.8685439684618</v>
      </c>
      <c r="T9" s="35">
        <v>22.9750802811824</v>
      </c>
      <c r="W9" s="5" t="s">
        <v>143</v>
      </c>
      <c r="X9" s="35">
        <v>18.431094410650601</v>
      </c>
      <c r="Y9" s="35">
        <v>20.881288049890198</v>
      </c>
    </row>
    <row r="10" spans="1:25">
      <c r="D10" s="35">
        <v>17.744943996889099</v>
      </c>
      <c r="E10" s="35">
        <v>18.558120967084999</v>
      </c>
      <c r="I10" s="35">
        <v>20.150241735133999</v>
      </c>
      <c r="J10" s="35">
        <v>22.185415005612601</v>
      </c>
      <c r="N10" s="35">
        <v>23.306774751688799</v>
      </c>
      <c r="O10" s="35">
        <v>25.208271649581999</v>
      </c>
      <c r="S10" s="35">
        <v>22.0988610788926</v>
      </c>
      <c r="T10" s="35">
        <v>23.037305269103602</v>
      </c>
      <c r="X10" s="35">
        <v>18.576246368762298</v>
      </c>
      <c r="Y10" s="35">
        <v>21.358630878778399</v>
      </c>
    </row>
    <row r="11" spans="1:25">
      <c r="D11" s="35">
        <v>17.853342254767998</v>
      </c>
      <c r="E11" s="35">
        <v>18.670314403605801</v>
      </c>
      <c r="I11" s="35">
        <v>20.424617596470199</v>
      </c>
      <c r="J11" s="35">
        <v>22.1634806903552</v>
      </c>
      <c r="N11" s="35">
        <v>23.183064063747299</v>
      </c>
      <c r="O11" s="35">
        <v>25.420828475072899</v>
      </c>
      <c r="S11" s="35">
        <v>22.418418645714599</v>
      </c>
      <c r="T11" s="35">
        <v>23.200036407050401</v>
      </c>
      <c r="X11" s="35">
        <v>18.583022537115799</v>
      </c>
      <c r="Y11" s="35">
        <v>21.203479029779</v>
      </c>
    </row>
    <row r="12" spans="1:25">
      <c r="D12" s="35">
        <v>17.8571899069503</v>
      </c>
      <c r="E12" s="35">
        <v>18.4603472896139</v>
      </c>
      <c r="I12" s="35">
        <v>19.712264565349798</v>
      </c>
      <c r="J12" s="35">
        <v>21.8772140436744</v>
      </c>
      <c r="N12" s="35">
        <v>23.3727047926442</v>
      </c>
      <c r="O12" s="35">
        <v>25.6974208006053</v>
      </c>
      <c r="S12" s="35">
        <v>22.1417632525763</v>
      </c>
      <c r="T12" s="35">
        <v>23.2894056025462</v>
      </c>
      <c r="X12" s="35">
        <v>18.806547641809502</v>
      </c>
      <c r="Y12" s="35">
        <v>21.283838217390699</v>
      </c>
    </row>
    <row r="13" spans="1:25">
      <c r="C13" s="5" t="s">
        <v>150</v>
      </c>
      <c r="D13" s="5">
        <f>AVERAGE(D9:D12)</f>
        <v>17.824850534676123</v>
      </c>
      <c r="E13" s="5">
        <f>AVERAGE(E9:E12)</f>
        <v>18.567552570999872</v>
      </c>
      <c r="H13" s="5" t="s">
        <v>150</v>
      </c>
      <c r="I13" s="5">
        <f>AVERAGE(I9:I12)</f>
        <v>20.032075963774176</v>
      </c>
      <c r="J13" s="35">
        <v>21.8772140436744</v>
      </c>
      <c r="M13" s="5" t="s">
        <v>150</v>
      </c>
      <c r="N13" s="5">
        <f>AVERAGE(N9:N12)</f>
        <v>23.309778114962999</v>
      </c>
      <c r="O13" s="5">
        <f>AVERAGE(O9:O12)</f>
        <v>25.304227782302025</v>
      </c>
      <c r="R13" s="5" t="s">
        <v>150</v>
      </c>
      <c r="S13" s="5">
        <f>AVERAGE(S9:S12)</f>
        <v>22.381896736411324</v>
      </c>
      <c r="T13" s="5">
        <f>AVERAGE(T9:T12)</f>
        <v>23.12545688997065</v>
      </c>
      <c r="W13" s="5" t="s">
        <v>150</v>
      </c>
      <c r="X13" s="5">
        <f>AVERAGE(X9:X12)</f>
        <v>18.599227739584549</v>
      </c>
      <c r="Y13" s="5">
        <f>AVERAGE(Y9:Y12)</f>
        <v>21.181809043959575</v>
      </c>
    </row>
    <row r="15" spans="1:25">
      <c r="D15" s="5" t="s">
        <v>37</v>
      </c>
      <c r="E15" s="5" t="s">
        <v>38</v>
      </c>
      <c r="I15" s="5" t="s">
        <v>37</v>
      </c>
      <c r="J15" s="5" t="s">
        <v>38</v>
      </c>
    </row>
    <row r="16" spans="1:25">
      <c r="B16" s="5" t="s">
        <v>155</v>
      </c>
      <c r="C16" s="5" t="s">
        <v>84</v>
      </c>
      <c r="D16" s="35">
        <v>19.105084400787401</v>
      </c>
      <c r="E16" s="35">
        <v>19.172419314984701</v>
      </c>
      <c r="G16" s="5" t="s">
        <v>155</v>
      </c>
      <c r="H16" s="5" t="s">
        <v>84</v>
      </c>
      <c r="I16" s="35">
        <v>19.105084400787401</v>
      </c>
      <c r="J16" s="35">
        <v>19.172419314984701</v>
      </c>
      <c r="N16" s="35"/>
      <c r="O16" s="35"/>
    </row>
    <row r="17" spans="3:15">
      <c r="D17" s="35">
        <v>19.248578682252901</v>
      </c>
      <c r="E17" s="35">
        <v>19.880426594022399</v>
      </c>
      <c r="I17" s="35">
        <v>19.248578682252901</v>
      </c>
      <c r="J17" s="35">
        <v>19.880426594022399</v>
      </c>
      <c r="N17" s="35"/>
      <c r="O17" s="35"/>
    </row>
    <row r="18" spans="3:15">
      <c r="D18" s="35">
        <v>19.669590051692701</v>
      </c>
      <c r="E18" s="35">
        <v>19.789482008085301</v>
      </c>
      <c r="I18" s="35">
        <v>19.669590051692701</v>
      </c>
      <c r="J18" s="35">
        <v>19.789482008085301</v>
      </c>
      <c r="N18" s="35"/>
      <c r="O18" s="35"/>
    </row>
    <row r="19" spans="3:15">
      <c r="D19" s="35">
        <v>19.315887056125799</v>
      </c>
      <c r="E19" s="35">
        <v>19.267059581545599</v>
      </c>
      <c r="I19" s="35">
        <v>19.315887056125799</v>
      </c>
      <c r="J19" s="35">
        <v>19.267059581545599</v>
      </c>
      <c r="N19" s="35"/>
      <c r="O19" s="35"/>
    </row>
    <row r="20" spans="3:15">
      <c r="C20" s="5" t="s">
        <v>150</v>
      </c>
      <c r="D20" s="5">
        <f>AVERAGE(D16:D19)</f>
        <v>19.3347850477147</v>
      </c>
      <c r="E20" s="36">
        <f>AVERAGE(E16:E19)</f>
        <v>19.5273468746595</v>
      </c>
      <c r="H20" s="5" t="s">
        <v>150</v>
      </c>
      <c r="I20" s="5">
        <f>AVERAGE(I16:I19)</f>
        <v>19.3347850477147</v>
      </c>
      <c r="J20" s="5">
        <f>AVERAGE(J16:J19)</f>
        <v>19.5273468746595</v>
      </c>
    </row>
    <row r="22" spans="3:15">
      <c r="C22" s="5" t="s">
        <v>154</v>
      </c>
      <c r="D22" s="35">
        <v>22.883052752237599</v>
      </c>
      <c r="E22" s="35">
        <v>23.730565034239198</v>
      </c>
      <c r="H22" s="5" t="s">
        <v>143</v>
      </c>
      <c r="I22" s="35">
        <v>19.381984845797199</v>
      </c>
      <c r="J22" s="35">
        <v>20.863213882138901</v>
      </c>
      <c r="N22" s="35"/>
      <c r="O22" s="35"/>
    </row>
    <row r="23" spans="3:15">
      <c r="D23" s="35">
        <v>22.749755780118299</v>
      </c>
      <c r="E23" s="35">
        <v>23.378100434184599</v>
      </c>
      <c r="I23" s="35">
        <v>18.916471558070299</v>
      </c>
      <c r="J23" s="35">
        <v>20.491169058409302</v>
      </c>
      <c r="N23" s="35"/>
      <c r="O23" s="35"/>
    </row>
    <row r="24" spans="3:15">
      <c r="D24" s="35">
        <v>22.266485504123199</v>
      </c>
      <c r="E24" s="35">
        <v>23.943455254956199</v>
      </c>
      <c r="I24" s="35">
        <v>19.1686900525333</v>
      </c>
      <c r="J24" s="35">
        <v>20.548579848498299</v>
      </c>
      <c r="N24" s="35"/>
      <c r="O24" s="35"/>
    </row>
    <row r="25" spans="3:15">
      <c r="D25" s="35">
        <v>22.799833565481499</v>
      </c>
      <c r="E25" s="35">
        <v>22.7693829260933</v>
      </c>
      <c r="I25" s="35">
        <v>18.477027988367301</v>
      </c>
      <c r="J25" s="35">
        <v>20.4563905047278</v>
      </c>
      <c r="N25" s="35"/>
      <c r="O25" s="35"/>
    </row>
    <row r="26" spans="3:15">
      <c r="C26" s="5" t="s">
        <v>150</v>
      </c>
      <c r="D26" s="5">
        <f>AVERAGE(D22:D25)</f>
        <v>22.674781900490146</v>
      </c>
      <c r="E26" s="5">
        <f>AVERAGE(E22:E25)</f>
        <v>23.455375912368325</v>
      </c>
      <c r="I26" s="5">
        <f>AVERAGE(I22:I25)</f>
        <v>18.986043611192024</v>
      </c>
      <c r="J26" s="5">
        <f>AVERAGE(J22:J25)</f>
        <v>20.589838323443576</v>
      </c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168C-C7D3-456A-B7D4-8B9D1E33FC1D}">
  <dimension ref="A1:G6"/>
  <sheetViews>
    <sheetView workbookViewId="0">
      <selection activeCell="C9" sqref="C9"/>
    </sheetView>
  </sheetViews>
  <sheetFormatPr defaultRowHeight="14"/>
  <cols>
    <col min="1" max="1" width="24.1640625" style="5" bestFit="1" customWidth="1"/>
    <col min="2" max="16384" width="8.6640625" style="5"/>
  </cols>
  <sheetData>
    <row r="1" spans="1:7">
      <c r="A1" s="5" t="s">
        <v>232</v>
      </c>
    </row>
    <row r="2" spans="1:7">
      <c r="A2" s="89" t="s">
        <v>1</v>
      </c>
      <c r="B2" s="89"/>
      <c r="C2" s="89"/>
      <c r="D2" s="89"/>
      <c r="E2" s="89"/>
      <c r="F2" s="89"/>
      <c r="G2" s="89"/>
    </row>
    <row r="3" spans="1:7">
      <c r="A3" s="86" t="s">
        <v>194</v>
      </c>
      <c r="B3" s="86"/>
      <c r="C3" s="86"/>
      <c r="D3" s="86"/>
      <c r="E3" s="86"/>
      <c r="F3" s="86"/>
      <c r="G3" s="86"/>
    </row>
    <row r="4" spans="1:7">
      <c r="A4" s="33"/>
      <c r="B4" s="87" t="s">
        <v>37</v>
      </c>
      <c r="C4" s="87"/>
      <c r="D4" s="87"/>
      <c r="E4" s="87" t="s">
        <v>200</v>
      </c>
      <c r="F4" s="87"/>
      <c r="G4" s="87"/>
    </row>
    <row r="5" spans="1:7">
      <c r="A5" s="33"/>
      <c r="B5" s="6" t="s">
        <v>111</v>
      </c>
      <c r="C5" s="6" t="s">
        <v>112</v>
      </c>
      <c r="D5" s="6" t="s">
        <v>113</v>
      </c>
      <c r="E5" s="6" t="s">
        <v>111</v>
      </c>
      <c r="F5" s="6" t="s">
        <v>112</v>
      </c>
      <c r="G5" s="6" t="s">
        <v>113</v>
      </c>
    </row>
    <row r="6" spans="1:7">
      <c r="A6" s="33" t="s">
        <v>110</v>
      </c>
      <c r="B6" s="7">
        <v>21</v>
      </c>
      <c r="C6" s="7">
        <v>24</v>
      </c>
      <c r="D6" s="7">
        <v>17</v>
      </c>
      <c r="E6" s="7">
        <v>6</v>
      </c>
      <c r="F6" s="7">
        <v>8</v>
      </c>
      <c r="G6" s="7">
        <v>6</v>
      </c>
    </row>
  </sheetData>
  <mergeCells count="4">
    <mergeCell ref="B4:D4"/>
    <mergeCell ref="E4:G4"/>
    <mergeCell ref="A3:G3"/>
    <mergeCell ref="A2:G2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4D6D8-04B8-4953-A86D-146D6F1F8AC6}">
  <dimension ref="A1:C14"/>
  <sheetViews>
    <sheetView workbookViewId="0">
      <selection activeCell="B4" sqref="B4"/>
    </sheetView>
  </sheetViews>
  <sheetFormatPr defaultRowHeight="14"/>
  <cols>
    <col min="1" max="16384" width="8.6640625" style="5"/>
  </cols>
  <sheetData>
    <row r="1" spans="1:3">
      <c r="A1" s="5" t="s">
        <v>217</v>
      </c>
    </row>
    <row r="2" spans="1:3">
      <c r="B2" s="85" t="s">
        <v>83</v>
      </c>
      <c r="C2" s="85"/>
    </row>
    <row r="3" spans="1:3">
      <c r="B3" s="5" t="s">
        <v>71</v>
      </c>
      <c r="C3" s="5" t="s">
        <v>82</v>
      </c>
    </row>
    <row r="4" spans="1:3">
      <c r="A4" s="5" t="s">
        <v>84</v>
      </c>
      <c r="B4" s="30">
        <v>20.3603342799655</v>
      </c>
      <c r="C4" s="30">
        <v>20.020496367951498</v>
      </c>
    </row>
    <row r="5" spans="1:3">
      <c r="B5" s="30">
        <v>20.695846710680801</v>
      </c>
      <c r="C5" s="30">
        <v>20.097031656095201</v>
      </c>
    </row>
    <row r="6" spans="1:3">
      <c r="B6" s="30">
        <v>20.333033418324401</v>
      </c>
      <c r="C6" s="30">
        <v>20.2589067198255</v>
      </c>
    </row>
    <row r="7" spans="1:3">
      <c r="B7" s="30">
        <v>20.5056991861555</v>
      </c>
      <c r="C7" s="30">
        <v>20.102740380958899</v>
      </c>
    </row>
    <row r="8" spans="1:3">
      <c r="B8" s="5">
        <f>AVERAGE(B4:B7)</f>
        <v>20.473728398781549</v>
      </c>
      <c r="C8" s="5">
        <f>AVERAGE(C4:C7)</f>
        <v>20.119793781207775</v>
      </c>
    </row>
    <row r="10" spans="1:3">
      <c r="A10" s="5" t="s">
        <v>39</v>
      </c>
      <c r="B10" s="30">
        <v>31.554369015848799</v>
      </c>
      <c r="C10" s="30">
        <v>30.389720519033801</v>
      </c>
    </row>
    <row r="11" spans="1:3">
      <c r="B11" s="30">
        <v>31.5937736817577</v>
      </c>
      <c r="C11" s="30">
        <v>30.606245024302901</v>
      </c>
    </row>
    <row r="12" spans="1:3">
      <c r="B12" s="30">
        <v>32.1464811985539</v>
      </c>
      <c r="C12" s="30">
        <v>30.522117280533699</v>
      </c>
    </row>
    <row r="13" spans="1:3">
      <c r="B13" s="30">
        <v>32.0280333888782</v>
      </c>
      <c r="C13" s="30">
        <v>30.369171513594999</v>
      </c>
    </row>
    <row r="14" spans="1:3">
      <c r="B14" s="5">
        <f>AVERAGE(B10:B13)</f>
        <v>31.830664321259651</v>
      </c>
      <c r="C14" s="5">
        <f>AVERAGE(C10:C13)</f>
        <v>30.471813584366352</v>
      </c>
    </row>
  </sheetData>
  <mergeCells count="1">
    <mergeCell ref="B2:C2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D78C-264F-45DC-BFE1-4B1216481D84}">
  <dimension ref="A1:X53"/>
  <sheetViews>
    <sheetView zoomScale="51" workbookViewId="0">
      <selection activeCell="B39" sqref="B39"/>
    </sheetView>
  </sheetViews>
  <sheetFormatPr defaultRowHeight="14"/>
  <cols>
    <col min="1" max="13" width="8.6640625" style="5"/>
    <col min="14" max="15" width="9.33203125" style="5" customWidth="1"/>
    <col min="16" max="16384" width="8.6640625" style="5"/>
  </cols>
  <sheetData>
    <row r="1" spans="1:14" ht="14.5" thickBot="1">
      <c r="A1" s="5" t="s">
        <v>233</v>
      </c>
    </row>
    <row r="2" spans="1:14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  <c r="N2" s="12"/>
    </row>
    <row r="3" spans="1:14">
      <c r="A3" s="14" t="s">
        <v>93</v>
      </c>
      <c r="B3" s="15">
        <v>26305</v>
      </c>
      <c r="C3" s="15">
        <v>28005</v>
      </c>
      <c r="D3" s="15">
        <v>28164</v>
      </c>
      <c r="E3" s="15">
        <v>27313</v>
      </c>
      <c r="F3" s="15">
        <v>25446</v>
      </c>
      <c r="G3" s="15">
        <v>27505</v>
      </c>
      <c r="H3" s="15">
        <v>27107</v>
      </c>
      <c r="I3" s="15">
        <v>23252</v>
      </c>
      <c r="J3" s="15">
        <v>14122</v>
      </c>
      <c r="K3" s="15">
        <v>3225</v>
      </c>
      <c r="L3" s="15">
        <v>1068</v>
      </c>
      <c r="M3" s="16">
        <v>495</v>
      </c>
      <c r="N3" s="12"/>
    </row>
    <row r="4" spans="1:14">
      <c r="A4" s="14" t="s">
        <v>94</v>
      </c>
      <c r="B4" s="15">
        <v>25973</v>
      </c>
      <c r="C4" s="15">
        <v>23981</v>
      </c>
      <c r="D4" s="15">
        <v>23992</v>
      </c>
      <c r="E4" s="15">
        <v>25057</v>
      </c>
      <c r="F4" s="15">
        <v>21812</v>
      </c>
      <c r="G4" s="15">
        <v>22236</v>
      </c>
      <c r="H4" s="15">
        <v>21084</v>
      </c>
      <c r="I4" s="15">
        <v>15575</v>
      </c>
      <c r="J4" s="15">
        <v>10872</v>
      </c>
      <c r="K4" s="15">
        <v>3655</v>
      </c>
      <c r="L4" s="15">
        <v>914</v>
      </c>
      <c r="M4" s="16">
        <v>491</v>
      </c>
      <c r="N4" s="12"/>
    </row>
    <row r="5" spans="1:14">
      <c r="A5" s="14" t="s">
        <v>95</v>
      </c>
      <c r="B5" s="15">
        <v>26670</v>
      </c>
      <c r="C5" s="15">
        <v>24058</v>
      </c>
      <c r="D5" s="15">
        <v>24752</v>
      </c>
      <c r="E5" s="15">
        <v>25707</v>
      </c>
      <c r="F5" s="15">
        <v>21999</v>
      </c>
      <c r="G5" s="15">
        <v>22027</v>
      </c>
      <c r="H5" s="15">
        <v>22704</v>
      </c>
      <c r="I5" s="15">
        <v>14480</v>
      </c>
      <c r="J5" s="15">
        <v>11468</v>
      </c>
      <c r="K5" s="15">
        <v>5814</v>
      </c>
      <c r="L5" s="15">
        <v>1321</v>
      </c>
      <c r="M5" s="16">
        <v>492</v>
      </c>
      <c r="N5" s="12"/>
    </row>
    <row r="6" spans="1:14">
      <c r="A6" s="14" t="s">
        <v>96</v>
      </c>
      <c r="B6" s="15">
        <v>23730</v>
      </c>
      <c r="C6" s="15">
        <v>23612</v>
      </c>
      <c r="D6" s="15">
        <v>23206</v>
      </c>
      <c r="E6" s="15">
        <v>24149</v>
      </c>
      <c r="F6" s="15">
        <v>23166</v>
      </c>
      <c r="G6" s="15">
        <v>25437</v>
      </c>
      <c r="H6" s="15">
        <v>21642</v>
      </c>
      <c r="I6" s="15">
        <v>13281</v>
      </c>
      <c r="J6" s="15">
        <v>10966</v>
      </c>
      <c r="K6" s="15">
        <v>6780</v>
      </c>
      <c r="L6" s="15">
        <v>1825</v>
      </c>
      <c r="M6" s="16">
        <v>476</v>
      </c>
      <c r="N6" s="12"/>
    </row>
    <row r="7" spans="1:14">
      <c r="A7" s="14" t="s">
        <v>97</v>
      </c>
      <c r="B7" s="15">
        <v>25063</v>
      </c>
      <c r="C7" s="15">
        <v>24469</v>
      </c>
      <c r="D7" s="15">
        <v>22474</v>
      </c>
      <c r="E7" s="15">
        <v>21315</v>
      </c>
      <c r="F7" s="15">
        <v>24300</v>
      </c>
      <c r="G7" s="15">
        <v>22065</v>
      </c>
      <c r="H7" s="15">
        <v>21937</v>
      </c>
      <c r="I7" s="15">
        <v>17716</v>
      </c>
      <c r="J7" s="15">
        <v>8201</v>
      </c>
      <c r="K7" s="15">
        <v>4037</v>
      </c>
      <c r="L7" s="15">
        <v>1798</v>
      </c>
      <c r="M7" s="16">
        <v>493</v>
      </c>
      <c r="N7" s="12"/>
    </row>
    <row r="8" spans="1:14">
      <c r="A8" s="14" t="s">
        <v>98</v>
      </c>
      <c r="B8" s="15">
        <v>23029</v>
      </c>
      <c r="C8" s="15">
        <v>23073</v>
      </c>
      <c r="D8" s="15">
        <v>22580</v>
      </c>
      <c r="E8" s="15">
        <v>21403</v>
      </c>
      <c r="F8" s="15">
        <v>24205</v>
      </c>
      <c r="G8" s="15">
        <v>19655</v>
      </c>
      <c r="H8" s="15">
        <v>20110</v>
      </c>
      <c r="I8" s="15">
        <v>17994</v>
      </c>
      <c r="J8" s="15">
        <v>7448</v>
      </c>
      <c r="K8" s="15">
        <v>4486</v>
      </c>
      <c r="L8" s="15">
        <v>1404</v>
      </c>
      <c r="M8" s="16">
        <v>520</v>
      </c>
      <c r="N8" s="12"/>
    </row>
    <row r="9" spans="1:14">
      <c r="A9" s="14" t="s">
        <v>99</v>
      </c>
      <c r="B9" s="15"/>
      <c r="C9" s="15"/>
      <c r="D9" s="15"/>
      <c r="E9" s="15"/>
      <c r="F9" s="15"/>
      <c r="G9" s="15"/>
      <c r="H9" s="15"/>
      <c r="K9" s="19"/>
      <c r="L9" s="19"/>
      <c r="N9" s="12"/>
    </row>
    <row r="10" spans="1:14">
      <c r="A10" s="14" t="s">
        <v>100</v>
      </c>
      <c r="G10" s="15"/>
      <c r="K10" s="19"/>
      <c r="L10" s="19"/>
      <c r="N10" s="12"/>
    </row>
    <row r="11" spans="1:14" ht="14.5" thickBot="1">
      <c r="A11" s="20" t="s">
        <v>101</v>
      </c>
      <c r="B11" s="21">
        <f>AVERAGE(B3:B10)</f>
        <v>25128.333333333332</v>
      </c>
      <c r="C11" s="22">
        <f t="shared" ref="C11:L11" si="0">AVERAGE(C3:C10)</f>
        <v>24533</v>
      </c>
      <c r="D11" s="22">
        <f t="shared" si="0"/>
        <v>24194.666666666668</v>
      </c>
      <c r="E11" s="22">
        <f t="shared" si="0"/>
        <v>24157.333333333332</v>
      </c>
      <c r="F11" s="22">
        <f t="shared" si="0"/>
        <v>23488</v>
      </c>
      <c r="G11" s="22">
        <f t="shared" si="0"/>
        <v>23154.166666666668</v>
      </c>
      <c r="H11" s="22">
        <f t="shared" si="0"/>
        <v>22430.666666666668</v>
      </c>
      <c r="I11" s="22">
        <f t="shared" si="0"/>
        <v>17049.666666666668</v>
      </c>
      <c r="J11" s="22">
        <f t="shared" si="0"/>
        <v>10512.833333333334</v>
      </c>
      <c r="K11" s="22">
        <f t="shared" si="0"/>
        <v>4666.166666666667</v>
      </c>
      <c r="L11" s="22">
        <f t="shared" si="0"/>
        <v>1388.3333333333333</v>
      </c>
      <c r="M11" s="23">
        <f>AVERAGE(M3:M10)</f>
        <v>494.5</v>
      </c>
      <c r="N11" s="12"/>
    </row>
    <row r="12" spans="1:14" ht="14.5" thickBot="1">
      <c r="A12" s="12"/>
      <c r="B12" s="15"/>
      <c r="C12" s="15"/>
      <c r="D12" s="15"/>
      <c r="E12" s="15"/>
      <c r="F12" s="15"/>
      <c r="G12" s="15"/>
      <c r="H12" s="15"/>
      <c r="I12" s="15"/>
      <c r="J12" s="15"/>
      <c r="K12" s="12"/>
      <c r="L12" s="12"/>
      <c r="M12" s="12"/>
      <c r="N12" s="12"/>
    </row>
    <row r="13" spans="1:14">
      <c r="A13" s="24" t="s">
        <v>102</v>
      </c>
      <c r="B13" s="25">
        <v>40</v>
      </c>
      <c r="C13" s="12" t="s">
        <v>114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5" thickBot="1">
      <c r="A14" s="21" t="s">
        <v>103</v>
      </c>
      <c r="B14" s="26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 t="s">
        <v>104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22">
      <c r="A17" s="13" t="s">
        <v>105</v>
      </c>
      <c r="B17" s="13">
        <v>0</v>
      </c>
      <c r="C17" s="13">
        <f t="shared" ref="C17:I17" si="1">D17/2</f>
        <v>7.8125E-2</v>
      </c>
      <c r="D17" s="13">
        <f t="shared" si="1"/>
        <v>0.15625</v>
      </c>
      <c r="E17" s="13">
        <f t="shared" si="1"/>
        <v>0.3125</v>
      </c>
      <c r="F17" s="13">
        <f t="shared" si="1"/>
        <v>0.625</v>
      </c>
      <c r="G17" s="13">
        <f t="shared" si="1"/>
        <v>1.25</v>
      </c>
      <c r="H17" s="13">
        <f t="shared" si="1"/>
        <v>2.5</v>
      </c>
      <c r="I17" s="13">
        <f t="shared" si="1"/>
        <v>5</v>
      </c>
      <c r="J17" s="13">
        <v>10</v>
      </c>
      <c r="K17" s="13">
        <v>20</v>
      </c>
      <c r="L17" s="13">
        <v>40</v>
      </c>
      <c r="M17" s="13" t="s">
        <v>106</v>
      </c>
      <c r="N17" s="12"/>
    </row>
    <row r="18" spans="1:22">
      <c r="A18" s="13" t="s">
        <v>85</v>
      </c>
      <c r="B18" s="27">
        <f>IF(B3="","",(B3-$M$11)/($B$11-$M$11))</f>
        <v>1.0477662834989818</v>
      </c>
      <c r="C18" s="27">
        <f>IF(C3="","",(C3-$M$11)/($B$11-$M$11))</f>
        <v>1.1167770613587005</v>
      </c>
      <c r="D18" s="27">
        <f t="shared" ref="D18:L23" si="2">IF(D3="","",(D3-$M$11)/($B$11-$M$11))</f>
        <v>1.1232315988173447</v>
      </c>
      <c r="E18" s="27">
        <f t="shared" si="2"/>
        <v>1.0886856153122739</v>
      </c>
      <c r="F18" s="27">
        <f t="shared" si="2"/>
        <v>1.012895543392218</v>
      </c>
      <c r="G18" s="27">
        <f t="shared" si="2"/>
        <v>1.0964797737529008</v>
      </c>
      <c r="H18" s="27">
        <f t="shared" si="2"/>
        <v>1.0803231328186844</v>
      </c>
      <c r="I18" s="27">
        <f t="shared" si="2"/>
        <v>0.92383104537796934</v>
      </c>
      <c r="J18" s="27">
        <f t="shared" si="2"/>
        <v>0.5532025736960684</v>
      </c>
      <c r="K18" s="27">
        <f t="shared" si="2"/>
        <v>0.11084348761527169</v>
      </c>
      <c r="L18" s="27">
        <f t="shared" si="2"/>
        <v>2.3280988883852157E-2</v>
      </c>
      <c r="M18" s="27"/>
      <c r="N18" s="12"/>
      <c r="O18" s="27"/>
      <c r="P18" s="27"/>
      <c r="Q18" s="27"/>
      <c r="R18" s="27"/>
      <c r="S18" s="27"/>
      <c r="T18" s="27"/>
      <c r="U18" s="27"/>
      <c r="V18" s="27"/>
    </row>
    <row r="19" spans="1:22">
      <c r="A19" s="13" t="s">
        <v>86</v>
      </c>
      <c r="B19" s="27">
        <f t="shared" ref="B19:M25" si="3">IF(B4="","",(B4-$M$11)/($B$11-$M$11))</f>
        <v>1.0342888845287308</v>
      </c>
      <c r="C19" s="27">
        <f t="shared" si="3"/>
        <v>0.95342449070722524</v>
      </c>
      <c r="D19" s="27">
        <f t="shared" si="3"/>
        <v>0.95387103103455284</v>
      </c>
      <c r="E19" s="27">
        <f t="shared" si="3"/>
        <v>0.99710425363490596</v>
      </c>
      <c r="F19" s="27">
        <f t="shared" si="3"/>
        <v>0.86537485707326645</v>
      </c>
      <c r="G19" s="27">
        <f t="shared" si="3"/>
        <v>0.8825869569629845</v>
      </c>
      <c r="H19" s="27">
        <f t="shared" si="3"/>
        <v>0.83582200631922221</v>
      </c>
      <c r="I19" s="27">
        <f t="shared" si="3"/>
        <v>0.61218649147852211</v>
      </c>
      <c r="J19" s="27">
        <f t="shared" si="2"/>
        <v>0.42127020425837097</v>
      </c>
      <c r="K19" s="27">
        <f t="shared" si="2"/>
        <v>0.12829915495625935</v>
      </c>
      <c r="L19" s="27">
        <f t="shared" si="3"/>
        <v>1.7029424301265875E-2</v>
      </c>
      <c r="M19" s="27"/>
      <c r="N19" s="12"/>
      <c r="O19" s="27"/>
      <c r="P19" s="27"/>
      <c r="Q19" s="27"/>
      <c r="R19" s="27"/>
      <c r="S19" s="27"/>
      <c r="T19" s="27"/>
      <c r="U19" s="27"/>
      <c r="V19" s="27"/>
    </row>
    <row r="20" spans="1:22">
      <c r="A20" s="13" t="s">
        <v>87</v>
      </c>
      <c r="B20" s="27">
        <f t="shared" si="3"/>
        <v>1.0625833034512155</v>
      </c>
      <c r="C20" s="27">
        <f t="shared" si="3"/>
        <v>0.95655027299851836</v>
      </c>
      <c r="D20" s="27">
        <f t="shared" si="3"/>
        <v>0.98472290819536823</v>
      </c>
      <c r="E20" s="27">
        <f t="shared" si="3"/>
        <v>1.0234907275224454</v>
      </c>
      <c r="F20" s="27">
        <f>IF(F5="","",(F5-$M$11)/($B$11-$M$11))</f>
        <v>0.8729660426378355</v>
      </c>
      <c r="G20" s="27">
        <f t="shared" si="3"/>
        <v>0.87410269074376035</v>
      </c>
      <c r="H20" s="27">
        <f t="shared" si="3"/>
        <v>0.90158521816201298</v>
      </c>
      <c r="I20" s="27">
        <f t="shared" si="3"/>
        <v>0.56773543162182094</v>
      </c>
      <c r="J20" s="27">
        <f>IF(J5="","",(J5-$M$11)/($B$11-$M$11))</f>
        <v>0.44546457108448412</v>
      </c>
      <c r="K20" s="27">
        <f>IF(K5="","",(K5-$M$11)/($B$11-$M$11))</f>
        <v>0.21594284283810208</v>
      </c>
      <c r="L20" s="27">
        <f t="shared" si="3"/>
        <v>3.3551416412386757E-2</v>
      </c>
      <c r="M20" s="27"/>
      <c r="N20" s="12"/>
      <c r="O20" s="27"/>
      <c r="P20" s="27"/>
      <c r="Q20" s="27"/>
      <c r="R20" s="27"/>
      <c r="S20" s="27"/>
      <c r="T20" s="27"/>
      <c r="U20" s="27"/>
      <c r="V20" s="27"/>
    </row>
    <row r="21" spans="1:22">
      <c r="A21" s="13" t="s">
        <v>88</v>
      </c>
      <c r="B21" s="27">
        <f t="shared" si="3"/>
        <v>0.94323525232911376</v>
      </c>
      <c r="C21" s="27">
        <f t="shared" si="3"/>
        <v>0.93844509245414509</v>
      </c>
      <c r="D21" s="27">
        <f t="shared" si="3"/>
        <v>0.92196369491823582</v>
      </c>
      <c r="E21" s="27">
        <f t="shared" si="3"/>
        <v>0.96024437934277385</v>
      </c>
      <c r="F21" s="27">
        <f t="shared" si="3"/>
        <v>0.92033991190977182</v>
      </c>
      <c r="G21" s="27">
        <f t="shared" si="3"/>
        <v>1.0125301922153136</v>
      </c>
      <c r="H21" s="27">
        <f t="shared" si="3"/>
        <v>0.85847377928729462</v>
      </c>
      <c r="I21" s="27">
        <f t="shared" si="3"/>
        <v>0.51906253594311347</v>
      </c>
      <c r="J21" s="27">
        <f t="shared" si="2"/>
        <v>0.42508609432826128</v>
      </c>
      <c r="K21" s="27">
        <f t="shared" si="2"/>
        <v>0.25515720249250695</v>
      </c>
      <c r="L21" s="27">
        <f t="shared" si="3"/>
        <v>5.4011082319032767E-2</v>
      </c>
      <c r="M21" s="27"/>
      <c r="N21" s="12"/>
      <c r="O21" s="27"/>
      <c r="P21" s="27"/>
      <c r="Q21" s="27"/>
      <c r="R21" s="27"/>
      <c r="S21" s="27"/>
      <c r="T21" s="27"/>
      <c r="U21" s="27"/>
      <c r="V21" s="27"/>
    </row>
    <row r="22" spans="1:22">
      <c r="A22" s="13" t="s">
        <v>89</v>
      </c>
      <c r="B22" s="27">
        <f t="shared" si="3"/>
        <v>0.99734782108617559</v>
      </c>
      <c r="C22" s="27">
        <f t="shared" si="3"/>
        <v>0.9732346434104856</v>
      </c>
      <c r="D22" s="27">
        <f t="shared" si="3"/>
        <v>0.89224846586334516</v>
      </c>
      <c r="E22" s="27">
        <f t="shared" si="3"/>
        <v>0.84519935319310169</v>
      </c>
      <c r="F22" s="27">
        <f t="shared" si="3"/>
        <v>0.96637416019972533</v>
      </c>
      <c r="G22" s="27">
        <f t="shared" si="3"/>
        <v>0.87564528460180113</v>
      </c>
      <c r="H22" s="27">
        <f t="shared" si="3"/>
        <v>0.87044917897471641</v>
      </c>
      <c r="I22" s="27">
        <f t="shared" si="3"/>
        <v>0.69909947700655606</v>
      </c>
      <c r="J22" s="27">
        <f t="shared" si="2"/>
        <v>0.31284209386818945</v>
      </c>
      <c r="K22" s="27">
        <f t="shared" si="2"/>
        <v>0.14380628268709025</v>
      </c>
      <c r="L22" s="27">
        <f t="shared" si="3"/>
        <v>5.2915028788319593E-2</v>
      </c>
      <c r="M22" s="27"/>
      <c r="N22" s="12"/>
      <c r="O22" s="27"/>
      <c r="P22" s="27"/>
      <c r="Q22" s="27"/>
      <c r="R22" s="27"/>
      <c r="S22" s="27"/>
      <c r="T22" s="27"/>
      <c r="U22" s="27"/>
      <c r="V22" s="27"/>
    </row>
    <row r="23" spans="1:22">
      <c r="A23" s="13" t="s">
        <v>90</v>
      </c>
      <c r="B23" s="27">
        <f t="shared" si="3"/>
        <v>0.91477845510578271</v>
      </c>
      <c r="C23" s="27">
        <f t="shared" si="3"/>
        <v>0.91656461641509313</v>
      </c>
      <c r="D23" s="27">
        <f t="shared" si="3"/>
        <v>0.89655149083577468</v>
      </c>
      <c r="E23" s="27">
        <f t="shared" si="3"/>
        <v>0.84877167581172241</v>
      </c>
      <c r="F23" s="27">
        <f t="shared" si="3"/>
        <v>0.96251767555462342</v>
      </c>
      <c r="G23" s="27">
        <f t="shared" si="3"/>
        <v>0.77781235834184692</v>
      </c>
      <c r="H23" s="27">
        <f t="shared" si="3"/>
        <v>0.79628289006312458</v>
      </c>
      <c r="I23" s="27">
        <f t="shared" si="3"/>
        <v>0.7103847689153806</v>
      </c>
      <c r="J23" s="27">
        <f t="shared" si="2"/>
        <v>0.28227437873385519</v>
      </c>
      <c r="K23" s="27">
        <f t="shared" si="2"/>
        <v>0.16203324695709831</v>
      </c>
      <c r="L23" s="27">
        <f t="shared" si="3"/>
        <v>3.6920766154949498E-2</v>
      </c>
      <c r="M23" s="27"/>
      <c r="N23" s="12"/>
      <c r="O23" s="27"/>
      <c r="P23" s="27"/>
      <c r="Q23" s="27"/>
      <c r="R23" s="27"/>
      <c r="S23" s="27"/>
      <c r="T23" s="27"/>
      <c r="U23" s="27"/>
      <c r="V23" s="27"/>
    </row>
    <row r="24" spans="1:22">
      <c r="A24" s="13" t="s">
        <v>91</v>
      </c>
      <c r="B24" s="27" t="str">
        <f t="shared" si="3"/>
        <v/>
      </c>
      <c r="C24" s="27" t="str">
        <f t="shared" si="3"/>
        <v/>
      </c>
      <c r="D24" s="27" t="str">
        <f t="shared" si="3"/>
        <v/>
      </c>
      <c r="E24" s="27" t="str">
        <f t="shared" si="3"/>
        <v/>
      </c>
      <c r="F24" s="27" t="str">
        <f t="shared" si="3"/>
        <v/>
      </c>
      <c r="G24" s="27" t="str">
        <f t="shared" si="3"/>
        <v/>
      </c>
      <c r="H24" s="27" t="str">
        <f t="shared" si="3"/>
        <v/>
      </c>
      <c r="I24" s="27" t="str">
        <f t="shared" si="3"/>
        <v/>
      </c>
      <c r="J24" s="27" t="str">
        <f t="shared" si="3"/>
        <v/>
      </c>
      <c r="K24" s="27" t="str">
        <f t="shared" si="3"/>
        <v/>
      </c>
      <c r="L24" s="27" t="str">
        <f t="shared" si="3"/>
        <v/>
      </c>
      <c r="M24" s="27" t="str">
        <f t="shared" si="3"/>
        <v/>
      </c>
      <c r="N24" s="12"/>
    </row>
    <row r="25" spans="1:22">
      <c r="A25" s="13" t="s">
        <v>92</v>
      </c>
      <c r="B25" s="27" t="str">
        <f t="shared" si="3"/>
        <v/>
      </c>
      <c r="C25" s="27" t="str">
        <f t="shared" si="3"/>
        <v/>
      </c>
      <c r="D25" s="27" t="str">
        <f t="shared" si="3"/>
        <v/>
      </c>
      <c r="E25" s="27" t="str">
        <f t="shared" si="3"/>
        <v/>
      </c>
      <c r="F25" s="27" t="str">
        <f t="shared" si="3"/>
        <v/>
      </c>
      <c r="G25" s="27" t="str">
        <f t="shared" si="3"/>
        <v/>
      </c>
      <c r="H25" s="27" t="str">
        <f t="shared" si="3"/>
        <v/>
      </c>
      <c r="I25" s="27" t="str">
        <f t="shared" si="3"/>
        <v/>
      </c>
      <c r="J25" s="27" t="str">
        <f t="shared" si="3"/>
        <v/>
      </c>
      <c r="K25" s="27" t="str">
        <f t="shared" si="3"/>
        <v/>
      </c>
      <c r="L25" s="27" t="str">
        <f t="shared" si="3"/>
        <v/>
      </c>
      <c r="M25" s="27" t="str">
        <f t="shared" si="3"/>
        <v/>
      </c>
      <c r="N25" s="12"/>
    </row>
    <row r="26" spans="1:22" ht="14.5" thickBot="1">
      <c r="A26" s="13" t="s">
        <v>101</v>
      </c>
      <c r="B26" s="28">
        <f>AVERAGE(B18:B25)</f>
        <v>1</v>
      </c>
      <c r="C26" s="28">
        <f t="shared" ref="C26:M26" si="4">AVERAGE(C18:C25)</f>
        <v>0.97583269622402813</v>
      </c>
      <c r="D26" s="28">
        <f t="shared" si="4"/>
        <v>0.96209819827743692</v>
      </c>
      <c r="E26" s="28">
        <f t="shared" si="4"/>
        <v>0.96058266746953713</v>
      </c>
      <c r="F26" s="28">
        <f t="shared" si="4"/>
        <v>0.93341136512790668</v>
      </c>
      <c r="G26" s="28">
        <f t="shared" si="4"/>
        <v>0.91985954276976789</v>
      </c>
      <c r="H26" s="28">
        <f t="shared" si="4"/>
        <v>0.89048936760417574</v>
      </c>
      <c r="I26" s="28">
        <f t="shared" si="4"/>
        <v>0.67204995839056048</v>
      </c>
      <c r="J26" s="28">
        <f t="shared" si="4"/>
        <v>0.40668998599487155</v>
      </c>
      <c r="K26" s="28">
        <f t="shared" si="4"/>
        <v>0.16934703625772143</v>
      </c>
      <c r="L26" s="28">
        <f t="shared" si="4"/>
        <v>3.6284784476634441E-2</v>
      </c>
      <c r="M26" s="28" t="e">
        <f t="shared" si="4"/>
        <v>#DIV/0!</v>
      </c>
      <c r="N26" s="12"/>
    </row>
    <row r="27" spans="1:22">
      <c r="A27" s="9"/>
      <c r="B27" s="10">
        <v>1</v>
      </c>
      <c r="C27" s="10">
        <v>2</v>
      </c>
      <c r="D27" s="10">
        <v>3</v>
      </c>
      <c r="E27" s="10">
        <v>4</v>
      </c>
      <c r="F27" s="10">
        <v>5</v>
      </c>
      <c r="G27" s="10">
        <v>6</v>
      </c>
      <c r="H27" s="10">
        <v>7</v>
      </c>
      <c r="I27" s="10">
        <v>8</v>
      </c>
      <c r="J27" s="10">
        <v>9</v>
      </c>
      <c r="K27" s="10">
        <v>10</v>
      </c>
      <c r="L27" s="10">
        <v>11</v>
      </c>
      <c r="M27" s="37">
        <v>12</v>
      </c>
      <c r="N27" s="12"/>
    </row>
    <row r="28" spans="1:22">
      <c r="A28" s="14" t="s">
        <v>117</v>
      </c>
      <c r="B28" s="15">
        <v>25332</v>
      </c>
      <c r="C28" s="15">
        <v>25721</v>
      </c>
      <c r="D28" s="15">
        <v>25995</v>
      </c>
      <c r="E28" s="15">
        <v>16927</v>
      </c>
      <c r="F28" s="15">
        <v>13637</v>
      </c>
      <c r="G28" s="15">
        <v>3849</v>
      </c>
      <c r="H28" s="15">
        <v>2277</v>
      </c>
      <c r="I28" s="15">
        <v>2427</v>
      </c>
      <c r="J28" s="15">
        <v>1850</v>
      </c>
      <c r="K28" s="15">
        <v>1535</v>
      </c>
      <c r="L28" s="15">
        <v>518</v>
      </c>
      <c r="M28" s="16">
        <v>499</v>
      </c>
      <c r="N28" s="12"/>
    </row>
    <row r="29" spans="1:22">
      <c r="A29" s="14" t="s">
        <v>119</v>
      </c>
      <c r="B29" s="15">
        <v>22712</v>
      </c>
      <c r="C29" s="15">
        <v>19986</v>
      </c>
      <c r="D29" s="15">
        <v>19328</v>
      </c>
      <c r="E29" s="15">
        <v>18627</v>
      </c>
      <c r="F29" s="15">
        <v>14926</v>
      </c>
      <c r="G29" s="15">
        <v>5622</v>
      </c>
      <c r="H29" s="15">
        <v>2103</v>
      </c>
      <c r="I29" s="15">
        <v>1980</v>
      </c>
      <c r="J29" s="15">
        <v>2783</v>
      </c>
      <c r="K29" s="15">
        <v>2224</v>
      </c>
      <c r="L29" s="15">
        <v>493</v>
      </c>
      <c r="M29" s="16">
        <v>508</v>
      </c>
      <c r="N29" s="12"/>
    </row>
    <row r="30" spans="1:22">
      <c r="A30" s="14" t="s">
        <v>120</v>
      </c>
      <c r="B30" s="15">
        <v>21857</v>
      </c>
      <c r="C30" s="15">
        <v>20877</v>
      </c>
      <c r="D30" s="15">
        <v>20890</v>
      </c>
      <c r="E30" s="15">
        <v>17725</v>
      </c>
      <c r="F30" s="15">
        <v>14635</v>
      </c>
      <c r="G30" s="15">
        <v>6435</v>
      </c>
      <c r="H30" s="15">
        <v>2235</v>
      </c>
      <c r="I30" s="15">
        <v>1980</v>
      </c>
      <c r="J30" s="15">
        <v>1836</v>
      </c>
      <c r="K30" s="15">
        <v>2070</v>
      </c>
      <c r="L30" s="15">
        <v>529</v>
      </c>
      <c r="M30" s="16">
        <v>498</v>
      </c>
      <c r="N30" s="12"/>
    </row>
    <row r="31" spans="1:22">
      <c r="A31" s="14" t="s">
        <v>121</v>
      </c>
      <c r="B31" s="15">
        <v>20514</v>
      </c>
      <c r="C31" s="15">
        <v>22092</v>
      </c>
      <c r="D31" s="15">
        <v>18453</v>
      </c>
      <c r="E31" s="15">
        <v>18415</v>
      </c>
      <c r="F31" s="15">
        <v>11952</v>
      </c>
      <c r="G31" s="15">
        <v>6765</v>
      </c>
      <c r="H31" s="15">
        <v>1936</v>
      </c>
      <c r="I31" s="15">
        <v>2221</v>
      </c>
      <c r="J31" s="15">
        <v>1694</v>
      </c>
      <c r="K31" s="15">
        <v>1978</v>
      </c>
      <c r="L31" s="15">
        <v>511</v>
      </c>
      <c r="M31" s="16">
        <v>512</v>
      </c>
      <c r="N31" s="12"/>
    </row>
    <row r="32" spans="1:22">
      <c r="A32" s="14" t="s">
        <v>122</v>
      </c>
      <c r="B32" s="15">
        <v>21763</v>
      </c>
      <c r="C32" s="15">
        <v>23615</v>
      </c>
      <c r="D32" s="15">
        <v>18002</v>
      </c>
      <c r="E32" s="15">
        <v>18942</v>
      </c>
      <c r="F32" s="15">
        <v>13245</v>
      </c>
      <c r="G32" s="15">
        <v>6470</v>
      </c>
      <c r="H32" s="15">
        <v>2105</v>
      </c>
      <c r="I32" s="15">
        <v>2367</v>
      </c>
      <c r="J32" s="15">
        <v>1686</v>
      </c>
      <c r="K32" s="15">
        <v>2093</v>
      </c>
      <c r="L32" s="15">
        <v>514</v>
      </c>
      <c r="M32" s="16">
        <v>508</v>
      </c>
      <c r="N32" s="12"/>
    </row>
    <row r="33" spans="1:24">
      <c r="A33" s="14" t="s">
        <v>124</v>
      </c>
      <c r="B33" s="15">
        <v>22343</v>
      </c>
      <c r="C33" s="15">
        <v>24330</v>
      </c>
      <c r="D33" s="15">
        <v>22200</v>
      </c>
      <c r="E33" s="15">
        <v>17515</v>
      </c>
      <c r="F33" s="15">
        <v>13876</v>
      </c>
      <c r="G33" s="15">
        <v>3406</v>
      </c>
      <c r="H33" s="15">
        <v>2079</v>
      </c>
      <c r="I33" s="15">
        <v>2127</v>
      </c>
      <c r="J33" s="15">
        <v>1800</v>
      </c>
      <c r="K33" s="15">
        <v>1959</v>
      </c>
      <c r="L33" s="15">
        <v>497</v>
      </c>
      <c r="M33" s="16">
        <v>521</v>
      </c>
      <c r="N33" s="12"/>
    </row>
    <row r="34" spans="1:24">
      <c r="A34" s="14" t="s">
        <v>125</v>
      </c>
      <c r="B34" s="15"/>
      <c r="C34" s="15"/>
      <c r="D34" s="15"/>
      <c r="E34" s="15"/>
      <c r="F34" s="15"/>
      <c r="G34" s="15"/>
      <c r="H34" s="15"/>
      <c r="K34" s="19"/>
      <c r="L34" s="19"/>
      <c r="N34" s="12"/>
    </row>
    <row r="35" spans="1:24">
      <c r="A35" s="14" t="s">
        <v>126</v>
      </c>
      <c r="G35" s="15"/>
      <c r="K35" s="19"/>
      <c r="L35" s="19"/>
      <c r="N35" s="12"/>
    </row>
    <row r="36" spans="1:24" ht="14.5" thickBot="1">
      <c r="A36" s="20" t="s">
        <v>127</v>
      </c>
      <c r="B36" s="21">
        <v>22420.166666666668</v>
      </c>
      <c r="C36" s="22">
        <v>22770.166666666668</v>
      </c>
      <c r="D36" s="22">
        <v>20811.333333333332</v>
      </c>
      <c r="E36" s="22">
        <v>18025.166666666668</v>
      </c>
      <c r="F36" s="22">
        <v>13711.833333333334</v>
      </c>
      <c r="G36" s="22">
        <v>5424.5</v>
      </c>
      <c r="H36" s="22">
        <v>2122.5</v>
      </c>
      <c r="I36" s="22">
        <v>2183.6666666666665</v>
      </c>
      <c r="J36" s="22">
        <v>1941.5</v>
      </c>
      <c r="K36" s="22">
        <v>1976.5</v>
      </c>
      <c r="L36" s="22">
        <v>510.33333333333331</v>
      </c>
      <c r="M36" s="23">
        <v>507.66666666666669</v>
      </c>
      <c r="N36" s="12"/>
    </row>
    <row r="37" spans="1:24" ht="14.5" thickBot="1">
      <c r="A37" s="12"/>
      <c r="B37" s="15"/>
      <c r="C37" s="15"/>
      <c r="D37" s="15"/>
      <c r="E37" s="15"/>
      <c r="F37" s="15"/>
      <c r="G37" s="15"/>
      <c r="H37" s="15"/>
      <c r="I37" s="15"/>
      <c r="J37" s="15"/>
      <c r="K37" s="12"/>
      <c r="L37" s="12"/>
      <c r="M37" s="12"/>
      <c r="N37" s="12"/>
    </row>
    <row r="38" spans="1:24">
      <c r="A38" s="24" t="s">
        <v>128</v>
      </c>
      <c r="B38" s="25">
        <v>40</v>
      </c>
      <c r="C38" s="12" t="s">
        <v>129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24" ht="14.5" thickBot="1">
      <c r="A39" s="21" t="s">
        <v>130</v>
      </c>
      <c r="B39" s="26">
        <v>2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2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P40" s="15"/>
      <c r="Q40" s="15"/>
      <c r="R40" s="15"/>
      <c r="S40" s="15"/>
      <c r="T40" s="15"/>
      <c r="U40" s="15"/>
      <c r="V40" s="15"/>
      <c r="W40" s="15"/>
      <c r="X40" s="15"/>
    </row>
    <row r="41" spans="1:24">
      <c r="A41" s="12" t="s">
        <v>131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P41" s="15"/>
      <c r="Q41" s="15"/>
      <c r="R41" s="15"/>
      <c r="S41" s="15"/>
      <c r="T41" s="15"/>
      <c r="U41" s="15"/>
      <c r="V41" s="15"/>
      <c r="W41" s="15"/>
      <c r="X41" s="15"/>
    </row>
    <row r="42" spans="1:24">
      <c r="A42" s="13" t="s">
        <v>132</v>
      </c>
      <c r="B42" s="13">
        <v>0</v>
      </c>
      <c r="C42" s="13">
        <v>7.8125E-2</v>
      </c>
      <c r="D42" s="13">
        <v>0.15625</v>
      </c>
      <c r="E42" s="13">
        <v>0.3125</v>
      </c>
      <c r="F42" s="13">
        <v>0.625</v>
      </c>
      <c r="G42" s="13">
        <v>1.25</v>
      </c>
      <c r="H42" s="13">
        <v>2.5</v>
      </c>
      <c r="I42" s="13">
        <v>5</v>
      </c>
      <c r="J42" s="13">
        <v>10</v>
      </c>
      <c r="K42" s="13">
        <v>20</v>
      </c>
      <c r="L42" s="13">
        <v>40</v>
      </c>
      <c r="M42" s="13" t="s">
        <v>133</v>
      </c>
      <c r="N42" s="12"/>
      <c r="P42" s="15"/>
      <c r="Q42" s="15"/>
      <c r="R42" s="15"/>
      <c r="S42" s="15"/>
      <c r="T42" s="15"/>
      <c r="U42" s="15"/>
      <c r="V42" s="15"/>
      <c r="W42" s="15"/>
      <c r="X42" s="15"/>
    </row>
    <row r="43" spans="1:24">
      <c r="A43" s="13" t="s">
        <v>115</v>
      </c>
      <c r="B43" s="27">
        <v>1.1328845788172657</v>
      </c>
      <c r="C43" s="27">
        <v>1.1506370032325537</v>
      </c>
      <c r="D43" s="27">
        <v>1.1631412816124738</v>
      </c>
      <c r="E43" s="27">
        <v>0.74931355771059127</v>
      </c>
      <c r="F43" s="27">
        <v>0.59917094504658686</v>
      </c>
      <c r="G43" s="27">
        <v>0.15248526335805287</v>
      </c>
      <c r="H43" s="27">
        <v>8.0745388857197176E-2</v>
      </c>
      <c r="I43" s="27">
        <v>8.7590796729416234E-2</v>
      </c>
      <c r="J43" s="27">
        <v>6.1258794447613611E-2</v>
      </c>
      <c r="K43" s="27">
        <v>4.6883437915953598E-2</v>
      </c>
      <c r="L43" s="27">
        <v>4.715725423084228E-4</v>
      </c>
      <c r="M43" s="27"/>
      <c r="N43" s="12"/>
      <c r="P43" s="15"/>
      <c r="Q43" s="15"/>
      <c r="R43" s="15"/>
      <c r="S43" s="15"/>
      <c r="T43" s="15"/>
      <c r="U43" s="15"/>
      <c r="V43" s="15"/>
      <c r="W43" s="15"/>
      <c r="X43" s="15"/>
    </row>
    <row r="44" spans="1:24">
      <c r="A44" s="13" t="s">
        <v>116</v>
      </c>
      <c r="B44" s="27">
        <v>1.0133181213158395</v>
      </c>
      <c r="C44" s="27">
        <v>0.88891424225137849</v>
      </c>
      <c r="D44" s="27">
        <v>0.85888571971857763</v>
      </c>
      <c r="E44" s="27">
        <v>0.82689484692907389</v>
      </c>
      <c r="F44" s="27">
        <v>0.65799581669518925</v>
      </c>
      <c r="G44" s="27">
        <v>0.23339798440768206</v>
      </c>
      <c r="H44" s="27">
        <v>7.2804715725423075E-2</v>
      </c>
      <c r="I44" s="27">
        <v>6.7191481270203454E-2</v>
      </c>
      <c r="J44" s="27">
        <v>0.10383723141281613</v>
      </c>
      <c r="K44" s="27">
        <v>7.8326678075679779E-2</v>
      </c>
      <c r="L44" s="27">
        <v>-6.6932876972808602E-4</v>
      </c>
      <c r="M44" s="27"/>
      <c r="N44" s="12"/>
      <c r="P44" s="15"/>
      <c r="Q44" s="15"/>
      <c r="R44" s="15"/>
      <c r="S44" s="15"/>
      <c r="T44" s="15"/>
      <c r="U44" s="15"/>
      <c r="V44" s="15"/>
      <c r="W44" s="15"/>
      <c r="X44" s="15"/>
    </row>
    <row r="45" spans="1:24">
      <c r="A45" s="13" t="s">
        <v>87</v>
      </c>
      <c r="B45" s="27">
        <v>0.97429929644419089</v>
      </c>
      <c r="C45" s="27">
        <v>0.92957596501235973</v>
      </c>
      <c r="D45" s="27">
        <v>0.93016923369461868</v>
      </c>
      <c r="E45" s="27">
        <v>0.78573112759079666</v>
      </c>
      <c r="F45" s="27">
        <v>0.64471572542308431</v>
      </c>
      <c r="G45" s="27">
        <v>0.2705000950751093</v>
      </c>
      <c r="H45" s="27">
        <v>7.8828674652975841E-2</v>
      </c>
      <c r="I45" s="27">
        <v>6.7191481270203454E-2</v>
      </c>
      <c r="J45" s="27">
        <v>6.0619889712873166E-2</v>
      </c>
      <c r="K45" s="27">
        <v>7.1298725993534887E-2</v>
      </c>
      <c r="L45" s="27">
        <v>9.7356911960448666E-4</v>
      </c>
      <c r="M45" s="27"/>
      <c r="N45" s="12"/>
      <c r="P45" s="15"/>
      <c r="Q45" s="15"/>
      <c r="R45" s="15"/>
      <c r="S45" s="18"/>
      <c r="T45" s="15"/>
      <c r="U45" s="15"/>
      <c r="V45" s="15"/>
      <c r="W45" s="15"/>
      <c r="X45" s="15"/>
    </row>
    <row r="46" spans="1:24">
      <c r="A46" s="13" t="s">
        <v>88</v>
      </c>
      <c r="B46" s="27">
        <v>0.91301007796158962</v>
      </c>
      <c r="C46" s="27">
        <v>0.985023768777334</v>
      </c>
      <c r="D46" s="27">
        <v>0.81895417379729984</v>
      </c>
      <c r="E46" s="27">
        <v>0.8172200038030043</v>
      </c>
      <c r="F46" s="27">
        <v>0.52227419661532615</v>
      </c>
      <c r="G46" s="27">
        <v>0.28555999239399121</v>
      </c>
      <c r="H46" s="27">
        <v>6.5183494961019203E-2</v>
      </c>
      <c r="I46" s="27">
        <v>7.8189769918235397E-2</v>
      </c>
      <c r="J46" s="27">
        <v>5.4139570260505795E-2</v>
      </c>
      <c r="K46" s="27">
        <v>6.7100209165240537E-2</v>
      </c>
      <c r="L46" s="27">
        <v>1.5212017493820032E-4</v>
      </c>
      <c r="M46" s="27"/>
      <c r="N46" s="12"/>
    </row>
    <row r="47" spans="1:24">
      <c r="A47" s="13" t="s">
        <v>89</v>
      </c>
      <c r="B47" s="27">
        <v>0.97000950751093362</v>
      </c>
      <c r="C47" s="27">
        <v>1.0545274767065982</v>
      </c>
      <c r="D47" s="27">
        <v>0.79837231412816123</v>
      </c>
      <c r="E47" s="27">
        <v>0.84127020346073389</v>
      </c>
      <c r="F47" s="27">
        <v>0.58128161247385435</v>
      </c>
      <c r="G47" s="27">
        <v>0.27209735691196041</v>
      </c>
      <c r="H47" s="27">
        <v>7.2895987830386005E-2</v>
      </c>
      <c r="I47" s="27">
        <v>8.4852633580528608E-2</v>
      </c>
      <c r="J47" s="27">
        <v>5.3774481840654115E-2</v>
      </c>
      <c r="K47" s="27">
        <v>7.2348355200608477E-2</v>
      </c>
      <c r="L47" s="27">
        <v>2.8902833238258135E-4</v>
      </c>
      <c r="M47" s="27"/>
      <c r="N47" s="12"/>
    </row>
    <row r="48" spans="1:24">
      <c r="A48" s="13" t="s">
        <v>90</v>
      </c>
      <c r="B48" s="27">
        <v>0.99647841795018055</v>
      </c>
      <c r="C48" s="27">
        <v>1.0871572542308423</v>
      </c>
      <c r="D48" s="27">
        <v>0.98995246244533175</v>
      </c>
      <c r="E48" s="27">
        <v>0.77614755656969003</v>
      </c>
      <c r="F48" s="27">
        <v>0.61007796158965588</v>
      </c>
      <c r="G48" s="27">
        <v>0.13226849210876593</v>
      </c>
      <c r="H48" s="27">
        <v>7.1709450465868033E-2</v>
      </c>
      <c r="I48" s="27">
        <v>7.3899980984978131E-2</v>
      </c>
      <c r="J48" s="27">
        <v>5.8976991823540596E-2</v>
      </c>
      <c r="K48" s="27">
        <v>6.6233124168092794E-2</v>
      </c>
      <c r="L48" s="27">
        <v>-4.8678455980224463E-4</v>
      </c>
      <c r="M48" s="27"/>
      <c r="N48" s="12"/>
    </row>
    <row r="49" spans="1:14">
      <c r="A49" s="13" t="s">
        <v>91</v>
      </c>
      <c r="B49" s="27" t="s">
        <v>118</v>
      </c>
      <c r="C49" s="27" t="s">
        <v>118</v>
      </c>
      <c r="D49" s="27" t="s">
        <v>118</v>
      </c>
      <c r="E49" s="27" t="s">
        <v>118</v>
      </c>
      <c r="F49" s="27" t="s">
        <v>118</v>
      </c>
      <c r="G49" s="27" t="s">
        <v>118</v>
      </c>
      <c r="H49" s="27" t="s">
        <v>118</v>
      </c>
      <c r="I49" s="27" t="s">
        <v>118</v>
      </c>
      <c r="J49" s="27" t="s">
        <v>118</v>
      </c>
      <c r="K49" s="27" t="s">
        <v>118</v>
      </c>
      <c r="L49" s="27" t="s">
        <v>118</v>
      </c>
      <c r="M49" s="27" t="s">
        <v>118</v>
      </c>
      <c r="N49" s="12"/>
    </row>
    <row r="50" spans="1:14">
      <c r="A50" s="13" t="s">
        <v>92</v>
      </c>
      <c r="B50" s="27" t="s">
        <v>118</v>
      </c>
      <c r="C50" s="27" t="s">
        <v>118</v>
      </c>
      <c r="D50" s="27" t="s">
        <v>118</v>
      </c>
      <c r="E50" s="27" t="s">
        <v>118</v>
      </c>
      <c r="F50" s="27" t="s">
        <v>118</v>
      </c>
      <c r="G50" s="27" t="s">
        <v>118</v>
      </c>
      <c r="H50" s="27" t="s">
        <v>118</v>
      </c>
      <c r="I50" s="27" t="s">
        <v>118</v>
      </c>
      <c r="J50" s="27" t="s">
        <v>118</v>
      </c>
      <c r="K50" s="27" t="s">
        <v>118</v>
      </c>
      <c r="L50" s="27" t="s">
        <v>118</v>
      </c>
      <c r="M50" s="27" t="s">
        <v>118</v>
      </c>
      <c r="N50" s="12"/>
    </row>
    <row r="51" spans="1:14">
      <c r="A51" s="13" t="s">
        <v>127</v>
      </c>
      <c r="B51" s="28">
        <v>1</v>
      </c>
      <c r="C51" s="28">
        <v>1.0159726183685109</v>
      </c>
      <c r="D51" s="28">
        <v>0.9265791975660771</v>
      </c>
      <c r="E51" s="28">
        <v>0.79942954934398169</v>
      </c>
      <c r="F51" s="28">
        <v>0.60258604297394947</v>
      </c>
      <c r="G51" s="28">
        <v>0.22438486404259364</v>
      </c>
      <c r="H51" s="28">
        <v>7.3694618748811544E-2</v>
      </c>
      <c r="I51" s="28">
        <v>7.6486023958927549E-2</v>
      </c>
      <c r="J51" s="28">
        <v>6.5434493249667242E-2</v>
      </c>
      <c r="K51" s="28">
        <v>6.7031755086518333E-2</v>
      </c>
      <c r="L51" s="28">
        <v>1.216961399505601E-4</v>
      </c>
      <c r="M51" s="28"/>
      <c r="N51" s="12"/>
    </row>
    <row r="52" spans="1:1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D070-6EEC-431A-9B7C-7A7918DDAE33}">
  <dimension ref="A1:O14"/>
  <sheetViews>
    <sheetView workbookViewId="0">
      <selection activeCell="A2" sqref="A2:G14"/>
    </sheetView>
  </sheetViews>
  <sheetFormatPr defaultRowHeight="14"/>
  <cols>
    <col min="1" max="1" width="10.4140625" style="80" bestFit="1" customWidth="1"/>
    <col min="2" max="16384" width="8.6640625" style="80"/>
  </cols>
  <sheetData>
    <row r="1" spans="1:15">
      <c r="A1" s="80" t="s">
        <v>234</v>
      </c>
    </row>
    <row r="2" spans="1:15">
      <c r="A2" s="80" t="s">
        <v>155</v>
      </c>
      <c r="B2" s="80" t="s">
        <v>295</v>
      </c>
      <c r="C2" s="80" t="s">
        <v>295</v>
      </c>
      <c r="D2" s="80" t="s">
        <v>295</v>
      </c>
      <c r="E2" s="80" t="s">
        <v>296</v>
      </c>
      <c r="F2" s="80" t="s">
        <v>296</v>
      </c>
      <c r="G2" s="80" t="s">
        <v>296</v>
      </c>
    </row>
    <row r="3" spans="1:15" ht="15.5">
      <c r="A3" s="80" t="s">
        <v>11</v>
      </c>
      <c r="B3" s="5">
        <v>0.98962081222838638</v>
      </c>
      <c r="C3" s="5">
        <v>0.69449354739261315</v>
      </c>
      <c r="D3" s="5">
        <v>0.78123060840115222</v>
      </c>
      <c r="E3" s="5">
        <v>9.0095514263806034E-2</v>
      </c>
      <c r="F3" s="5">
        <v>8.859097175552566E-2</v>
      </c>
      <c r="G3" s="5">
        <v>8.0134125425935593E-2</v>
      </c>
      <c r="I3" s="81"/>
      <c r="J3" s="81"/>
      <c r="K3" s="81"/>
      <c r="L3" s="81"/>
      <c r="M3" s="81"/>
      <c r="N3" s="81"/>
      <c r="O3" s="81"/>
    </row>
    <row r="4" spans="1:15" ht="15.5">
      <c r="A4" s="80" t="s">
        <v>12</v>
      </c>
      <c r="B4" s="5">
        <v>0.93669387525199621</v>
      </c>
      <c r="C4" s="5">
        <v>0.98405735206674827</v>
      </c>
      <c r="D4" s="5">
        <v>0.76820791721322734</v>
      </c>
      <c r="E4" s="5">
        <v>0.11171431757665932</v>
      </c>
      <c r="F4" s="5">
        <v>0.10762689610899015</v>
      </c>
      <c r="G4" s="5">
        <v>0.10165300519804388</v>
      </c>
      <c r="I4" s="81"/>
      <c r="J4" s="81"/>
      <c r="K4" s="81"/>
      <c r="L4" s="81"/>
      <c r="M4" s="81"/>
      <c r="N4" s="81"/>
      <c r="O4" s="81"/>
    </row>
    <row r="5" spans="1:15" ht="15.5">
      <c r="A5" s="80" t="s">
        <v>13</v>
      </c>
      <c r="B5" s="5">
        <v>0.95983072092853883</v>
      </c>
      <c r="C5" s="5">
        <v>0.82854090591509932</v>
      </c>
      <c r="D5" s="5">
        <v>0.87377203813627002</v>
      </c>
      <c r="E5" s="5">
        <v>0.11331159571717123</v>
      </c>
      <c r="F5" s="5">
        <v>0.16915124507469151</v>
      </c>
      <c r="G5" s="5">
        <v>0.1106314583979548</v>
      </c>
      <c r="I5" s="81"/>
      <c r="J5" s="81"/>
      <c r="K5" s="81"/>
      <c r="L5" s="81"/>
      <c r="M5" s="81"/>
      <c r="N5" s="81"/>
      <c r="O5" s="81"/>
    </row>
    <row r="6" spans="1:15" ht="15.5">
      <c r="A6" s="80" t="s">
        <v>14</v>
      </c>
      <c r="B6" s="5">
        <v>0.79574713953699938</v>
      </c>
      <c r="C6" s="5">
        <v>0.97642109350443151</v>
      </c>
      <c r="D6" s="5">
        <v>0.93855651582615784</v>
      </c>
      <c r="E6" s="5">
        <v>0.11489752042699584</v>
      </c>
      <c r="F6" s="5">
        <v>8.5177723940424221E-2</v>
      </c>
      <c r="G6" s="5">
        <v>0.10387573034398859</v>
      </c>
      <c r="I6" s="81"/>
      <c r="J6" s="81"/>
      <c r="K6" s="81"/>
      <c r="L6" s="81"/>
      <c r="M6" s="81"/>
      <c r="N6" s="81"/>
      <c r="O6" s="81"/>
    </row>
    <row r="7" spans="1:15" ht="15.5">
      <c r="A7" s="80" t="s">
        <v>15</v>
      </c>
      <c r="B7" s="5">
        <v>1.0870880985405731</v>
      </c>
      <c r="C7" s="5">
        <v>0.82276320009490989</v>
      </c>
      <c r="D7" s="5">
        <v>0.89443628739612779</v>
      </c>
      <c r="E7" s="5">
        <v>0.20005674584853972</v>
      </c>
      <c r="F7" s="5">
        <v>0.10388427691798985</v>
      </c>
      <c r="G7" s="5">
        <v>9.4395918196017684E-2</v>
      </c>
      <c r="I7" s="81"/>
      <c r="J7" s="81"/>
      <c r="K7" s="81"/>
      <c r="L7" s="81"/>
      <c r="M7" s="81"/>
      <c r="N7" s="81"/>
      <c r="O7" s="81"/>
    </row>
    <row r="8" spans="1:15" ht="15.5">
      <c r="A8" s="80" t="s">
        <v>16</v>
      </c>
      <c r="B8" s="5">
        <v>1.0262826057247123</v>
      </c>
      <c r="C8" s="5">
        <v>0.79153923577850249</v>
      </c>
      <c r="D8" s="5">
        <v>0.85570025595106347</v>
      </c>
      <c r="E8" s="5">
        <v>0.16923598082436123</v>
      </c>
      <c r="F8" s="5">
        <v>0.14204390930292668</v>
      </c>
      <c r="G8" s="5">
        <v>0.17007154558855214</v>
      </c>
      <c r="I8" s="81"/>
      <c r="J8" s="81"/>
      <c r="K8" s="81"/>
      <c r="L8" s="81"/>
      <c r="M8" s="81"/>
      <c r="N8" s="81"/>
      <c r="O8" s="81"/>
    </row>
    <row r="9" spans="1:15" ht="15.5">
      <c r="A9" s="80" t="s">
        <v>17</v>
      </c>
      <c r="B9" s="5">
        <v>0.96073544359960739</v>
      </c>
      <c r="C9" s="5">
        <v>0.66949303830559004</v>
      </c>
      <c r="D9" s="5">
        <v>0.84124014571716377</v>
      </c>
      <c r="E9" s="5">
        <v>0.12786220929715192</v>
      </c>
      <c r="F9" s="5">
        <v>0.11292351345575985</v>
      </c>
      <c r="G9" s="5">
        <v>0.14282847428876888</v>
      </c>
      <c r="I9" s="81"/>
      <c r="J9" s="81"/>
      <c r="K9" s="81"/>
      <c r="L9" s="81"/>
      <c r="M9" s="81"/>
      <c r="N9" s="81"/>
      <c r="O9" s="81"/>
    </row>
    <row r="10" spans="1:15" ht="15.5">
      <c r="A10" s="80" t="s">
        <v>19</v>
      </c>
      <c r="B10" s="5">
        <v>0.48438257055448009</v>
      </c>
      <c r="C10" s="5">
        <v>0.69294007722345985</v>
      </c>
      <c r="D10" s="5">
        <v>1.7034436802700466</v>
      </c>
      <c r="E10" s="5">
        <v>0.28897701310415125</v>
      </c>
      <c r="F10" s="5">
        <v>0.28886721754117484</v>
      </c>
      <c r="G10" s="5">
        <v>0.2309369824300857</v>
      </c>
      <c r="I10" s="81"/>
      <c r="J10" s="81"/>
      <c r="K10" s="81"/>
      <c r="L10" s="81"/>
      <c r="M10" s="81"/>
      <c r="N10" s="81"/>
      <c r="O10" s="81"/>
    </row>
    <row r="11" spans="1:15" ht="15.5">
      <c r="A11" s="80" t="s">
        <v>20</v>
      </c>
      <c r="B11" s="5">
        <v>1.0779746932470662</v>
      </c>
      <c r="C11" s="5">
        <v>1.0262069300001335</v>
      </c>
      <c r="D11" s="5">
        <v>0.99182097072340003</v>
      </c>
      <c r="E11" s="5">
        <v>0.28328358641112644</v>
      </c>
      <c r="F11" s="5">
        <v>0.16571187975413409</v>
      </c>
      <c r="G11" s="5">
        <v>0.18934874117005432</v>
      </c>
      <c r="I11" s="81"/>
      <c r="J11" s="81"/>
      <c r="K11" s="81"/>
      <c r="L11" s="81"/>
      <c r="M11" s="81"/>
      <c r="N11" s="81"/>
      <c r="O11" s="81"/>
    </row>
    <row r="12" spans="1:15" ht="15.5">
      <c r="A12" s="80" t="s">
        <v>21</v>
      </c>
      <c r="B12" s="5">
        <v>0.77604848685451244</v>
      </c>
      <c r="C12" s="5">
        <v>0.68518295328648904</v>
      </c>
      <c r="D12" s="5">
        <v>1.4688636756891607</v>
      </c>
      <c r="E12" s="5">
        <v>0.14925411428900587</v>
      </c>
      <c r="F12" s="5">
        <v>0.12625197722032303</v>
      </c>
      <c r="G12" s="5">
        <v>0.13491061743425473</v>
      </c>
      <c r="I12" s="81"/>
      <c r="J12" s="81"/>
      <c r="K12" s="81"/>
      <c r="L12" s="81"/>
      <c r="M12" s="81"/>
      <c r="N12" s="81"/>
      <c r="O12" s="81"/>
    </row>
    <row r="13" spans="1:15" ht="15.5">
      <c r="A13" s="80" t="s">
        <v>22</v>
      </c>
      <c r="B13" s="5">
        <v>1.030951116752008</v>
      </c>
      <c r="C13" s="5">
        <v>0.89175388982334503</v>
      </c>
      <c r="D13" s="5">
        <v>0.73619436392902071</v>
      </c>
      <c r="E13" s="5">
        <v>0.22628270099275014</v>
      </c>
      <c r="F13" s="5">
        <v>0.24461548203282943</v>
      </c>
      <c r="G13" s="5">
        <v>0.13691902958682728</v>
      </c>
      <c r="I13" s="81"/>
      <c r="J13" s="81"/>
      <c r="K13" s="81"/>
      <c r="L13" s="81"/>
      <c r="M13" s="81"/>
      <c r="N13" s="81"/>
      <c r="O13" s="81"/>
    </row>
    <row r="14" spans="1:15" ht="15.5">
      <c r="A14" s="80" t="s">
        <v>39</v>
      </c>
      <c r="B14" s="5">
        <v>1.0731092895425793</v>
      </c>
      <c r="C14" s="5">
        <v>0.72924936707388821</v>
      </c>
      <c r="D14" s="5">
        <v>0.83754881111436663</v>
      </c>
      <c r="E14" s="5">
        <v>7.6521160535538688E-2</v>
      </c>
      <c r="F14" s="5">
        <v>0.16725624670018904</v>
      </c>
      <c r="G14" s="5">
        <v>0.15193937493144152</v>
      </c>
      <c r="I14" s="81"/>
      <c r="J14" s="81"/>
      <c r="K14" s="81"/>
      <c r="L14" s="81"/>
      <c r="M14" s="81"/>
      <c r="N14" s="81"/>
      <c r="O14" s="81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FE1CA-7950-4B0D-B70A-CA668EAE5CC4}">
  <dimension ref="A1:J26"/>
  <sheetViews>
    <sheetView workbookViewId="0">
      <selection activeCell="J19" sqref="J19"/>
    </sheetView>
  </sheetViews>
  <sheetFormatPr defaultRowHeight="14"/>
  <cols>
    <col min="1" max="1" width="12.1640625" style="5" bestFit="1" customWidth="1"/>
    <col min="2" max="16384" width="8.6640625" style="5"/>
  </cols>
  <sheetData>
    <row r="1" spans="1:10">
      <c r="A1" s="5" t="s">
        <v>235</v>
      </c>
      <c r="B1" s="5" t="s">
        <v>155</v>
      </c>
    </row>
    <row r="2" spans="1:10">
      <c r="A2" s="5" t="s">
        <v>236</v>
      </c>
    </row>
    <row r="3" spans="1:10">
      <c r="A3" s="1" t="s">
        <v>192</v>
      </c>
      <c r="B3" s="88" t="s">
        <v>190</v>
      </c>
      <c r="C3" s="88"/>
      <c r="D3" s="88"/>
      <c r="E3" s="88"/>
      <c r="F3" s="88" t="s">
        <v>4</v>
      </c>
      <c r="G3" s="88"/>
      <c r="H3" s="88"/>
      <c r="I3" s="88"/>
      <c r="J3" s="88"/>
    </row>
    <row r="4" spans="1:10">
      <c r="A4" s="2">
        <v>1.5503670000000001</v>
      </c>
      <c r="B4" s="2">
        <v>115.369</v>
      </c>
      <c r="C4" s="2">
        <v>135.6602</v>
      </c>
      <c r="D4" s="2">
        <v>179.74629999999999</v>
      </c>
      <c r="E4" s="2">
        <v>173.3792</v>
      </c>
      <c r="F4" s="2">
        <v>119.69675700000001</v>
      </c>
      <c r="G4" s="2">
        <v>112.97047600000001</v>
      </c>
      <c r="H4" s="2">
        <v>105.080922</v>
      </c>
      <c r="I4" s="2">
        <v>96.139751000000004</v>
      </c>
      <c r="J4" s="2"/>
    </row>
    <row r="5" spans="1:10">
      <c r="A5" s="2">
        <v>15.27735</v>
      </c>
      <c r="B5" s="2">
        <v>110.81829999999999</v>
      </c>
      <c r="C5" s="2">
        <v>130.2559</v>
      </c>
      <c r="D5" s="2">
        <v>172.59280000000001</v>
      </c>
      <c r="E5" s="2">
        <v>164.42359999999999</v>
      </c>
      <c r="F5" s="2">
        <v>117.79078199999999</v>
      </c>
      <c r="G5" s="2">
        <v>109.321504</v>
      </c>
      <c r="H5" s="2">
        <v>99.687172000000004</v>
      </c>
      <c r="I5" s="2">
        <v>92.081648999999999</v>
      </c>
      <c r="J5" s="2"/>
    </row>
    <row r="6" spans="1:10">
      <c r="A6" s="2">
        <v>22.22841</v>
      </c>
      <c r="B6" s="2">
        <v>56.912619999999997</v>
      </c>
      <c r="C6" s="2">
        <v>69.676329999999993</v>
      </c>
      <c r="D6" s="2">
        <v>85.702659999999995</v>
      </c>
      <c r="E6" s="2">
        <v>83.139989999999997</v>
      </c>
      <c r="F6" s="2">
        <v>68.603437</v>
      </c>
      <c r="G6" s="2">
        <v>64.919195999999999</v>
      </c>
      <c r="H6" s="2">
        <v>62.413356999999998</v>
      </c>
      <c r="I6" s="2">
        <v>53.872520999999999</v>
      </c>
      <c r="J6" s="2"/>
    </row>
    <row r="7" spans="1:10">
      <c r="A7" s="2">
        <v>29.090589999999999</v>
      </c>
      <c r="B7" s="2">
        <v>54.535559999999997</v>
      </c>
      <c r="C7" s="2">
        <v>64.972589999999997</v>
      </c>
      <c r="D7" s="2">
        <v>78.87236</v>
      </c>
      <c r="E7" s="2">
        <v>79.031009999999995</v>
      </c>
      <c r="F7" s="2">
        <v>64.030737000000002</v>
      </c>
      <c r="G7" s="2">
        <v>60.894604000000001</v>
      </c>
      <c r="H7" s="2">
        <v>57.319414999999999</v>
      </c>
      <c r="I7" s="2">
        <v>50.144196999999998</v>
      </c>
      <c r="J7" s="2"/>
    </row>
    <row r="8" spans="1:10">
      <c r="A8" s="2">
        <v>35.953510000000001</v>
      </c>
      <c r="B8" s="2">
        <v>50.536140000000003</v>
      </c>
      <c r="C8" s="2">
        <v>61.408250000000002</v>
      </c>
      <c r="D8" s="2">
        <v>75.327269999999999</v>
      </c>
      <c r="E8" s="2">
        <v>75.415989999999994</v>
      </c>
      <c r="F8" s="2">
        <v>60.876874999999998</v>
      </c>
      <c r="G8" s="2">
        <v>57.254173000000002</v>
      </c>
      <c r="H8" s="2">
        <v>53.530929</v>
      </c>
      <c r="I8" s="2">
        <v>47.104961000000003</v>
      </c>
      <c r="J8" s="2"/>
    </row>
    <row r="9" spans="1:10">
      <c r="A9" s="2">
        <v>42.900120000000001</v>
      </c>
      <c r="B9" s="2">
        <v>42.293430000000001</v>
      </c>
      <c r="C9" s="2">
        <v>50.220820000000003</v>
      </c>
      <c r="D9" s="2">
        <v>59.22757</v>
      </c>
      <c r="E9" s="2">
        <v>59.3949</v>
      </c>
      <c r="F9" s="2">
        <v>47.858294000000001</v>
      </c>
      <c r="G9" s="2">
        <v>46.030287999999999</v>
      </c>
      <c r="H9" s="2">
        <v>45.847467999999999</v>
      </c>
      <c r="I9" s="2">
        <v>38.296894999999999</v>
      </c>
      <c r="J9" s="2"/>
    </row>
    <row r="10" spans="1:10">
      <c r="A10" s="2">
        <v>49.771189999999997</v>
      </c>
      <c r="B10" s="2">
        <v>36.66695</v>
      </c>
      <c r="C10" s="2">
        <v>43.020400000000002</v>
      </c>
      <c r="D10" s="2">
        <v>51.828569999999999</v>
      </c>
      <c r="E10" s="2">
        <v>51.409489999999998</v>
      </c>
      <c r="F10" s="2">
        <v>41.218502000000001</v>
      </c>
      <c r="G10" s="2">
        <v>40.723654000000003</v>
      </c>
      <c r="H10" s="2">
        <v>38.109566000000001</v>
      </c>
      <c r="I10" s="2">
        <v>33.347735999999998</v>
      </c>
      <c r="J10" s="2"/>
    </row>
    <row r="11" spans="1:10">
      <c r="A11" s="2">
        <v>56.636710000000001</v>
      </c>
      <c r="B11" s="2">
        <v>34.020150000000001</v>
      </c>
      <c r="C11" s="2">
        <v>40.756839999999997</v>
      </c>
      <c r="D11" s="2">
        <v>48.506050000000002</v>
      </c>
      <c r="E11" s="2">
        <v>48.495579999999997</v>
      </c>
      <c r="F11" s="2">
        <v>37.473128000000003</v>
      </c>
      <c r="G11" s="2">
        <v>38.115414000000001</v>
      </c>
      <c r="H11" s="2">
        <v>35.294842000000003</v>
      </c>
      <c r="I11" s="2">
        <v>30.519835</v>
      </c>
      <c r="J11" s="2"/>
    </row>
    <row r="12" spans="1:10">
      <c r="A12" s="2">
        <v>63.505180000000003</v>
      </c>
      <c r="B12" s="2">
        <v>32.480130000000003</v>
      </c>
      <c r="C12" s="2">
        <v>38.456620000000001</v>
      </c>
      <c r="D12" s="2">
        <v>46.601900000000001</v>
      </c>
      <c r="E12" s="2">
        <v>46.284640000000003</v>
      </c>
      <c r="F12" s="2">
        <v>35.421191999999998</v>
      </c>
      <c r="G12" s="2">
        <v>36.165407000000002</v>
      </c>
      <c r="H12" s="2">
        <v>32.956105000000001</v>
      </c>
      <c r="I12" s="2">
        <v>27.920580000000001</v>
      </c>
      <c r="J12" s="2"/>
    </row>
    <row r="13" spans="1:10">
      <c r="A13" s="2">
        <v>70.375129999999999</v>
      </c>
      <c r="B13" s="2">
        <v>31.269469999999998</v>
      </c>
      <c r="C13" s="2">
        <v>37.756590000000003</v>
      </c>
      <c r="D13" s="2">
        <v>44.89743</v>
      </c>
      <c r="E13" s="2">
        <v>44.220889999999997</v>
      </c>
      <c r="F13" s="2">
        <v>34.135693000000003</v>
      </c>
      <c r="G13" s="2">
        <v>34.537590999999999</v>
      </c>
      <c r="H13" s="2">
        <v>31.084461999999998</v>
      </c>
      <c r="I13" s="2">
        <v>26.474958000000001</v>
      </c>
      <c r="J13" s="2"/>
    </row>
    <row r="14" spans="1:10">
      <c r="A14" s="5" t="s">
        <v>237</v>
      </c>
    </row>
    <row r="15" spans="1:10">
      <c r="A15" s="1" t="s">
        <v>192</v>
      </c>
      <c r="B15" s="88" t="s">
        <v>190</v>
      </c>
      <c r="C15" s="88"/>
      <c r="D15" s="88"/>
      <c r="E15" s="88"/>
      <c r="F15" s="88" t="s">
        <v>4</v>
      </c>
      <c r="G15" s="88"/>
      <c r="H15" s="88"/>
      <c r="I15" s="88"/>
    </row>
    <row r="16" spans="1:10">
      <c r="A16" s="2">
        <v>1.536667</v>
      </c>
      <c r="B16" s="2">
        <v>56.387549999999997</v>
      </c>
      <c r="C16" s="2">
        <v>65.793329999999997</v>
      </c>
      <c r="D16" s="2">
        <v>71.987660000000005</v>
      </c>
      <c r="E16" s="2">
        <v>70.796270000000007</v>
      </c>
      <c r="F16" s="2">
        <v>51.230960000000003</v>
      </c>
      <c r="G16" s="2">
        <v>61.038170000000001</v>
      </c>
      <c r="H16" s="2">
        <v>57.405340000000002</v>
      </c>
      <c r="I16" s="2">
        <v>55.054319999999997</v>
      </c>
    </row>
    <row r="17" spans="1:9">
      <c r="A17" s="2">
        <v>15.189969</v>
      </c>
      <c r="B17" s="2">
        <v>41.559060000000002</v>
      </c>
      <c r="C17" s="2">
        <v>49.604979999999998</v>
      </c>
      <c r="D17" s="2">
        <v>56.697670000000002</v>
      </c>
      <c r="E17" s="2">
        <v>54.759950000000003</v>
      </c>
      <c r="F17" s="2">
        <v>33.91386</v>
      </c>
      <c r="G17" s="2">
        <v>45.028590000000001</v>
      </c>
      <c r="H17" s="2">
        <v>41.74812</v>
      </c>
      <c r="I17" s="2">
        <v>39.348990000000001</v>
      </c>
    </row>
    <row r="18" spans="1:9">
      <c r="A18" s="2">
        <v>22.021032999999999</v>
      </c>
      <c r="B18" s="2">
        <v>100.38339999999999</v>
      </c>
      <c r="C18" s="2">
        <v>108.5157</v>
      </c>
      <c r="D18" s="2">
        <v>115.1913</v>
      </c>
      <c r="E18" s="2">
        <v>113.68340000000001</v>
      </c>
      <c r="F18" s="2">
        <v>93.000259999999997</v>
      </c>
      <c r="G18" s="2">
        <v>104.16160000000001</v>
      </c>
      <c r="H18" s="2">
        <v>99.596360000000004</v>
      </c>
      <c r="I18" s="2">
        <v>98.239750000000001</v>
      </c>
    </row>
    <row r="19" spans="1:9">
      <c r="A19" s="2">
        <v>28.947301</v>
      </c>
      <c r="B19" s="2">
        <v>43.733280000000001</v>
      </c>
      <c r="C19" s="2">
        <v>58.922809999999998</v>
      </c>
      <c r="D19" s="2">
        <v>69.567819999999998</v>
      </c>
      <c r="E19" s="2">
        <v>68.167670000000001</v>
      </c>
      <c r="F19" s="2">
        <v>30.55781</v>
      </c>
      <c r="G19" s="2">
        <v>47.006149999999998</v>
      </c>
      <c r="H19" s="2">
        <v>44.187660000000001</v>
      </c>
      <c r="I19" s="2">
        <v>40.429549999999999</v>
      </c>
    </row>
    <row r="20" spans="1:9">
      <c r="A20" s="2">
        <v>35.776893999999999</v>
      </c>
      <c r="B20" s="2">
        <v>39.120600000000003</v>
      </c>
      <c r="C20" s="2">
        <v>53.85454</v>
      </c>
      <c r="D20" s="2">
        <v>64.4495</v>
      </c>
      <c r="E20" s="2">
        <v>62.884099999999997</v>
      </c>
      <c r="F20" s="2">
        <v>24.46593</v>
      </c>
      <c r="G20" s="2">
        <v>40.301270000000002</v>
      </c>
      <c r="H20" s="2">
        <v>37.767090000000003</v>
      </c>
      <c r="I20" s="2">
        <v>34.493020000000001</v>
      </c>
    </row>
    <row r="21" spans="1:9">
      <c r="A21" s="2">
        <v>42.611676000000003</v>
      </c>
      <c r="B21" s="2">
        <v>38.360129999999998</v>
      </c>
      <c r="C21" s="2">
        <v>53.258650000000003</v>
      </c>
      <c r="D21" s="2">
        <v>63.794069999999998</v>
      </c>
      <c r="E21" s="2">
        <v>62.447310000000002</v>
      </c>
      <c r="F21" s="2">
        <v>23.007290000000001</v>
      </c>
      <c r="G21" s="2">
        <v>38.347529999999999</v>
      </c>
      <c r="H21" s="2">
        <v>35.714919999999999</v>
      </c>
      <c r="I21" s="2">
        <v>32.65596</v>
      </c>
    </row>
    <row r="22" spans="1:9">
      <c r="A22" s="2">
        <v>49.537182999999999</v>
      </c>
      <c r="B22" s="2">
        <v>16.053889999999999</v>
      </c>
      <c r="C22" s="2">
        <v>22.410959999999999</v>
      </c>
      <c r="D22" s="2">
        <v>25.83803</v>
      </c>
      <c r="E22" s="2">
        <v>24.59179</v>
      </c>
      <c r="F22" s="2">
        <v>10.10196</v>
      </c>
      <c r="G22" s="2">
        <v>17.16412</v>
      </c>
      <c r="H22" s="2">
        <v>15.416270000000001</v>
      </c>
      <c r="I22" s="2">
        <v>15.059380000000001</v>
      </c>
    </row>
    <row r="23" spans="1:9">
      <c r="A23" s="2">
        <v>56.366790000000002</v>
      </c>
      <c r="B23" s="2">
        <v>11.50292</v>
      </c>
      <c r="C23" s="2">
        <v>15.38748</v>
      </c>
      <c r="D23" s="2">
        <v>18.200240000000001</v>
      </c>
      <c r="E23" s="2">
        <v>17.780629999999999</v>
      </c>
      <c r="F23" s="2">
        <v>7.5737350000000001</v>
      </c>
      <c r="G23" s="2">
        <v>13.688459999999999</v>
      </c>
      <c r="H23" s="2">
        <v>11.93436</v>
      </c>
      <c r="I23" s="2">
        <v>11.66536</v>
      </c>
    </row>
    <row r="24" spans="1:9">
      <c r="A24" s="2">
        <v>63.206318000000003</v>
      </c>
      <c r="B24" s="2">
        <v>10.118679999999999</v>
      </c>
      <c r="C24" s="2">
        <v>13.77369</v>
      </c>
      <c r="D24" s="2">
        <v>16.21406</v>
      </c>
      <c r="E24" s="2">
        <v>15.27436</v>
      </c>
      <c r="F24" s="2">
        <v>6.9447429999999999</v>
      </c>
      <c r="G24" s="2">
        <v>13.08752</v>
      </c>
      <c r="H24" s="2">
        <v>11.143840000000001</v>
      </c>
      <c r="I24" s="2">
        <v>10.608040000000001</v>
      </c>
    </row>
    <row r="25" spans="1:9">
      <c r="A25" s="2">
        <v>70.039688999999996</v>
      </c>
      <c r="B25" s="2">
        <v>9.8832409999999999</v>
      </c>
      <c r="C25" s="2">
        <v>13.16197</v>
      </c>
      <c r="D25" s="2">
        <v>15.613519999999999</v>
      </c>
      <c r="E25" s="2">
        <v>14.564679999999999</v>
      </c>
      <c r="F25" s="2">
        <v>6.5627050000000002</v>
      </c>
      <c r="G25" s="2">
        <v>12.86069</v>
      </c>
      <c r="H25" s="2">
        <v>10.800039999999999</v>
      </c>
      <c r="I25" s="2">
        <v>10.16399</v>
      </c>
    </row>
    <row r="26" spans="1:9">
      <c r="A26" s="2">
        <v>76.872986999999995</v>
      </c>
      <c r="B26" s="2">
        <v>9.603078</v>
      </c>
      <c r="C26" s="2">
        <v>13.04687</v>
      </c>
      <c r="D26" s="2">
        <v>15.48166</v>
      </c>
      <c r="E26" s="2">
        <v>14.70844</v>
      </c>
      <c r="F26" s="2">
        <v>6.4585650000000001</v>
      </c>
      <c r="G26" s="2">
        <v>12.20036</v>
      </c>
      <c r="H26" s="2">
        <v>10.20744</v>
      </c>
      <c r="I26" s="2">
        <v>9.8804920000000003</v>
      </c>
    </row>
  </sheetData>
  <mergeCells count="4">
    <mergeCell ref="B3:E3"/>
    <mergeCell ref="F3:J3"/>
    <mergeCell ref="B15:E15"/>
    <mergeCell ref="F15:I15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02CD-F876-4D56-8EBC-A2809CE8FE8D}">
  <dimension ref="A1:L31"/>
  <sheetViews>
    <sheetView workbookViewId="0">
      <selection sqref="A1:XFD1048576"/>
    </sheetView>
  </sheetViews>
  <sheetFormatPr defaultRowHeight="14"/>
  <cols>
    <col min="1" max="1" width="12.1640625" style="5" bestFit="1" customWidth="1"/>
    <col min="2" max="16384" width="8.6640625" style="5"/>
  </cols>
  <sheetData>
    <row r="1" spans="1:12">
      <c r="A1" s="5" t="s">
        <v>235</v>
      </c>
      <c r="B1" s="5" t="s">
        <v>238</v>
      </c>
    </row>
    <row r="2" spans="1:12">
      <c r="A2" s="5" t="s">
        <v>236</v>
      </c>
    </row>
    <row r="3" spans="1:12">
      <c r="A3" s="1" t="s">
        <v>192</v>
      </c>
      <c r="B3" s="88" t="s">
        <v>38</v>
      </c>
      <c r="C3" s="88"/>
      <c r="D3" s="88"/>
      <c r="E3" s="88"/>
      <c r="F3" s="88" t="s">
        <v>37</v>
      </c>
      <c r="G3" s="88"/>
      <c r="H3" s="88"/>
      <c r="I3" s="88"/>
      <c r="J3" s="88"/>
    </row>
    <row r="4" spans="1:12">
      <c r="A4" s="2">
        <v>1.552217</v>
      </c>
      <c r="B4" s="2">
        <v>96.378609999999995</v>
      </c>
      <c r="C4" s="2">
        <v>161.10688999999999</v>
      </c>
      <c r="D4" s="2">
        <v>230.95810700000001</v>
      </c>
      <c r="E4" s="2">
        <v>161.28017199999999</v>
      </c>
      <c r="F4" s="2">
        <v>246.36959300000001</v>
      </c>
      <c r="G4" s="2">
        <v>184.11399800000001</v>
      </c>
      <c r="H4" s="2">
        <v>198.10171199999999</v>
      </c>
      <c r="I4" s="2">
        <v>195.371622</v>
      </c>
      <c r="J4" s="2"/>
    </row>
    <row r="5" spans="1:12">
      <c r="A5" s="2">
        <v>8.4388810000000003</v>
      </c>
      <c r="B5" s="2">
        <v>113.980591</v>
      </c>
      <c r="C5" s="2">
        <v>181.80955599999999</v>
      </c>
      <c r="D5" s="2">
        <v>237.08788300000001</v>
      </c>
      <c r="E5" s="2">
        <v>182.00599</v>
      </c>
      <c r="F5" s="2">
        <v>250.986999</v>
      </c>
      <c r="G5" s="2">
        <v>192.83703299999999</v>
      </c>
      <c r="H5" s="2">
        <v>218.59464399999999</v>
      </c>
      <c r="I5" s="2">
        <v>217.805678</v>
      </c>
      <c r="J5" s="2"/>
    </row>
    <row r="6" spans="1:12">
      <c r="A6" s="2">
        <v>15.322535999999999</v>
      </c>
      <c r="B6" s="2">
        <v>112.348309</v>
      </c>
      <c r="C6" s="2">
        <v>177.58335199999999</v>
      </c>
      <c r="D6" s="2">
        <v>235.83088699999999</v>
      </c>
      <c r="E6" s="2">
        <v>177.21808899999999</v>
      </c>
      <c r="F6" s="2">
        <v>249.779256</v>
      </c>
      <c r="G6" s="2">
        <v>188.897064</v>
      </c>
      <c r="H6" s="2">
        <v>213.897299</v>
      </c>
      <c r="I6" s="2">
        <v>213.92196300000001</v>
      </c>
      <c r="J6" s="2"/>
    </row>
    <row r="7" spans="1:12">
      <c r="A7" s="2">
        <v>22.189523999999999</v>
      </c>
      <c r="B7" s="2">
        <v>114.35829</v>
      </c>
      <c r="C7" s="2">
        <v>178.06774899999999</v>
      </c>
      <c r="D7" s="2">
        <v>238.60086999999999</v>
      </c>
      <c r="E7" s="2">
        <v>179.476934</v>
      </c>
      <c r="F7" s="2">
        <v>252.30208099999999</v>
      </c>
      <c r="G7" s="2">
        <v>190.17109099999999</v>
      </c>
      <c r="H7" s="2">
        <v>215.27157399999999</v>
      </c>
      <c r="I7" s="2">
        <v>214.032385</v>
      </c>
      <c r="J7" s="2"/>
    </row>
    <row r="8" spans="1:12">
      <c r="A8" s="2">
        <v>29.155052999999999</v>
      </c>
      <c r="B8" s="2">
        <v>68.035348999999997</v>
      </c>
      <c r="C8" s="2">
        <v>98.760458999999997</v>
      </c>
      <c r="D8" s="2">
        <v>136.204286</v>
      </c>
      <c r="E8" s="2">
        <v>106.27685099999999</v>
      </c>
      <c r="F8" s="2">
        <v>138.919858</v>
      </c>
      <c r="G8" s="2">
        <v>105.88660900000001</v>
      </c>
      <c r="H8" s="2">
        <v>107.209199</v>
      </c>
      <c r="I8" s="2">
        <v>113.0873</v>
      </c>
      <c r="J8" s="2"/>
    </row>
    <row r="9" spans="1:12">
      <c r="A9" s="2">
        <v>36.027976000000002</v>
      </c>
      <c r="B9" s="2">
        <v>66.140095000000002</v>
      </c>
      <c r="C9" s="2">
        <v>96.347071</v>
      </c>
      <c r="D9" s="2">
        <v>122.989632</v>
      </c>
      <c r="E9" s="2">
        <v>99.648383999999993</v>
      </c>
      <c r="F9" s="2">
        <v>133.81541000000001</v>
      </c>
      <c r="G9" s="2">
        <v>99.707210000000003</v>
      </c>
      <c r="H9" s="2">
        <v>105.954559</v>
      </c>
      <c r="I9" s="2">
        <v>108.880129</v>
      </c>
      <c r="J9" s="2"/>
    </row>
    <row r="10" spans="1:12">
      <c r="A10" s="2">
        <v>42.904966999999999</v>
      </c>
      <c r="B10" s="2">
        <v>67.384844000000001</v>
      </c>
      <c r="C10" s="2">
        <v>93.980545000000006</v>
      </c>
      <c r="D10" s="2">
        <v>121.288336</v>
      </c>
      <c r="E10" s="2">
        <v>97.217933000000002</v>
      </c>
      <c r="F10" s="2">
        <v>133.76092199999999</v>
      </c>
      <c r="G10" s="2">
        <v>97.969866999999994</v>
      </c>
      <c r="H10" s="2">
        <v>103.8725</v>
      </c>
      <c r="I10" s="2">
        <v>106.12094999999999</v>
      </c>
      <c r="J10" s="2"/>
    </row>
    <row r="11" spans="1:12">
      <c r="A11" s="2">
        <v>49.784548999999998</v>
      </c>
      <c r="B11" s="2">
        <v>66.315710999999993</v>
      </c>
      <c r="C11" s="2">
        <v>92.705240000000003</v>
      </c>
      <c r="D11" s="2">
        <v>118.673208</v>
      </c>
      <c r="E11" s="2">
        <v>95.085932</v>
      </c>
      <c r="F11" s="2">
        <v>130.16801100000001</v>
      </c>
      <c r="G11" s="2">
        <v>94.723962999999998</v>
      </c>
      <c r="H11" s="2">
        <v>101.66497099999999</v>
      </c>
      <c r="I11" s="2">
        <v>102.944987</v>
      </c>
      <c r="J11" s="2"/>
      <c r="L11" s="5" t="s">
        <v>235</v>
      </c>
    </row>
    <row r="12" spans="1:12">
      <c r="A12" s="2">
        <v>56.761189000000002</v>
      </c>
      <c r="B12" s="2">
        <v>43.713112000000002</v>
      </c>
      <c r="C12" s="2">
        <v>63.395631000000002</v>
      </c>
      <c r="D12" s="2">
        <v>75.006820000000005</v>
      </c>
      <c r="E12" s="2">
        <v>60.976861</v>
      </c>
      <c r="F12" s="2">
        <v>89.969392999999997</v>
      </c>
      <c r="G12" s="2">
        <v>66.699072999999999</v>
      </c>
      <c r="H12" s="2">
        <v>68.035411999999994</v>
      </c>
      <c r="I12" s="2">
        <v>71.651600999999999</v>
      </c>
      <c r="J12" s="2"/>
      <c r="L12" s="5" t="s">
        <v>236</v>
      </c>
    </row>
    <row r="13" spans="1:12">
      <c r="A13" s="2">
        <v>63.645220999999999</v>
      </c>
      <c r="B13" s="2">
        <v>40.218530000000001</v>
      </c>
      <c r="C13" s="2">
        <v>54.677340999999998</v>
      </c>
      <c r="D13" s="2">
        <v>66.058352999999997</v>
      </c>
      <c r="E13" s="2">
        <v>54.332957</v>
      </c>
      <c r="F13" s="2">
        <v>75.794269999999997</v>
      </c>
      <c r="G13" s="2">
        <v>57.518692000000001</v>
      </c>
      <c r="H13" s="2">
        <v>59.218043999999999</v>
      </c>
      <c r="I13" s="2">
        <v>61.244962000000001</v>
      </c>
      <c r="J13" s="2"/>
    </row>
    <row r="14" spans="1:12">
      <c r="A14" s="2">
        <v>70.539992999999996</v>
      </c>
      <c r="B14" s="2">
        <v>39.579521999999997</v>
      </c>
      <c r="C14" s="2">
        <v>52.758088999999998</v>
      </c>
      <c r="D14" s="2">
        <v>63.582670999999998</v>
      </c>
      <c r="E14" s="2">
        <v>51.824168999999998</v>
      </c>
      <c r="F14" s="2">
        <v>72.965087999999994</v>
      </c>
      <c r="G14" s="2">
        <v>54.170034000000001</v>
      </c>
      <c r="H14" s="2">
        <v>55.867277999999999</v>
      </c>
      <c r="I14" s="2">
        <v>57.551713999999997</v>
      </c>
      <c r="J14" s="2"/>
    </row>
    <row r="15" spans="1:12">
      <c r="A15" s="2">
        <v>77.431433999999996</v>
      </c>
      <c r="B15" s="2">
        <v>37.108846</v>
      </c>
      <c r="C15" s="2">
        <v>50.363511000000003</v>
      </c>
      <c r="D15" s="2">
        <v>60.842176000000002</v>
      </c>
      <c r="E15" s="2">
        <v>49.699989000000002</v>
      </c>
      <c r="F15" s="2">
        <v>70.566954999999993</v>
      </c>
      <c r="G15" s="2">
        <v>52.431063000000002</v>
      </c>
      <c r="H15" s="2">
        <v>54.377904999999998</v>
      </c>
      <c r="I15" s="2">
        <v>56.091230000000003</v>
      </c>
      <c r="J15" s="2"/>
    </row>
    <row r="16" spans="1:12">
      <c r="A16" s="2">
        <v>84.323601999999994</v>
      </c>
      <c r="B16" s="2">
        <v>35.596719</v>
      </c>
      <c r="C16" s="2">
        <v>48.237344999999998</v>
      </c>
      <c r="D16" s="2">
        <v>59.004761999999999</v>
      </c>
      <c r="E16" s="2">
        <v>47.633647000000003</v>
      </c>
      <c r="F16" s="2">
        <v>68.264174999999994</v>
      </c>
      <c r="G16" s="2">
        <v>51.163639000000003</v>
      </c>
      <c r="H16" s="2">
        <v>52.404966000000002</v>
      </c>
      <c r="I16" s="2">
        <v>54.330516000000003</v>
      </c>
      <c r="J16" s="2"/>
    </row>
    <row r="17" spans="1:10">
      <c r="A17" s="5" t="s">
        <v>237</v>
      </c>
      <c r="B17" s="2"/>
      <c r="C17" s="2"/>
      <c r="D17" s="2"/>
      <c r="E17" s="2"/>
      <c r="F17" s="2"/>
      <c r="G17" s="2"/>
      <c r="H17" s="2"/>
      <c r="I17" s="2"/>
    </row>
    <row r="18" spans="1:10">
      <c r="A18" s="1" t="s">
        <v>192</v>
      </c>
      <c r="B18" s="88" t="s">
        <v>38</v>
      </c>
      <c r="C18" s="88"/>
      <c r="D18" s="88"/>
      <c r="E18" s="88"/>
      <c r="F18" s="88" t="s">
        <v>37</v>
      </c>
      <c r="G18" s="88"/>
      <c r="H18" s="88"/>
      <c r="I18" s="88"/>
      <c r="J18" s="88"/>
    </row>
    <row r="19" spans="1:10">
      <c r="A19" s="2">
        <v>1.552217</v>
      </c>
      <c r="B19" s="2">
        <v>41.557073000000003</v>
      </c>
      <c r="C19" s="2">
        <v>64.122144000000006</v>
      </c>
      <c r="D19" s="2">
        <v>79.021980999999997</v>
      </c>
      <c r="E19" s="2">
        <v>63.252355000000001</v>
      </c>
      <c r="F19" s="2">
        <v>106.33586699999999</v>
      </c>
      <c r="G19" s="2">
        <v>78.052953000000002</v>
      </c>
      <c r="H19" s="2">
        <v>84.952404000000001</v>
      </c>
      <c r="I19" s="2">
        <v>86.403570999999999</v>
      </c>
      <c r="J19" s="2"/>
    </row>
    <row r="20" spans="1:10">
      <c r="A20" s="2">
        <v>8.4388810000000003</v>
      </c>
      <c r="B20" s="2">
        <v>25.766954999999999</v>
      </c>
      <c r="C20" s="2">
        <v>48.366292999999999</v>
      </c>
      <c r="D20" s="2">
        <v>60.665351000000001</v>
      </c>
      <c r="E20" s="2">
        <v>47.621222000000003</v>
      </c>
      <c r="F20" s="2">
        <v>85.045035999999996</v>
      </c>
      <c r="G20" s="2">
        <v>59.612785000000002</v>
      </c>
      <c r="H20" s="2">
        <v>68.029813000000004</v>
      </c>
      <c r="I20" s="2">
        <v>70.837359000000006</v>
      </c>
      <c r="J20" s="2"/>
    </row>
    <row r="21" spans="1:10">
      <c r="A21" s="2">
        <v>15.322535999999999</v>
      </c>
      <c r="B21" s="2">
        <v>73.990194000000002</v>
      </c>
      <c r="C21" s="2">
        <v>96.148267000000004</v>
      </c>
      <c r="D21" s="2">
        <v>108.913736</v>
      </c>
      <c r="E21" s="2">
        <v>95.205197999999996</v>
      </c>
      <c r="F21" s="2">
        <v>132.56769800000001</v>
      </c>
      <c r="G21" s="2">
        <v>107.094307</v>
      </c>
      <c r="H21" s="2">
        <v>115.77604100000001</v>
      </c>
      <c r="I21" s="2">
        <v>118.454206</v>
      </c>
      <c r="J21" s="2"/>
    </row>
    <row r="22" spans="1:10">
      <c r="A22" s="2">
        <v>22.189523999999999</v>
      </c>
      <c r="B22" s="2">
        <v>72.048188999999994</v>
      </c>
      <c r="C22" s="2">
        <v>94.569626</v>
      </c>
      <c r="D22" s="2">
        <v>107.553513</v>
      </c>
      <c r="E22" s="2">
        <v>93.661147</v>
      </c>
      <c r="F22" s="2">
        <v>130.52767399999999</v>
      </c>
      <c r="G22" s="2">
        <v>105.207151</v>
      </c>
      <c r="H22" s="2">
        <v>114.085922</v>
      </c>
      <c r="I22" s="2">
        <v>116.966897</v>
      </c>
      <c r="J22" s="2"/>
    </row>
    <row r="23" spans="1:10">
      <c r="A23" s="2">
        <v>29.155052999999999</v>
      </c>
      <c r="B23" s="2">
        <v>44.063516999999997</v>
      </c>
      <c r="C23" s="2">
        <v>74.083432999999999</v>
      </c>
      <c r="D23" s="2">
        <v>96.846354000000005</v>
      </c>
      <c r="E23" s="2">
        <v>74.946167000000003</v>
      </c>
      <c r="F23" s="2">
        <v>124.712698</v>
      </c>
      <c r="G23" s="2">
        <v>88.491919999999993</v>
      </c>
      <c r="H23" s="2">
        <v>99.011477999999997</v>
      </c>
      <c r="I23" s="2">
        <v>104.82644000000001</v>
      </c>
      <c r="J23" s="2"/>
    </row>
    <row r="24" spans="1:10">
      <c r="A24" s="2">
        <v>36.027976000000002</v>
      </c>
      <c r="B24" s="2">
        <v>44.778906999999997</v>
      </c>
      <c r="C24" s="2">
        <v>73.551632999999995</v>
      </c>
      <c r="D24" s="2">
        <v>92.495165999999998</v>
      </c>
      <c r="E24" s="2">
        <v>75.475205000000003</v>
      </c>
      <c r="F24" s="2">
        <v>121.41313</v>
      </c>
      <c r="G24" s="2">
        <v>87.034954999999997</v>
      </c>
      <c r="H24" s="2">
        <v>98.056578000000002</v>
      </c>
      <c r="I24" s="2">
        <v>102.34096</v>
      </c>
      <c r="J24" s="2"/>
    </row>
    <row r="25" spans="1:10">
      <c r="A25" s="2">
        <v>42.904966999999999</v>
      </c>
      <c r="B25" s="2">
        <v>43.041801999999997</v>
      </c>
      <c r="C25" s="2">
        <v>70.976569999999995</v>
      </c>
      <c r="D25" s="2">
        <v>88.977328999999997</v>
      </c>
      <c r="E25" s="2">
        <v>73.401026999999999</v>
      </c>
      <c r="F25" s="2">
        <v>120.38098599999999</v>
      </c>
      <c r="G25" s="2">
        <v>85.016733000000002</v>
      </c>
      <c r="H25" s="2">
        <v>96.038647999999995</v>
      </c>
      <c r="I25" s="2">
        <v>99.829228000000001</v>
      </c>
      <c r="J25" s="2"/>
    </row>
    <row r="26" spans="1:10">
      <c r="A26" s="2">
        <v>49.784548999999998</v>
      </c>
      <c r="B26" s="2">
        <v>41.58</v>
      </c>
      <c r="C26" s="2">
        <v>70.734375</v>
      </c>
      <c r="D26" s="2">
        <v>88.500045</v>
      </c>
      <c r="E26" s="2">
        <v>73.220979999999997</v>
      </c>
      <c r="F26" s="2">
        <v>117.526746</v>
      </c>
      <c r="G26" s="2">
        <v>84.107014000000007</v>
      </c>
      <c r="H26" s="2">
        <v>94.699754999999996</v>
      </c>
      <c r="I26" s="2">
        <v>99.065967000000001</v>
      </c>
      <c r="J26" s="2"/>
    </row>
    <row r="27" spans="1:10">
      <c r="A27" s="2">
        <v>56.761189000000002</v>
      </c>
      <c r="B27" s="2">
        <v>17.332076000000001</v>
      </c>
      <c r="C27" s="2">
        <v>26.517063</v>
      </c>
      <c r="D27" s="2">
        <v>29.913143999999999</v>
      </c>
      <c r="E27" s="2">
        <v>25.519563999999999</v>
      </c>
      <c r="F27" s="2">
        <v>43.927142000000003</v>
      </c>
      <c r="G27" s="2">
        <v>30.193180999999999</v>
      </c>
      <c r="H27" s="2">
        <v>33.19744</v>
      </c>
      <c r="I27" s="2">
        <v>33.901010999999997</v>
      </c>
      <c r="J27" s="2"/>
    </row>
    <row r="28" spans="1:10">
      <c r="A28" s="2">
        <v>63.645220999999999</v>
      </c>
      <c r="B28" s="2">
        <v>14.159426</v>
      </c>
      <c r="C28" s="2">
        <v>17.385068</v>
      </c>
      <c r="D28" s="2">
        <v>21.249396000000001</v>
      </c>
      <c r="E28" s="2">
        <v>17.065763</v>
      </c>
      <c r="F28" s="2">
        <v>30.06635</v>
      </c>
      <c r="G28" s="2">
        <v>21.528500000000001</v>
      </c>
      <c r="H28" s="2">
        <v>23.76634</v>
      </c>
      <c r="I28" s="2">
        <v>24.150200999999999</v>
      </c>
      <c r="J28" s="2"/>
    </row>
    <row r="29" spans="1:10">
      <c r="A29" s="2">
        <v>70.539992999999996</v>
      </c>
      <c r="B29" s="2">
        <v>12.142657</v>
      </c>
      <c r="C29" s="2">
        <v>15.110758000000001</v>
      </c>
      <c r="D29" s="2">
        <v>19.125921999999999</v>
      </c>
      <c r="E29" s="2">
        <v>15.149918</v>
      </c>
      <c r="F29" s="2">
        <v>26.246282000000001</v>
      </c>
      <c r="G29" s="2">
        <v>19.192758000000001</v>
      </c>
      <c r="H29" s="2">
        <v>21.676038999999999</v>
      </c>
      <c r="I29" s="2">
        <v>22.188331000000002</v>
      </c>
      <c r="J29" s="2"/>
    </row>
    <row r="30" spans="1:10">
      <c r="A30" s="2">
        <v>77.431433999999996</v>
      </c>
      <c r="B30" s="2">
        <v>11.372767</v>
      </c>
      <c r="C30" s="2">
        <v>14.622227000000001</v>
      </c>
      <c r="D30" s="2">
        <v>19.138570000000001</v>
      </c>
      <c r="E30" s="2">
        <v>15.468486</v>
      </c>
      <c r="F30" s="2">
        <v>25.364571000000002</v>
      </c>
      <c r="G30" s="2">
        <v>18.856732999999998</v>
      </c>
      <c r="H30" s="2">
        <v>22.087747</v>
      </c>
      <c r="I30" s="2">
        <v>22.253568999999999</v>
      </c>
      <c r="J30" s="2"/>
    </row>
    <row r="31" spans="1:10">
      <c r="A31" s="2">
        <v>84.323601999999994</v>
      </c>
      <c r="B31" s="2">
        <v>10.482457999999999</v>
      </c>
      <c r="C31" s="2">
        <v>14.443845</v>
      </c>
      <c r="D31" s="2">
        <v>18.747176</v>
      </c>
      <c r="E31" s="2">
        <v>15.05034</v>
      </c>
      <c r="F31" s="2">
        <v>24.985392999999998</v>
      </c>
      <c r="G31" s="2">
        <v>18.652567999999999</v>
      </c>
      <c r="H31" s="2">
        <v>21.838452</v>
      </c>
      <c r="I31" s="2">
        <v>22.536978999999999</v>
      </c>
      <c r="J31" s="2"/>
    </row>
  </sheetData>
  <mergeCells count="4">
    <mergeCell ref="B18:E18"/>
    <mergeCell ref="F18:J18"/>
    <mergeCell ref="B3:E3"/>
    <mergeCell ref="F3:J3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360F-13A9-475B-9A23-B008D8A1A73C}">
  <dimension ref="A1:M52"/>
  <sheetViews>
    <sheetView zoomScale="39" zoomScaleNormal="100" workbookViewId="0">
      <selection activeCell="R38" sqref="R38"/>
    </sheetView>
  </sheetViews>
  <sheetFormatPr defaultRowHeight="14"/>
  <cols>
    <col min="1" max="13" width="8.6640625" style="38"/>
    <col min="14" max="14" width="8.6640625" style="38" customWidth="1"/>
    <col min="15" max="16384" width="8.6640625" style="38"/>
  </cols>
  <sheetData>
    <row r="1" spans="1:13" ht="14.5" thickBot="1">
      <c r="A1" s="38" t="s">
        <v>239</v>
      </c>
    </row>
    <row r="2" spans="1:13" s="42" customFormat="1">
      <c r="A2" s="39"/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1">
        <v>12</v>
      </c>
    </row>
    <row r="3" spans="1:13" s="42" customFormat="1">
      <c r="A3" s="43" t="s">
        <v>117</v>
      </c>
      <c r="B3" s="44">
        <v>15217</v>
      </c>
      <c r="C3" s="44">
        <v>8759</v>
      </c>
      <c r="D3" s="44">
        <v>10460</v>
      </c>
      <c r="E3" s="44">
        <v>6607</v>
      </c>
      <c r="F3" s="44">
        <v>4036</v>
      </c>
      <c r="G3" s="44">
        <v>3796</v>
      </c>
      <c r="H3" s="44">
        <v>3629</v>
      </c>
      <c r="I3" s="44">
        <v>1291</v>
      </c>
      <c r="J3" s="44">
        <v>1179</v>
      </c>
      <c r="K3" s="44">
        <v>937</v>
      </c>
      <c r="L3" s="45"/>
      <c r="M3" s="46">
        <v>868</v>
      </c>
    </row>
    <row r="4" spans="1:13" s="42" customFormat="1">
      <c r="A4" s="43" t="s">
        <v>119</v>
      </c>
      <c r="B4" s="44">
        <v>16181</v>
      </c>
      <c r="C4" s="44">
        <v>15435</v>
      </c>
      <c r="D4" s="44">
        <v>9048</v>
      </c>
      <c r="E4" s="44">
        <v>5480</v>
      </c>
      <c r="F4" s="44">
        <v>4371</v>
      </c>
      <c r="G4" s="44">
        <v>3636</v>
      </c>
      <c r="H4" s="44">
        <v>3670</v>
      </c>
      <c r="I4" s="44">
        <v>3461</v>
      </c>
      <c r="J4" s="44">
        <v>1018</v>
      </c>
      <c r="K4" s="44">
        <v>925</v>
      </c>
      <c r="L4" s="45"/>
      <c r="M4" s="46">
        <v>834</v>
      </c>
    </row>
    <row r="5" spans="1:13" s="42" customFormat="1">
      <c r="A5" s="43" t="s">
        <v>120</v>
      </c>
      <c r="B5" s="44">
        <v>12539</v>
      </c>
      <c r="C5" s="44">
        <v>14742</v>
      </c>
      <c r="D5" s="44">
        <v>7434</v>
      </c>
      <c r="E5" s="44">
        <v>4149</v>
      </c>
      <c r="F5" s="44">
        <v>3565</v>
      </c>
      <c r="G5" s="44">
        <v>3325</v>
      </c>
      <c r="H5" s="44">
        <v>3115</v>
      </c>
      <c r="I5" s="44">
        <v>3184</v>
      </c>
      <c r="J5" s="44">
        <v>1184</v>
      </c>
      <c r="K5" s="44">
        <v>909</v>
      </c>
      <c r="L5" s="45"/>
      <c r="M5" s="46">
        <v>857</v>
      </c>
    </row>
    <row r="6" spans="1:13" s="42" customFormat="1">
      <c r="A6" s="43" t="s">
        <v>121</v>
      </c>
      <c r="B6" s="44">
        <v>10843</v>
      </c>
      <c r="C6" s="44">
        <v>15685</v>
      </c>
      <c r="D6" s="44">
        <v>5994</v>
      </c>
      <c r="E6" s="44">
        <v>4450</v>
      </c>
      <c r="F6" s="44">
        <v>3361</v>
      </c>
      <c r="G6" s="44">
        <v>3181</v>
      </c>
      <c r="H6" s="44">
        <v>3235</v>
      </c>
      <c r="I6" s="44">
        <v>3007</v>
      </c>
      <c r="J6" s="44">
        <v>1197</v>
      </c>
      <c r="K6" s="44">
        <v>914</v>
      </c>
      <c r="L6" s="45"/>
      <c r="M6" s="46">
        <v>864</v>
      </c>
    </row>
    <row r="7" spans="1:13" s="42" customFormat="1">
      <c r="A7" s="43" t="s">
        <v>122</v>
      </c>
      <c r="B7" s="44">
        <v>9108</v>
      </c>
      <c r="C7" s="44">
        <v>16527</v>
      </c>
      <c r="D7" s="44">
        <v>6387</v>
      </c>
      <c r="E7" s="44">
        <v>4711</v>
      </c>
      <c r="F7" s="44">
        <v>3649</v>
      </c>
      <c r="G7" s="44">
        <v>3529</v>
      </c>
      <c r="H7" s="44">
        <v>3554</v>
      </c>
      <c r="I7" s="44">
        <v>3277</v>
      </c>
      <c r="J7" s="44">
        <v>1333</v>
      </c>
      <c r="K7" s="44">
        <v>899</v>
      </c>
      <c r="L7" s="45"/>
      <c r="M7" s="46">
        <v>843</v>
      </c>
    </row>
    <row r="8" spans="1:13" s="42" customFormat="1">
      <c r="A8" s="43" t="s">
        <v>124</v>
      </c>
      <c r="B8" s="44">
        <v>7166</v>
      </c>
      <c r="C8" s="44">
        <v>15730</v>
      </c>
      <c r="D8" s="44">
        <v>6209</v>
      </c>
      <c r="E8" s="44">
        <v>4362</v>
      </c>
      <c r="F8" s="44">
        <v>4137</v>
      </c>
      <c r="G8" s="44">
        <v>3614</v>
      </c>
      <c r="H8" s="44">
        <v>5192</v>
      </c>
      <c r="I8" s="44">
        <v>2162</v>
      </c>
      <c r="J8" s="44">
        <v>1187</v>
      </c>
      <c r="K8" s="44">
        <v>894</v>
      </c>
      <c r="L8" s="45"/>
      <c r="M8" s="46">
        <v>825</v>
      </c>
    </row>
    <row r="9" spans="1:13" s="42" customFormat="1">
      <c r="A9" s="43" t="s">
        <v>125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7"/>
    </row>
    <row r="10" spans="1:13" s="42" customFormat="1">
      <c r="A10" s="43" t="s">
        <v>126</v>
      </c>
      <c r="B10" s="48"/>
      <c r="C10" s="48"/>
      <c r="D10" s="48"/>
      <c r="E10" s="48"/>
      <c r="F10" s="48"/>
      <c r="G10" s="48"/>
      <c r="H10" s="48"/>
      <c r="I10" s="48"/>
      <c r="J10" s="48"/>
      <c r="K10" s="45"/>
      <c r="L10" s="45"/>
      <c r="M10" s="48"/>
    </row>
    <row r="11" spans="1:13" s="42" customFormat="1" ht="14.5" thickBot="1">
      <c r="A11" s="49" t="s">
        <v>127</v>
      </c>
      <c r="B11" s="50">
        <v>11842.333333333334</v>
      </c>
      <c r="C11" s="51">
        <v>14479.666666666666</v>
      </c>
      <c r="D11" s="51">
        <v>7588.666666666667</v>
      </c>
      <c r="E11" s="51">
        <v>4959.833333333333</v>
      </c>
      <c r="F11" s="51">
        <v>3853.1666666666665</v>
      </c>
      <c r="G11" s="51">
        <v>3513.5</v>
      </c>
      <c r="H11" s="51">
        <v>3732.5</v>
      </c>
      <c r="I11" s="51">
        <v>2730.3333333333335</v>
      </c>
      <c r="J11" s="51">
        <v>1183</v>
      </c>
      <c r="K11" s="51">
        <v>913</v>
      </c>
      <c r="L11" s="51" t="e">
        <v>#DIV/0!</v>
      </c>
      <c r="M11" s="52">
        <v>848.5</v>
      </c>
    </row>
    <row r="12" spans="1:13" s="42" customFormat="1" ht="14.5" thickBot="1">
      <c r="B12" s="44"/>
      <c r="C12" s="44"/>
      <c r="D12" s="44"/>
      <c r="E12" s="44"/>
      <c r="F12" s="44"/>
      <c r="G12" s="44"/>
      <c r="H12" s="44"/>
      <c r="I12" s="44"/>
      <c r="J12" s="44"/>
    </row>
    <row r="13" spans="1:13" s="42" customFormat="1">
      <c r="A13" s="53" t="s">
        <v>128</v>
      </c>
      <c r="B13" s="54">
        <v>2</v>
      </c>
      <c r="C13" s="42" t="s">
        <v>170</v>
      </c>
    </row>
    <row r="14" spans="1:13" s="42" customFormat="1" ht="14.5" thickBot="1">
      <c r="A14" s="50" t="s">
        <v>130</v>
      </c>
      <c r="B14" s="55">
        <v>2</v>
      </c>
    </row>
    <row r="15" spans="1:13" s="42" customFormat="1"/>
    <row r="16" spans="1:13" s="42" customFormat="1">
      <c r="A16" s="42" t="s">
        <v>131</v>
      </c>
    </row>
    <row r="17" spans="1:13" s="42" customFormat="1">
      <c r="A17" s="54" t="s">
        <v>132</v>
      </c>
      <c r="B17" s="54">
        <v>0</v>
      </c>
      <c r="C17" s="54">
        <v>7.8125E-3</v>
      </c>
      <c r="D17" s="54">
        <v>1.5625E-2</v>
      </c>
      <c r="E17" s="54">
        <v>3.125E-2</v>
      </c>
      <c r="F17" s="54">
        <v>6.25E-2</v>
      </c>
      <c r="G17" s="54">
        <v>0.125</v>
      </c>
      <c r="H17" s="54">
        <v>0.25</v>
      </c>
      <c r="I17" s="54">
        <v>0.5</v>
      </c>
      <c r="J17" s="54">
        <v>1</v>
      </c>
      <c r="K17" s="54">
        <v>2</v>
      </c>
      <c r="L17" s="54"/>
      <c r="M17" s="54"/>
    </row>
    <row r="18" spans="1:13" s="42" customFormat="1">
      <c r="A18" s="54" t="s">
        <v>115</v>
      </c>
      <c r="B18" s="56">
        <v>1.3069599624031654</v>
      </c>
      <c r="C18" s="56">
        <v>0.71953974197656256</v>
      </c>
      <c r="D18" s="56">
        <v>0.87426284432181678</v>
      </c>
      <c r="E18" s="56">
        <v>0.52379364189015054</v>
      </c>
      <c r="F18" s="56">
        <v>0.2899352667404454</v>
      </c>
      <c r="G18" s="56">
        <v>0.2681048466564589</v>
      </c>
      <c r="H18" s="56">
        <v>0.25291451268135168</v>
      </c>
      <c r="I18" s="56">
        <v>4.0249837029850064E-2</v>
      </c>
      <c r="J18" s="56">
        <v>3.0062307657323043E-2</v>
      </c>
      <c r="K18" s="56">
        <v>8.0499674059700127E-3</v>
      </c>
      <c r="L18" s="56"/>
      <c r="M18" s="56"/>
    </row>
    <row r="19" spans="1:13" s="42" customFormat="1">
      <c r="A19" s="54" t="s">
        <v>116</v>
      </c>
      <c r="B19" s="56">
        <v>1.3946454830738444</v>
      </c>
      <c r="C19" s="56">
        <v>1.3267892606461198</v>
      </c>
      <c r="D19" s="56">
        <v>0.7458272061610296</v>
      </c>
      <c r="E19" s="56">
        <v>0.42128162757909737</v>
      </c>
      <c r="F19" s="56">
        <v>0.3204068947743432</v>
      </c>
      <c r="G19" s="56">
        <v>0.25355123326713458</v>
      </c>
      <c r="H19" s="56">
        <v>0.256643876112366</v>
      </c>
      <c r="I19" s="56">
        <v>0.23763321862256112</v>
      </c>
      <c r="J19" s="56">
        <v>1.5417734184315449E-2</v>
      </c>
      <c r="K19" s="56">
        <v>6.9584464017706888E-3</v>
      </c>
      <c r="L19" s="56"/>
      <c r="M19" s="56"/>
    </row>
    <row r="20" spans="1:13" s="42" customFormat="1">
      <c r="A20" s="54" t="s">
        <v>87</v>
      </c>
      <c r="B20" s="56">
        <v>1.0633688582993497</v>
      </c>
      <c r="C20" s="56">
        <v>1.2637539226536088</v>
      </c>
      <c r="D20" s="56">
        <v>0.59901763109622053</v>
      </c>
      <c r="E20" s="56">
        <v>0.30021375619665569</v>
      </c>
      <c r="F20" s="56">
        <v>0.24709306732562192</v>
      </c>
      <c r="G20" s="56">
        <v>0.22526264724163544</v>
      </c>
      <c r="H20" s="56">
        <v>0.20616102966814728</v>
      </c>
      <c r="I20" s="56">
        <v>0.21243727544229341</v>
      </c>
      <c r="J20" s="56">
        <v>3.0517108075739426E-2</v>
      </c>
      <c r="K20" s="56">
        <v>5.5030850628382576E-3</v>
      </c>
      <c r="L20" s="56"/>
      <c r="M20" s="56"/>
    </row>
    <row r="21" spans="1:13" s="42" customFormat="1">
      <c r="A21" s="54" t="s">
        <v>88</v>
      </c>
      <c r="B21" s="56">
        <v>0.90910055637251186</v>
      </c>
      <c r="C21" s="56">
        <v>1.3495292815669391</v>
      </c>
      <c r="D21" s="56">
        <v>0.46803511059230174</v>
      </c>
      <c r="E21" s="56">
        <v>0.32759274138532207</v>
      </c>
      <c r="F21" s="56">
        <v>0.22853721025423343</v>
      </c>
      <c r="G21" s="56">
        <v>0.21216439519124355</v>
      </c>
      <c r="H21" s="56">
        <v>0.21707623971014053</v>
      </c>
      <c r="I21" s="56">
        <v>0.19633734063035338</v>
      </c>
      <c r="J21" s="56">
        <v>3.1699589163622026E-2</v>
      </c>
      <c r="K21" s="56">
        <v>5.9578854812546425E-3</v>
      </c>
      <c r="L21" s="56"/>
      <c r="M21" s="56"/>
    </row>
    <row r="22" spans="1:13" s="42" customFormat="1">
      <c r="A22" s="54" t="s">
        <v>89</v>
      </c>
      <c r="B22" s="56">
        <v>0.75128481118202628</v>
      </c>
      <c r="C22" s="56">
        <v>1.4261176720282582</v>
      </c>
      <c r="D22" s="56">
        <v>0.5037824234798296</v>
      </c>
      <c r="E22" s="56">
        <v>0.35133332322665733</v>
      </c>
      <c r="F22" s="56">
        <v>0.25473371435501718</v>
      </c>
      <c r="G22" s="56">
        <v>0.24381850431302396</v>
      </c>
      <c r="H22" s="56">
        <v>0.24609250640510588</v>
      </c>
      <c r="I22" s="56">
        <v>0.22089656322483817</v>
      </c>
      <c r="J22" s="56">
        <v>4.4070160544547696E-2</v>
      </c>
      <c r="K22" s="56">
        <v>4.5934842260054879E-3</v>
      </c>
      <c r="L22" s="56"/>
      <c r="M22" s="56"/>
    </row>
    <row r="23" spans="1:13" s="42" customFormat="1">
      <c r="A23" s="54" t="s">
        <v>90</v>
      </c>
      <c r="B23" s="56">
        <v>0.57464032866910231</v>
      </c>
      <c r="C23" s="56">
        <v>1.3536224853326864</v>
      </c>
      <c r="D23" s="56">
        <v>0.48759152858420629</v>
      </c>
      <c r="E23" s="56">
        <v>0.31958825402119367</v>
      </c>
      <c r="F23" s="56">
        <v>0.29912223519245634</v>
      </c>
      <c r="G23" s="56">
        <v>0.25155011142610251</v>
      </c>
      <c r="H23" s="56">
        <v>0.39508512347831359</v>
      </c>
      <c r="I23" s="56">
        <v>0.11947606991798432</v>
      </c>
      <c r="J23" s="56">
        <v>3.078998832678926E-2</v>
      </c>
      <c r="K23" s="56">
        <v>4.138683807589103E-3</v>
      </c>
      <c r="L23" s="56"/>
      <c r="M23" s="56"/>
    </row>
    <row r="24" spans="1:13" s="42" customFormat="1">
      <c r="A24" s="54" t="s">
        <v>91</v>
      </c>
      <c r="B24" s="56" t="s">
        <v>118</v>
      </c>
      <c r="C24" s="56" t="s">
        <v>118</v>
      </c>
      <c r="D24" s="56" t="s">
        <v>118</v>
      </c>
      <c r="E24" s="56" t="s">
        <v>118</v>
      </c>
      <c r="F24" s="56" t="s">
        <v>118</v>
      </c>
      <c r="G24" s="56" t="s">
        <v>118</v>
      </c>
      <c r="H24" s="56" t="s">
        <v>118</v>
      </c>
      <c r="I24" s="56" t="s">
        <v>118</v>
      </c>
      <c r="J24" s="56" t="s">
        <v>118</v>
      </c>
      <c r="K24" s="56" t="s">
        <v>118</v>
      </c>
      <c r="L24" s="56"/>
      <c r="M24" s="56"/>
    </row>
    <row r="25" spans="1:13" s="42" customFormat="1">
      <c r="A25" s="54" t="s">
        <v>92</v>
      </c>
      <c r="B25" s="56" t="s">
        <v>118</v>
      </c>
      <c r="C25" s="56" t="s">
        <v>118</v>
      </c>
      <c r="D25" s="56" t="s">
        <v>118</v>
      </c>
      <c r="E25" s="56" t="s">
        <v>118</v>
      </c>
      <c r="F25" s="56" t="s">
        <v>118</v>
      </c>
      <c r="G25" s="56" t="s">
        <v>118</v>
      </c>
      <c r="H25" s="56" t="s">
        <v>118</v>
      </c>
      <c r="I25" s="56" t="s">
        <v>118</v>
      </c>
      <c r="J25" s="56" t="s">
        <v>118</v>
      </c>
      <c r="K25" s="56" t="s">
        <v>118</v>
      </c>
      <c r="L25" s="56"/>
      <c r="M25" s="56"/>
    </row>
    <row r="26" spans="1:13" s="42" customFormat="1">
      <c r="A26" s="54" t="s">
        <v>127</v>
      </c>
      <c r="B26" s="57">
        <v>1</v>
      </c>
      <c r="C26" s="57">
        <v>1.239892060700696</v>
      </c>
      <c r="D26" s="57">
        <v>0.61308612403923413</v>
      </c>
      <c r="E26" s="57">
        <v>0.37396722404984617</v>
      </c>
      <c r="F26" s="57">
        <v>0.27330473144035289</v>
      </c>
      <c r="G26" s="57">
        <v>0.24240862301593313</v>
      </c>
      <c r="H26" s="57">
        <v>0.26232888134257082</v>
      </c>
      <c r="I26" s="57">
        <v>0.1711717174779801</v>
      </c>
      <c r="J26" s="57">
        <v>3.0426147992056146E-2</v>
      </c>
      <c r="K26" s="57">
        <v>5.8669253975713659E-3</v>
      </c>
      <c r="L26" s="57"/>
      <c r="M26" s="57"/>
    </row>
    <row r="27" spans="1:13" ht="14.5" thickBot="1"/>
    <row r="28" spans="1:13" s="42" customFormat="1">
      <c r="A28" s="39"/>
      <c r="B28" s="40">
        <v>1</v>
      </c>
      <c r="C28" s="40">
        <v>2</v>
      </c>
      <c r="D28" s="40">
        <v>3</v>
      </c>
      <c r="E28" s="40">
        <v>4</v>
      </c>
      <c r="F28" s="40">
        <v>5</v>
      </c>
      <c r="G28" s="40">
        <v>6</v>
      </c>
      <c r="H28" s="40">
        <v>7</v>
      </c>
      <c r="I28" s="40">
        <v>8</v>
      </c>
      <c r="J28" s="40">
        <v>9</v>
      </c>
      <c r="K28" s="40">
        <v>10</v>
      </c>
      <c r="L28" s="40">
        <v>11</v>
      </c>
      <c r="M28" s="41">
        <v>12</v>
      </c>
    </row>
    <row r="29" spans="1:13" s="42" customFormat="1">
      <c r="A29" s="43" t="s">
        <v>117</v>
      </c>
      <c r="B29" s="44">
        <v>10606</v>
      </c>
      <c r="C29" s="44">
        <v>12052</v>
      </c>
      <c r="D29" s="44">
        <v>11210</v>
      </c>
      <c r="E29" s="44">
        <v>10984</v>
      </c>
      <c r="F29" s="44">
        <v>11537</v>
      </c>
      <c r="G29" s="44">
        <v>11575</v>
      </c>
      <c r="H29" s="44">
        <v>10551</v>
      </c>
      <c r="I29" s="44">
        <v>9795</v>
      </c>
      <c r="J29" s="44">
        <v>7523</v>
      </c>
      <c r="K29" s="44">
        <v>2319</v>
      </c>
      <c r="L29" s="47"/>
      <c r="M29" s="47">
        <v>1184</v>
      </c>
    </row>
    <row r="30" spans="1:13" s="42" customFormat="1">
      <c r="A30" s="43" t="s">
        <v>119</v>
      </c>
      <c r="B30" s="44">
        <v>10301</v>
      </c>
      <c r="C30" s="44">
        <v>10917</v>
      </c>
      <c r="D30" s="44">
        <v>10367</v>
      </c>
      <c r="E30" s="44">
        <v>10692</v>
      </c>
      <c r="F30" s="44">
        <v>10529</v>
      </c>
      <c r="G30" s="44">
        <v>11034</v>
      </c>
      <c r="H30" s="44">
        <v>10013</v>
      </c>
      <c r="I30" s="44">
        <v>9742</v>
      </c>
      <c r="J30" s="44">
        <v>6646</v>
      </c>
      <c r="K30" s="44">
        <v>2196</v>
      </c>
      <c r="L30" s="47"/>
      <c r="M30" s="47">
        <v>1178</v>
      </c>
    </row>
    <row r="31" spans="1:13" s="42" customFormat="1">
      <c r="A31" s="43" t="s">
        <v>120</v>
      </c>
      <c r="B31" s="44">
        <v>9866</v>
      </c>
      <c r="C31" s="44">
        <v>10697</v>
      </c>
      <c r="D31" s="44">
        <v>11049</v>
      </c>
      <c r="E31" s="44">
        <v>9591</v>
      </c>
      <c r="F31" s="44">
        <v>11345</v>
      </c>
      <c r="G31" s="44">
        <v>10323</v>
      </c>
      <c r="H31" s="44">
        <v>10206</v>
      </c>
      <c r="I31" s="44">
        <v>9936</v>
      </c>
      <c r="J31" s="44">
        <v>8769</v>
      </c>
      <c r="K31" s="44">
        <v>2188</v>
      </c>
      <c r="L31" s="47"/>
      <c r="M31" s="47">
        <v>1174</v>
      </c>
    </row>
    <row r="32" spans="1:13" s="42" customFormat="1">
      <c r="A32" s="43" t="s">
        <v>121</v>
      </c>
      <c r="B32" s="44">
        <v>9072</v>
      </c>
      <c r="C32" s="44">
        <v>10724</v>
      </c>
      <c r="D32" s="44">
        <v>11157</v>
      </c>
      <c r="E32" s="44">
        <v>9137</v>
      </c>
      <c r="F32" s="44">
        <v>10059</v>
      </c>
      <c r="G32" s="44">
        <v>10255</v>
      </c>
      <c r="H32" s="44">
        <v>9838</v>
      </c>
      <c r="I32" s="44">
        <v>4682</v>
      </c>
      <c r="J32" s="44">
        <v>3892</v>
      </c>
      <c r="K32" s="44">
        <v>2044</v>
      </c>
      <c r="L32" s="47"/>
      <c r="M32" s="47">
        <v>1182</v>
      </c>
    </row>
    <row r="33" spans="1:13" s="42" customFormat="1">
      <c r="A33" s="43" t="s">
        <v>122</v>
      </c>
      <c r="B33" s="44">
        <v>9819</v>
      </c>
      <c r="C33" s="44">
        <v>10830</v>
      </c>
      <c r="D33" s="44">
        <v>10896</v>
      </c>
      <c r="E33" s="44">
        <v>10619</v>
      </c>
      <c r="F33" s="44">
        <v>12118</v>
      </c>
      <c r="G33" s="44">
        <v>10727</v>
      </c>
      <c r="H33" s="44">
        <v>9775</v>
      </c>
      <c r="I33" s="44">
        <v>4102</v>
      </c>
      <c r="J33" s="44">
        <v>3499</v>
      </c>
      <c r="K33" s="44">
        <v>1908</v>
      </c>
      <c r="L33" s="47"/>
      <c r="M33" s="47">
        <v>1171</v>
      </c>
    </row>
    <row r="34" spans="1:13" s="42" customFormat="1">
      <c r="A34" s="43" t="s">
        <v>124</v>
      </c>
      <c r="B34" s="44">
        <v>9038</v>
      </c>
      <c r="C34" s="44">
        <v>10177</v>
      </c>
      <c r="D34" s="44">
        <v>10790</v>
      </c>
      <c r="E34" s="44">
        <v>4612</v>
      </c>
      <c r="F34" s="44">
        <v>4113</v>
      </c>
      <c r="G34" s="44">
        <v>7260</v>
      </c>
      <c r="H34" s="44">
        <v>9807</v>
      </c>
      <c r="I34" s="44">
        <v>3968</v>
      </c>
      <c r="J34" s="44">
        <v>3285</v>
      </c>
      <c r="K34" s="44">
        <v>1682</v>
      </c>
      <c r="L34" s="47"/>
      <c r="M34" s="47">
        <v>1185</v>
      </c>
    </row>
    <row r="35" spans="1:13" s="42" customFormat="1">
      <c r="A35" s="43" t="s">
        <v>125</v>
      </c>
      <c r="B35" s="48"/>
      <c r="C35" s="48"/>
      <c r="D35" s="48"/>
      <c r="E35" s="48"/>
      <c r="F35" s="48"/>
      <c r="G35" s="48"/>
      <c r="H35" s="48"/>
      <c r="I35" s="48"/>
      <c r="J35" s="48"/>
      <c r="K35" s="45"/>
      <c r="L35" s="45"/>
      <c r="M35" s="48"/>
    </row>
    <row r="36" spans="1:13" s="42" customFormat="1">
      <c r="A36" s="43" t="s">
        <v>126</v>
      </c>
      <c r="B36" s="48"/>
      <c r="C36" s="48"/>
      <c r="D36" s="48"/>
      <c r="E36" s="48"/>
      <c r="F36" s="48"/>
      <c r="G36" s="48"/>
      <c r="H36" s="48"/>
      <c r="I36" s="48"/>
      <c r="J36" s="48"/>
      <c r="K36" s="45"/>
      <c r="L36" s="45"/>
      <c r="M36" s="48"/>
    </row>
    <row r="37" spans="1:13" s="42" customFormat="1" ht="14.5" thickBot="1">
      <c r="A37" s="49" t="s">
        <v>127</v>
      </c>
      <c r="B37" s="50">
        <v>9783.6666666666661</v>
      </c>
      <c r="C37" s="51">
        <v>10899.5</v>
      </c>
      <c r="D37" s="51">
        <v>10911.5</v>
      </c>
      <c r="E37" s="51">
        <v>9272.5</v>
      </c>
      <c r="F37" s="51">
        <v>9950.1666666666661</v>
      </c>
      <c r="G37" s="51">
        <v>10195.666666666666</v>
      </c>
      <c r="H37" s="51">
        <v>10031.666666666666</v>
      </c>
      <c r="I37" s="51">
        <v>7037.5</v>
      </c>
      <c r="J37" s="51">
        <v>5602.333333333333</v>
      </c>
      <c r="K37" s="51">
        <v>2056.1666666666665</v>
      </c>
      <c r="L37" s="51" t="e">
        <v>#DIV/0!</v>
      </c>
      <c r="M37" s="52">
        <v>1179</v>
      </c>
    </row>
    <row r="38" spans="1:13" s="42" customFormat="1" ht="14.5" thickBot="1">
      <c r="B38" s="44"/>
      <c r="C38" s="44"/>
      <c r="D38" s="44"/>
      <c r="E38" s="44"/>
      <c r="F38" s="44"/>
      <c r="G38" s="44"/>
      <c r="H38" s="44"/>
      <c r="I38" s="44"/>
      <c r="J38" s="44"/>
    </row>
    <row r="39" spans="1:13" s="42" customFormat="1">
      <c r="A39" s="53" t="s">
        <v>128</v>
      </c>
      <c r="B39" s="58">
        <v>2</v>
      </c>
      <c r="C39" s="42" t="s">
        <v>170</v>
      </c>
    </row>
    <row r="40" spans="1:13" s="42" customFormat="1" ht="14.5" thickBot="1">
      <c r="A40" s="50" t="s">
        <v>130</v>
      </c>
      <c r="B40" s="55">
        <v>2</v>
      </c>
    </row>
    <row r="41" spans="1:13" s="42" customFormat="1"/>
    <row r="42" spans="1:13" s="42" customFormat="1">
      <c r="A42" s="42" t="s">
        <v>131</v>
      </c>
    </row>
    <row r="43" spans="1:13" s="42" customFormat="1">
      <c r="A43" s="54" t="s">
        <v>132</v>
      </c>
      <c r="B43" s="54">
        <v>0</v>
      </c>
      <c r="C43" s="54">
        <v>7.8125E-3</v>
      </c>
      <c r="D43" s="54">
        <v>1.5625E-2</v>
      </c>
      <c r="E43" s="54">
        <v>3.125E-2</v>
      </c>
      <c r="F43" s="54">
        <v>6.25E-2</v>
      </c>
      <c r="G43" s="54">
        <v>0.125</v>
      </c>
      <c r="H43" s="54">
        <v>0.25</v>
      </c>
      <c r="I43" s="54">
        <v>0.5</v>
      </c>
      <c r="J43" s="54">
        <v>1</v>
      </c>
      <c r="K43" s="54">
        <v>2</v>
      </c>
      <c r="L43" s="54"/>
      <c r="M43" s="54" t="s">
        <v>133</v>
      </c>
    </row>
    <row r="44" spans="1:13" s="42" customFormat="1">
      <c r="A44" s="54" t="s">
        <v>115</v>
      </c>
      <c r="B44" s="56">
        <v>1.0955682962733402</v>
      </c>
      <c r="C44" s="56">
        <v>1.2636166421321764</v>
      </c>
      <c r="D44" s="56">
        <v>1.1657627643914157</v>
      </c>
      <c r="E44" s="56">
        <v>1.1394979468505464</v>
      </c>
      <c r="F44" s="56">
        <v>1.2037653986209034</v>
      </c>
      <c r="G44" s="56">
        <v>1.2081816068799878</v>
      </c>
      <c r="H44" s="56">
        <v>1.0891764158983499</v>
      </c>
      <c r="I44" s="56">
        <v>1.0013171147439375</v>
      </c>
      <c r="J44" s="56">
        <v>0.73727434725342844</v>
      </c>
      <c r="K44" s="56">
        <v>0.13248624777252654</v>
      </c>
      <c r="L44" s="56" t="s">
        <v>118</v>
      </c>
      <c r="M44" s="56" t="e">
        <v>#REF!</v>
      </c>
    </row>
    <row r="45" spans="1:13" s="42" customFormat="1">
      <c r="A45" s="54" t="s">
        <v>116</v>
      </c>
      <c r="B45" s="56">
        <v>1.0601224141938483</v>
      </c>
      <c r="C45" s="56">
        <v>1.13171147439374</v>
      </c>
      <c r="D45" s="56">
        <v>1.0677926706438368</v>
      </c>
      <c r="E45" s="56">
        <v>1.1055628728596887</v>
      </c>
      <c r="F45" s="56">
        <v>1.0866196637483536</v>
      </c>
      <c r="G45" s="56">
        <v>1.1453087471914465</v>
      </c>
      <c r="H45" s="56">
        <v>1.0266522042302628</v>
      </c>
      <c r="I45" s="56">
        <v>0.99515766638258318</v>
      </c>
      <c r="J45" s="56">
        <v>0.63535290927403743</v>
      </c>
      <c r="K45" s="56">
        <v>0.11819167893391185</v>
      </c>
      <c r="L45" s="56" t="s">
        <v>118</v>
      </c>
      <c r="M45" s="56" t="e">
        <v>#REF!</v>
      </c>
    </row>
    <row r="46" spans="1:13" s="42" customFormat="1">
      <c r="A46" s="54" t="s">
        <v>87</v>
      </c>
      <c r="B46" s="56">
        <v>1.0095684512280159</v>
      </c>
      <c r="C46" s="56">
        <v>1.1061439528937786</v>
      </c>
      <c r="D46" s="56">
        <v>1.1470519872937166</v>
      </c>
      <c r="E46" s="56">
        <v>0.97760904935306425</v>
      </c>
      <c r="F46" s="56">
        <v>1.1814519253118463</v>
      </c>
      <c r="G46" s="56">
        <v>1.0626791663438444</v>
      </c>
      <c r="H46" s="56">
        <v>1.0490818935461379</v>
      </c>
      <c r="I46" s="56">
        <v>1.0177035717052763</v>
      </c>
      <c r="J46" s="56">
        <v>0.88207949174866362</v>
      </c>
      <c r="K46" s="56">
        <v>0.11726195087936779</v>
      </c>
      <c r="L46" s="56" t="s">
        <v>118</v>
      </c>
      <c r="M46" s="56" t="e">
        <v>#REF!</v>
      </c>
    </row>
    <row r="47" spans="1:13" s="42" customFormat="1">
      <c r="A47" s="54" t="s">
        <v>88</v>
      </c>
      <c r="B47" s="56">
        <v>0.91729294181451937</v>
      </c>
      <c r="C47" s="56">
        <v>1.1092817850778649</v>
      </c>
      <c r="D47" s="56">
        <v>1.1596033160300614</v>
      </c>
      <c r="E47" s="56">
        <v>0.92484698225768969</v>
      </c>
      <c r="F47" s="56">
        <v>1.0319981405438909</v>
      </c>
      <c r="G47" s="56">
        <v>1.0547764778802202</v>
      </c>
      <c r="H47" s="56">
        <v>1.0063144030371116</v>
      </c>
      <c r="I47" s="56">
        <v>0.4071046718834741</v>
      </c>
      <c r="J47" s="56">
        <v>0.31529402649724958</v>
      </c>
      <c r="K47" s="56">
        <v>0.10052684589757496</v>
      </c>
      <c r="L47" s="56" t="s">
        <v>118</v>
      </c>
      <c r="M47" s="56" t="e">
        <v>#REF!</v>
      </c>
    </row>
    <row r="48" spans="1:13" s="42" customFormat="1">
      <c r="A48" s="54" t="s">
        <v>89</v>
      </c>
      <c r="B48" s="56">
        <v>1.0041062989075695</v>
      </c>
      <c r="C48" s="56">
        <v>1.1216006818005735</v>
      </c>
      <c r="D48" s="56">
        <v>1.1292709382505617</v>
      </c>
      <c r="E48" s="56">
        <v>1.0970791043619741</v>
      </c>
      <c r="F48" s="56">
        <v>1.2712868985821648</v>
      </c>
      <c r="G48" s="56">
        <v>1.1096304330983189</v>
      </c>
      <c r="H48" s="56">
        <v>0.99899279460757739</v>
      </c>
      <c r="I48" s="56">
        <v>0.33969938792903076</v>
      </c>
      <c r="J48" s="56">
        <v>0.26962113581777331</v>
      </c>
      <c r="K48" s="56">
        <v>8.4721468970326189E-2</v>
      </c>
      <c r="L48" s="56" t="s">
        <v>118</v>
      </c>
      <c r="M48" s="56" t="e">
        <v>#REF!</v>
      </c>
    </row>
    <row r="49" spans="1:13" s="42" customFormat="1">
      <c r="A49" s="54" t="s">
        <v>90</v>
      </c>
      <c r="B49" s="56">
        <v>0.91334159758270717</v>
      </c>
      <c r="C49" s="56">
        <v>1.0457116293484157</v>
      </c>
      <c r="D49" s="56">
        <v>1.1169520415278531</v>
      </c>
      <c r="E49" s="56">
        <v>0.39896955140621371</v>
      </c>
      <c r="F49" s="56">
        <v>0.34097776400402885</v>
      </c>
      <c r="G49" s="56">
        <v>0.70670953746029297</v>
      </c>
      <c r="H49" s="56">
        <v>1.0027117068257536</v>
      </c>
      <c r="I49" s="56">
        <v>0.32412644301541799</v>
      </c>
      <c r="J49" s="56">
        <v>0.2447509103587201</v>
      </c>
      <c r="K49" s="56">
        <v>5.8456651429456885E-2</v>
      </c>
      <c r="L49" s="56" t="s">
        <v>118</v>
      </c>
      <c r="M49" s="56" t="e">
        <v>#REF!</v>
      </c>
    </row>
    <row r="50" spans="1:13" s="42" customFormat="1">
      <c r="A50" s="54" t="s">
        <v>91</v>
      </c>
      <c r="B50" s="56" t="s">
        <v>118</v>
      </c>
      <c r="C50" s="56" t="s">
        <v>118</v>
      </c>
      <c r="D50" s="56" t="s">
        <v>118</v>
      </c>
      <c r="E50" s="56" t="s">
        <v>118</v>
      </c>
      <c r="F50" s="56" t="s">
        <v>118</v>
      </c>
      <c r="G50" s="56" t="s">
        <v>118</v>
      </c>
      <c r="H50" s="56" t="s">
        <v>118</v>
      </c>
      <c r="I50" s="56" t="s">
        <v>118</v>
      </c>
      <c r="J50" s="56" t="s">
        <v>118</v>
      </c>
      <c r="K50" s="56" t="s">
        <v>118</v>
      </c>
      <c r="L50" s="56" t="s">
        <v>118</v>
      </c>
      <c r="M50" s="56" t="s">
        <v>118</v>
      </c>
    </row>
    <row r="51" spans="1:13" s="42" customFormat="1">
      <c r="A51" s="54" t="s">
        <v>92</v>
      </c>
      <c r="B51" s="56" t="s">
        <v>118</v>
      </c>
      <c r="C51" s="56" t="s">
        <v>118</v>
      </c>
      <c r="D51" s="56" t="s">
        <v>118</v>
      </c>
      <c r="E51" s="56" t="s">
        <v>118</v>
      </c>
      <c r="F51" s="56" t="s">
        <v>118</v>
      </c>
      <c r="G51" s="56" t="s">
        <v>118</v>
      </c>
      <c r="H51" s="56" t="s">
        <v>118</v>
      </c>
      <c r="I51" s="56" t="s">
        <v>118</v>
      </c>
      <c r="J51" s="56" t="s">
        <v>118</v>
      </c>
      <c r="K51" s="56" t="s">
        <v>118</v>
      </c>
      <c r="L51" s="56" t="s">
        <v>118</v>
      </c>
      <c r="M51" s="56" t="s">
        <v>118</v>
      </c>
    </row>
    <row r="52" spans="1:13" s="42" customFormat="1">
      <c r="A52" s="54" t="s">
        <v>127</v>
      </c>
      <c r="B52" s="57">
        <v>1.0000000000000002</v>
      </c>
      <c r="C52" s="57">
        <v>1.1296776942744249</v>
      </c>
      <c r="D52" s="57">
        <v>1.1310722863562408</v>
      </c>
      <c r="E52" s="57">
        <v>0.94059425118152939</v>
      </c>
      <c r="F52" s="57">
        <v>1.0193499651351978</v>
      </c>
      <c r="G52" s="57">
        <v>1.0478809948090186</v>
      </c>
      <c r="H52" s="57">
        <v>1.0288215696908656</v>
      </c>
      <c r="I52" s="57">
        <v>0.68085147594328665</v>
      </c>
      <c r="J52" s="57">
        <v>0.51406213682497881</v>
      </c>
      <c r="K52" s="57">
        <v>0.1019408073138607</v>
      </c>
      <c r="L52" s="57" t="e">
        <v>#DIV/0!</v>
      </c>
      <c r="M52" s="57" t="e">
        <v>#REF!</v>
      </c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367B-7FFB-4A45-A360-03863D359B64}">
  <dimension ref="A1:G25"/>
  <sheetViews>
    <sheetView workbookViewId="0">
      <selection activeCell="A3" sqref="A3"/>
    </sheetView>
  </sheetViews>
  <sheetFormatPr defaultRowHeight="14"/>
  <cols>
    <col min="1" max="16384" width="8.6640625" style="5"/>
  </cols>
  <sheetData>
    <row r="1" spans="1:7">
      <c r="A1" s="5" t="s">
        <v>240</v>
      </c>
    </row>
    <row r="2" spans="1:7">
      <c r="A2" s="5" t="s">
        <v>202</v>
      </c>
    </row>
    <row r="3" spans="1:7"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</row>
    <row r="4" spans="1:7">
      <c r="A4" s="5" t="s">
        <v>157</v>
      </c>
      <c r="B4" s="5">
        <v>0.78913703814566005</v>
      </c>
      <c r="C4" s="5">
        <v>0.90356106746921816</v>
      </c>
      <c r="D4" s="5">
        <v>1.2741020767531717</v>
      </c>
      <c r="E4" s="5">
        <v>1.6554871024985089</v>
      </c>
      <c r="F4" s="5">
        <v>1.0946225268272274</v>
      </c>
      <c r="G4" s="5">
        <v>1.0306246562091694</v>
      </c>
    </row>
    <row r="5" spans="1:7">
      <c r="A5" s="5" t="s">
        <v>12</v>
      </c>
      <c r="B5" s="5">
        <v>0.82177266395394277</v>
      </c>
      <c r="C5" s="5">
        <v>0.87286516640705814</v>
      </c>
      <c r="D5" s="5">
        <v>1.2013201288591049</v>
      </c>
      <c r="E5" s="5">
        <v>1.9457001661417495</v>
      </c>
      <c r="F5" s="5">
        <v>1.3728236889934866</v>
      </c>
      <c r="G5" s="5">
        <v>1.19915821624728</v>
      </c>
    </row>
    <row r="6" spans="1:7">
      <c r="A6" s="5" t="s">
        <v>13</v>
      </c>
      <c r="B6" s="5">
        <v>0.83161273289803261</v>
      </c>
      <c r="C6" s="5">
        <v>0.840950107836136</v>
      </c>
      <c r="D6" s="5">
        <v>1.12086185377708</v>
      </c>
      <c r="E6" s="5">
        <v>2.0714941860054861</v>
      </c>
      <c r="F6" s="5">
        <v>0.43936003887189234</v>
      </c>
      <c r="G6" s="5">
        <v>1.4104495036232478</v>
      </c>
    </row>
    <row r="7" spans="1:7">
      <c r="A7" s="5" t="s">
        <v>14</v>
      </c>
      <c r="B7" s="5">
        <v>0.81292072480935373</v>
      </c>
      <c r="C7" s="5">
        <v>0.76333692757954896</v>
      </c>
      <c r="D7" s="5">
        <v>1.2579526481441756</v>
      </c>
      <c r="E7" s="5">
        <v>2.0763917737447075</v>
      </c>
      <c r="F7" s="5">
        <v>1.7217685428540519</v>
      </c>
      <c r="G7" s="5">
        <v>3.9322705993837137</v>
      </c>
    </row>
    <row r="8" spans="1:7">
      <c r="A8" s="5" t="s">
        <v>15</v>
      </c>
      <c r="B8" s="5">
        <v>0.85650594293450077</v>
      </c>
      <c r="C8" s="5">
        <v>0.95046499665064477</v>
      </c>
      <c r="D8" s="5">
        <v>1.1614385758800871</v>
      </c>
      <c r="E8" s="5">
        <v>5.263533329974682</v>
      </c>
      <c r="F8" s="5">
        <v>3.034285969020257</v>
      </c>
      <c r="G8" s="5">
        <v>2.7715247873366438</v>
      </c>
    </row>
    <row r="9" spans="1:7">
      <c r="A9" s="5" t="s">
        <v>16</v>
      </c>
      <c r="B9" s="5">
        <v>0.92660525299915752</v>
      </c>
      <c r="C9" s="5">
        <v>0.99992109166118059</v>
      </c>
      <c r="D9" s="5">
        <v>1.3047922613214615</v>
      </c>
      <c r="E9" s="5">
        <v>1.0539737587458975</v>
      </c>
      <c r="F9" s="5">
        <v>0.52588408706647227</v>
      </c>
      <c r="G9" s="5">
        <v>1.6574272912686987</v>
      </c>
    </row>
    <row r="10" spans="1:7">
      <c r="A10" s="5" t="s">
        <v>19</v>
      </c>
      <c r="B10" s="5">
        <v>0.44786960710544343</v>
      </c>
      <c r="C10" s="5">
        <v>0.73154891141590761</v>
      </c>
      <c r="D10" s="5">
        <v>0.73265466958936454</v>
      </c>
      <c r="E10" s="5">
        <v>3.6159528882905936</v>
      </c>
      <c r="F10" s="5">
        <v>2.1752200652695826</v>
      </c>
      <c r="G10" s="5">
        <v>2.1414732724315102</v>
      </c>
    </row>
    <row r="11" spans="1:7">
      <c r="A11" s="5" t="s">
        <v>20</v>
      </c>
      <c r="B11" s="5">
        <v>0.79850358627150131</v>
      </c>
      <c r="C11" s="5">
        <v>0.8722986212678272</v>
      </c>
      <c r="D11" s="5">
        <v>1.1895864282912594</v>
      </c>
      <c r="E11" s="5">
        <v>1.8008551412508003</v>
      </c>
      <c r="F11" s="5">
        <v>1.2288813742819784</v>
      </c>
      <c r="G11" s="5">
        <v>3.8743877230178541</v>
      </c>
    </row>
    <row r="12" spans="1:7">
      <c r="A12" s="5" t="s">
        <v>21</v>
      </c>
      <c r="B12" s="5">
        <v>1.2974807516282847</v>
      </c>
      <c r="C12" s="5">
        <v>0.94670898499539957</v>
      </c>
      <c r="D12" s="5">
        <v>0.64081176258766936</v>
      </c>
      <c r="E12" s="5">
        <v>2.1146361989828777</v>
      </c>
      <c r="F12" s="5">
        <v>1.600678041911141</v>
      </c>
      <c r="G12" s="5">
        <v>2.6448110327766834</v>
      </c>
    </row>
    <row r="13" spans="1:7">
      <c r="A13" s="5" t="s">
        <v>22</v>
      </c>
      <c r="B13" s="5">
        <v>1.2138124849081235</v>
      </c>
      <c r="C13" s="5">
        <v>0.62387628506559012</v>
      </c>
      <c r="D13" s="5">
        <v>1.3846303128789994</v>
      </c>
      <c r="E13" s="5">
        <v>1.9663661621048847</v>
      </c>
      <c r="F13" s="5">
        <v>1.3006201256718493</v>
      </c>
      <c r="G13" s="5">
        <v>4.1706209148122984</v>
      </c>
    </row>
    <row r="14" spans="1:7">
      <c r="A14" s="5" t="s">
        <v>24</v>
      </c>
      <c r="B14" s="5">
        <v>0.8573035247200147</v>
      </c>
      <c r="C14" s="5">
        <v>1.6700734632826257</v>
      </c>
      <c r="D14" s="5">
        <v>0.46685219248895093</v>
      </c>
      <c r="E14" s="5">
        <v>2.7738388253325388</v>
      </c>
      <c r="F14" s="5">
        <v>2.6208336099733551</v>
      </c>
      <c r="G14" s="5">
        <v>2.1561589561059531</v>
      </c>
    </row>
    <row r="15" spans="1:7">
      <c r="A15" s="5" t="s">
        <v>25</v>
      </c>
      <c r="B15" s="5">
        <v>1.0369058763196262</v>
      </c>
      <c r="C15" s="5">
        <v>1.2166681879229986</v>
      </c>
      <c r="D15" s="5">
        <v>0.96075978834478093</v>
      </c>
      <c r="E15" s="5">
        <v>2.3423623907946385</v>
      </c>
      <c r="F15" s="5">
        <v>2.7774523352969376</v>
      </c>
      <c r="G15" s="5">
        <v>2.2000116927350479</v>
      </c>
    </row>
    <row r="16" spans="1:7">
      <c r="A16" s="5" t="s">
        <v>158</v>
      </c>
      <c r="B16" s="5">
        <v>1.1495269025250798</v>
      </c>
      <c r="C16" s="5">
        <v>0.9427577896701933</v>
      </c>
      <c r="D16" s="5">
        <v>1.1633852187640019</v>
      </c>
      <c r="E16" s="5">
        <v>1.7142920282009151</v>
      </c>
      <c r="F16" s="5">
        <v>2.7865776632053838</v>
      </c>
      <c r="G16" s="5">
        <v>2.9057987413127528</v>
      </c>
    </row>
    <row r="17" spans="1:7">
      <c r="A17" s="5" t="s">
        <v>159</v>
      </c>
      <c r="B17" s="5">
        <v>0.99944053068885952</v>
      </c>
      <c r="C17" s="5">
        <v>0.93193367549992079</v>
      </c>
      <c r="D17" s="5">
        <v>1.1835646460429152</v>
      </c>
      <c r="E17" s="5">
        <v>7.3720196989537374</v>
      </c>
      <c r="F17" s="5">
        <v>6.7536983717108114</v>
      </c>
      <c r="G17" s="5">
        <v>9.8573075554925627</v>
      </c>
    </row>
    <row r="18" spans="1:7">
      <c r="A18" s="5" t="s">
        <v>160</v>
      </c>
      <c r="B18" s="5">
        <v>0.77875090603517294</v>
      </c>
      <c r="C18" s="5">
        <v>1.3256526061249236</v>
      </c>
      <c r="D18" s="5">
        <v>0.67009930703253751</v>
      </c>
      <c r="E18" s="5">
        <v>3.3150197487218085</v>
      </c>
      <c r="F18" s="5">
        <v>2.531857570046316</v>
      </c>
      <c r="G18" s="5">
        <v>2.4008019474589934</v>
      </c>
    </row>
    <row r="19" spans="1:7">
      <c r="A19" s="5" t="s">
        <v>161</v>
      </c>
      <c r="B19" s="5">
        <v>0.41465193519062576</v>
      </c>
      <c r="C19" s="5">
        <v>1.485744574420395</v>
      </c>
      <c r="D19" s="5">
        <v>1.6091276771373357</v>
      </c>
      <c r="E19" s="5">
        <v>38.472964846357101</v>
      </c>
      <c r="F19" s="5">
        <v>48.406305535091612</v>
      </c>
      <c r="G19" s="5">
        <v>46.018259343463534</v>
      </c>
    </row>
    <row r="20" spans="1:7">
      <c r="A20" s="5" t="s">
        <v>68</v>
      </c>
      <c r="B20" s="5">
        <v>0.96235504845139574</v>
      </c>
      <c r="C20" s="5">
        <v>0.92896158931619555</v>
      </c>
      <c r="D20" s="5">
        <v>1.2291614707132792</v>
      </c>
      <c r="E20" s="5">
        <v>3.5899252761079992</v>
      </c>
      <c r="F20" s="5">
        <v>3.2020012172351784</v>
      </c>
      <c r="G20" s="5">
        <v>4.9723431520832406</v>
      </c>
    </row>
    <row r="21" spans="1:7">
      <c r="A21" s="5" t="s">
        <v>162</v>
      </c>
      <c r="B21" s="5">
        <v>1.0542766869723781</v>
      </c>
      <c r="C21" s="5">
        <v>1.3146519029567918</v>
      </c>
      <c r="D21" s="5">
        <v>0.62401282281125503</v>
      </c>
      <c r="E21" s="5">
        <v>1.520074762853173</v>
      </c>
      <c r="F21" s="5">
        <v>1.3610141858601794</v>
      </c>
      <c r="G21" s="5">
        <v>1.4948175658455729</v>
      </c>
    </row>
    <row r="22" spans="1:7">
      <c r="A22" s="5" t="s">
        <v>67</v>
      </c>
      <c r="B22" s="5">
        <v>1.0426961090112605</v>
      </c>
      <c r="C22" s="5">
        <v>1.087217116423586</v>
      </c>
      <c r="D22" s="5">
        <v>1.0319781829323258</v>
      </c>
      <c r="E22" s="5">
        <v>2.3654546631857776</v>
      </c>
      <c r="F22" s="5">
        <v>1.9634416017153808</v>
      </c>
      <c r="G22" s="5">
        <v>2.3379868257664871</v>
      </c>
    </row>
    <row r="23" spans="1:7">
      <c r="A23" s="5" t="s">
        <v>34</v>
      </c>
      <c r="B23" s="5">
        <v>0.86991020365398641</v>
      </c>
      <c r="C23" s="5">
        <v>0.94640340464512496</v>
      </c>
      <c r="D23" s="5">
        <v>1.447303028146967</v>
      </c>
      <c r="E23" s="5">
        <v>6.0675482140693777</v>
      </c>
      <c r="F23" s="5">
        <v>3.9513283400646233</v>
      </c>
      <c r="G23" s="5">
        <v>5.071574886032832</v>
      </c>
    </row>
    <row r="24" spans="1:7">
      <c r="A24" s="5" t="s">
        <v>35</v>
      </c>
      <c r="B24" s="5">
        <v>0.28237111618190247</v>
      </c>
      <c r="C24" s="5">
        <v>0.51481823666471849</v>
      </c>
      <c r="D24" s="5">
        <v>0.37974615711314053</v>
      </c>
      <c r="E24" s="5">
        <v>1.6821494289509127</v>
      </c>
      <c r="F24" s="5">
        <v>4.8055755115035179</v>
      </c>
      <c r="G24" s="5">
        <v>2.5529397786355776</v>
      </c>
    </row>
    <row r="25" spans="1:7">
      <c r="A25" s="5" t="s">
        <v>36</v>
      </c>
      <c r="B25" s="5">
        <v>0.80530881367718532</v>
      </c>
      <c r="C25" s="5">
        <v>0.9519146947218301</v>
      </c>
      <c r="D25" s="5">
        <v>1.0147672084464454</v>
      </c>
      <c r="E25" s="5">
        <v>1.4118926537115319</v>
      </c>
      <c r="F25" s="5">
        <v>3.1248232489446131</v>
      </c>
      <c r="G25" s="5">
        <v>2.7160825132444431</v>
      </c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9901-A402-46EF-A2F3-D0783D62533B}">
  <dimension ref="A1:E5"/>
  <sheetViews>
    <sheetView workbookViewId="0">
      <selection sqref="A1:XFD1048576"/>
    </sheetView>
  </sheetViews>
  <sheetFormatPr defaultRowHeight="14"/>
  <cols>
    <col min="1" max="16384" width="8.6640625" style="5"/>
  </cols>
  <sheetData>
    <row r="1" spans="1:5">
      <c r="A1" s="5" t="s">
        <v>241</v>
      </c>
    </row>
    <row r="2" spans="1:5">
      <c r="A2" s="89" t="s">
        <v>193</v>
      </c>
      <c r="B2" s="89"/>
      <c r="C2" s="89"/>
      <c r="D2" s="89"/>
      <c r="E2" s="89"/>
    </row>
    <row r="3" spans="1:5">
      <c r="A3" s="31"/>
      <c r="B3" s="31"/>
      <c r="C3" s="59">
        <v>1</v>
      </c>
      <c r="D3" s="59">
        <v>2</v>
      </c>
      <c r="E3" s="59">
        <v>3</v>
      </c>
    </row>
    <row r="4" spans="1:5">
      <c r="A4" s="31" t="s">
        <v>163</v>
      </c>
      <c r="B4" s="31" t="s">
        <v>136</v>
      </c>
      <c r="C4" s="32">
        <v>8.6999999999999994E-2</v>
      </c>
      <c r="D4" s="32">
        <v>0.187</v>
      </c>
      <c r="E4" s="32">
        <v>9.1999999999999998E-2</v>
      </c>
    </row>
    <row r="5" spans="1:5">
      <c r="A5" s="31"/>
      <c r="B5" s="31" t="s">
        <v>164</v>
      </c>
      <c r="C5" s="32">
        <v>0.77400000000000002</v>
      </c>
      <c r="D5" s="32">
        <v>0.98</v>
      </c>
      <c r="E5" s="32">
        <v>0.92600000000000005</v>
      </c>
    </row>
  </sheetData>
  <mergeCells count="1">
    <mergeCell ref="A2:E2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3531-0FC1-4B95-8EDA-8900382DD999}">
  <dimension ref="A1:G5"/>
  <sheetViews>
    <sheetView workbookViewId="0">
      <selection sqref="A1:XFD1048576"/>
    </sheetView>
  </sheetViews>
  <sheetFormatPr defaultRowHeight="14"/>
  <cols>
    <col min="1" max="1" width="12.58203125" style="5" bestFit="1" customWidth="1"/>
    <col min="2" max="16384" width="8.6640625" style="5"/>
  </cols>
  <sheetData>
    <row r="1" spans="1:7">
      <c r="A1" s="5" t="s">
        <v>242</v>
      </c>
    </row>
    <row r="2" spans="1:7">
      <c r="A2" s="89" t="s">
        <v>201</v>
      </c>
      <c r="B2" s="89"/>
      <c r="C2" s="89"/>
      <c r="D2" s="89"/>
      <c r="E2" s="89"/>
      <c r="F2" s="89"/>
      <c r="G2" s="89"/>
    </row>
    <row r="3" spans="1:7">
      <c r="A3" s="33" t="s">
        <v>202</v>
      </c>
      <c r="B3" s="87" t="s">
        <v>69</v>
      </c>
      <c r="C3" s="87"/>
      <c r="D3" s="87"/>
      <c r="E3" s="87" t="s">
        <v>73</v>
      </c>
      <c r="F3" s="87"/>
      <c r="G3" s="87"/>
    </row>
    <row r="4" spans="1:7">
      <c r="A4" s="33"/>
      <c r="B4" s="6" t="s">
        <v>111</v>
      </c>
      <c r="C4" s="6" t="s">
        <v>112</v>
      </c>
      <c r="D4" s="6" t="s">
        <v>113</v>
      </c>
      <c r="E4" s="6" t="s">
        <v>111</v>
      </c>
      <c r="F4" s="6" t="s">
        <v>112</v>
      </c>
      <c r="G4" s="6" t="s">
        <v>113</v>
      </c>
    </row>
    <row r="5" spans="1:7">
      <c r="A5" s="33" t="s">
        <v>110</v>
      </c>
      <c r="B5" s="7">
        <v>13</v>
      </c>
      <c r="C5" s="7">
        <v>14</v>
      </c>
      <c r="D5" s="7">
        <v>7</v>
      </c>
      <c r="E5" s="7">
        <v>45</v>
      </c>
      <c r="F5" s="7">
        <v>47</v>
      </c>
      <c r="G5" s="7">
        <v>57</v>
      </c>
    </row>
  </sheetData>
  <mergeCells count="3">
    <mergeCell ref="B3:D3"/>
    <mergeCell ref="E3:G3"/>
    <mergeCell ref="A2:G2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2AE8-2AD0-47A4-9E63-1437E7E8AC69}">
  <dimension ref="A1:I8"/>
  <sheetViews>
    <sheetView workbookViewId="0">
      <selection sqref="A1:XFD1048576"/>
    </sheetView>
  </sheetViews>
  <sheetFormatPr defaultRowHeight="14"/>
  <cols>
    <col min="1" max="1" width="11.1640625" style="5" bestFit="1" customWidth="1"/>
    <col min="2" max="2" width="18" style="5" bestFit="1" customWidth="1"/>
    <col min="3" max="5" width="12.33203125" style="5" bestFit="1" customWidth="1"/>
    <col min="6" max="16384" width="8.6640625" style="5"/>
  </cols>
  <sheetData>
    <row r="1" spans="1:9">
      <c r="A1" s="5" t="s">
        <v>243</v>
      </c>
    </row>
    <row r="2" spans="1:9">
      <c r="A2" s="89" t="s">
        <v>193</v>
      </c>
      <c r="B2" s="89"/>
      <c r="C2" s="89"/>
      <c r="D2" s="89"/>
      <c r="E2" s="89"/>
    </row>
    <row r="3" spans="1:9">
      <c r="A3" s="31"/>
      <c r="B3" s="31"/>
      <c r="C3" s="6" t="s">
        <v>111</v>
      </c>
      <c r="D3" s="6" t="s">
        <v>112</v>
      </c>
      <c r="E3" s="6" t="s">
        <v>113</v>
      </c>
      <c r="F3" s="2"/>
      <c r="G3" s="2"/>
      <c r="H3" s="2"/>
      <c r="I3" s="2"/>
    </row>
    <row r="4" spans="1:9">
      <c r="A4" s="31" t="s">
        <v>165</v>
      </c>
      <c r="B4" s="31" t="s">
        <v>134</v>
      </c>
      <c r="C4" s="32">
        <v>0.39400000000000002</v>
      </c>
      <c r="D4" s="32">
        <v>0.40100000000000002</v>
      </c>
      <c r="E4" s="32">
        <v>0.39100000000000001</v>
      </c>
    </row>
    <row r="5" spans="1:9">
      <c r="A5" s="31"/>
      <c r="B5" s="31" t="s">
        <v>135</v>
      </c>
      <c r="C5" s="32">
        <v>0.13</v>
      </c>
      <c r="D5" s="32">
        <v>0.13300000000000001</v>
      </c>
      <c r="E5" s="32">
        <v>0.17699999999999999</v>
      </c>
    </row>
    <row r="6" spans="1:9">
      <c r="A6" s="31"/>
      <c r="B6" s="31" t="s">
        <v>166</v>
      </c>
      <c r="C6" s="32">
        <v>0.29599999999999999</v>
      </c>
      <c r="D6" s="32">
        <v>0.308</v>
      </c>
      <c r="E6" s="32">
        <v>0.307</v>
      </c>
    </row>
    <row r="7" spans="1:9">
      <c r="A7" s="19"/>
      <c r="B7" s="19"/>
      <c r="C7" s="19"/>
      <c r="D7" s="19"/>
      <c r="E7" s="19"/>
    </row>
    <row r="8" spans="1:9">
      <c r="A8" s="19"/>
      <c r="B8" s="19"/>
      <c r="C8" s="19"/>
      <c r="D8" s="19"/>
      <c r="E8" s="19"/>
    </row>
  </sheetData>
  <mergeCells count="1">
    <mergeCell ref="A2:E2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FB9D2-CC64-48B5-97DF-E8DE19CD39D6}">
  <dimension ref="A1:G6"/>
  <sheetViews>
    <sheetView workbookViewId="0">
      <selection sqref="A1:XFD1048576"/>
    </sheetView>
  </sheetViews>
  <sheetFormatPr defaultRowHeight="14"/>
  <cols>
    <col min="1" max="1" width="11.1640625" style="5" bestFit="1" customWidth="1"/>
    <col min="2" max="2" width="18" style="5" bestFit="1" customWidth="1"/>
    <col min="3" max="16384" width="8.6640625" style="5"/>
  </cols>
  <sheetData>
    <row r="1" spans="1:7">
      <c r="A1" s="5" t="s">
        <v>244</v>
      </c>
    </row>
    <row r="2" spans="1:7">
      <c r="A2" s="89" t="s">
        <v>201</v>
      </c>
      <c r="B2" s="89"/>
      <c r="C2" s="89"/>
      <c r="D2" s="89"/>
      <c r="E2" s="89"/>
      <c r="F2" s="60"/>
      <c r="G2" s="60"/>
    </row>
    <row r="3" spans="1:7">
      <c r="A3" s="31"/>
      <c r="B3" s="31"/>
      <c r="C3" s="6" t="s">
        <v>111</v>
      </c>
      <c r="D3" s="6" t="s">
        <v>112</v>
      </c>
      <c r="E3" s="6" t="s">
        <v>113</v>
      </c>
    </row>
    <row r="4" spans="1:7">
      <c r="A4" s="31" t="s">
        <v>165</v>
      </c>
      <c r="B4" s="31" t="s">
        <v>134</v>
      </c>
      <c r="C4" s="7">
        <v>46</v>
      </c>
      <c r="D4" s="7">
        <v>41</v>
      </c>
      <c r="E4" s="7">
        <v>33</v>
      </c>
    </row>
    <row r="5" spans="1:7">
      <c r="A5" s="31"/>
      <c r="B5" s="31" t="s">
        <v>135</v>
      </c>
      <c r="C5" s="7">
        <v>9</v>
      </c>
      <c r="D5" s="7">
        <v>12</v>
      </c>
      <c r="E5" s="7">
        <v>12</v>
      </c>
    </row>
    <row r="6" spans="1:7">
      <c r="A6" s="31"/>
      <c r="B6" s="31" t="s">
        <v>166</v>
      </c>
      <c r="C6" s="7">
        <v>22</v>
      </c>
      <c r="D6" s="7">
        <v>28</v>
      </c>
      <c r="E6" s="7">
        <v>33</v>
      </c>
    </row>
  </sheetData>
  <mergeCells count="1">
    <mergeCell ref="A2:E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CCDDA-2F8D-4044-A7DF-1127A4338A85}">
  <dimension ref="A1:G19"/>
  <sheetViews>
    <sheetView topLeftCell="A2" workbookViewId="0">
      <selection activeCell="D21" sqref="D21"/>
    </sheetView>
  </sheetViews>
  <sheetFormatPr defaultRowHeight="14"/>
  <cols>
    <col min="1" max="16384" width="8.6640625" style="5"/>
  </cols>
  <sheetData>
    <row r="1" spans="1:7">
      <c r="A1" s="5" t="s">
        <v>218</v>
      </c>
    </row>
    <row r="2" spans="1:7">
      <c r="B2" s="5" t="s">
        <v>5</v>
      </c>
      <c r="C2" s="5" t="s">
        <v>6</v>
      </c>
      <c r="D2" s="5" t="s">
        <v>7</v>
      </c>
      <c r="E2" s="5" t="s">
        <v>40</v>
      </c>
      <c r="F2" s="5" t="s">
        <v>41</v>
      </c>
      <c r="G2" s="5" t="s">
        <v>42</v>
      </c>
    </row>
    <row r="3" spans="1:7">
      <c r="A3" s="5" t="s">
        <v>24</v>
      </c>
      <c r="B3" s="5">
        <v>0.87896980937326918</v>
      </c>
      <c r="C3" s="5">
        <v>0.87761569811699758</v>
      </c>
      <c r="D3" s="5">
        <v>0.82511300847336955</v>
      </c>
      <c r="E3" s="5">
        <v>1.6826580198070311</v>
      </c>
      <c r="F3" s="5">
        <v>1.3570497709289535</v>
      </c>
      <c r="G3" s="5">
        <v>1.7093137961151734</v>
      </c>
    </row>
    <row r="4" spans="1:7">
      <c r="A4" s="5" t="s">
        <v>23</v>
      </c>
      <c r="B4" s="5">
        <v>0.8940203038214759</v>
      </c>
      <c r="C4" s="5">
        <v>0.58911560829154486</v>
      </c>
      <c r="D4" s="5">
        <v>0.53407457933042946</v>
      </c>
      <c r="E4" s="5">
        <v>1.0959428527938764</v>
      </c>
      <c r="F4" s="5">
        <v>0.862628477807307</v>
      </c>
      <c r="G4" s="5">
        <v>1.3859978569907696</v>
      </c>
    </row>
    <row r="5" spans="1:7">
      <c r="A5" s="5" t="s">
        <v>25</v>
      </c>
      <c r="B5" s="5">
        <v>0.43644750513896163</v>
      </c>
      <c r="C5" s="5">
        <v>1.1403981606766003</v>
      </c>
      <c r="D5" s="5">
        <v>1.9780057419215764</v>
      </c>
      <c r="E5" s="5">
        <v>1.8834497450278729</v>
      </c>
      <c r="F5" s="5">
        <v>1.2461472792271591</v>
      </c>
      <c r="G5" s="5">
        <v>1.0645532747747819</v>
      </c>
    </row>
    <row r="6" spans="1:7">
      <c r="A6" s="5" t="s">
        <v>26</v>
      </c>
      <c r="B6" s="5">
        <v>0.8653020431087225</v>
      </c>
      <c r="C6" s="5">
        <v>1.1782207216585394</v>
      </c>
      <c r="D6" s="5">
        <v>1.1423284440602017</v>
      </c>
      <c r="E6" s="5">
        <v>1.5210917749236978</v>
      </c>
      <c r="F6" s="5">
        <v>1.3149930828431764</v>
      </c>
      <c r="G6" s="5">
        <v>1.1129453479389968</v>
      </c>
    </row>
    <row r="7" spans="1:7">
      <c r="A7" s="5" t="s">
        <v>27</v>
      </c>
      <c r="B7" s="5">
        <v>0.59808502790330087</v>
      </c>
      <c r="C7" s="5">
        <v>2.0508449743301185</v>
      </c>
      <c r="D7" s="5">
        <v>0.40401244462609714</v>
      </c>
      <c r="E7" s="5">
        <v>1.3088227814251516</v>
      </c>
      <c r="F7" s="5">
        <v>3.1621304806160158</v>
      </c>
      <c r="G7" s="5">
        <v>3.7307591784803509</v>
      </c>
    </row>
    <row r="8" spans="1:7">
      <c r="A8" s="5" t="s">
        <v>28</v>
      </c>
      <c r="B8" s="5">
        <v>1.0886864151422488</v>
      </c>
      <c r="C8" s="5">
        <v>1.1766815761170801</v>
      </c>
      <c r="D8" s="5">
        <v>0.94367034106079528</v>
      </c>
      <c r="E8" s="5">
        <v>11.543118081205177</v>
      </c>
      <c r="F8" s="5">
        <v>10.424323499493308</v>
      </c>
      <c r="G8" s="5">
        <v>11.85778446914636</v>
      </c>
    </row>
    <row r="9" spans="1:7">
      <c r="A9" s="5" t="s">
        <v>29</v>
      </c>
      <c r="B9" s="5">
        <v>0.40315857959416662</v>
      </c>
      <c r="C9" s="5">
        <v>1.9659796757415353</v>
      </c>
      <c r="D9" s="5">
        <v>0.18617786128411684</v>
      </c>
      <c r="E9" s="5">
        <v>3.1219862880539377</v>
      </c>
      <c r="F9" s="5">
        <v>8.8448996224538767</v>
      </c>
      <c r="G9" s="5">
        <v>8.8662243273825041</v>
      </c>
    </row>
    <row r="10" spans="1:7">
      <c r="A10" s="5" t="s">
        <v>43</v>
      </c>
      <c r="B10" s="5">
        <v>0.58779561187266693</v>
      </c>
      <c r="C10" s="5">
        <v>1.3653637756217902</v>
      </c>
      <c r="D10" s="5">
        <v>0.20897826608557427</v>
      </c>
      <c r="E10" s="5">
        <v>0.88830357226267631</v>
      </c>
      <c r="F10" s="5">
        <v>1.8151220649995516</v>
      </c>
      <c r="G10" s="5">
        <v>1.1279008078545221</v>
      </c>
    </row>
    <row r="11" spans="1:7">
      <c r="A11" s="5" t="s">
        <v>44</v>
      </c>
      <c r="B11" s="5">
        <v>1.5552758082914582</v>
      </c>
      <c r="C11" s="5">
        <v>1.0516549522017116</v>
      </c>
      <c r="D11" s="5">
        <v>0.6773046222059127</v>
      </c>
      <c r="E11" s="5">
        <v>2.2519184437191742</v>
      </c>
      <c r="F11" s="5">
        <v>1.8361769926184108</v>
      </c>
      <c r="G11" s="5">
        <v>1.1440237370247461</v>
      </c>
    </row>
    <row r="12" spans="1:7">
      <c r="A12" s="5" t="s">
        <v>30</v>
      </c>
      <c r="B12" s="5">
        <v>0.88708188016261991</v>
      </c>
      <c r="C12" s="5">
        <v>1.6102203767112917</v>
      </c>
      <c r="D12" s="5">
        <v>0.59839770102911405</v>
      </c>
      <c r="E12" s="5">
        <v>2.7563123178029802</v>
      </c>
      <c r="F12" s="5">
        <v>4.0285838082753846</v>
      </c>
      <c r="G12" s="5">
        <v>6.6495347581255464</v>
      </c>
    </row>
    <row r="13" spans="1:7">
      <c r="A13" s="5" t="s">
        <v>31</v>
      </c>
      <c r="B13" s="5">
        <v>1.507106428164779</v>
      </c>
      <c r="C13" s="5">
        <v>0.74738232660199411</v>
      </c>
      <c r="D13" s="5">
        <v>0.62409520524960971</v>
      </c>
      <c r="E13" s="5">
        <v>10.935490659717219</v>
      </c>
      <c r="F13" s="5">
        <v>12.531441604273155</v>
      </c>
      <c r="G13" s="5">
        <v>12.317947645031774</v>
      </c>
    </row>
    <row r="14" spans="1:7">
      <c r="A14" s="5" t="s">
        <v>32</v>
      </c>
      <c r="B14" s="5">
        <v>0.87822348526513372</v>
      </c>
      <c r="C14" s="5">
        <v>1.5735540897723563</v>
      </c>
      <c r="D14" s="5">
        <v>0.20070404755711257</v>
      </c>
      <c r="E14" s="5">
        <v>1.1100687871633823</v>
      </c>
      <c r="F14" s="5">
        <v>1.8128229264966367</v>
      </c>
      <c r="G14" s="5">
        <v>0.99833936958307035</v>
      </c>
    </row>
    <row r="15" spans="1:7">
      <c r="A15" s="5" t="s">
        <v>33</v>
      </c>
      <c r="B15" s="5">
        <v>0.59396512742282193</v>
      </c>
      <c r="C15" s="5">
        <v>1.3551275170737551</v>
      </c>
      <c r="D15" s="5">
        <v>0.37297899780700777</v>
      </c>
      <c r="E15" s="5">
        <v>1.7789864487163456</v>
      </c>
      <c r="F15" s="5">
        <v>3.1871614724313391</v>
      </c>
      <c r="G15" s="5">
        <v>5.729886781516262</v>
      </c>
    </row>
    <row r="16" spans="1:7">
      <c r="A16" s="5" t="s">
        <v>34</v>
      </c>
      <c r="B16" s="5">
        <v>0.78064519998041026</v>
      </c>
      <c r="C16" s="5">
        <v>1.5943457368145943</v>
      </c>
      <c r="D16" s="5">
        <v>0.10986569922733715</v>
      </c>
      <c r="E16" s="5">
        <v>1.9573336758922615</v>
      </c>
      <c r="F16" s="5">
        <v>8.1406791276882497</v>
      </c>
      <c r="G16" s="5">
        <v>3.2830602293718867</v>
      </c>
    </row>
    <row r="17" spans="1:7">
      <c r="A17" s="5" t="s">
        <v>107</v>
      </c>
      <c r="B17" s="5">
        <v>0.93519636576305454</v>
      </c>
      <c r="C17" s="5">
        <v>1.8710480896681156</v>
      </c>
      <c r="D17" s="5">
        <v>0.17758832029469893</v>
      </c>
      <c r="E17" s="5">
        <v>1.9111687448075971</v>
      </c>
      <c r="F17" s="5">
        <v>6.3829502044740796</v>
      </c>
      <c r="G17" s="5">
        <v>7.1995079648405564</v>
      </c>
    </row>
    <row r="18" spans="1:7">
      <c r="A18" s="5" t="s">
        <v>45</v>
      </c>
      <c r="B18" s="5">
        <v>1.3666597633914574</v>
      </c>
      <c r="C18" s="5">
        <v>1.7419636637413167</v>
      </c>
      <c r="D18" s="5">
        <v>0.11596436417570924</v>
      </c>
      <c r="E18" s="5">
        <v>1.1386871742678735</v>
      </c>
      <c r="F18" s="5">
        <v>2.27525447742461</v>
      </c>
      <c r="G18" s="5">
        <v>3.6176504664376585</v>
      </c>
    </row>
    <row r="19" spans="1:7">
      <c r="A19" s="5" t="s">
        <v>39</v>
      </c>
      <c r="B19" s="5">
        <v>0.38437001267568799</v>
      </c>
      <c r="C19" s="5">
        <v>0.77203321037686778</v>
      </c>
      <c r="D19" s="5">
        <v>0.36371681406280243</v>
      </c>
      <c r="E19" s="5">
        <v>2.3640852627898759</v>
      </c>
      <c r="F19" s="5">
        <v>1.9072805077101591</v>
      </c>
      <c r="G19" s="5">
        <v>2.5346838846439348</v>
      </c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4A9C-120E-479F-87D2-2A7AF3AA25B2}">
  <dimension ref="A1:E5"/>
  <sheetViews>
    <sheetView workbookViewId="0">
      <selection sqref="A1:XFD1048576"/>
    </sheetView>
  </sheetViews>
  <sheetFormatPr defaultRowHeight="14"/>
  <cols>
    <col min="1" max="1" width="11.1640625" style="5" bestFit="1" customWidth="1"/>
    <col min="2" max="16384" width="8.6640625" style="5"/>
  </cols>
  <sheetData>
    <row r="1" spans="1:5">
      <c r="A1" s="5" t="s">
        <v>245</v>
      </c>
    </row>
    <row r="2" spans="1:5">
      <c r="A2" s="89" t="s">
        <v>201</v>
      </c>
      <c r="B2" s="89"/>
      <c r="C2" s="89"/>
      <c r="D2" s="89"/>
      <c r="E2" s="89"/>
    </row>
    <row r="3" spans="1:5">
      <c r="A3" s="31"/>
      <c r="B3" s="31"/>
      <c r="C3" s="6" t="s">
        <v>111</v>
      </c>
      <c r="D3" s="6" t="s">
        <v>112</v>
      </c>
      <c r="E3" s="6" t="s">
        <v>113</v>
      </c>
    </row>
    <row r="4" spans="1:5">
      <c r="A4" s="31" t="s">
        <v>165</v>
      </c>
      <c r="B4" s="31" t="s">
        <v>168</v>
      </c>
      <c r="C4" s="7">
        <v>46</v>
      </c>
      <c r="D4" s="7">
        <v>52</v>
      </c>
      <c r="E4" s="7">
        <v>45</v>
      </c>
    </row>
    <row r="5" spans="1:5">
      <c r="A5" s="31"/>
      <c r="B5" s="31" t="s">
        <v>139</v>
      </c>
      <c r="C5" s="7">
        <v>6</v>
      </c>
      <c r="D5" s="7">
        <v>9</v>
      </c>
      <c r="E5" s="7">
        <v>4</v>
      </c>
    </row>
  </sheetData>
  <mergeCells count="1">
    <mergeCell ref="A2:E2"/>
  </mergeCells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9671-9B4D-45FE-BE75-B77B126E9F7E}">
  <dimension ref="A1:AB45"/>
  <sheetViews>
    <sheetView zoomScale="53" workbookViewId="0">
      <selection activeCell="K32" sqref="K32"/>
    </sheetView>
  </sheetViews>
  <sheetFormatPr defaultRowHeight="14"/>
  <cols>
    <col min="1" max="13" width="8.6640625" style="12"/>
    <col min="14" max="14" width="8.6640625" style="5"/>
    <col min="15" max="28" width="8.6640625" style="12"/>
    <col min="29" max="16384" width="8.6640625" style="5"/>
  </cols>
  <sheetData>
    <row r="1" spans="1:27" ht="14.5" thickBot="1">
      <c r="A1" s="12" t="s">
        <v>247</v>
      </c>
    </row>
    <row r="2" spans="1:27" s="12" customFormat="1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  <c r="O2" s="9"/>
      <c r="P2" s="10">
        <v>1</v>
      </c>
      <c r="Q2" s="10">
        <v>2</v>
      </c>
      <c r="R2" s="10">
        <v>3</v>
      </c>
      <c r="S2" s="10">
        <v>4</v>
      </c>
      <c r="T2" s="10">
        <v>5</v>
      </c>
      <c r="U2" s="10">
        <v>6</v>
      </c>
      <c r="V2" s="10">
        <v>7</v>
      </c>
      <c r="W2" s="10">
        <v>8</v>
      </c>
      <c r="X2" s="10">
        <v>9</v>
      </c>
      <c r="Y2" s="10">
        <v>10</v>
      </c>
      <c r="Z2" s="10">
        <v>11</v>
      </c>
      <c r="AA2" s="11">
        <v>12</v>
      </c>
    </row>
    <row r="3" spans="1:27" s="12" customFormat="1">
      <c r="A3" s="14" t="s">
        <v>117</v>
      </c>
      <c r="B3" s="18">
        <v>17752</v>
      </c>
      <c r="C3" s="15">
        <v>17384</v>
      </c>
      <c r="D3" s="15">
        <v>17394</v>
      </c>
      <c r="E3" s="15">
        <v>15637</v>
      </c>
      <c r="F3" s="15">
        <v>19450</v>
      </c>
      <c r="G3" s="15">
        <v>17276</v>
      </c>
      <c r="H3" s="15">
        <v>15867</v>
      </c>
      <c r="I3" s="15">
        <v>14361</v>
      </c>
      <c r="J3" s="15">
        <v>11534</v>
      </c>
      <c r="K3" s="15">
        <v>6398</v>
      </c>
      <c r="L3" s="15"/>
      <c r="M3" s="16">
        <v>1067</v>
      </c>
      <c r="O3" s="14" t="s">
        <v>117</v>
      </c>
      <c r="P3" s="15">
        <v>13655</v>
      </c>
      <c r="Q3" s="15">
        <v>10942</v>
      </c>
      <c r="R3" s="15">
        <v>12024</v>
      </c>
      <c r="S3" s="15">
        <v>11828</v>
      </c>
      <c r="T3" s="15">
        <v>8788</v>
      </c>
      <c r="U3" s="15">
        <v>7849</v>
      </c>
      <c r="V3" s="15">
        <v>3980</v>
      </c>
      <c r="W3" s="15">
        <v>2278</v>
      </c>
      <c r="X3" s="15">
        <v>1090</v>
      </c>
      <c r="Y3" s="15">
        <v>934</v>
      </c>
      <c r="Z3" s="16"/>
      <c r="AA3" s="16">
        <v>1036</v>
      </c>
    </row>
    <row r="4" spans="1:27" s="12" customFormat="1">
      <c r="A4" s="14" t="s">
        <v>119</v>
      </c>
      <c r="B4" s="18">
        <v>20774</v>
      </c>
      <c r="C4" s="15">
        <v>21114</v>
      </c>
      <c r="D4" s="15">
        <v>18264</v>
      </c>
      <c r="E4" s="15">
        <v>20125</v>
      </c>
      <c r="F4" s="15">
        <v>18284</v>
      </c>
      <c r="G4" s="15">
        <v>20066</v>
      </c>
      <c r="H4" s="15">
        <v>16296</v>
      </c>
      <c r="I4" s="15">
        <v>19857</v>
      </c>
      <c r="J4" s="15">
        <v>19248</v>
      </c>
      <c r="K4" s="15">
        <v>7899</v>
      </c>
      <c r="L4" s="15"/>
      <c r="M4" s="16">
        <v>1075</v>
      </c>
      <c r="O4" s="14" t="s">
        <v>119</v>
      </c>
      <c r="P4" s="15">
        <v>13991</v>
      </c>
      <c r="Q4" s="15">
        <v>12136</v>
      </c>
      <c r="R4" s="15">
        <v>14633</v>
      </c>
      <c r="S4" s="15">
        <v>15673</v>
      </c>
      <c r="T4" s="15">
        <v>8392</v>
      </c>
      <c r="U4" s="15">
        <v>7132</v>
      </c>
      <c r="V4" s="15">
        <v>7887</v>
      </c>
      <c r="W4" s="15">
        <v>3546</v>
      </c>
      <c r="X4" s="15">
        <v>2034</v>
      </c>
      <c r="Y4" s="15">
        <v>956</v>
      </c>
      <c r="Z4" s="16"/>
      <c r="AA4" s="16">
        <v>1038</v>
      </c>
    </row>
    <row r="5" spans="1:27" s="12" customFormat="1">
      <c r="A5" s="14" t="s">
        <v>120</v>
      </c>
      <c r="B5" s="18">
        <v>18962</v>
      </c>
      <c r="C5" s="15">
        <v>19118</v>
      </c>
      <c r="D5" s="15">
        <v>20141</v>
      </c>
      <c r="E5" s="15">
        <v>18602</v>
      </c>
      <c r="F5" s="15">
        <v>18372</v>
      </c>
      <c r="G5" s="15">
        <v>21072</v>
      </c>
      <c r="H5" s="15">
        <v>18917</v>
      </c>
      <c r="I5" s="15">
        <v>19063</v>
      </c>
      <c r="J5" s="15">
        <v>18227</v>
      </c>
      <c r="K5" s="15">
        <v>7721</v>
      </c>
      <c r="L5" s="15"/>
      <c r="M5" s="16">
        <v>1079</v>
      </c>
      <c r="O5" s="14" t="s">
        <v>120</v>
      </c>
      <c r="P5" s="15">
        <v>12072</v>
      </c>
      <c r="Q5" s="15">
        <v>14112</v>
      </c>
      <c r="R5" s="15">
        <v>12031</v>
      </c>
      <c r="S5" s="15">
        <v>14111</v>
      </c>
      <c r="T5" s="15">
        <v>8556</v>
      </c>
      <c r="U5" s="15">
        <v>7207</v>
      </c>
      <c r="V5" s="15">
        <v>5929</v>
      </c>
      <c r="W5" s="15">
        <v>4472</v>
      </c>
      <c r="X5" s="15">
        <v>1512</v>
      </c>
      <c r="Y5" s="15">
        <v>1082</v>
      </c>
      <c r="Z5" s="16"/>
      <c r="AA5" s="16">
        <v>1029</v>
      </c>
    </row>
    <row r="6" spans="1:27" s="12" customFormat="1">
      <c r="A6" s="14" t="s">
        <v>121</v>
      </c>
      <c r="B6" s="18">
        <v>20753</v>
      </c>
      <c r="C6" s="15">
        <v>19122</v>
      </c>
      <c r="D6" s="15">
        <v>18833</v>
      </c>
      <c r="E6" s="15">
        <v>19103</v>
      </c>
      <c r="F6" s="15">
        <v>16021</v>
      </c>
      <c r="G6" s="15">
        <v>17272</v>
      </c>
      <c r="H6" s="15">
        <v>20604</v>
      </c>
      <c r="I6" s="15">
        <v>19242</v>
      </c>
      <c r="J6" s="15">
        <v>17371</v>
      </c>
      <c r="K6" s="15">
        <v>9413</v>
      </c>
      <c r="L6" s="15"/>
      <c r="M6" s="16">
        <v>1064</v>
      </c>
      <c r="O6" s="14" t="s">
        <v>121</v>
      </c>
      <c r="P6" s="15">
        <v>12956</v>
      </c>
      <c r="Q6" s="15">
        <v>10087</v>
      </c>
      <c r="R6" s="15">
        <v>11534</v>
      </c>
      <c r="S6" s="15">
        <v>9691</v>
      </c>
      <c r="T6" s="15">
        <v>8176</v>
      </c>
      <c r="U6" s="15">
        <v>6988</v>
      </c>
      <c r="V6" s="15">
        <v>5249</v>
      </c>
      <c r="W6" s="15">
        <v>3032</v>
      </c>
      <c r="X6" s="15">
        <v>1551</v>
      </c>
      <c r="Y6" s="15">
        <v>1030</v>
      </c>
      <c r="Z6" s="16"/>
      <c r="AA6" s="16">
        <v>1021</v>
      </c>
    </row>
    <row r="7" spans="1:27" s="12" customFormat="1">
      <c r="A7" s="14" t="s">
        <v>122</v>
      </c>
      <c r="B7" s="18">
        <v>17525</v>
      </c>
      <c r="C7" s="15">
        <v>20563</v>
      </c>
      <c r="D7" s="15">
        <v>17852</v>
      </c>
      <c r="E7" s="15">
        <v>17858</v>
      </c>
      <c r="F7" s="15">
        <v>17143</v>
      </c>
      <c r="G7" s="15">
        <v>17060</v>
      </c>
      <c r="H7" s="15">
        <v>20774</v>
      </c>
      <c r="I7" s="15">
        <v>18683</v>
      </c>
      <c r="J7" s="15">
        <v>17709</v>
      </c>
      <c r="K7" s="15">
        <v>9518</v>
      </c>
      <c r="L7" s="15"/>
      <c r="M7" s="16">
        <v>1077</v>
      </c>
      <c r="O7" s="14" t="s">
        <v>122</v>
      </c>
      <c r="P7" s="15">
        <v>11128</v>
      </c>
      <c r="Q7" s="15">
        <v>10048</v>
      </c>
      <c r="R7" s="15">
        <v>11585</v>
      </c>
      <c r="S7" s="15">
        <v>12464</v>
      </c>
      <c r="T7" s="15">
        <v>8738</v>
      </c>
      <c r="U7" s="15">
        <v>6118</v>
      </c>
      <c r="V7" s="15">
        <v>5901</v>
      </c>
      <c r="W7" s="15">
        <v>4248</v>
      </c>
      <c r="X7" s="15">
        <v>1725</v>
      </c>
      <c r="Y7" s="15">
        <v>945</v>
      </c>
      <c r="Z7" s="16"/>
      <c r="AA7" s="16">
        <v>1019</v>
      </c>
    </row>
    <row r="8" spans="1:27" s="12" customFormat="1">
      <c r="A8" s="14" t="s">
        <v>124</v>
      </c>
      <c r="B8" s="18">
        <v>23741</v>
      </c>
      <c r="C8" s="15">
        <v>14866</v>
      </c>
      <c r="D8" s="15">
        <v>17069</v>
      </c>
      <c r="E8" s="15">
        <v>16961</v>
      </c>
      <c r="F8" s="15">
        <v>13605</v>
      </c>
      <c r="G8" s="15">
        <v>14945</v>
      </c>
      <c r="H8" s="15">
        <v>15593</v>
      </c>
      <c r="I8" s="15">
        <v>12325</v>
      </c>
      <c r="J8" s="15">
        <v>9046</v>
      </c>
      <c r="K8" s="15">
        <v>6921</v>
      </c>
      <c r="L8" s="15"/>
      <c r="M8" s="16">
        <v>1049</v>
      </c>
      <c r="O8" s="14" t="s">
        <v>124</v>
      </c>
      <c r="P8" s="15">
        <v>10557</v>
      </c>
      <c r="Q8" s="15">
        <v>11916</v>
      </c>
      <c r="R8" s="15">
        <v>9221</v>
      </c>
      <c r="S8" s="15">
        <v>10721</v>
      </c>
      <c r="T8" s="15">
        <v>9444</v>
      </c>
      <c r="U8" s="15">
        <v>6970</v>
      </c>
      <c r="V8" s="15">
        <v>5327</v>
      </c>
      <c r="W8" s="15">
        <v>2224</v>
      </c>
      <c r="X8" s="15">
        <v>1149</v>
      </c>
      <c r="Y8" s="15">
        <v>910</v>
      </c>
      <c r="Z8" s="16"/>
      <c r="AA8" s="16">
        <v>989</v>
      </c>
    </row>
    <row r="9" spans="1:27" s="12" customFormat="1">
      <c r="A9" s="14" t="s">
        <v>125</v>
      </c>
      <c r="B9" s="5"/>
      <c r="C9" s="5"/>
      <c r="D9" s="5"/>
      <c r="E9" s="5"/>
      <c r="F9" s="5"/>
      <c r="G9" s="5"/>
      <c r="H9" s="5"/>
      <c r="I9" s="5"/>
      <c r="J9" s="5"/>
      <c r="K9" s="19"/>
      <c r="L9" s="19"/>
      <c r="M9" s="5"/>
      <c r="O9" s="14" t="s">
        <v>125</v>
      </c>
      <c r="P9" s="5"/>
      <c r="Q9" s="5"/>
      <c r="R9" s="5"/>
      <c r="S9" s="5"/>
      <c r="T9" s="5"/>
      <c r="U9" s="5"/>
      <c r="V9" s="5"/>
      <c r="W9" s="5"/>
      <c r="X9" s="5"/>
      <c r="Y9" s="19"/>
      <c r="Z9" s="19"/>
      <c r="AA9" s="5"/>
    </row>
    <row r="10" spans="1:27" s="12" customFormat="1">
      <c r="A10" s="14" t="s">
        <v>126</v>
      </c>
      <c r="B10" s="5"/>
      <c r="C10" s="5"/>
      <c r="D10" s="5"/>
      <c r="E10" s="5"/>
      <c r="F10" s="5"/>
      <c r="G10" s="5"/>
      <c r="H10" s="5"/>
      <c r="I10" s="5"/>
      <c r="J10" s="5"/>
      <c r="K10" s="19"/>
      <c r="L10" s="19"/>
      <c r="M10" s="5"/>
      <c r="O10" s="14" t="s">
        <v>126</v>
      </c>
      <c r="P10" s="5"/>
      <c r="Q10" s="5"/>
      <c r="R10" s="5"/>
      <c r="S10" s="5"/>
      <c r="T10" s="5"/>
      <c r="U10" s="5"/>
      <c r="V10" s="5"/>
      <c r="W10" s="5"/>
      <c r="X10" s="5"/>
      <c r="Y10" s="19"/>
      <c r="Z10" s="19"/>
      <c r="AA10" s="5"/>
    </row>
    <row r="11" spans="1:27" s="12" customFormat="1" ht="14.5" thickBot="1">
      <c r="A11" s="20" t="s">
        <v>127</v>
      </c>
      <c r="B11" s="21">
        <v>19917.833333333332</v>
      </c>
      <c r="C11" s="22">
        <v>18694.5</v>
      </c>
      <c r="D11" s="22">
        <v>18258.833333333332</v>
      </c>
      <c r="E11" s="22">
        <v>18047.666666666668</v>
      </c>
      <c r="F11" s="22">
        <v>17145.833333333332</v>
      </c>
      <c r="G11" s="22">
        <v>17948.5</v>
      </c>
      <c r="H11" s="22">
        <v>18008.5</v>
      </c>
      <c r="I11" s="22">
        <v>17255.166666666668</v>
      </c>
      <c r="J11" s="22">
        <v>15522.5</v>
      </c>
      <c r="K11" s="22">
        <v>7978.333333333333</v>
      </c>
      <c r="L11" s="22"/>
      <c r="M11" s="23">
        <v>1068.5</v>
      </c>
      <c r="O11" s="20" t="s">
        <v>127</v>
      </c>
      <c r="P11" s="21">
        <v>12393.166666666666</v>
      </c>
      <c r="Q11" s="22">
        <v>11540.166666666666</v>
      </c>
      <c r="R11" s="22">
        <v>11838</v>
      </c>
      <c r="S11" s="22">
        <v>12414.666666666666</v>
      </c>
      <c r="T11" s="22">
        <v>8682.3333333333339</v>
      </c>
      <c r="U11" s="22">
        <v>7044</v>
      </c>
      <c r="V11" s="22">
        <v>5712.166666666667</v>
      </c>
      <c r="W11" s="22">
        <v>3300</v>
      </c>
      <c r="X11" s="22">
        <v>1510.1666666666667</v>
      </c>
      <c r="Y11" s="22">
        <v>976.16666666666663</v>
      </c>
      <c r="Z11" s="22" t="e">
        <v>#DIV/0!</v>
      </c>
      <c r="AA11" s="23">
        <v>1022</v>
      </c>
    </row>
    <row r="12" spans="1:27" s="12" customFormat="1" ht="14.5" thickBot="1">
      <c r="B12" s="15"/>
      <c r="C12" s="15"/>
      <c r="D12" s="15"/>
      <c r="E12" s="15"/>
      <c r="F12" s="15"/>
      <c r="G12" s="15"/>
      <c r="H12" s="15"/>
      <c r="I12" s="15"/>
      <c r="J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7" s="12" customFormat="1">
      <c r="A13" s="24" t="s">
        <v>128</v>
      </c>
      <c r="B13" s="25">
        <v>2</v>
      </c>
      <c r="O13" s="24" t="s">
        <v>128</v>
      </c>
      <c r="P13" s="25">
        <v>2</v>
      </c>
    </row>
    <row r="14" spans="1:27" s="12" customFormat="1" ht="14.5" thickBot="1">
      <c r="A14" s="21" t="s">
        <v>130</v>
      </c>
      <c r="B14" s="26">
        <v>2</v>
      </c>
      <c r="O14" s="21" t="s">
        <v>130</v>
      </c>
      <c r="P14" s="26">
        <v>2</v>
      </c>
    </row>
    <row r="15" spans="1:27" s="12" customFormat="1"/>
    <row r="16" spans="1:27" s="12" customFormat="1">
      <c r="A16" s="12" t="s">
        <v>131</v>
      </c>
      <c r="O16" s="12" t="s">
        <v>131</v>
      </c>
    </row>
    <row r="17" spans="1:27" s="12" customFormat="1">
      <c r="A17" s="13" t="s">
        <v>132</v>
      </c>
      <c r="B17" s="13">
        <v>0</v>
      </c>
      <c r="C17" s="13">
        <v>7.8125E-3</v>
      </c>
      <c r="D17" s="13">
        <v>1.5625E-2</v>
      </c>
      <c r="E17" s="13">
        <v>3.125E-2</v>
      </c>
      <c r="F17" s="13">
        <v>6.25E-2</v>
      </c>
      <c r="G17" s="13">
        <v>0.125</v>
      </c>
      <c r="H17" s="13">
        <v>0.25</v>
      </c>
      <c r="I17" s="13">
        <v>0.5</v>
      </c>
      <c r="J17" s="13">
        <v>1</v>
      </c>
      <c r="K17" s="13">
        <v>2</v>
      </c>
      <c r="L17" s="13"/>
      <c r="M17" s="13" t="s">
        <v>133</v>
      </c>
      <c r="O17" s="13" t="s">
        <v>132</v>
      </c>
      <c r="P17" s="13">
        <v>0</v>
      </c>
      <c r="Q17" s="13">
        <v>7.8125E-3</v>
      </c>
      <c r="R17" s="13">
        <v>1.5625E-2</v>
      </c>
      <c r="S17" s="13">
        <v>3.125E-2</v>
      </c>
      <c r="T17" s="13">
        <v>6.25E-2</v>
      </c>
      <c r="U17" s="13">
        <v>0.125</v>
      </c>
      <c r="V17" s="13">
        <v>0.25</v>
      </c>
      <c r="W17" s="13">
        <v>0.5</v>
      </c>
      <c r="X17" s="13">
        <v>1</v>
      </c>
      <c r="Y17" s="13">
        <v>2</v>
      </c>
      <c r="Z17" s="13"/>
      <c r="AA17" s="13" t="s">
        <v>133</v>
      </c>
    </row>
    <row r="18" spans="1:27" s="12" customFormat="1">
      <c r="A18" s="13" t="s">
        <v>115</v>
      </c>
      <c r="B18" s="27">
        <v>0.88509761618448046</v>
      </c>
      <c r="C18" s="27">
        <v>0.8655743792883922</v>
      </c>
      <c r="D18" s="27">
        <v>0.86610490203013379</v>
      </c>
      <c r="E18" s="27">
        <v>0.77289205630614699</v>
      </c>
      <c r="F18" s="27">
        <v>0.97518037773219213</v>
      </c>
      <c r="G18" s="27">
        <v>0.85984473367758374</v>
      </c>
      <c r="H18" s="27">
        <v>0.78509407936620224</v>
      </c>
      <c r="I18" s="27">
        <v>0.70519735445992793</v>
      </c>
      <c r="J18" s="27">
        <v>0.55521857536959751</v>
      </c>
      <c r="K18" s="27">
        <v>0.28274209521114807</v>
      </c>
      <c r="L18" s="27"/>
      <c r="M18" s="27" t="e">
        <v>#REF!</v>
      </c>
      <c r="O18" s="13" t="s">
        <v>115</v>
      </c>
      <c r="P18" s="27">
        <v>1.1109677986720801</v>
      </c>
      <c r="Q18" s="27">
        <v>0.87238190159321094</v>
      </c>
      <c r="R18" s="27">
        <v>0.96753484690811564</v>
      </c>
      <c r="S18" s="27">
        <v>0.9502982690137336</v>
      </c>
      <c r="T18" s="27">
        <v>0.68295542820291089</v>
      </c>
      <c r="U18" s="27">
        <v>0.60037814941298906</v>
      </c>
      <c r="V18" s="27">
        <v>0.2601316194468466</v>
      </c>
      <c r="W18" s="27">
        <v>0.11045480528236623</v>
      </c>
      <c r="X18" s="27">
        <v>5.9800372286631393E-3</v>
      </c>
      <c r="Y18" s="27">
        <v>-7.7388717076817097E-3</v>
      </c>
      <c r="Z18" s="27" t="s">
        <v>118</v>
      </c>
      <c r="AA18" s="27" t="e">
        <v>#REF!</v>
      </c>
    </row>
    <row r="19" spans="1:27" s="12" customFormat="1">
      <c r="A19" s="13" t="s">
        <v>116</v>
      </c>
      <c r="B19" s="27">
        <v>1.0454215887387708</v>
      </c>
      <c r="C19" s="27">
        <v>1.0634593619579826</v>
      </c>
      <c r="D19" s="27">
        <v>0.91226038056164682</v>
      </c>
      <c r="E19" s="27">
        <v>1.0109906627997454</v>
      </c>
      <c r="F19" s="27">
        <v>0.91332142604512989</v>
      </c>
      <c r="G19" s="27">
        <v>1.0078605786234704</v>
      </c>
      <c r="H19" s="27">
        <v>0.80785350498691377</v>
      </c>
      <c r="I19" s="27">
        <v>0.99677265332107245</v>
      </c>
      <c r="J19" s="27">
        <v>0.96446381834901329</v>
      </c>
      <c r="K19" s="27">
        <v>0.36237355874655164</v>
      </c>
      <c r="L19" s="27"/>
      <c r="M19" s="27" t="e">
        <v>#REF!</v>
      </c>
      <c r="O19" s="13" t="s">
        <v>116</v>
      </c>
      <c r="P19" s="27">
        <v>1.140516217919592</v>
      </c>
      <c r="Q19" s="27">
        <v>0.97738431999061959</v>
      </c>
      <c r="R19" s="27">
        <v>1.1969748046960882</v>
      </c>
      <c r="S19" s="27">
        <v>1.2884341976050537</v>
      </c>
      <c r="T19" s="27">
        <v>0.64813050551834317</v>
      </c>
      <c r="U19" s="27">
        <v>0.53732393334017325</v>
      </c>
      <c r="V19" s="27">
        <v>0.60371993492312426</v>
      </c>
      <c r="W19" s="27">
        <v>0.2219649112521436</v>
      </c>
      <c r="X19" s="27">
        <v>8.8997024638339667E-2</v>
      </c>
      <c r="Y19" s="27">
        <v>-5.8041537807612823E-3</v>
      </c>
      <c r="Z19" s="27" t="s">
        <v>118</v>
      </c>
      <c r="AA19" s="27" t="e">
        <v>#REF!</v>
      </c>
    </row>
    <row r="20" spans="1:27" s="12" customFormat="1">
      <c r="A20" s="13" t="s">
        <v>87</v>
      </c>
      <c r="B20" s="27">
        <v>0.94929086793520556</v>
      </c>
      <c r="C20" s="27">
        <v>0.95756702270637339</v>
      </c>
      <c r="D20" s="27">
        <v>1.0118394991865318</v>
      </c>
      <c r="E20" s="27">
        <v>0.93019204923251053</v>
      </c>
      <c r="F20" s="27">
        <v>0.91799002617245529</v>
      </c>
      <c r="G20" s="27">
        <v>1.0612311664426683</v>
      </c>
      <c r="H20" s="27">
        <v>0.94690351559736863</v>
      </c>
      <c r="I20" s="27">
        <v>0.95464914762679498</v>
      </c>
      <c r="J20" s="27">
        <v>0.91029744641720312</v>
      </c>
      <c r="K20" s="27">
        <v>0.35293025394355243</v>
      </c>
      <c r="L20" s="27"/>
      <c r="M20" s="27" t="e">
        <v>#REF!</v>
      </c>
      <c r="O20" s="13" t="s">
        <v>87</v>
      </c>
      <c r="P20" s="27">
        <v>0.97175604965776019</v>
      </c>
      <c r="Q20" s="27">
        <v>1.1511571665176543</v>
      </c>
      <c r="R20" s="27">
        <v>0.96815043897577213</v>
      </c>
      <c r="S20" s="27">
        <v>1.1510692247937033</v>
      </c>
      <c r="T20" s="27">
        <v>0.66255294824629551</v>
      </c>
      <c r="U20" s="27">
        <v>0.54391956263649288</v>
      </c>
      <c r="V20" s="27">
        <v>0.43153003942720625</v>
      </c>
      <c r="W20" s="27">
        <v>0.30339894763070341</v>
      </c>
      <c r="X20" s="27">
        <v>4.3091444735954977E-2</v>
      </c>
      <c r="Y20" s="27">
        <v>5.2765034370557112E-3</v>
      </c>
      <c r="Z20" s="27" t="s">
        <v>118</v>
      </c>
      <c r="AA20" s="27" t="e">
        <v>#REF!</v>
      </c>
    </row>
    <row r="21" spans="1:27" s="12" customFormat="1">
      <c r="A21" s="13" t="s">
        <v>88</v>
      </c>
      <c r="B21" s="27">
        <v>1.0443074909811134</v>
      </c>
      <c r="C21" s="27">
        <v>0.95777923180307001</v>
      </c>
      <c r="D21" s="27">
        <v>0.94244712456673985</v>
      </c>
      <c r="E21" s="27">
        <v>0.95677123859376112</v>
      </c>
      <c r="F21" s="27">
        <v>0.79326412958902182</v>
      </c>
      <c r="G21" s="27">
        <v>0.85963252458088713</v>
      </c>
      <c r="H21" s="27">
        <v>1.0364027021291646</v>
      </c>
      <c r="I21" s="27">
        <v>0.96414550470396843</v>
      </c>
      <c r="J21" s="27">
        <v>0.86488469972412818</v>
      </c>
      <c r="K21" s="27">
        <v>0.44269470184621917</v>
      </c>
      <c r="L21" s="27"/>
      <c r="M21" s="27" t="e">
        <v>#REF!</v>
      </c>
      <c r="O21" s="13" t="s">
        <v>88</v>
      </c>
      <c r="P21" s="27">
        <v>1.049496533630381</v>
      </c>
      <c r="Q21" s="27">
        <v>0.7971917276151671</v>
      </c>
      <c r="R21" s="27">
        <v>0.92444340217216059</v>
      </c>
      <c r="S21" s="27">
        <v>0.76236680493059938</v>
      </c>
      <c r="T21" s="27">
        <v>0.62913509314494265</v>
      </c>
      <c r="U21" s="27">
        <v>0.52466032509123961</v>
      </c>
      <c r="V21" s="27">
        <v>0.37172966714057487</v>
      </c>
      <c r="W21" s="27">
        <v>0.17676286514136633</v>
      </c>
      <c r="X21" s="27">
        <v>4.6521171970041186E-2</v>
      </c>
      <c r="Y21" s="27">
        <v>7.0353379160742816E-4</v>
      </c>
      <c r="Z21" s="27" t="s">
        <v>118</v>
      </c>
      <c r="AA21" s="27" t="e">
        <v>#REF!</v>
      </c>
    </row>
    <row r="22" spans="1:27" s="12" customFormat="1">
      <c r="A22" s="13" t="s">
        <v>89</v>
      </c>
      <c r="B22" s="27">
        <v>0.87305474994694776</v>
      </c>
      <c r="C22" s="27">
        <v>1.0342275588880243</v>
      </c>
      <c r="D22" s="27">
        <v>0.89040284360189581</v>
      </c>
      <c r="E22" s="27">
        <v>0.89072115724694068</v>
      </c>
      <c r="F22" s="27">
        <v>0.85278878121242141</v>
      </c>
      <c r="G22" s="27">
        <v>0.8483854424559667</v>
      </c>
      <c r="H22" s="27">
        <v>1.0454215887387708</v>
      </c>
      <c r="I22" s="27">
        <v>0.93448928344061688</v>
      </c>
      <c r="J22" s="27">
        <v>0.88281636839499189</v>
      </c>
      <c r="K22" s="27">
        <v>0.44826519063450521</v>
      </c>
      <c r="L22" s="27"/>
      <c r="M22" s="27" t="e">
        <v>#REF!</v>
      </c>
      <c r="O22" s="13" t="s">
        <v>89</v>
      </c>
      <c r="P22" s="27">
        <v>0.88873906224808363</v>
      </c>
      <c r="Q22" s="27">
        <v>0.7937620003810808</v>
      </c>
      <c r="R22" s="27">
        <v>0.928928430093658</v>
      </c>
      <c r="S22" s="27">
        <v>1.0062292054465241</v>
      </c>
      <c r="T22" s="27">
        <v>0.67855834200536447</v>
      </c>
      <c r="U22" s="27">
        <v>0.44815102525393175</v>
      </c>
      <c r="V22" s="27">
        <v>0.42906767115658029</v>
      </c>
      <c r="W22" s="27">
        <v>0.28370000146569541</v>
      </c>
      <c r="X22" s="27">
        <v>6.182303193750275E-2</v>
      </c>
      <c r="Y22" s="27">
        <v>-6.7715127442214964E-3</v>
      </c>
      <c r="Z22" s="27" t="s">
        <v>118</v>
      </c>
      <c r="AA22" s="27" t="e">
        <v>#REF!</v>
      </c>
    </row>
    <row r="23" spans="1:27" s="12" customFormat="1">
      <c r="A23" s="13" t="s">
        <v>90</v>
      </c>
      <c r="B23" s="27">
        <v>1.2028276862134823</v>
      </c>
      <c r="C23" s="27">
        <v>0.73198875291787513</v>
      </c>
      <c r="D23" s="27">
        <v>0.848862912923534</v>
      </c>
      <c r="E23" s="27">
        <v>0.84313326731272553</v>
      </c>
      <c r="F23" s="27">
        <v>0.66508983518426823</v>
      </c>
      <c r="G23" s="27">
        <v>0.73617988257763323</v>
      </c>
      <c r="H23" s="27">
        <v>0.77055775624248435</v>
      </c>
      <c r="I23" s="27">
        <v>0.59718292424135255</v>
      </c>
      <c r="J23" s="27">
        <v>0.42322451722430504</v>
      </c>
      <c r="K23" s="27">
        <v>0.31048843460423003</v>
      </c>
      <c r="L23" s="27"/>
      <c r="M23" s="27" t="e">
        <v>#REF!</v>
      </c>
      <c r="O23" s="13" t="s">
        <v>90</v>
      </c>
      <c r="P23" s="27">
        <v>0.83852433787210345</v>
      </c>
      <c r="Q23" s="27">
        <v>0.95803714072141533</v>
      </c>
      <c r="R23" s="27">
        <v>0.72103419467366292</v>
      </c>
      <c r="S23" s="27">
        <v>0.85294678060005569</v>
      </c>
      <c r="T23" s="27">
        <v>0.74064519911472004</v>
      </c>
      <c r="U23" s="27">
        <v>0.52307737406012289</v>
      </c>
      <c r="V23" s="27">
        <v>0.3785891216087473</v>
      </c>
      <c r="W23" s="27">
        <v>0.10570595218901609</v>
      </c>
      <c r="X23" s="27">
        <v>1.1168598941767922E-2</v>
      </c>
      <c r="Y23" s="27">
        <v>-9.8494730825039942E-3</v>
      </c>
      <c r="Z23" s="27" t="s">
        <v>118</v>
      </c>
      <c r="AA23" s="27" t="e">
        <v>#REF!</v>
      </c>
    </row>
    <row r="24" spans="1:27" s="12" customFormat="1">
      <c r="A24" s="13" t="s">
        <v>91</v>
      </c>
      <c r="B24" s="27" t="s">
        <v>118</v>
      </c>
      <c r="C24" s="27" t="s">
        <v>118</v>
      </c>
      <c r="D24" s="27" t="s">
        <v>118</v>
      </c>
      <c r="E24" s="27" t="s">
        <v>118</v>
      </c>
      <c r="F24" s="27" t="s">
        <v>118</v>
      </c>
      <c r="G24" s="27" t="s">
        <v>118</v>
      </c>
      <c r="H24" s="27" t="s">
        <v>118</v>
      </c>
      <c r="I24" s="27" t="s">
        <v>118</v>
      </c>
      <c r="J24" s="27" t="s">
        <v>118</v>
      </c>
      <c r="K24" s="27" t="s">
        <v>118</v>
      </c>
      <c r="L24" s="27"/>
      <c r="M24" s="27" t="s">
        <v>118</v>
      </c>
      <c r="O24" s="13" t="s">
        <v>91</v>
      </c>
      <c r="P24" s="27" t="s">
        <v>118</v>
      </c>
      <c r="Q24" s="27" t="s">
        <v>118</v>
      </c>
      <c r="R24" s="27" t="s">
        <v>118</v>
      </c>
      <c r="S24" s="27" t="s">
        <v>118</v>
      </c>
      <c r="T24" s="27" t="s">
        <v>118</v>
      </c>
      <c r="U24" s="27" t="s">
        <v>118</v>
      </c>
      <c r="V24" s="27" t="s">
        <v>118</v>
      </c>
      <c r="W24" s="27" t="s">
        <v>118</v>
      </c>
      <c r="X24" s="27" t="s">
        <v>118</v>
      </c>
      <c r="Y24" s="27" t="s">
        <v>118</v>
      </c>
      <c r="Z24" s="27" t="s">
        <v>118</v>
      </c>
      <c r="AA24" s="27" t="s">
        <v>118</v>
      </c>
    </row>
    <row r="25" spans="1:27" s="12" customFormat="1">
      <c r="A25" s="13" t="s">
        <v>92</v>
      </c>
      <c r="B25" s="27" t="s">
        <v>118</v>
      </c>
      <c r="C25" s="27" t="s">
        <v>118</v>
      </c>
      <c r="D25" s="27" t="s">
        <v>118</v>
      </c>
      <c r="E25" s="27" t="s">
        <v>118</v>
      </c>
      <c r="F25" s="27" t="s">
        <v>118</v>
      </c>
      <c r="G25" s="27" t="s">
        <v>118</v>
      </c>
      <c r="H25" s="27" t="s">
        <v>118</v>
      </c>
      <c r="I25" s="27" t="s">
        <v>118</v>
      </c>
      <c r="J25" s="27" t="s">
        <v>118</v>
      </c>
      <c r="K25" s="27" t="s">
        <v>118</v>
      </c>
      <c r="L25" s="27"/>
      <c r="M25" s="27" t="s">
        <v>118</v>
      </c>
      <c r="O25" s="13" t="s">
        <v>92</v>
      </c>
      <c r="P25" s="27" t="s">
        <v>118</v>
      </c>
      <c r="Q25" s="27" t="s">
        <v>118</v>
      </c>
      <c r="R25" s="27" t="s">
        <v>118</v>
      </c>
      <c r="S25" s="27" t="s">
        <v>118</v>
      </c>
      <c r="T25" s="27" t="s">
        <v>118</v>
      </c>
      <c r="U25" s="27" t="s">
        <v>118</v>
      </c>
      <c r="V25" s="27" t="s">
        <v>118</v>
      </c>
      <c r="W25" s="27" t="s">
        <v>118</v>
      </c>
      <c r="X25" s="27" t="s">
        <v>118</v>
      </c>
      <c r="Y25" s="27" t="s">
        <v>118</v>
      </c>
      <c r="Z25" s="27" t="s">
        <v>118</v>
      </c>
      <c r="AA25" s="27" t="s">
        <v>118</v>
      </c>
    </row>
    <row r="26" spans="1:27" s="12" customFormat="1">
      <c r="A26" s="13" t="s">
        <v>127</v>
      </c>
      <c r="B26" s="28">
        <v>1</v>
      </c>
      <c r="C26" s="28">
        <v>0.93509938459361963</v>
      </c>
      <c r="D26" s="28">
        <v>0.91198627714508029</v>
      </c>
      <c r="E26" s="28">
        <v>0.90078340524863831</v>
      </c>
      <c r="F26" s="28">
        <v>0.85293909598924822</v>
      </c>
      <c r="G26" s="28">
        <v>0.89552238805970152</v>
      </c>
      <c r="H26" s="28">
        <v>0.89870552451015084</v>
      </c>
      <c r="I26" s="28">
        <v>0.85873947796562222</v>
      </c>
      <c r="J26" s="28">
        <v>0.76681757091320657</v>
      </c>
      <c r="K26" s="28">
        <v>0.36658237249770104</v>
      </c>
      <c r="L26" s="28"/>
      <c r="M26" s="28" t="e">
        <v>#REF!</v>
      </c>
      <c r="O26" s="13" t="s">
        <v>127</v>
      </c>
      <c r="P26" s="28">
        <v>1</v>
      </c>
      <c r="Q26" s="28">
        <v>0.92498570946985792</v>
      </c>
      <c r="R26" s="28">
        <v>0.95117768625324306</v>
      </c>
      <c r="S26" s="28">
        <v>1.001890747064945</v>
      </c>
      <c r="T26" s="28">
        <v>0.6736629193720961</v>
      </c>
      <c r="U26" s="28">
        <v>0.52958506163249153</v>
      </c>
      <c r="V26" s="28">
        <v>0.41246134228384662</v>
      </c>
      <c r="W26" s="28">
        <v>0.20033124716021514</v>
      </c>
      <c r="X26" s="28">
        <v>4.2930218242044939E-2</v>
      </c>
      <c r="Y26" s="28">
        <v>-4.0306623477508905E-3</v>
      </c>
      <c r="Z26" s="28" t="e">
        <v>#DIV/0!</v>
      </c>
      <c r="AA26" s="28" t="e">
        <v>#REF!</v>
      </c>
    </row>
    <row r="29" spans="1:27" s="12" customFormat="1"/>
    <row r="30" spans="1:27" s="12" customFormat="1"/>
    <row r="31" spans="1:27" s="12" customFormat="1"/>
    <row r="32" spans="1:27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  <row r="44" s="12" customFormat="1"/>
    <row r="45" s="12" customFormat="1"/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7336-2720-43BB-B921-9CE9CB5D1F7B}">
  <dimension ref="A1:M53"/>
  <sheetViews>
    <sheetView topLeftCell="A17" zoomScale="53" workbookViewId="0">
      <selection activeCell="Q17" sqref="Q17"/>
    </sheetView>
  </sheetViews>
  <sheetFormatPr defaultRowHeight="14"/>
  <cols>
    <col min="1" max="16384" width="8.6640625" style="5"/>
  </cols>
  <sheetData>
    <row r="1" spans="1:13" ht="14.5" thickBot="1">
      <c r="A1" s="5" t="s">
        <v>246</v>
      </c>
    </row>
    <row r="2" spans="1:13" s="12" customFormat="1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</row>
    <row r="3" spans="1:13" s="12" customFormat="1">
      <c r="A3" s="14" t="s">
        <v>93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13" s="12" customFormat="1">
      <c r="A4" s="14" t="s">
        <v>94</v>
      </c>
      <c r="B4" s="15">
        <v>22204</v>
      </c>
      <c r="C4" s="15">
        <v>21937</v>
      </c>
      <c r="D4" s="15">
        <v>21724</v>
      </c>
      <c r="E4" s="15">
        <v>21569</v>
      </c>
      <c r="F4" s="15">
        <v>22424</v>
      </c>
      <c r="G4" s="15">
        <v>22109</v>
      </c>
      <c r="H4" s="15">
        <v>20970</v>
      </c>
      <c r="I4" s="15">
        <v>20082</v>
      </c>
      <c r="J4" s="15">
        <v>18000</v>
      </c>
      <c r="K4" s="15">
        <v>14367</v>
      </c>
      <c r="L4" s="15">
        <v>6728</v>
      </c>
      <c r="M4" s="16">
        <v>772</v>
      </c>
    </row>
    <row r="5" spans="1:13" s="12" customFormat="1">
      <c r="A5" s="14" t="s">
        <v>95</v>
      </c>
      <c r="B5" s="15">
        <v>23923</v>
      </c>
      <c r="C5" s="15">
        <v>24152</v>
      </c>
      <c r="D5" s="15">
        <v>24015</v>
      </c>
      <c r="E5" s="15">
        <v>23158</v>
      </c>
      <c r="F5" s="15">
        <v>22524</v>
      </c>
      <c r="G5" s="15">
        <v>23484</v>
      </c>
      <c r="H5" s="15">
        <v>21885</v>
      </c>
      <c r="I5" s="15">
        <v>19638</v>
      </c>
      <c r="J5" s="15">
        <v>19555</v>
      </c>
      <c r="K5" s="15">
        <v>17084</v>
      </c>
      <c r="L5" s="15">
        <v>6259</v>
      </c>
      <c r="M5" s="16">
        <v>806</v>
      </c>
    </row>
    <row r="6" spans="1:13" s="12" customFormat="1">
      <c r="A6" s="14" t="s">
        <v>96</v>
      </c>
      <c r="B6" s="15">
        <v>21841</v>
      </c>
      <c r="C6" s="15">
        <v>21292</v>
      </c>
      <c r="D6" s="15">
        <v>20360</v>
      </c>
      <c r="E6" s="15">
        <v>22043</v>
      </c>
      <c r="F6" s="15">
        <v>21880</v>
      </c>
      <c r="G6" s="15">
        <v>20991</v>
      </c>
      <c r="H6" s="15">
        <v>20937</v>
      </c>
      <c r="I6" s="15">
        <v>20278</v>
      </c>
      <c r="J6" s="15">
        <v>18657</v>
      </c>
      <c r="K6" s="15">
        <v>13130</v>
      </c>
      <c r="L6" s="15">
        <v>6732</v>
      </c>
      <c r="M6" s="16">
        <v>815</v>
      </c>
    </row>
    <row r="7" spans="1:13" s="12" customFormat="1">
      <c r="A7" s="14" t="s">
        <v>97</v>
      </c>
      <c r="B7" s="15">
        <v>22361</v>
      </c>
      <c r="C7" s="15">
        <v>22327</v>
      </c>
      <c r="D7" s="15">
        <v>22358</v>
      </c>
      <c r="E7" s="15">
        <v>21910</v>
      </c>
      <c r="F7" s="15">
        <v>24720</v>
      </c>
      <c r="G7" s="15">
        <v>22606</v>
      </c>
      <c r="H7" s="15">
        <v>22647</v>
      </c>
      <c r="I7" s="15">
        <v>21959</v>
      </c>
      <c r="J7" s="15">
        <v>17846</v>
      </c>
      <c r="K7" s="15">
        <v>13281</v>
      </c>
      <c r="L7" s="15">
        <v>6925</v>
      </c>
      <c r="M7" s="16">
        <v>748</v>
      </c>
    </row>
    <row r="8" spans="1:13" s="12" customFormat="1">
      <c r="A8" s="14" t="s">
        <v>98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</row>
    <row r="9" spans="1:13" s="12" customFormat="1">
      <c r="A9" s="14" t="s">
        <v>99</v>
      </c>
      <c r="B9" s="5"/>
      <c r="C9" s="5"/>
      <c r="D9" s="5"/>
      <c r="E9" s="5"/>
      <c r="F9" s="5"/>
      <c r="G9" s="15"/>
      <c r="H9" s="5"/>
      <c r="I9" s="5"/>
      <c r="J9" s="5"/>
      <c r="K9" s="19"/>
      <c r="L9" s="19"/>
      <c r="M9" s="61"/>
    </row>
    <row r="10" spans="1:13" s="12" customFormat="1">
      <c r="A10" s="14" t="s">
        <v>100</v>
      </c>
      <c r="B10" s="5"/>
      <c r="C10" s="5"/>
      <c r="D10" s="5"/>
      <c r="E10" s="5"/>
      <c r="F10" s="5"/>
      <c r="G10" s="15"/>
      <c r="H10" s="5"/>
      <c r="I10" s="5"/>
      <c r="J10" s="5"/>
      <c r="K10" s="19"/>
      <c r="L10" s="19"/>
      <c r="M10" s="5"/>
    </row>
    <row r="11" spans="1:13" s="12" customFormat="1" ht="14.5" thickBot="1">
      <c r="A11" s="20" t="s">
        <v>101</v>
      </c>
      <c r="B11" s="21">
        <f>AVERAGE(B3:B10)</f>
        <v>22582.25</v>
      </c>
      <c r="C11" s="22">
        <f t="shared" ref="C11:L11" si="0">AVERAGE(C3:C10)</f>
        <v>22427</v>
      </c>
      <c r="D11" s="22">
        <f t="shared" si="0"/>
        <v>22114.25</v>
      </c>
      <c r="E11" s="22">
        <f t="shared" si="0"/>
        <v>22170</v>
      </c>
      <c r="F11" s="22">
        <f t="shared" si="0"/>
        <v>22887</v>
      </c>
      <c r="G11" s="22">
        <f t="shared" si="0"/>
        <v>22297.5</v>
      </c>
      <c r="H11" s="22">
        <f t="shared" si="0"/>
        <v>21609.75</v>
      </c>
      <c r="I11" s="22">
        <f t="shared" si="0"/>
        <v>20489.25</v>
      </c>
      <c r="J11" s="22">
        <f t="shared" si="0"/>
        <v>18514.5</v>
      </c>
      <c r="K11" s="22">
        <f t="shared" si="0"/>
        <v>14465.5</v>
      </c>
      <c r="L11" s="22">
        <f t="shared" si="0"/>
        <v>6661</v>
      </c>
      <c r="M11" s="23">
        <f>AVERAGE(M3:M10)</f>
        <v>785.25</v>
      </c>
    </row>
    <row r="12" spans="1:13" s="12" customFormat="1" ht="14.5" thickBot="1">
      <c r="B12" s="15"/>
      <c r="C12" s="15"/>
      <c r="D12" s="15"/>
      <c r="E12" s="15"/>
      <c r="F12" s="15"/>
      <c r="G12" s="15"/>
      <c r="H12" s="15"/>
      <c r="I12" s="15"/>
      <c r="J12" s="15"/>
    </row>
    <row r="13" spans="1:13" s="12" customFormat="1">
      <c r="A13" s="24" t="s">
        <v>102</v>
      </c>
      <c r="B13" s="25">
        <v>2</v>
      </c>
      <c r="C13" s="12" t="s">
        <v>170</v>
      </c>
    </row>
    <row r="14" spans="1:13" s="12" customFormat="1" ht="14.5" thickBot="1">
      <c r="A14" s="21" t="s">
        <v>103</v>
      </c>
      <c r="B14" s="26">
        <v>2</v>
      </c>
    </row>
    <row r="15" spans="1:13" s="12" customFormat="1"/>
    <row r="16" spans="1:13" s="12" customFormat="1">
      <c r="A16" s="12" t="s">
        <v>104</v>
      </c>
    </row>
    <row r="17" spans="1:13" s="12" customFormat="1">
      <c r="A17" s="13" t="s">
        <v>105</v>
      </c>
      <c r="B17" s="13">
        <v>0</v>
      </c>
      <c r="C17" s="13">
        <f t="shared" ref="C17:I17" si="1">D17/2</f>
        <v>3.90625E-3</v>
      </c>
      <c r="D17" s="13">
        <f t="shared" si="1"/>
        <v>7.8125E-3</v>
      </c>
      <c r="E17" s="13">
        <f t="shared" si="1"/>
        <v>1.5625E-2</v>
      </c>
      <c r="F17" s="13">
        <f t="shared" si="1"/>
        <v>3.125E-2</v>
      </c>
      <c r="G17" s="13">
        <f t="shared" si="1"/>
        <v>6.25E-2</v>
      </c>
      <c r="H17" s="13">
        <f t="shared" si="1"/>
        <v>0.125</v>
      </c>
      <c r="I17" s="13">
        <f t="shared" si="1"/>
        <v>0.25</v>
      </c>
      <c r="J17" s="13">
        <v>0.5</v>
      </c>
      <c r="K17" s="13">
        <v>1</v>
      </c>
      <c r="L17" s="13">
        <v>2</v>
      </c>
      <c r="M17" s="13" t="s">
        <v>106</v>
      </c>
    </row>
    <row r="18" spans="1:13" s="12" customFormat="1">
      <c r="A18" s="13" t="s">
        <v>85</v>
      </c>
      <c r="B18" s="27" t="str">
        <f>IF(B3="","",(B3-$M$11)/($B$11-$M$11))</f>
        <v/>
      </c>
      <c r="C18" s="27" t="str">
        <f>IF(C3="","",(C3-$M$11)/($B$11-$M$11))</f>
        <v/>
      </c>
      <c r="D18" s="27" t="str">
        <f t="shared" ref="D18:L23" si="2">IF(D3="","",(D3-$M$11)/($B$11-$M$11))</f>
        <v/>
      </c>
      <c r="E18" s="27" t="str">
        <f t="shared" si="2"/>
        <v/>
      </c>
      <c r="F18" s="27" t="str">
        <f t="shared" si="2"/>
        <v/>
      </c>
      <c r="G18" s="27" t="str">
        <f t="shared" si="2"/>
        <v/>
      </c>
      <c r="H18" s="27" t="str">
        <f t="shared" si="2"/>
        <v/>
      </c>
      <c r="I18" s="27" t="str">
        <f t="shared" si="2"/>
        <v/>
      </c>
      <c r="J18" s="27" t="str">
        <f t="shared" si="2"/>
        <v/>
      </c>
      <c r="K18" s="27" t="str">
        <f t="shared" si="2"/>
        <v/>
      </c>
      <c r="L18" s="27" t="str">
        <f t="shared" si="2"/>
        <v/>
      </c>
      <c r="M18" s="27" t="e">
        <f>IF(#REF!="","",(#REF!-$M$11)/($B$11-$M$11))</f>
        <v>#REF!</v>
      </c>
    </row>
    <row r="19" spans="1:13" s="12" customFormat="1">
      <c r="A19" s="13" t="s">
        <v>86</v>
      </c>
      <c r="B19" s="27">
        <f t="shared" ref="B19:M25" si="3">IF(B4="","",(B4-$M$11)/($B$11-$M$11))</f>
        <v>0.98264669449924302</v>
      </c>
      <c r="C19" s="27">
        <f t="shared" si="3"/>
        <v>0.97039730238106159</v>
      </c>
      <c r="D19" s="27">
        <f t="shared" si="3"/>
        <v>0.96062531541037754</v>
      </c>
      <c r="E19" s="27">
        <f t="shared" si="3"/>
        <v>0.95351424507959814</v>
      </c>
      <c r="F19" s="27">
        <f t="shared" si="3"/>
        <v>0.99273982658163973</v>
      </c>
      <c r="G19" s="27">
        <f t="shared" si="3"/>
        <v>0.97828829655457172</v>
      </c>
      <c r="H19" s="27">
        <f t="shared" si="3"/>
        <v>0.92603339909161808</v>
      </c>
      <c r="I19" s="27">
        <f t="shared" si="3"/>
        <v>0.88529384777721709</v>
      </c>
      <c r="J19" s="27">
        <f t="shared" si="2"/>
        <v>0.78977611597926323</v>
      </c>
      <c r="K19" s="27">
        <f t="shared" si="2"/>
        <v>0.62310180300041285</v>
      </c>
      <c r="L19" s="27">
        <f t="shared" si="3"/>
        <v>0.27264073037573977</v>
      </c>
      <c r="M19" s="27" t="e">
        <f>IF(#REF!="","",(#REF!-$M$11)/($B$11-$M$11))</f>
        <v>#REF!</v>
      </c>
    </row>
    <row r="20" spans="1:13" s="12" customFormat="1">
      <c r="A20" s="13" t="s">
        <v>87</v>
      </c>
      <c r="B20" s="27">
        <f t="shared" si="3"/>
        <v>1.0615107583612424</v>
      </c>
      <c r="C20" s="27">
        <f t="shared" si="3"/>
        <v>1.0720167913015552</v>
      </c>
      <c r="D20" s="27">
        <f t="shared" si="3"/>
        <v>1.0657315226866082</v>
      </c>
      <c r="E20" s="27">
        <f t="shared" si="3"/>
        <v>1.026414185438363</v>
      </c>
      <c r="F20" s="27">
        <f>IF(F5="","",(F5-$M$11)/($B$11-$M$11))</f>
        <v>0.99732761389182001</v>
      </c>
      <c r="G20" s="27">
        <f t="shared" si="3"/>
        <v>1.0413703720695509</v>
      </c>
      <c r="H20" s="27">
        <f t="shared" si="3"/>
        <v>0.96801165297976788</v>
      </c>
      <c r="I20" s="27">
        <f t="shared" si="3"/>
        <v>0.86492407212001654</v>
      </c>
      <c r="J20" s="27">
        <f>IF(J5="","",(J5-$M$11)/($B$11-$M$11))</f>
        <v>0.86111620865256688</v>
      </c>
      <c r="K20" s="27">
        <f>IF(K5="","",(K5-$M$11)/($B$11-$M$11))</f>
        <v>0.7477519842180117</v>
      </c>
      <c r="L20" s="27">
        <f t="shared" si="3"/>
        <v>0.25112400789099415</v>
      </c>
      <c r="M20" s="27" t="e">
        <f>IF(#REF!="","",(#REF!-$M$11)/($B$11-$M$11))</f>
        <v>#REF!</v>
      </c>
    </row>
    <row r="21" spans="1:13" s="12" customFormat="1">
      <c r="A21" s="13" t="s">
        <v>88</v>
      </c>
      <c r="B21" s="27">
        <f t="shared" si="3"/>
        <v>0.96599302656328856</v>
      </c>
      <c r="C21" s="27">
        <f t="shared" si="3"/>
        <v>0.94080607423039864</v>
      </c>
      <c r="D21" s="27">
        <f t="shared" si="3"/>
        <v>0.89804789649951833</v>
      </c>
      <c r="E21" s="27">
        <f t="shared" si="3"/>
        <v>0.97526035692985269</v>
      </c>
      <c r="F21" s="27">
        <f t="shared" si="3"/>
        <v>0.9677822636142589</v>
      </c>
      <c r="G21" s="27">
        <f t="shared" si="3"/>
        <v>0.92699683442675596</v>
      </c>
      <c r="H21" s="27">
        <f t="shared" si="3"/>
        <v>0.92451942927925856</v>
      </c>
      <c r="I21" s="27">
        <f t="shared" si="3"/>
        <v>0.8942859109051704</v>
      </c>
      <c r="J21" s="27">
        <f t="shared" si="2"/>
        <v>0.81991787860714782</v>
      </c>
      <c r="K21" s="27">
        <f t="shared" si="2"/>
        <v>0.5663508739734826</v>
      </c>
      <c r="L21" s="27">
        <f t="shared" si="3"/>
        <v>0.27282424186814697</v>
      </c>
      <c r="M21" s="27" t="e">
        <f>IF(#REF!="","",(#REF!-$M$11)/($B$11-$M$11))</f>
        <v>#REF!</v>
      </c>
    </row>
    <row r="22" spans="1:13" s="12" customFormat="1">
      <c r="A22" s="13" t="s">
        <v>89</v>
      </c>
      <c r="B22" s="27">
        <f t="shared" si="3"/>
        <v>0.98984952057622611</v>
      </c>
      <c r="C22" s="27">
        <f t="shared" si="3"/>
        <v>0.98828967289076475</v>
      </c>
      <c r="D22" s="27">
        <f t="shared" si="3"/>
        <v>0.98971188695692069</v>
      </c>
      <c r="E22" s="27">
        <f t="shared" si="3"/>
        <v>0.96915859980731289</v>
      </c>
      <c r="F22" s="27">
        <f t="shared" si="3"/>
        <v>1.0980754232233794</v>
      </c>
      <c r="G22" s="27">
        <f t="shared" si="3"/>
        <v>1.0010895994861677</v>
      </c>
      <c r="H22" s="27">
        <f t="shared" si="3"/>
        <v>1.0029705922833418</v>
      </c>
      <c r="I22" s="27">
        <f t="shared" si="3"/>
        <v>0.9714066155893013</v>
      </c>
      <c r="J22" s="27">
        <f t="shared" si="2"/>
        <v>0.78271092352158556</v>
      </c>
      <c r="K22" s="27">
        <f t="shared" si="2"/>
        <v>0.57327843281185487</v>
      </c>
      <c r="L22" s="27">
        <f t="shared" si="3"/>
        <v>0.28167867137679498</v>
      </c>
      <c r="M22" s="27" t="e">
        <f>IF(#REF!="","",(#REF!-$M$11)/($B$11-$M$11))</f>
        <v>#REF!</v>
      </c>
    </row>
    <row r="23" spans="1:13" s="12" customFormat="1">
      <c r="A23" s="13" t="s">
        <v>90</v>
      </c>
      <c r="B23" s="27" t="str">
        <f t="shared" si="3"/>
        <v/>
      </c>
      <c r="C23" s="27" t="str">
        <f t="shared" si="3"/>
        <v/>
      </c>
      <c r="D23" s="27" t="str">
        <f t="shared" si="3"/>
        <v/>
      </c>
      <c r="E23" s="27" t="str">
        <f t="shared" si="3"/>
        <v/>
      </c>
      <c r="F23" s="27" t="str">
        <f t="shared" si="3"/>
        <v/>
      </c>
      <c r="G23" s="27" t="str">
        <f t="shared" si="3"/>
        <v/>
      </c>
      <c r="H23" s="27" t="str">
        <f t="shared" si="3"/>
        <v/>
      </c>
      <c r="I23" s="27" t="str">
        <f t="shared" si="3"/>
        <v/>
      </c>
      <c r="J23" s="27" t="str">
        <f t="shared" si="2"/>
        <v/>
      </c>
      <c r="K23" s="27" t="str">
        <f t="shared" si="2"/>
        <v/>
      </c>
      <c r="L23" s="27" t="str">
        <f t="shared" si="3"/>
        <v/>
      </c>
      <c r="M23" s="27" t="e">
        <f>IF(#REF!="","",(#REF!-$M$11)/($B$11-$M$11))</f>
        <v>#REF!</v>
      </c>
    </row>
    <row r="24" spans="1:13" s="12" customFormat="1">
      <c r="A24" s="13" t="s">
        <v>91</v>
      </c>
      <c r="B24" s="27" t="str">
        <f t="shared" si="3"/>
        <v/>
      </c>
      <c r="C24" s="27" t="str">
        <f t="shared" si="3"/>
        <v/>
      </c>
      <c r="D24" s="27" t="str">
        <f t="shared" si="3"/>
        <v/>
      </c>
      <c r="E24" s="27" t="str">
        <f t="shared" si="3"/>
        <v/>
      </c>
      <c r="F24" s="27" t="str">
        <f t="shared" si="3"/>
        <v/>
      </c>
      <c r="G24" s="27" t="str">
        <f t="shared" si="3"/>
        <v/>
      </c>
      <c r="H24" s="27" t="str">
        <f t="shared" si="3"/>
        <v/>
      </c>
      <c r="I24" s="27" t="str">
        <f t="shared" si="3"/>
        <v/>
      </c>
      <c r="J24" s="27" t="str">
        <f t="shared" si="3"/>
        <v/>
      </c>
      <c r="K24" s="27" t="str">
        <f t="shared" si="3"/>
        <v/>
      </c>
      <c r="L24" s="27" t="str">
        <f t="shared" si="3"/>
        <v/>
      </c>
      <c r="M24" s="27" t="str">
        <f t="shared" si="3"/>
        <v/>
      </c>
    </row>
    <row r="25" spans="1:13" s="12" customFormat="1">
      <c r="A25" s="13" t="s">
        <v>92</v>
      </c>
      <c r="B25" s="27" t="str">
        <f t="shared" si="3"/>
        <v/>
      </c>
      <c r="C25" s="27" t="str">
        <f t="shared" si="3"/>
        <v/>
      </c>
      <c r="D25" s="27" t="str">
        <f t="shared" si="3"/>
        <v/>
      </c>
      <c r="E25" s="27" t="str">
        <f t="shared" si="3"/>
        <v/>
      </c>
      <c r="F25" s="27" t="str">
        <f t="shared" si="3"/>
        <v/>
      </c>
      <c r="G25" s="27" t="str">
        <f t="shared" si="3"/>
        <v/>
      </c>
      <c r="H25" s="27" t="str">
        <f t="shared" si="3"/>
        <v/>
      </c>
      <c r="I25" s="27" t="str">
        <f t="shared" si="3"/>
        <v/>
      </c>
      <c r="J25" s="27" t="str">
        <f t="shared" si="3"/>
        <v/>
      </c>
      <c r="K25" s="27" t="str">
        <f t="shared" si="3"/>
        <v/>
      </c>
      <c r="L25" s="27" t="str">
        <f t="shared" si="3"/>
        <v/>
      </c>
      <c r="M25" s="27" t="str">
        <f t="shared" si="3"/>
        <v/>
      </c>
    </row>
    <row r="26" spans="1:13" s="12" customFormat="1">
      <c r="A26" s="13" t="s">
        <v>101</v>
      </c>
      <c r="B26" s="28">
        <f>AVERAGE(B18:B25)</f>
        <v>1</v>
      </c>
      <c r="C26" s="28">
        <f t="shared" ref="C26:M26" si="4">AVERAGE(C18:C25)</f>
        <v>0.99287746020094503</v>
      </c>
      <c r="D26" s="28">
        <f t="shared" si="4"/>
        <v>0.97852915538835616</v>
      </c>
      <c r="E26" s="28">
        <f t="shared" si="4"/>
        <v>0.98108684681378167</v>
      </c>
      <c r="F26" s="28">
        <f t="shared" si="4"/>
        <v>1.0139812818277745</v>
      </c>
      <c r="G26" s="28">
        <f t="shared" si="4"/>
        <v>0.98693627563426156</v>
      </c>
      <c r="H26" s="28">
        <f t="shared" si="4"/>
        <v>0.95538376840849659</v>
      </c>
      <c r="I26" s="28">
        <f t="shared" si="4"/>
        <v>0.90397761159792633</v>
      </c>
      <c r="J26" s="28">
        <f t="shared" si="4"/>
        <v>0.81338028169014087</v>
      </c>
      <c r="K26" s="28">
        <f t="shared" si="4"/>
        <v>0.62762077350094048</v>
      </c>
      <c r="L26" s="28">
        <f t="shared" si="4"/>
        <v>0.26956691287791895</v>
      </c>
      <c r="M26" s="28" t="e">
        <f t="shared" si="4"/>
        <v>#REF!</v>
      </c>
    </row>
    <row r="28" spans="1:13" ht="14.5" thickBot="1"/>
    <row r="29" spans="1:13" s="12" customFormat="1">
      <c r="A29" s="9"/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1">
        <v>12</v>
      </c>
    </row>
    <row r="30" spans="1:13" s="12" customFormat="1">
      <c r="A30" s="14" t="s">
        <v>117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</row>
    <row r="31" spans="1:13" s="12" customFormat="1">
      <c r="A31" s="14" t="s">
        <v>119</v>
      </c>
      <c r="B31" s="15">
        <v>18265</v>
      </c>
      <c r="C31" s="15">
        <v>17798</v>
      </c>
      <c r="D31" s="15">
        <v>18790</v>
      </c>
      <c r="E31" s="15">
        <v>17652</v>
      </c>
      <c r="F31" s="15">
        <v>15048</v>
      </c>
      <c r="G31" s="15">
        <v>15068</v>
      </c>
      <c r="H31" s="15">
        <v>9058</v>
      </c>
      <c r="I31" s="15">
        <v>1755</v>
      </c>
      <c r="J31" s="15">
        <v>1091</v>
      </c>
      <c r="K31" s="15">
        <v>587</v>
      </c>
      <c r="L31" s="15">
        <v>499</v>
      </c>
      <c r="M31" s="16">
        <v>556</v>
      </c>
    </row>
    <row r="32" spans="1:13" s="12" customFormat="1">
      <c r="A32" s="14" t="s">
        <v>120</v>
      </c>
      <c r="B32" s="15">
        <v>19373</v>
      </c>
      <c r="C32" s="15">
        <v>19364</v>
      </c>
      <c r="D32" s="15">
        <v>18649</v>
      </c>
      <c r="E32" s="15">
        <v>18204</v>
      </c>
      <c r="F32" s="15">
        <v>18644</v>
      </c>
      <c r="G32" s="15">
        <v>17032</v>
      </c>
      <c r="H32" s="15">
        <v>11532</v>
      </c>
      <c r="I32" s="15">
        <v>2256</v>
      </c>
      <c r="J32" s="15">
        <v>999</v>
      </c>
      <c r="K32" s="15">
        <v>589</v>
      </c>
      <c r="L32" s="15">
        <v>511</v>
      </c>
      <c r="M32" s="16">
        <v>562</v>
      </c>
    </row>
    <row r="33" spans="1:13" s="12" customFormat="1">
      <c r="A33" s="14" t="s">
        <v>121</v>
      </c>
      <c r="B33" s="15">
        <v>16736</v>
      </c>
      <c r="C33" s="15">
        <v>18405</v>
      </c>
      <c r="D33" s="15">
        <v>17828</v>
      </c>
      <c r="E33" s="15">
        <v>18163</v>
      </c>
      <c r="F33" s="15">
        <v>18507</v>
      </c>
      <c r="G33" s="15">
        <v>16138</v>
      </c>
      <c r="H33" s="15">
        <v>11987</v>
      </c>
      <c r="I33" s="15">
        <v>2865</v>
      </c>
      <c r="J33" s="15">
        <v>1070</v>
      </c>
      <c r="K33" s="15">
        <v>578</v>
      </c>
      <c r="L33" s="15">
        <v>482</v>
      </c>
      <c r="M33" s="16">
        <v>527</v>
      </c>
    </row>
    <row r="34" spans="1:13" s="12" customFormat="1">
      <c r="A34" s="14" t="s">
        <v>122</v>
      </c>
      <c r="B34" s="15">
        <v>17643</v>
      </c>
      <c r="C34" s="15">
        <v>19306</v>
      </c>
      <c r="D34" s="15">
        <v>17158</v>
      </c>
      <c r="E34" s="15">
        <v>17825</v>
      </c>
      <c r="F34" s="15">
        <v>16467</v>
      </c>
      <c r="G34" s="15">
        <v>16405</v>
      </c>
      <c r="H34" s="15">
        <v>12526</v>
      </c>
      <c r="I34" s="15">
        <v>1971</v>
      </c>
      <c r="J34" s="15">
        <v>927</v>
      </c>
      <c r="K34" s="15">
        <v>546</v>
      </c>
      <c r="L34" s="15">
        <v>545</v>
      </c>
      <c r="M34" s="16">
        <v>536</v>
      </c>
    </row>
    <row r="35" spans="1:13" s="12" customFormat="1">
      <c r="A35" s="14" t="s">
        <v>124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6"/>
      <c r="M35" s="16"/>
    </row>
    <row r="36" spans="1:13" s="12" customFormat="1">
      <c r="A36" s="14" t="s">
        <v>125</v>
      </c>
      <c r="B36" s="5"/>
      <c r="C36" s="5"/>
      <c r="D36" s="5"/>
      <c r="E36" s="5"/>
      <c r="F36" s="5"/>
      <c r="G36" s="15"/>
      <c r="H36" s="5"/>
      <c r="I36" s="5"/>
      <c r="J36" s="5"/>
      <c r="K36" s="19"/>
      <c r="L36" s="19"/>
      <c r="M36" s="5"/>
    </row>
    <row r="37" spans="1:13" s="12" customFormat="1">
      <c r="A37" s="14" t="s">
        <v>126</v>
      </c>
      <c r="B37" s="5"/>
      <c r="C37" s="5"/>
      <c r="D37" s="5"/>
      <c r="E37" s="5"/>
      <c r="F37" s="5"/>
      <c r="G37" s="15"/>
      <c r="H37" s="5"/>
      <c r="I37" s="5"/>
      <c r="J37" s="5"/>
      <c r="K37" s="19"/>
      <c r="L37" s="19"/>
      <c r="M37" s="5"/>
    </row>
    <row r="38" spans="1:13" s="12" customFormat="1" ht="14.5" thickBot="1">
      <c r="A38" s="20" t="s">
        <v>127</v>
      </c>
      <c r="B38" s="21">
        <v>18004.25</v>
      </c>
      <c r="C38" s="22">
        <v>18718.25</v>
      </c>
      <c r="D38" s="22">
        <v>18106.25</v>
      </c>
      <c r="E38" s="22">
        <v>17961</v>
      </c>
      <c r="F38" s="22">
        <v>17166.5</v>
      </c>
      <c r="G38" s="22">
        <v>16160.75</v>
      </c>
      <c r="H38" s="22">
        <v>11275.75</v>
      </c>
      <c r="I38" s="22">
        <v>2211.75</v>
      </c>
      <c r="J38" s="22">
        <v>1021.75</v>
      </c>
      <c r="K38" s="22">
        <v>575</v>
      </c>
      <c r="L38" s="22">
        <v>509.25</v>
      </c>
      <c r="M38" s="23">
        <v>545.25</v>
      </c>
    </row>
    <row r="39" spans="1:13" s="12" customFormat="1" ht="14.5" thickBot="1">
      <c r="B39" s="15"/>
      <c r="C39" s="15"/>
      <c r="D39" s="15"/>
      <c r="E39" s="15"/>
      <c r="F39" s="15"/>
      <c r="G39" s="15"/>
      <c r="H39" s="15"/>
      <c r="I39" s="15"/>
      <c r="J39" s="15"/>
    </row>
    <row r="40" spans="1:13" s="12" customFormat="1">
      <c r="A40" s="24" t="s">
        <v>128</v>
      </c>
      <c r="B40" s="25">
        <v>2</v>
      </c>
      <c r="C40" s="12" t="s">
        <v>170</v>
      </c>
    </row>
    <row r="41" spans="1:13" s="12" customFormat="1" ht="14.5" thickBot="1">
      <c r="A41" s="21" t="s">
        <v>130</v>
      </c>
      <c r="B41" s="26">
        <v>2</v>
      </c>
    </row>
    <row r="42" spans="1:13" s="12" customFormat="1"/>
    <row r="43" spans="1:13" s="12" customFormat="1">
      <c r="A43" s="12" t="s">
        <v>131</v>
      </c>
    </row>
    <row r="44" spans="1:13" s="12" customFormat="1">
      <c r="A44" s="13" t="s">
        <v>132</v>
      </c>
      <c r="B44" s="13">
        <v>0</v>
      </c>
      <c r="C44" s="13">
        <f t="shared" ref="C44" si="5">D44/2</f>
        <v>3.90625E-3</v>
      </c>
      <c r="D44" s="13">
        <f t="shared" ref="D44" si="6">E44/2</f>
        <v>7.8125E-3</v>
      </c>
      <c r="E44" s="13">
        <f t="shared" ref="E44" si="7">F44/2</f>
        <v>1.5625E-2</v>
      </c>
      <c r="F44" s="13">
        <f t="shared" ref="F44" si="8">G44/2</f>
        <v>3.125E-2</v>
      </c>
      <c r="G44" s="13">
        <f t="shared" ref="G44" si="9">H44/2</f>
        <v>6.25E-2</v>
      </c>
      <c r="H44" s="13">
        <f t="shared" ref="H44" si="10">I44/2</f>
        <v>0.125</v>
      </c>
      <c r="I44" s="13">
        <f t="shared" ref="I44" si="11">J44/2</f>
        <v>0.25</v>
      </c>
      <c r="J44" s="13">
        <v>0.5</v>
      </c>
      <c r="K44" s="13">
        <v>1</v>
      </c>
      <c r="L44" s="13">
        <v>2</v>
      </c>
      <c r="M44" s="13" t="s">
        <v>133</v>
      </c>
    </row>
    <row r="45" spans="1:13" s="12" customFormat="1">
      <c r="A45" s="13" t="s">
        <v>115</v>
      </c>
      <c r="B45" s="27" t="s">
        <v>118</v>
      </c>
      <c r="C45" s="27" t="s">
        <v>118</v>
      </c>
      <c r="D45" s="27" t="s">
        <v>118</v>
      </c>
      <c r="E45" s="27" t="s">
        <v>118</v>
      </c>
      <c r="F45" s="27" t="s">
        <v>118</v>
      </c>
      <c r="G45" s="27" t="s">
        <v>118</v>
      </c>
      <c r="H45" s="27" t="s">
        <v>118</v>
      </c>
      <c r="I45" s="27" t="s">
        <v>118</v>
      </c>
      <c r="J45" s="27" t="s">
        <v>118</v>
      </c>
      <c r="K45" s="27" t="s">
        <v>118</v>
      </c>
      <c r="L45" s="27" t="s">
        <v>118</v>
      </c>
      <c r="M45" s="27" t="e">
        <v>#REF!</v>
      </c>
    </row>
    <row r="46" spans="1:13" s="12" customFormat="1">
      <c r="A46" s="13" t="s">
        <v>116</v>
      </c>
      <c r="B46" s="27">
        <v>1.0149349905492868</v>
      </c>
      <c r="C46" s="27">
        <v>0.98818660862592356</v>
      </c>
      <c r="D46" s="27">
        <v>1.0450054413196632</v>
      </c>
      <c r="E46" s="27">
        <v>0.97982415945930468</v>
      </c>
      <c r="F46" s="27">
        <v>0.83067472363823813</v>
      </c>
      <c r="G46" s="27">
        <v>0.83182026461996683</v>
      </c>
      <c r="H46" s="27">
        <v>0.48758519961051605</v>
      </c>
      <c r="I46" s="27">
        <v>6.929091013230998E-2</v>
      </c>
      <c r="J46" s="27">
        <v>3.1258949538919757E-2</v>
      </c>
      <c r="K46" s="27">
        <v>2.391316799358497E-3</v>
      </c>
      <c r="L46" s="27">
        <v>-2.6490635202474368E-3</v>
      </c>
      <c r="M46" s="27" t="e">
        <v>#REF!</v>
      </c>
    </row>
    <row r="47" spans="1:13" s="12" customFormat="1">
      <c r="A47" s="13" t="s">
        <v>87</v>
      </c>
      <c r="B47" s="27">
        <v>1.0783979609370524</v>
      </c>
      <c r="C47" s="27">
        <v>1.0778824674952747</v>
      </c>
      <c r="D47" s="27">
        <v>1.0369293773984765</v>
      </c>
      <c r="E47" s="27">
        <v>1.0114410905550146</v>
      </c>
      <c r="F47" s="27">
        <v>1.0366429921530442</v>
      </c>
      <c r="G47" s="27">
        <v>0.94431238902571735</v>
      </c>
      <c r="H47" s="27">
        <v>0.6292886190503465</v>
      </c>
      <c r="I47" s="27">
        <v>9.7986711724611944E-2</v>
      </c>
      <c r="J47" s="27">
        <v>2.5989461022968098E-2</v>
      </c>
      <c r="K47" s="27">
        <v>2.505870897531359E-3</v>
      </c>
      <c r="L47" s="27">
        <v>-1.961738931210264E-3</v>
      </c>
      <c r="M47" s="27" t="e">
        <v>#REF!</v>
      </c>
    </row>
    <row r="48" spans="1:13" s="12" customFormat="1">
      <c r="A48" s="13" t="s">
        <v>88</v>
      </c>
      <c r="B48" s="27">
        <v>0.92735838249613378</v>
      </c>
      <c r="C48" s="27">
        <v>1.0229537774213873</v>
      </c>
      <c r="D48" s="27">
        <v>0.98990492009851649</v>
      </c>
      <c r="E48" s="27">
        <v>1.0090927315424709</v>
      </c>
      <c r="F48" s="27">
        <v>1.0287960364282032</v>
      </c>
      <c r="G48" s="27">
        <v>0.893106707142448</v>
      </c>
      <c r="H48" s="27">
        <v>0.65534967638467267</v>
      </c>
      <c r="I48" s="27">
        <v>0.13286843461824846</v>
      </c>
      <c r="J48" s="27">
        <v>3.0056131508104704E-2</v>
      </c>
      <c r="K48" s="27">
        <v>1.8758233575806174E-3</v>
      </c>
      <c r="L48" s="27">
        <v>-3.6227733547167648E-3</v>
      </c>
      <c r="M48" s="27" t="e">
        <v>#REF!</v>
      </c>
    </row>
    <row r="49" spans="1:13" s="12" customFormat="1">
      <c r="A49" s="13" t="s">
        <v>89</v>
      </c>
      <c r="B49" s="27">
        <v>0.97930866601752675</v>
      </c>
      <c r="C49" s="27">
        <v>1.0745603986482617</v>
      </c>
      <c r="D49" s="27">
        <v>0.95152929721060775</v>
      </c>
      <c r="E49" s="27">
        <v>0.98973308895125722</v>
      </c>
      <c r="F49" s="27">
        <v>0.91195085629188388</v>
      </c>
      <c r="G49" s="27">
        <v>0.90839967924852516</v>
      </c>
      <c r="H49" s="27">
        <v>0.68622200584225901</v>
      </c>
      <c r="I49" s="27">
        <v>8.1662752734979097E-2</v>
      </c>
      <c r="J49" s="27">
        <v>2.1865513488745061E-2</v>
      </c>
      <c r="K49" s="27">
        <v>4.2957786814823299E-5</v>
      </c>
      <c r="L49" s="27">
        <v>-1.4319262271607767E-5</v>
      </c>
      <c r="M49" s="27" t="e">
        <v>#REF!</v>
      </c>
    </row>
    <row r="50" spans="1:13" s="12" customFormat="1">
      <c r="A50" s="13" t="s">
        <v>90</v>
      </c>
      <c r="B50" s="27" t="s">
        <v>118</v>
      </c>
      <c r="C50" s="27" t="s">
        <v>118</v>
      </c>
      <c r="D50" s="27" t="s">
        <v>118</v>
      </c>
      <c r="E50" s="27" t="s">
        <v>118</v>
      </c>
      <c r="F50" s="27" t="s">
        <v>118</v>
      </c>
      <c r="G50" s="27" t="s">
        <v>118</v>
      </c>
      <c r="H50" s="27" t="s">
        <v>118</v>
      </c>
      <c r="I50" s="27" t="s">
        <v>118</v>
      </c>
      <c r="J50" s="27" t="s">
        <v>118</v>
      </c>
      <c r="K50" s="27" t="s">
        <v>118</v>
      </c>
      <c r="L50" s="27" t="s">
        <v>118</v>
      </c>
      <c r="M50" s="27" t="e">
        <v>#REF!</v>
      </c>
    </row>
    <row r="51" spans="1:13" s="12" customFormat="1">
      <c r="A51" s="13" t="s">
        <v>91</v>
      </c>
      <c r="B51" s="27" t="s">
        <v>118</v>
      </c>
      <c r="C51" s="27" t="s">
        <v>118</v>
      </c>
      <c r="D51" s="27" t="s">
        <v>118</v>
      </c>
      <c r="E51" s="27" t="s">
        <v>118</v>
      </c>
      <c r="F51" s="27" t="s">
        <v>118</v>
      </c>
      <c r="G51" s="27" t="s">
        <v>118</v>
      </c>
      <c r="H51" s="27" t="s">
        <v>118</v>
      </c>
      <c r="I51" s="27" t="s">
        <v>118</v>
      </c>
      <c r="J51" s="27" t="s">
        <v>118</v>
      </c>
      <c r="K51" s="27" t="s">
        <v>118</v>
      </c>
      <c r="L51" s="27" t="s">
        <v>118</v>
      </c>
      <c r="M51" s="27" t="s">
        <v>118</v>
      </c>
    </row>
    <row r="52" spans="1:13" s="12" customFormat="1">
      <c r="A52" s="13" t="s">
        <v>92</v>
      </c>
      <c r="B52" s="27" t="s">
        <v>118</v>
      </c>
      <c r="C52" s="27" t="s">
        <v>118</v>
      </c>
      <c r="D52" s="27" t="s">
        <v>118</v>
      </c>
      <c r="E52" s="27" t="s">
        <v>118</v>
      </c>
      <c r="F52" s="27" t="s">
        <v>118</v>
      </c>
      <c r="G52" s="27" t="s">
        <v>118</v>
      </c>
      <c r="H52" s="27" t="s">
        <v>118</v>
      </c>
      <c r="I52" s="27" t="s">
        <v>118</v>
      </c>
      <c r="J52" s="27" t="s">
        <v>118</v>
      </c>
      <c r="K52" s="27" t="s">
        <v>118</v>
      </c>
      <c r="L52" s="27" t="s">
        <v>118</v>
      </c>
      <c r="M52" s="27" t="s">
        <v>118</v>
      </c>
    </row>
    <row r="53" spans="1:13" s="12" customFormat="1">
      <c r="A53" s="13" t="s">
        <v>127</v>
      </c>
      <c r="B53" s="28">
        <v>1</v>
      </c>
      <c r="C53" s="28">
        <v>1.0408958130477119</v>
      </c>
      <c r="D53" s="28">
        <v>1.0058422590068161</v>
      </c>
      <c r="E53" s="28">
        <v>0.99752276762701186</v>
      </c>
      <c r="F53" s="28">
        <v>0.9520161521278423</v>
      </c>
      <c r="G53" s="28">
        <v>0.89440976000916439</v>
      </c>
      <c r="H53" s="28">
        <v>0.61461137522194864</v>
      </c>
      <c r="I53" s="28">
        <v>9.5452202302537356E-2</v>
      </c>
      <c r="J53" s="28">
        <v>2.7292513889684403E-2</v>
      </c>
      <c r="K53" s="28">
        <v>1.703992210321324E-3</v>
      </c>
      <c r="L53" s="28">
        <v>-2.0619737671115183E-3</v>
      </c>
      <c r="M53" s="28" t="e">
        <v>#REF!</v>
      </c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0995-F3EF-42C3-A47F-71A7C9A40914}">
  <dimension ref="A1:D43"/>
  <sheetViews>
    <sheetView zoomScale="68" workbookViewId="0">
      <selection activeCell="D28" sqref="D28"/>
    </sheetView>
  </sheetViews>
  <sheetFormatPr defaultRowHeight="14"/>
  <cols>
    <col min="1" max="1" width="11" style="5" bestFit="1" customWidth="1"/>
    <col min="2" max="2" width="27.25" style="5" bestFit="1" customWidth="1"/>
    <col min="3" max="4" width="9.25" style="5" bestFit="1" customWidth="1"/>
    <col min="5" max="16384" width="8.6640625" style="5"/>
  </cols>
  <sheetData>
    <row r="1" spans="1:4" s="12" customFormat="1"/>
    <row r="2" spans="1:4" s="12" customFormat="1"/>
    <row r="3" spans="1:4" s="12" customFormat="1">
      <c r="A3" s="5" t="s">
        <v>191</v>
      </c>
      <c r="B3" s="5" t="s">
        <v>203</v>
      </c>
      <c r="C3" s="5" t="s">
        <v>74</v>
      </c>
      <c r="D3" s="5" t="s">
        <v>141</v>
      </c>
    </row>
    <row r="4" spans="1:4" s="12" customFormat="1">
      <c r="A4" s="5"/>
      <c r="B4" s="5" t="s">
        <v>111</v>
      </c>
      <c r="C4" s="2">
        <v>1.0331870000000001</v>
      </c>
      <c r="D4" s="2">
        <v>1.3902140000000001</v>
      </c>
    </row>
    <row r="5" spans="1:4" s="12" customFormat="1">
      <c r="A5" s="5"/>
      <c r="B5" s="5" t="s">
        <v>112</v>
      </c>
      <c r="C5" s="2">
        <v>1.358338</v>
      </c>
      <c r="D5" s="2">
        <v>1.5290029999999999</v>
      </c>
    </row>
    <row r="6" spans="1:4" s="12" customFormat="1">
      <c r="A6" s="5"/>
      <c r="B6" s="5" t="s">
        <v>113</v>
      </c>
      <c r="C6" s="2">
        <v>1.3390340000000001</v>
      </c>
      <c r="D6" s="2">
        <v>1.911435</v>
      </c>
    </row>
    <row r="7" spans="1:4" s="12" customFormat="1">
      <c r="A7" s="5"/>
      <c r="B7" s="5" t="s">
        <v>209</v>
      </c>
      <c r="C7" s="2">
        <v>1.266462</v>
      </c>
      <c r="D7" s="2">
        <v>2.0119560000000001</v>
      </c>
    </row>
    <row r="8" spans="1:4" s="12" customFormat="1">
      <c r="A8" s="5"/>
      <c r="B8" s="5"/>
      <c r="C8" s="5"/>
      <c r="D8" s="5"/>
    </row>
    <row r="9" spans="1:4" s="12" customFormat="1">
      <c r="A9" s="5"/>
      <c r="B9" s="19" t="s">
        <v>204</v>
      </c>
      <c r="C9" s="5" t="s">
        <v>37</v>
      </c>
      <c r="D9" s="5" t="s">
        <v>38</v>
      </c>
    </row>
    <row r="10" spans="1:4" s="12" customFormat="1">
      <c r="A10" s="5"/>
      <c r="B10" s="5" t="s">
        <v>111</v>
      </c>
      <c r="C10" s="2">
        <v>0.49410300000000001</v>
      </c>
      <c r="D10" s="2">
        <v>1.0563039999999999</v>
      </c>
    </row>
    <row r="11" spans="1:4" s="12" customFormat="1">
      <c r="A11" s="5"/>
      <c r="B11" s="5" t="s">
        <v>112</v>
      </c>
      <c r="C11" s="2">
        <v>0.86566699999999996</v>
      </c>
      <c r="D11" s="2">
        <v>1.298219</v>
      </c>
    </row>
    <row r="12" spans="1:4" s="12" customFormat="1">
      <c r="A12" s="5"/>
      <c r="B12" s="5" t="s">
        <v>113</v>
      </c>
      <c r="C12" s="2">
        <v>0.94389599999999996</v>
      </c>
      <c r="D12" s="2">
        <v>1.6301829999999999</v>
      </c>
    </row>
    <row r="13" spans="1:4" s="12" customFormat="1">
      <c r="A13" s="5"/>
      <c r="B13" s="5" t="s">
        <v>209</v>
      </c>
      <c r="C13" s="2">
        <v>1.095985</v>
      </c>
      <c r="D13" s="2">
        <v>1.8499380000000001</v>
      </c>
    </row>
    <row r="14" spans="1:4" s="12" customFormat="1"/>
    <row r="15" spans="1:4" s="12" customFormat="1"/>
    <row r="16" spans="1:4" s="12" customFormat="1"/>
    <row r="19" s="12" customFormat="1"/>
    <row r="20" s="12" customFormat="1"/>
    <row r="21" s="12" customFormat="1"/>
    <row r="22" s="12" customFormat="1"/>
    <row r="23" s="12" customFormat="1"/>
    <row r="24" s="12" customFormat="1"/>
    <row r="25" s="12" customFormat="1"/>
    <row r="26" s="12" customFormat="1"/>
    <row r="27" s="12" customFormat="1"/>
    <row r="28" s="12" customFormat="1"/>
    <row r="29" s="12" customFormat="1"/>
    <row r="30" s="12" customFormat="1"/>
    <row r="31" s="12" customFormat="1"/>
    <row r="32" s="12" customFormat="1"/>
    <row r="33" s="12" customFormat="1"/>
    <row r="34" s="12" customFormat="1"/>
    <row r="35" s="12" customFormat="1"/>
    <row r="36" s="12" customFormat="1"/>
    <row r="37" s="12" customFormat="1"/>
    <row r="38" s="12" customFormat="1"/>
    <row r="39" s="12" customFormat="1"/>
    <row r="40" s="12" customFormat="1"/>
    <row r="41" s="12" customFormat="1"/>
    <row r="42" s="12" customFormat="1"/>
    <row r="43" s="12" customFormat="1"/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4E19-D0B9-426D-9BB0-7221867C13F2}">
  <dimension ref="B1:T27"/>
  <sheetViews>
    <sheetView zoomScale="55" workbookViewId="0">
      <selection activeCell="G28" sqref="G28"/>
    </sheetView>
  </sheetViews>
  <sheetFormatPr defaultRowHeight="14"/>
  <cols>
    <col min="1" max="2" width="9.1640625" style="5" bestFit="1" customWidth="1"/>
    <col min="3" max="3" width="27.33203125" style="5" bestFit="1" customWidth="1"/>
    <col min="4" max="16384" width="8.6640625" style="5"/>
  </cols>
  <sheetData>
    <row r="1" spans="2:20">
      <c r="B1" s="5" t="s">
        <v>292</v>
      </c>
      <c r="C1" s="29" t="s">
        <v>249</v>
      </c>
    </row>
    <row r="3" spans="2:20">
      <c r="D3" s="5" t="s">
        <v>37</v>
      </c>
      <c r="E3" s="5" t="s">
        <v>38</v>
      </c>
      <c r="I3" s="5" t="s">
        <v>37</v>
      </c>
      <c r="J3" s="5" t="s">
        <v>38</v>
      </c>
      <c r="N3" s="5" t="s">
        <v>37</v>
      </c>
      <c r="O3" s="5" t="s">
        <v>38</v>
      </c>
      <c r="S3" s="5" t="s">
        <v>37</v>
      </c>
      <c r="T3" s="5" t="s">
        <v>38</v>
      </c>
    </row>
    <row r="4" spans="2:20">
      <c r="C4" s="5" t="s">
        <v>84</v>
      </c>
      <c r="D4" s="35">
        <v>18.0635770577776</v>
      </c>
      <c r="E4" s="35">
        <v>18.0943028269044</v>
      </c>
      <c r="H4" s="5" t="s">
        <v>84</v>
      </c>
      <c r="I4" s="35">
        <v>16.6705963896684</v>
      </c>
      <c r="J4" s="35">
        <v>15.490538331092999</v>
      </c>
      <c r="M4" s="5" t="s">
        <v>84</v>
      </c>
      <c r="N4" s="35">
        <v>18.0635770577776</v>
      </c>
      <c r="O4" s="35">
        <v>18.0943028269044</v>
      </c>
      <c r="P4" s="35"/>
      <c r="R4" s="5" t="s">
        <v>84</v>
      </c>
      <c r="S4" s="35">
        <v>18.0635770577776</v>
      </c>
      <c r="T4" s="35">
        <v>18.0943028269044</v>
      </c>
    </row>
    <row r="5" spans="2:20">
      <c r="D5" s="35">
        <v>18.223624801984201</v>
      </c>
      <c r="E5" s="35">
        <v>18.243386597146301</v>
      </c>
      <c r="I5" s="35">
        <v>16.545692834100301</v>
      </c>
      <c r="J5" s="35">
        <v>15.555837298418799</v>
      </c>
      <c r="N5" s="35">
        <v>18.223624801984201</v>
      </c>
      <c r="O5" s="35">
        <v>18.243386597146301</v>
      </c>
      <c r="P5" s="35"/>
      <c r="S5" s="35">
        <v>18.223624801984201</v>
      </c>
      <c r="T5" s="35">
        <v>18.243386597146301</v>
      </c>
    </row>
    <row r="6" spans="2:20">
      <c r="D6" s="35">
        <v>18.985278467164701</v>
      </c>
      <c r="E6" s="35">
        <v>18.5320703038232</v>
      </c>
      <c r="I6" s="35">
        <v>17.239598149702399</v>
      </c>
      <c r="J6" s="35">
        <v>15.5195661467951</v>
      </c>
      <c r="N6" s="35">
        <v>18.985278467164701</v>
      </c>
      <c r="O6" s="35">
        <v>18.5320703038232</v>
      </c>
      <c r="P6" s="35"/>
      <c r="S6" s="35">
        <v>18.985278467164701</v>
      </c>
      <c r="T6" s="35">
        <v>18.5320703038232</v>
      </c>
    </row>
    <row r="7" spans="2:20">
      <c r="D7" s="35">
        <v>18.848354372790201</v>
      </c>
      <c r="E7" s="35">
        <v>18.350508319573901</v>
      </c>
      <c r="I7" s="35">
        <v>16.527955055315299</v>
      </c>
      <c r="J7" s="35">
        <v>15.6477693444699</v>
      </c>
      <c r="N7" s="35">
        <v>18.848354372790201</v>
      </c>
      <c r="O7" s="35">
        <v>18.350508319573901</v>
      </c>
      <c r="P7" s="35"/>
      <c r="S7" s="35">
        <v>18.848354372790201</v>
      </c>
      <c r="T7" s="35">
        <v>18.350508319573901</v>
      </c>
    </row>
    <row r="8" spans="2:20">
      <c r="C8" s="5" t="s">
        <v>150</v>
      </c>
      <c r="D8" s="5">
        <f>AVERAGE(D4:D7)</f>
        <v>18.530208674929174</v>
      </c>
      <c r="E8" s="5">
        <f>AVERAGE(E4:E7)</f>
        <v>18.305067011861951</v>
      </c>
      <c r="H8" s="5" t="s">
        <v>150</v>
      </c>
      <c r="I8" s="5">
        <f>AVERAGE(I4:I7)</f>
        <v>16.745960607196601</v>
      </c>
      <c r="J8" s="5">
        <f>AVERAGE(J4:J7)</f>
        <v>15.5534277801942</v>
      </c>
      <c r="M8" s="5" t="s">
        <v>150</v>
      </c>
      <c r="N8" s="5">
        <f>AVERAGE(N4:N7)</f>
        <v>18.530208674929174</v>
      </c>
      <c r="O8" s="5">
        <f>AVERAGE(O4:O7)</f>
        <v>18.305067011861951</v>
      </c>
      <c r="R8" s="5" t="s">
        <v>150</v>
      </c>
      <c r="S8" s="5">
        <f>AVERAGE(S4:S7)</f>
        <v>18.530208674929174</v>
      </c>
      <c r="T8" s="5">
        <f>AVERAGE(T4:T7)</f>
        <v>18.305067011861951</v>
      </c>
    </row>
    <row r="10" spans="2:20">
      <c r="C10" s="5" t="s">
        <v>154</v>
      </c>
      <c r="D10" s="35">
        <v>20.815975971409198</v>
      </c>
      <c r="E10" s="35">
        <v>22.1896205544619</v>
      </c>
      <c r="H10" s="5" t="s">
        <v>45</v>
      </c>
      <c r="I10" s="35">
        <v>20.231436478740399</v>
      </c>
      <c r="J10" s="35">
        <v>20.3136567554238</v>
      </c>
      <c r="M10" s="5" t="s">
        <v>151</v>
      </c>
      <c r="N10" s="35">
        <v>16.768806720209501</v>
      </c>
      <c r="O10" s="35">
        <v>17.689306017447699</v>
      </c>
      <c r="R10" s="5" t="s">
        <v>143</v>
      </c>
      <c r="S10" s="35">
        <v>18.506173022207498</v>
      </c>
      <c r="T10" s="35">
        <v>19.0842233407393</v>
      </c>
    </row>
    <row r="11" spans="2:20">
      <c r="D11" s="35">
        <v>20.244589721407099</v>
      </c>
      <c r="E11" s="35">
        <v>22.125281219528699</v>
      </c>
      <c r="I11" s="35">
        <v>20.377378498985099</v>
      </c>
      <c r="J11" s="35">
        <v>20.4733464148213</v>
      </c>
      <c r="N11" s="35">
        <v>16.986411029208099</v>
      </c>
      <c r="O11" s="35">
        <v>17.809492854997501</v>
      </c>
      <c r="S11" s="35">
        <v>18.481979705210701</v>
      </c>
      <c r="T11" s="35">
        <v>19.475431775896499</v>
      </c>
    </row>
    <row r="12" spans="2:20">
      <c r="D12" s="35">
        <v>20.9496701196591</v>
      </c>
      <c r="E12" s="35">
        <v>22.910701709540099</v>
      </c>
      <c r="I12" s="35">
        <v>20.233485786994599</v>
      </c>
      <c r="J12" s="35">
        <v>21.164387704631</v>
      </c>
      <c r="N12" s="35">
        <v>16.8861526733448</v>
      </c>
      <c r="O12" s="35">
        <v>17.855239400089701</v>
      </c>
      <c r="S12" s="35">
        <v>18.530724771236301</v>
      </c>
      <c r="T12" s="35">
        <v>19.073826545703501</v>
      </c>
    </row>
    <row r="13" spans="2:20">
      <c r="D13" s="35">
        <v>21.025410790566202</v>
      </c>
      <c r="E13" s="35">
        <v>22.401798803807299</v>
      </c>
      <c r="I13" s="35">
        <v>20.675678241674099</v>
      </c>
      <c r="J13" s="35">
        <v>20.809905769822901</v>
      </c>
      <c r="N13" s="35">
        <v>17.019729825063202</v>
      </c>
      <c r="O13" s="35">
        <v>17.8912304302258</v>
      </c>
      <c r="S13" s="35">
        <v>18.580300521759</v>
      </c>
      <c r="T13" s="35">
        <v>19.140406202042598</v>
      </c>
    </row>
    <row r="14" spans="2:20">
      <c r="C14" s="5" t="s">
        <v>150</v>
      </c>
      <c r="D14" s="5">
        <f>AVERAGE(D10:D13)</f>
        <v>20.7589116507604</v>
      </c>
      <c r="E14" s="5">
        <f>AVERAGE(E10:E13)</f>
        <v>22.4068505718345</v>
      </c>
      <c r="H14" s="5" t="s">
        <v>150</v>
      </c>
      <c r="I14" s="5">
        <f>AVERAGE(I10:I13)</f>
        <v>20.37949475159855</v>
      </c>
      <c r="J14" s="5">
        <f>AVERAGE(J10:J13)</f>
        <v>20.69032416117475</v>
      </c>
      <c r="M14" s="5" t="s">
        <v>150</v>
      </c>
      <c r="N14" s="5">
        <f>AVERAGE(N10:N13)</f>
        <v>16.9152750619564</v>
      </c>
      <c r="O14" s="5">
        <f>AVERAGE(O10:O13)</f>
        <v>17.811317175690174</v>
      </c>
      <c r="R14" s="5" t="s">
        <v>150</v>
      </c>
      <c r="S14" s="5">
        <f>AVERAGE(S10:S13)</f>
        <v>18.524794505103372</v>
      </c>
      <c r="T14" s="5">
        <f>AVERAGE(T10:T13)</f>
        <v>19.193471966095473</v>
      </c>
    </row>
    <row r="16" spans="2:20">
      <c r="D16" s="5" t="s">
        <v>37</v>
      </c>
      <c r="E16" s="5" t="s">
        <v>38</v>
      </c>
      <c r="I16" s="5" t="s">
        <v>37</v>
      </c>
      <c r="J16" s="5" t="s">
        <v>38</v>
      </c>
    </row>
    <row r="17" spans="3:10">
      <c r="C17" s="5" t="s">
        <v>84</v>
      </c>
      <c r="D17" s="35">
        <v>18.0635770577776</v>
      </c>
      <c r="E17" s="35">
        <v>18.0943028269044</v>
      </c>
      <c r="H17" s="5" t="s">
        <v>84</v>
      </c>
      <c r="I17" s="35">
        <v>18.0635770577776</v>
      </c>
      <c r="J17" s="35">
        <v>18.0943028269044</v>
      </c>
    </row>
    <row r="18" spans="3:10">
      <c r="D18" s="35">
        <v>18.223624801984201</v>
      </c>
      <c r="E18" s="35">
        <v>18.243386597146301</v>
      </c>
      <c r="I18" s="35">
        <v>18.223624801984201</v>
      </c>
      <c r="J18" s="35">
        <v>18.243386597146301</v>
      </c>
    </row>
    <row r="19" spans="3:10">
      <c r="D19" s="35">
        <v>18.985278467164701</v>
      </c>
      <c r="E19" s="35">
        <v>18.5320703038232</v>
      </c>
      <c r="I19" s="35">
        <v>18.985278467164701</v>
      </c>
      <c r="J19" s="35">
        <v>18.5320703038232</v>
      </c>
    </row>
    <row r="20" spans="3:10">
      <c r="D20" s="35">
        <v>18.848354372790201</v>
      </c>
      <c r="E20" s="35">
        <v>18.350508319573901</v>
      </c>
      <c r="I20" s="35">
        <v>18.848354372790201</v>
      </c>
      <c r="J20" s="35">
        <v>18.350508319573901</v>
      </c>
    </row>
    <row r="21" spans="3:10">
      <c r="C21" s="5" t="s">
        <v>150</v>
      </c>
      <c r="D21" s="5">
        <f>AVERAGE(D17:D20)</f>
        <v>18.530208674929174</v>
      </c>
      <c r="E21" s="5">
        <f>AVERAGE(E17:E20)</f>
        <v>18.305067011861951</v>
      </c>
      <c r="H21" s="5" t="s">
        <v>150</v>
      </c>
      <c r="I21" s="5">
        <f>AVERAGE(I17:I20)</f>
        <v>18.530208674929174</v>
      </c>
      <c r="J21" s="5">
        <f>AVERAGE(J17:J20)</f>
        <v>18.305067011861951</v>
      </c>
    </row>
    <row r="23" spans="3:10">
      <c r="C23" s="5" t="s">
        <v>153</v>
      </c>
      <c r="D23" s="35">
        <v>25.532390671747802</v>
      </c>
      <c r="E23" s="35">
        <v>26.028983911504699</v>
      </c>
      <c r="H23" s="5" t="s">
        <v>152</v>
      </c>
      <c r="I23" s="35">
        <v>20.4843098555978</v>
      </c>
      <c r="J23" s="35">
        <v>21.762887585124201</v>
      </c>
    </row>
    <row r="24" spans="3:10">
      <c r="D24" s="35">
        <v>25.520175319719101</v>
      </c>
      <c r="E24" s="35">
        <v>26.0734171033222</v>
      </c>
      <c r="I24" s="35">
        <v>20.376892393376401</v>
      </c>
      <c r="J24" s="35">
        <v>21.687638710016</v>
      </c>
    </row>
    <row r="25" spans="3:10">
      <c r="D25" s="35">
        <v>25.228266572656999</v>
      </c>
      <c r="E25" s="35">
        <v>26.2527158323743</v>
      </c>
      <c r="I25" s="35">
        <v>20.489756855957101</v>
      </c>
      <c r="J25" s="35">
        <v>21.815655316869201</v>
      </c>
    </row>
    <row r="26" spans="3:10">
      <c r="D26" s="35">
        <v>25.427029840030201</v>
      </c>
      <c r="E26" s="35">
        <v>26.239035865648901</v>
      </c>
      <c r="I26" s="35">
        <v>20.6732883307313</v>
      </c>
      <c r="J26" s="35">
        <v>21.753676706039698</v>
      </c>
    </row>
    <row r="27" spans="3:10">
      <c r="C27" s="5" t="s">
        <v>150</v>
      </c>
      <c r="D27" s="5">
        <f>AVERAGE(D23:D26)</f>
        <v>25.426965601038525</v>
      </c>
      <c r="E27" s="5">
        <f>AVERAGE(E23:E26)</f>
        <v>26.148538178212526</v>
      </c>
      <c r="H27" s="5" t="s">
        <v>150</v>
      </c>
      <c r="I27" s="5">
        <f>AVERAGE(I23:I26)</f>
        <v>20.50606185891565</v>
      </c>
      <c r="J27" s="5">
        <f>AVERAGE(J23:J26)</f>
        <v>21.754964579512276</v>
      </c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B715-C930-456D-9351-5FA4464E2ED2}">
  <dimension ref="A1:Y55"/>
  <sheetViews>
    <sheetView topLeftCell="A17" zoomScale="53" zoomScaleNormal="85" workbookViewId="0">
      <selection activeCell="O19" sqref="O19"/>
    </sheetView>
  </sheetViews>
  <sheetFormatPr defaultRowHeight="14"/>
  <cols>
    <col min="1" max="16384" width="8.6640625" style="5"/>
  </cols>
  <sheetData>
    <row r="1" spans="1:13">
      <c r="A1" s="85" t="s">
        <v>249</v>
      </c>
      <c r="B1" s="85"/>
      <c r="C1" s="85"/>
      <c r="D1" s="85"/>
      <c r="E1" s="85"/>
      <c r="F1" s="85"/>
    </row>
    <row r="2" spans="1:13">
      <c r="A2" s="5" t="s">
        <v>250</v>
      </c>
    </row>
    <row r="3" spans="1:13" ht="14.5" thickBot="1"/>
    <row r="4" spans="1:13">
      <c r="A4" s="9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1">
        <v>12</v>
      </c>
    </row>
    <row r="5" spans="1:13">
      <c r="A5" s="14" t="s">
        <v>117</v>
      </c>
      <c r="B5" s="15">
        <v>14502</v>
      </c>
      <c r="C5" s="15">
        <v>13187</v>
      </c>
      <c r="D5" s="15">
        <v>12615</v>
      </c>
      <c r="E5" s="15">
        <v>12469</v>
      </c>
      <c r="F5" s="15">
        <v>13167</v>
      </c>
      <c r="G5" s="15">
        <v>12923</v>
      </c>
      <c r="H5" s="15">
        <v>11918</v>
      </c>
      <c r="I5" s="15">
        <v>11018</v>
      </c>
      <c r="J5" s="15">
        <v>8386</v>
      </c>
      <c r="K5" s="15">
        <v>3400</v>
      </c>
      <c r="L5" s="15"/>
      <c r="M5" s="16">
        <v>534</v>
      </c>
    </row>
    <row r="6" spans="1:13">
      <c r="A6" s="14" t="s">
        <v>119</v>
      </c>
      <c r="B6" s="15">
        <v>12952</v>
      </c>
      <c r="C6" s="15">
        <v>12875</v>
      </c>
      <c r="D6" s="15">
        <v>13619</v>
      </c>
      <c r="E6" s="15">
        <v>12599</v>
      </c>
      <c r="F6" s="15">
        <v>13900</v>
      </c>
      <c r="G6" s="15">
        <v>13314</v>
      </c>
      <c r="H6" s="15">
        <v>12952</v>
      </c>
      <c r="I6" s="15">
        <v>12987</v>
      </c>
      <c r="J6" s="15">
        <v>8645</v>
      </c>
      <c r="K6" s="15">
        <v>4594</v>
      </c>
      <c r="L6" s="15"/>
      <c r="M6" s="16">
        <v>528</v>
      </c>
    </row>
    <row r="7" spans="1:13">
      <c r="A7" s="14" t="s">
        <v>120</v>
      </c>
      <c r="B7" s="15">
        <v>14508</v>
      </c>
      <c r="C7" s="15">
        <v>11811</v>
      </c>
      <c r="D7" s="15">
        <v>13878</v>
      </c>
      <c r="E7" s="15">
        <v>13072</v>
      </c>
      <c r="F7" s="15">
        <v>13787</v>
      </c>
      <c r="G7" s="15">
        <v>13885</v>
      </c>
      <c r="H7" s="15">
        <v>11583</v>
      </c>
      <c r="I7" s="15">
        <v>13059</v>
      </c>
      <c r="J7" s="15">
        <v>8911</v>
      </c>
      <c r="K7" s="15">
        <v>3665</v>
      </c>
      <c r="L7" s="15"/>
      <c r="M7" s="16">
        <v>530</v>
      </c>
    </row>
    <row r="8" spans="1:13">
      <c r="A8" s="14" t="s">
        <v>121</v>
      </c>
      <c r="B8" s="15">
        <v>13325</v>
      </c>
      <c r="C8" s="15">
        <v>12562</v>
      </c>
      <c r="D8" s="15">
        <v>12830</v>
      </c>
      <c r="E8" s="15">
        <v>13405</v>
      </c>
      <c r="F8" s="15">
        <v>14347</v>
      </c>
      <c r="G8" s="15">
        <v>13205</v>
      </c>
      <c r="H8" s="15">
        <v>11676</v>
      </c>
      <c r="I8" s="15">
        <v>13877</v>
      </c>
      <c r="J8" s="15">
        <v>8610</v>
      </c>
      <c r="K8" s="15">
        <v>3198</v>
      </c>
      <c r="L8" s="15"/>
      <c r="M8" s="16">
        <v>530</v>
      </c>
    </row>
    <row r="9" spans="1:13">
      <c r="A9" s="14" t="s">
        <v>122</v>
      </c>
      <c r="B9" s="15">
        <v>9908</v>
      </c>
      <c r="C9" s="15">
        <v>9814</v>
      </c>
      <c r="D9" s="15">
        <v>9859</v>
      </c>
      <c r="E9" s="15">
        <v>9772</v>
      </c>
      <c r="F9" s="15">
        <v>11389</v>
      </c>
      <c r="G9" s="15">
        <v>10698</v>
      </c>
      <c r="H9" s="15">
        <v>10184</v>
      </c>
      <c r="I9" s="15">
        <v>8233</v>
      </c>
      <c r="J9" s="15">
        <v>6832</v>
      </c>
      <c r="K9" s="15">
        <v>1353</v>
      </c>
      <c r="L9" s="15"/>
      <c r="M9" s="16">
        <v>535</v>
      </c>
    </row>
    <row r="10" spans="1:13">
      <c r="A10" s="14" t="s">
        <v>124</v>
      </c>
      <c r="B10" s="15">
        <v>10043</v>
      </c>
      <c r="C10" s="15">
        <v>10168</v>
      </c>
      <c r="D10" s="15">
        <v>9455</v>
      </c>
      <c r="E10" s="15">
        <v>10034</v>
      </c>
      <c r="F10" s="15">
        <v>10975</v>
      </c>
      <c r="G10" s="15">
        <v>10892</v>
      </c>
      <c r="H10" s="15">
        <v>9352</v>
      </c>
      <c r="I10" s="15">
        <v>8055</v>
      </c>
      <c r="J10" s="15">
        <v>4799</v>
      </c>
      <c r="K10" s="15">
        <v>1673</v>
      </c>
      <c r="L10" s="15"/>
      <c r="M10" s="16">
        <v>535</v>
      </c>
    </row>
    <row r="11" spans="1:13">
      <c r="A11" s="14" t="s">
        <v>125</v>
      </c>
      <c r="B11" s="15"/>
      <c r="C11" s="15"/>
      <c r="D11" s="15"/>
      <c r="E11" s="15"/>
      <c r="F11" s="15"/>
      <c r="G11" s="15"/>
      <c r="H11" s="15"/>
      <c r="K11" s="19"/>
      <c r="L11" s="19"/>
    </row>
    <row r="12" spans="1:13">
      <c r="A12" s="14" t="s">
        <v>126</v>
      </c>
      <c r="G12" s="15"/>
      <c r="K12" s="19"/>
      <c r="L12" s="19"/>
    </row>
    <row r="13" spans="1:13" ht="14.5" thickBot="1">
      <c r="A13" s="20" t="s">
        <v>127</v>
      </c>
      <c r="B13" s="21">
        <v>12539.666666666666</v>
      </c>
      <c r="C13" s="22">
        <v>11736.166666666666</v>
      </c>
      <c r="D13" s="22">
        <v>12042.666666666666</v>
      </c>
      <c r="E13" s="22">
        <v>11891.833333333334</v>
      </c>
      <c r="F13" s="22">
        <v>12927.5</v>
      </c>
      <c r="G13" s="22">
        <v>12486.166666666666</v>
      </c>
      <c r="H13" s="22">
        <v>11277.5</v>
      </c>
      <c r="I13" s="22">
        <v>11204.833333333334</v>
      </c>
      <c r="J13" s="22">
        <v>7697.166666666667</v>
      </c>
      <c r="K13" s="22">
        <v>2980.5</v>
      </c>
      <c r="L13" s="22"/>
      <c r="M13" s="23">
        <v>532</v>
      </c>
    </row>
    <row r="14" spans="1:13" ht="14.5" thickBot="1">
      <c r="A14" s="12"/>
      <c r="B14" s="15"/>
      <c r="C14" s="15"/>
      <c r="D14" s="15"/>
      <c r="E14" s="15"/>
      <c r="F14" s="15"/>
      <c r="G14" s="15"/>
      <c r="H14" s="15"/>
      <c r="I14" s="15"/>
      <c r="J14" s="15"/>
      <c r="K14" s="12"/>
      <c r="L14" s="12"/>
      <c r="M14" s="12"/>
    </row>
    <row r="15" spans="1:13">
      <c r="A15" s="24" t="s">
        <v>128</v>
      </c>
      <c r="B15" s="25">
        <v>2</v>
      </c>
      <c r="C15" s="12" t="s">
        <v>61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ht="14.5" thickBot="1">
      <c r="A16" s="21" t="s">
        <v>130</v>
      </c>
      <c r="B16" s="26">
        <v>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25">
      <c r="A18" s="12" t="s">
        <v>131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25">
      <c r="A19" s="13" t="s">
        <v>132</v>
      </c>
      <c r="B19" s="13">
        <v>0</v>
      </c>
      <c r="C19" s="13">
        <v>7.8125E-3</v>
      </c>
      <c r="D19" s="13">
        <v>1.5625E-2</v>
      </c>
      <c r="E19" s="13">
        <v>3.125E-2</v>
      </c>
      <c r="F19" s="13">
        <v>6.25E-2</v>
      </c>
      <c r="G19" s="13">
        <v>0.125</v>
      </c>
      <c r="H19" s="13">
        <v>0.25</v>
      </c>
      <c r="I19" s="13">
        <v>0.5</v>
      </c>
      <c r="J19" s="13">
        <v>1</v>
      </c>
      <c r="K19" s="13">
        <v>2</v>
      </c>
      <c r="L19" s="13"/>
      <c r="M19" s="13" t="s">
        <v>133</v>
      </c>
    </row>
    <row r="20" spans="1:25">
      <c r="A20" s="13" t="s">
        <v>115</v>
      </c>
      <c r="B20" s="27">
        <v>1.16342336840352</v>
      </c>
      <c r="C20" s="27">
        <v>1.0539100019432031</v>
      </c>
      <c r="D20" s="27">
        <v>1.0062737695361297</v>
      </c>
      <c r="E20" s="27">
        <v>0.99411487105460405</v>
      </c>
      <c r="F20" s="27">
        <v>1.0522443994114872</v>
      </c>
      <c r="G20" s="27">
        <v>1.0319240485245538</v>
      </c>
      <c r="H20" s="27">
        <v>0.94822752130583243</v>
      </c>
      <c r="I20" s="27">
        <v>0.87327540737861931</v>
      </c>
      <c r="J20" s="27">
        <v>0.65408211420481366</v>
      </c>
      <c r="K20" s="27">
        <v>0.23884740304805266</v>
      </c>
      <c r="L20" s="27"/>
      <c r="M20" s="27" t="e">
        <v>#REF!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>
      <c r="A21" s="13" t="s">
        <v>116</v>
      </c>
      <c r="B21" s="27">
        <v>1.0343391721955417</v>
      </c>
      <c r="C21" s="27">
        <v>1.0279266024484357</v>
      </c>
      <c r="D21" s="27">
        <v>1.0898870166282653</v>
      </c>
      <c r="E21" s="27">
        <v>1.0049412875107571</v>
      </c>
      <c r="F21" s="27">
        <v>1.1132887321988729</v>
      </c>
      <c r="G21" s="27">
        <v>1.0644865780195987</v>
      </c>
      <c r="H21" s="27">
        <v>1.0343391721955417</v>
      </c>
      <c r="I21" s="27">
        <v>1.0372539766260445</v>
      </c>
      <c r="J21" s="27">
        <v>0.67565166699053381</v>
      </c>
      <c r="K21" s="27">
        <v>0.33828387419148881</v>
      </c>
      <c r="L21" s="27"/>
      <c r="M21" s="27" t="e">
        <v>#REF!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>
      <c r="A22" s="13" t="s">
        <v>87</v>
      </c>
      <c r="B22" s="27">
        <v>1.1639230491630348</v>
      </c>
      <c r="C22" s="27">
        <v>0.9393165477611527</v>
      </c>
      <c r="D22" s="27">
        <v>1.1114565694139855</v>
      </c>
      <c r="E22" s="27">
        <v>1.0443327873858368</v>
      </c>
      <c r="F22" s="27">
        <v>1.1038780778946784</v>
      </c>
      <c r="G22" s="27">
        <v>1.1120395303000861</v>
      </c>
      <c r="H22" s="27">
        <v>0.92032867889959202</v>
      </c>
      <c r="I22" s="27">
        <v>1.0432501457402217</v>
      </c>
      <c r="J22" s="27">
        <v>0.69780418066235461</v>
      </c>
      <c r="K22" s="27">
        <v>0.26091663659328762</v>
      </c>
      <c r="L22" s="27"/>
      <c r="M22" s="27" t="e">
        <v>#REF!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>
      <c r="A23" s="13" t="s">
        <v>88</v>
      </c>
      <c r="B23" s="27">
        <v>1.0654026594120423</v>
      </c>
      <c r="C23" s="27">
        <v>1.0018599228270828</v>
      </c>
      <c r="D23" s="27">
        <v>1.0241789967520751</v>
      </c>
      <c r="E23" s="27">
        <v>1.0720650695389058</v>
      </c>
      <c r="F23" s="27">
        <v>1.1505149487827222</v>
      </c>
      <c r="G23" s="27">
        <v>1.0554090442217472</v>
      </c>
      <c r="H23" s="27">
        <v>0.92807373067207066</v>
      </c>
      <c r="I23" s="27">
        <v>1.1113732892873998</v>
      </c>
      <c r="J23" s="27">
        <v>0.67273686256003118</v>
      </c>
      <c r="K23" s="27">
        <v>0.22202481747772257</v>
      </c>
      <c r="L23" s="27"/>
      <c r="M23" s="27" t="e">
        <v>#REF!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>
      <c r="A24" s="13" t="s">
        <v>89</v>
      </c>
      <c r="B24" s="27">
        <v>0.78083446686838964</v>
      </c>
      <c r="C24" s="27">
        <v>0.77300613496932524</v>
      </c>
      <c r="D24" s="27">
        <v>0.77675374066568581</v>
      </c>
      <c r="E24" s="27">
        <v>0.76950836965272196</v>
      </c>
      <c r="F24" s="27">
        <v>0.90417233434194821</v>
      </c>
      <c r="G24" s="27">
        <v>0.84662576687116564</v>
      </c>
      <c r="H24" s="27">
        <v>0.80381978180606839</v>
      </c>
      <c r="I24" s="27">
        <v>0.64134025483718737</v>
      </c>
      <c r="J24" s="27">
        <v>0.52466479749049222</v>
      </c>
      <c r="K24" s="27">
        <v>6.8372983926935568E-2</v>
      </c>
      <c r="L24" s="27"/>
      <c r="M24" s="27" t="e">
        <v>#REF!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>
      <c r="A25" s="13" t="s">
        <v>90</v>
      </c>
      <c r="B25" s="27">
        <v>0.79207728395747168</v>
      </c>
      <c r="C25" s="27">
        <v>0.80248729978069566</v>
      </c>
      <c r="D25" s="27">
        <v>0.74310856952502569</v>
      </c>
      <c r="E25" s="27">
        <v>0.7913277628181995</v>
      </c>
      <c r="F25" s="27">
        <v>0.86969436193543015</v>
      </c>
      <c r="G25" s="27">
        <v>0.86278211142880945</v>
      </c>
      <c r="H25" s="27">
        <v>0.73453071648668911</v>
      </c>
      <c r="I25" s="27">
        <v>0.62651639230491629</v>
      </c>
      <c r="J25" s="27">
        <v>0.35535630014157621</v>
      </c>
      <c r="K25" s="27">
        <v>9.502262443438915E-2</v>
      </c>
      <c r="L25" s="27"/>
      <c r="M25" s="27" t="e">
        <v>#REF!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>
      <c r="A26" s="13" t="s">
        <v>91</v>
      </c>
      <c r="B26" s="27" t="s">
        <v>118</v>
      </c>
      <c r="C26" s="27" t="s">
        <v>118</v>
      </c>
      <c r="D26" s="27" t="s">
        <v>118</v>
      </c>
      <c r="E26" s="27" t="s">
        <v>118</v>
      </c>
      <c r="F26" s="27" t="s">
        <v>118</v>
      </c>
      <c r="G26" s="27" t="s">
        <v>118</v>
      </c>
      <c r="H26" s="27" t="s">
        <v>118</v>
      </c>
      <c r="I26" s="27" t="s">
        <v>118</v>
      </c>
      <c r="J26" s="27" t="s">
        <v>118</v>
      </c>
      <c r="K26" s="27" t="s">
        <v>118</v>
      </c>
      <c r="L26" s="27"/>
      <c r="M26" s="27" t="s">
        <v>118</v>
      </c>
    </row>
    <row r="27" spans="1:25">
      <c r="A27" s="13" t="s">
        <v>92</v>
      </c>
      <c r="B27" s="27" t="s">
        <v>118</v>
      </c>
      <c r="C27" s="27" t="s">
        <v>118</v>
      </c>
      <c r="D27" s="27" t="s">
        <v>118</v>
      </c>
      <c r="E27" s="27" t="s">
        <v>118</v>
      </c>
      <c r="F27" s="27" t="s">
        <v>118</v>
      </c>
      <c r="G27" s="27" t="s">
        <v>118</v>
      </c>
      <c r="H27" s="27" t="s">
        <v>118</v>
      </c>
      <c r="I27" s="27" t="s">
        <v>118</v>
      </c>
      <c r="J27" s="27" t="s">
        <v>118</v>
      </c>
      <c r="K27" s="27" t="s">
        <v>118</v>
      </c>
      <c r="L27" s="27" t="s">
        <v>118</v>
      </c>
      <c r="M27" s="27" t="s">
        <v>118</v>
      </c>
    </row>
    <row r="28" spans="1:25">
      <c r="A28" s="13" t="s">
        <v>127</v>
      </c>
      <c r="B28" s="28">
        <v>1</v>
      </c>
      <c r="C28" s="28">
        <v>0.9330844182883159</v>
      </c>
      <c r="D28" s="28">
        <v>0.95860977708686113</v>
      </c>
      <c r="E28" s="28">
        <v>0.94604835799350429</v>
      </c>
      <c r="F28" s="28">
        <v>1.0322988090941896</v>
      </c>
      <c r="G28" s="28">
        <v>0.99554451322766002</v>
      </c>
      <c r="H28" s="28">
        <v>0.89488660022763244</v>
      </c>
      <c r="I28" s="28">
        <v>0.88883491102906476</v>
      </c>
      <c r="J28" s="28">
        <v>0.59671598700830031</v>
      </c>
      <c r="K28" s="28">
        <v>0.20391138994531277</v>
      </c>
      <c r="L28" s="28"/>
      <c r="M28" s="28" t="e">
        <v>#REF!</v>
      </c>
    </row>
    <row r="29" spans="1:25" ht="14.5" thickBot="1"/>
    <row r="30" spans="1:25">
      <c r="A30" s="9"/>
      <c r="B30" s="10">
        <v>1</v>
      </c>
      <c r="C30" s="10">
        <v>2</v>
      </c>
      <c r="D30" s="10">
        <v>3</v>
      </c>
      <c r="E30" s="10">
        <v>4</v>
      </c>
      <c r="F30" s="10">
        <v>5</v>
      </c>
      <c r="G30" s="10">
        <v>6</v>
      </c>
      <c r="H30" s="10">
        <v>7</v>
      </c>
      <c r="I30" s="10">
        <v>8</v>
      </c>
      <c r="J30" s="10">
        <v>9</v>
      </c>
      <c r="K30" s="10">
        <v>10</v>
      </c>
      <c r="L30" s="10">
        <v>11</v>
      </c>
      <c r="M30" s="11">
        <v>12</v>
      </c>
    </row>
    <row r="31" spans="1:25">
      <c r="A31" s="14" t="s">
        <v>117</v>
      </c>
      <c r="B31" s="15">
        <v>13650</v>
      </c>
      <c r="C31" s="15">
        <v>13789</v>
      </c>
      <c r="D31" s="15">
        <v>13214</v>
      </c>
      <c r="E31" s="15">
        <v>12938</v>
      </c>
      <c r="F31" s="15">
        <v>9068</v>
      </c>
      <c r="G31" s="15">
        <v>7231</v>
      </c>
      <c r="H31" s="15">
        <v>1719</v>
      </c>
      <c r="I31" s="15">
        <v>1662</v>
      </c>
      <c r="J31" s="15">
        <v>1914</v>
      </c>
      <c r="K31" s="15">
        <v>1385</v>
      </c>
      <c r="L31" s="15"/>
      <c r="M31" s="16">
        <v>515</v>
      </c>
    </row>
    <row r="32" spans="1:25">
      <c r="A32" s="14" t="s">
        <v>119</v>
      </c>
      <c r="B32" s="15">
        <v>13941</v>
      </c>
      <c r="C32" s="15">
        <v>13962</v>
      </c>
      <c r="D32" s="15">
        <v>15466</v>
      </c>
      <c r="E32" s="15">
        <v>14508</v>
      </c>
      <c r="F32" s="15">
        <v>11892</v>
      </c>
      <c r="G32" s="15">
        <v>10019</v>
      </c>
      <c r="H32" s="15">
        <v>1945</v>
      </c>
      <c r="I32" s="15">
        <v>1814</v>
      </c>
      <c r="J32" s="15">
        <v>1881</v>
      </c>
      <c r="K32" s="15">
        <v>1527</v>
      </c>
      <c r="L32" s="15"/>
      <c r="M32" s="16">
        <v>488</v>
      </c>
    </row>
    <row r="33" spans="1:13">
      <c r="A33" s="14" t="s">
        <v>120</v>
      </c>
      <c r="B33" s="15">
        <v>16435</v>
      </c>
      <c r="C33" s="15">
        <v>15465</v>
      </c>
      <c r="D33" s="15">
        <v>15664</v>
      </c>
      <c r="E33" s="15">
        <v>14444</v>
      </c>
      <c r="F33" s="15">
        <v>13927</v>
      </c>
      <c r="G33" s="15">
        <v>10190</v>
      </c>
      <c r="H33" s="15">
        <v>1603</v>
      </c>
      <c r="I33" s="15">
        <v>1719</v>
      </c>
      <c r="J33" s="15">
        <v>1696</v>
      </c>
      <c r="K33" s="15">
        <v>1596</v>
      </c>
      <c r="L33" s="15"/>
      <c r="M33" s="16">
        <v>493</v>
      </c>
    </row>
    <row r="34" spans="1:13">
      <c r="A34" s="14" t="s">
        <v>121</v>
      </c>
      <c r="B34" s="15">
        <v>14347</v>
      </c>
      <c r="C34" s="15">
        <v>14747</v>
      </c>
      <c r="D34" s="15">
        <v>14107</v>
      </c>
      <c r="E34" s="15">
        <v>15347</v>
      </c>
      <c r="F34" s="15">
        <v>13649</v>
      </c>
      <c r="G34" s="15">
        <v>9852</v>
      </c>
      <c r="H34" s="15">
        <v>1962</v>
      </c>
      <c r="I34" s="15">
        <v>1960</v>
      </c>
      <c r="J34" s="15">
        <v>1748</v>
      </c>
      <c r="K34" s="15">
        <v>1463</v>
      </c>
      <c r="L34" s="15"/>
      <c r="M34" s="16">
        <v>490</v>
      </c>
    </row>
    <row r="35" spans="1:13">
      <c r="A35" s="14" t="s">
        <v>122</v>
      </c>
      <c r="B35" s="15">
        <v>16514</v>
      </c>
      <c r="C35" s="15">
        <v>14944</v>
      </c>
      <c r="D35" s="15">
        <v>14678</v>
      </c>
      <c r="E35" s="15">
        <v>14787</v>
      </c>
      <c r="F35" s="15">
        <v>13182</v>
      </c>
      <c r="G35" s="15">
        <v>9439</v>
      </c>
      <c r="H35" s="15">
        <v>1748</v>
      </c>
      <c r="I35" s="15">
        <v>1769</v>
      </c>
      <c r="J35" s="15">
        <v>1802</v>
      </c>
      <c r="K35" s="15">
        <v>1408</v>
      </c>
      <c r="L35" s="15"/>
      <c r="M35" s="16">
        <v>484</v>
      </c>
    </row>
    <row r="36" spans="1:13">
      <c r="A36" s="14" t="s">
        <v>124</v>
      </c>
      <c r="B36" s="15">
        <v>14380</v>
      </c>
      <c r="C36" s="15">
        <v>13735</v>
      </c>
      <c r="D36" s="15">
        <v>12053</v>
      </c>
      <c r="E36" s="15">
        <v>12918</v>
      </c>
      <c r="F36" s="15">
        <v>9389</v>
      </c>
      <c r="G36" s="15">
        <v>6328</v>
      </c>
      <c r="H36" s="15">
        <v>1709</v>
      </c>
      <c r="I36" s="15">
        <v>1641</v>
      </c>
      <c r="J36" s="15">
        <v>1649</v>
      </c>
      <c r="K36" s="15">
        <v>1292</v>
      </c>
      <c r="L36" s="15"/>
      <c r="M36" s="16">
        <v>494</v>
      </c>
    </row>
    <row r="37" spans="1:13">
      <c r="A37" s="14" t="s">
        <v>125</v>
      </c>
      <c r="B37" s="15"/>
      <c r="C37" s="15"/>
      <c r="D37" s="15"/>
      <c r="E37" s="15"/>
      <c r="F37" s="15"/>
      <c r="G37" s="15"/>
      <c r="H37" s="15"/>
      <c r="K37" s="19"/>
      <c r="L37" s="19"/>
    </row>
    <row r="38" spans="1:13">
      <c r="A38" s="14" t="s">
        <v>126</v>
      </c>
      <c r="G38" s="15"/>
      <c r="K38" s="19"/>
      <c r="L38" s="19"/>
    </row>
    <row r="39" spans="1:13" ht="14.5" thickBot="1">
      <c r="A39" s="20" t="s">
        <v>127</v>
      </c>
      <c r="B39" s="21">
        <v>14877.833333333334</v>
      </c>
      <c r="C39" s="22">
        <v>14440.333333333334</v>
      </c>
      <c r="D39" s="22">
        <v>14197</v>
      </c>
      <c r="E39" s="22">
        <v>14157</v>
      </c>
      <c r="F39" s="22">
        <v>11851.166666666666</v>
      </c>
      <c r="G39" s="22">
        <v>8843.1666666666661</v>
      </c>
      <c r="H39" s="22">
        <v>1781</v>
      </c>
      <c r="I39" s="22">
        <v>1760.8333333333333</v>
      </c>
      <c r="J39" s="22">
        <v>1781.6666666666667</v>
      </c>
      <c r="K39" s="22">
        <v>1445.1666666666667</v>
      </c>
      <c r="L39" s="22" t="e">
        <v>#DIV/0!</v>
      </c>
      <c r="M39" s="23">
        <v>494</v>
      </c>
    </row>
    <row r="40" spans="1:13" ht="14.5" thickBot="1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2"/>
      <c r="L40" s="12"/>
      <c r="M40" s="12"/>
    </row>
    <row r="41" spans="1:13">
      <c r="A41" s="24" t="s">
        <v>128</v>
      </c>
      <c r="B41" s="25">
        <v>2</v>
      </c>
      <c r="C41" s="12" t="s">
        <v>61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13" ht="14.5" thickBot="1">
      <c r="A42" s="21" t="s">
        <v>130</v>
      </c>
      <c r="B42" s="26">
        <v>2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1:13">
      <c r="A44" s="12" t="s">
        <v>131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s="13" t="s">
        <v>132</v>
      </c>
      <c r="B45" s="13">
        <v>0</v>
      </c>
      <c r="C45" s="13">
        <v>7.8125E-3</v>
      </c>
      <c r="D45" s="13">
        <v>1.5625E-2</v>
      </c>
      <c r="E45" s="13">
        <v>3.125E-2</v>
      </c>
      <c r="F45" s="13">
        <v>6.25E-2</v>
      </c>
      <c r="G45" s="13">
        <v>0.125</v>
      </c>
      <c r="H45" s="13">
        <v>0.25</v>
      </c>
      <c r="I45" s="13">
        <v>0.5</v>
      </c>
      <c r="J45" s="13">
        <v>1</v>
      </c>
      <c r="K45" s="13">
        <v>2</v>
      </c>
      <c r="L45" s="13"/>
      <c r="M45" s="13" t="s">
        <v>133</v>
      </c>
    </row>
    <row r="46" spans="1:13">
      <c r="A46" s="13" t="s">
        <v>115</v>
      </c>
      <c r="B46" s="27">
        <v>0.91463796160040778</v>
      </c>
      <c r="C46" s="27">
        <v>0.92430158858904088</v>
      </c>
      <c r="D46" s="27">
        <v>0.88432615320440766</v>
      </c>
      <c r="E46" s="27">
        <v>0.86513794421978374</v>
      </c>
      <c r="F46" s="27">
        <v>0.59608588345712199</v>
      </c>
      <c r="G46" s="27">
        <v>0.468373057715259</v>
      </c>
      <c r="H46" s="27">
        <v>8.5165057993349016E-2</v>
      </c>
      <c r="I46" s="27">
        <v>8.1202275703046237E-2</v>
      </c>
      <c r="J46" s="27">
        <v>9.8721944775963758E-2</v>
      </c>
      <c r="K46" s="27">
        <v>6.1944544222101196E-2</v>
      </c>
      <c r="L46" s="27" t="s">
        <v>118</v>
      </c>
      <c r="M46" s="27" t="e">
        <v>#REF!</v>
      </c>
    </row>
    <row r="47" spans="1:13">
      <c r="A47" s="13" t="s">
        <v>116</v>
      </c>
      <c r="B47" s="27">
        <v>0.93486900802984829</v>
      </c>
      <c r="C47" s="27">
        <v>0.93632898045259139</v>
      </c>
      <c r="D47" s="27">
        <v>1.0408908149195277</v>
      </c>
      <c r="E47" s="27">
        <v>0.97428826344391273</v>
      </c>
      <c r="F47" s="27">
        <v>0.79241741306791191</v>
      </c>
      <c r="G47" s="27">
        <v>0.66220177745848929</v>
      </c>
      <c r="H47" s="27">
        <v>0.10087714216191788</v>
      </c>
      <c r="I47" s="27">
        <v>9.1769695143853622E-2</v>
      </c>
      <c r="J47" s="27">
        <v>9.6427702397367407E-2</v>
      </c>
      <c r="K47" s="27">
        <v>7.1816738699697569E-2</v>
      </c>
      <c r="L47" s="27" t="s">
        <v>118</v>
      </c>
      <c r="M47" s="27" t="e">
        <v>#REF!</v>
      </c>
    </row>
    <row r="48" spans="1:13">
      <c r="A48" s="13" t="s">
        <v>87</v>
      </c>
      <c r="B48" s="27">
        <v>1.1082581138546748</v>
      </c>
      <c r="C48" s="27">
        <v>1.0408212924232065</v>
      </c>
      <c r="D48" s="27">
        <v>1.0546562691911057</v>
      </c>
      <c r="E48" s="27">
        <v>0.96983882367936225</v>
      </c>
      <c r="F48" s="27">
        <v>0.9338956930813529</v>
      </c>
      <c r="G48" s="27">
        <v>0.67409012432939752</v>
      </c>
      <c r="H48" s="27">
        <v>7.7100448420101261E-2</v>
      </c>
      <c r="I48" s="27">
        <v>8.5165057993349016E-2</v>
      </c>
      <c r="J48" s="27">
        <v>8.3566040577963685E-2</v>
      </c>
      <c r="K48" s="27">
        <v>7.6613790945853563E-2</v>
      </c>
      <c r="L48" s="27" t="s">
        <v>118</v>
      </c>
      <c r="M48" s="27" t="e">
        <v>#REF!</v>
      </c>
    </row>
    <row r="49" spans="1:13">
      <c r="A49" s="13" t="s">
        <v>88</v>
      </c>
      <c r="B49" s="27">
        <v>0.96309514153621534</v>
      </c>
      <c r="C49" s="27">
        <v>0.99090414006465588</v>
      </c>
      <c r="D49" s="27">
        <v>0.9464097424191511</v>
      </c>
      <c r="E49" s="27">
        <v>1.0326176378573166</v>
      </c>
      <c r="F49" s="27">
        <v>0.91456843910408669</v>
      </c>
      <c r="G49" s="27">
        <v>0.65059152057286529</v>
      </c>
      <c r="H49" s="27">
        <v>0.10205902459937662</v>
      </c>
      <c r="I49" s="27">
        <v>0.10191997960673441</v>
      </c>
      <c r="J49" s="27">
        <v>8.7181210386660948E-2</v>
      </c>
      <c r="K49" s="27">
        <v>6.7367298935147091E-2</v>
      </c>
      <c r="L49" s="27" t="s">
        <v>118</v>
      </c>
      <c r="M49" s="27" t="e">
        <v>#REF!</v>
      </c>
    </row>
    <row r="50" spans="1:13">
      <c r="A50" s="13" t="s">
        <v>89</v>
      </c>
      <c r="B50" s="27">
        <v>1.1137503910640418</v>
      </c>
      <c r="C50" s="27">
        <v>1.0046000718399128</v>
      </c>
      <c r="D50" s="27">
        <v>0.98610708781849987</v>
      </c>
      <c r="E50" s="27">
        <v>0.9936850399174999</v>
      </c>
      <c r="F50" s="27">
        <v>0.88210143332213242</v>
      </c>
      <c r="G50" s="27">
        <v>0.62187872959225055</v>
      </c>
      <c r="H50" s="27">
        <v>8.7181210386660948E-2</v>
      </c>
      <c r="I50" s="27">
        <v>8.864118280940407E-2</v>
      </c>
      <c r="J50" s="27">
        <v>9.0935425188000407E-2</v>
      </c>
      <c r="K50" s="27">
        <v>6.3543561637486534E-2</v>
      </c>
      <c r="L50" s="27" t="s">
        <v>118</v>
      </c>
      <c r="M50" s="27" t="e">
        <v>#REF!</v>
      </c>
    </row>
    <row r="51" spans="1:13">
      <c r="A51" s="13" t="s">
        <v>90</v>
      </c>
      <c r="B51" s="27">
        <v>0.96538938391481177</v>
      </c>
      <c r="C51" s="27">
        <v>0.92054737378770146</v>
      </c>
      <c r="D51" s="27">
        <v>0.80361053497560919</v>
      </c>
      <c r="E51" s="27">
        <v>0.86374749429336173</v>
      </c>
      <c r="F51" s="27">
        <v>0.61840260477619546</v>
      </c>
      <c r="G51" s="27">
        <v>0.40559424353730461</v>
      </c>
      <c r="H51" s="27">
        <v>8.4469833030137997E-2</v>
      </c>
      <c r="I51" s="27">
        <v>7.9742303280303115E-2</v>
      </c>
      <c r="J51" s="27">
        <v>8.0298483250871924E-2</v>
      </c>
      <c r="K51" s="27">
        <v>5.5478952064238786E-2</v>
      </c>
      <c r="L51" s="27" t="s">
        <v>118</v>
      </c>
      <c r="M51" s="27" t="e">
        <v>#REF!</v>
      </c>
    </row>
    <row r="52" spans="1:13">
      <c r="A52" s="13" t="s">
        <v>91</v>
      </c>
      <c r="B52" s="27" t="s">
        <v>118</v>
      </c>
      <c r="C52" s="27" t="s">
        <v>118</v>
      </c>
      <c r="D52" s="27" t="s">
        <v>118</v>
      </c>
      <c r="E52" s="27" t="s">
        <v>118</v>
      </c>
      <c r="F52" s="27" t="s">
        <v>118</v>
      </c>
      <c r="G52" s="27" t="s">
        <v>118</v>
      </c>
      <c r="H52" s="27" t="s">
        <v>118</v>
      </c>
      <c r="I52" s="27" t="s">
        <v>118</v>
      </c>
      <c r="J52" s="27" t="s">
        <v>118</v>
      </c>
      <c r="K52" s="27" t="s">
        <v>118</v>
      </c>
      <c r="L52" s="27" t="s">
        <v>118</v>
      </c>
      <c r="M52" s="27" t="s">
        <v>118</v>
      </c>
    </row>
    <row r="53" spans="1:13">
      <c r="A53" s="13" t="s">
        <v>92</v>
      </c>
      <c r="B53" s="27" t="s">
        <v>118</v>
      </c>
      <c r="C53" s="27" t="s">
        <v>118</v>
      </c>
      <c r="D53" s="27" t="s">
        <v>118</v>
      </c>
      <c r="E53" s="27" t="s">
        <v>118</v>
      </c>
      <c r="F53" s="27" t="s">
        <v>118</v>
      </c>
      <c r="G53" s="27" t="s">
        <v>118</v>
      </c>
      <c r="H53" s="27" t="s">
        <v>118</v>
      </c>
      <c r="I53" s="27" t="s">
        <v>118</v>
      </c>
      <c r="J53" s="27" t="s">
        <v>118</v>
      </c>
      <c r="K53" s="27" t="s">
        <v>118</v>
      </c>
      <c r="L53" s="27" t="s">
        <v>118</v>
      </c>
      <c r="M53" s="27" t="s">
        <v>118</v>
      </c>
    </row>
    <row r="54" spans="1:13">
      <c r="A54" s="13" t="s">
        <v>127</v>
      </c>
      <c r="B54" s="28">
        <v>1</v>
      </c>
      <c r="C54" s="28">
        <v>0.9695839078595182</v>
      </c>
      <c r="D54" s="28">
        <v>0.9526667670880502</v>
      </c>
      <c r="E54" s="28">
        <v>0.94988586723520607</v>
      </c>
      <c r="F54" s="28">
        <v>0.78957857780146679</v>
      </c>
      <c r="G54" s="28">
        <v>0.58045490886759443</v>
      </c>
      <c r="H54" s="28">
        <v>8.9475452765257299E-2</v>
      </c>
      <c r="I54" s="28">
        <v>8.8073415756115089E-2</v>
      </c>
      <c r="J54" s="28">
        <v>8.9521801096138012E-2</v>
      </c>
      <c r="K54" s="28">
        <v>6.6127481084087461E-2</v>
      </c>
      <c r="L54" s="28"/>
      <c r="M54" s="28" t="e">
        <v>#REF!</v>
      </c>
    </row>
    <row r="55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mergeCells count="1">
    <mergeCell ref="A1:F1"/>
  </mergeCells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2067-E67E-4596-9C16-46BA60493BD3}">
  <dimension ref="A2:AB42"/>
  <sheetViews>
    <sheetView zoomScale="53" zoomScaleNormal="85" workbookViewId="0">
      <selection activeCell="J37" sqref="J37"/>
    </sheetView>
  </sheetViews>
  <sheetFormatPr defaultRowHeight="14"/>
  <cols>
    <col min="1" max="16384" width="8.6640625" style="5"/>
  </cols>
  <sheetData>
    <row r="2" spans="1:16">
      <c r="A2" s="5" t="s">
        <v>251</v>
      </c>
    </row>
    <row r="3" spans="1:16">
      <c r="A3" s="5" t="s">
        <v>248</v>
      </c>
    </row>
    <row r="4" spans="1:16">
      <c r="E4" s="5" t="s">
        <v>37</v>
      </c>
      <c r="F4" s="5" t="s">
        <v>38</v>
      </c>
      <c r="J4" s="5" t="s">
        <v>37</v>
      </c>
      <c r="K4" s="5" t="s">
        <v>38</v>
      </c>
      <c r="O4" s="5" t="s">
        <v>37</v>
      </c>
      <c r="P4" s="5" t="s">
        <v>38</v>
      </c>
    </row>
    <row r="5" spans="1:16">
      <c r="D5" s="5" t="s">
        <v>84</v>
      </c>
      <c r="E5" s="35">
        <v>17.192244520224602</v>
      </c>
      <c r="F5" s="35">
        <v>17.059290924526898</v>
      </c>
      <c r="I5" s="5" t="s">
        <v>84</v>
      </c>
      <c r="J5" s="35">
        <v>17.192244520224602</v>
      </c>
      <c r="K5" s="35">
        <v>17.059290924526898</v>
      </c>
      <c r="N5" s="5" t="s">
        <v>84</v>
      </c>
      <c r="O5" s="35">
        <v>17.192244520224602</v>
      </c>
      <c r="P5" s="35">
        <v>17.059290924526898</v>
      </c>
    </row>
    <row r="6" spans="1:16">
      <c r="E6" s="35">
        <v>17.338720526474201</v>
      </c>
      <c r="F6" s="35">
        <v>17.466862800277902</v>
      </c>
      <c r="J6" s="35">
        <v>17.338720526474201</v>
      </c>
      <c r="K6" s="35">
        <v>17.466862800277902</v>
      </c>
      <c r="O6" s="35">
        <v>17.338720526474201</v>
      </c>
      <c r="P6" s="35">
        <v>17.466862800277902</v>
      </c>
    </row>
    <row r="7" spans="1:16">
      <c r="E7" s="35">
        <v>17.428680553350802</v>
      </c>
      <c r="F7" s="35">
        <v>17.692529555170999</v>
      </c>
      <c r="J7" s="35">
        <v>17.428680553350802</v>
      </c>
      <c r="K7" s="35">
        <v>17.692529555170999</v>
      </c>
      <c r="O7" s="35">
        <v>17.428680553350802</v>
      </c>
      <c r="P7" s="35">
        <v>17.692529555170999</v>
      </c>
    </row>
    <row r="8" spans="1:16">
      <c r="E8" s="35">
        <v>17.4217330053064</v>
      </c>
      <c r="F8" s="35">
        <v>17.306857734273098</v>
      </c>
      <c r="J8" s="35">
        <v>17.4217330053064</v>
      </c>
      <c r="K8" s="35">
        <v>17.306857734273098</v>
      </c>
      <c r="O8" s="35">
        <v>17.4217330053064</v>
      </c>
      <c r="P8" s="35">
        <v>17.306857734273098</v>
      </c>
    </row>
    <row r="9" spans="1:16">
      <c r="D9" s="5" t="s">
        <v>150</v>
      </c>
      <c r="E9" s="5">
        <f>AVERAGE(E5:E8)</f>
        <v>17.345344651339001</v>
      </c>
      <c r="F9" s="5">
        <f>AVERAGE(F5:F8)</f>
        <v>17.381385253562225</v>
      </c>
      <c r="I9" s="5" t="s">
        <v>150</v>
      </c>
      <c r="J9" s="5">
        <f>AVERAGE(J5:J8)</f>
        <v>17.345344651339001</v>
      </c>
      <c r="K9" s="5">
        <f>AVERAGE(K5:K8)</f>
        <v>17.381385253562225</v>
      </c>
      <c r="N9" s="5" t="s">
        <v>150</v>
      </c>
      <c r="O9" s="5">
        <f>AVERAGE(O5:O8)</f>
        <v>17.345344651339001</v>
      </c>
      <c r="P9" s="5">
        <f>AVERAGE(P5:P8)</f>
        <v>17.381385253562225</v>
      </c>
    </row>
    <row r="11" spans="1:16">
      <c r="D11" s="5" t="s">
        <v>154</v>
      </c>
      <c r="E11" s="35">
        <v>18.280597239041999</v>
      </c>
      <c r="F11" s="35">
        <v>19.005666853506199</v>
      </c>
      <c r="I11" s="5" t="s">
        <v>153</v>
      </c>
      <c r="J11" s="35">
        <v>23.624653197780301</v>
      </c>
      <c r="K11" s="35">
        <v>24.171182413242601</v>
      </c>
      <c r="N11" s="5" t="s">
        <v>152</v>
      </c>
      <c r="O11" s="35">
        <v>20.038006182958</v>
      </c>
      <c r="P11" s="35">
        <v>21.145805116769001</v>
      </c>
    </row>
    <row r="12" spans="1:16">
      <c r="E12" s="35">
        <v>18.627948949260801</v>
      </c>
      <c r="F12" s="35">
        <v>19.052346097767401</v>
      </c>
      <c r="J12" s="35">
        <v>22.8754412151271</v>
      </c>
      <c r="K12" s="35">
        <v>24.703373259769801</v>
      </c>
      <c r="O12" s="35">
        <v>19.998085278291001</v>
      </c>
      <c r="P12" s="35">
        <v>21.1947653075568</v>
      </c>
    </row>
    <row r="13" spans="1:16">
      <c r="E13" s="35">
        <v>18.4289949954664</v>
      </c>
      <c r="F13" s="35">
        <v>19.086764600140199</v>
      </c>
      <c r="J13" s="35">
        <v>23.718758889998401</v>
      </c>
      <c r="K13" s="35">
        <v>24.565879593238598</v>
      </c>
      <c r="O13" s="35">
        <v>19.874967506915599</v>
      </c>
      <c r="P13" s="35">
        <v>21.1316899908072</v>
      </c>
    </row>
    <row r="14" spans="1:16">
      <c r="E14" s="35">
        <v>18.678459749583901</v>
      </c>
      <c r="F14" s="35">
        <v>19.190496207621699</v>
      </c>
      <c r="J14" s="35">
        <v>24.033415989508502</v>
      </c>
      <c r="K14" s="35">
        <v>24.662476394932799</v>
      </c>
      <c r="O14" s="35">
        <v>19.904594512105199</v>
      </c>
      <c r="P14" s="35">
        <v>21.197413723199102</v>
      </c>
    </row>
    <row r="15" spans="1:16">
      <c r="D15" s="5" t="s">
        <v>150</v>
      </c>
      <c r="E15" s="5">
        <f>AVERAGE(E11:E14)</f>
        <v>18.504000233338274</v>
      </c>
      <c r="F15" s="5">
        <f>AVERAGE(F11:F14)</f>
        <v>19.083818439758872</v>
      </c>
      <c r="I15" s="5" t="s">
        <v>150</v>
      </c>
      <c r="J15" s="5">
        <f>AVERAGE(J11:J14)</f>
        <v>23.563067323103574</v>
      </c>
      <c r="K15" s="5">
        <f>AVERAGE(K11:K14)</f>
        <v>24.525727915295949</v>
      </c>
      <c r="N15" s="5" t="s">
        <v>150</v>
      </c>
      <c r="O15" s="5">
        <f>AVERAGE(O11:O14)</f>
        <v>19.953913370067447</v>
      </c>
      <c r="P15" s="5">
        <f>AVERAGE(P11:P14)</f>
        <v>21.167418534583028</v>
      </c>
    </row>
    <row r="17" spans="4:28">
      <c r="E17" s="5" t="s">
        <v>37</v>
      </c>
      <c r="F17" s="5" t="s">
        <v>38</v>
      </c>
      <c r="J17" s="5" t="s">
        <v>37</v>
      </c>
      <c r="K17" s="5" t="s">
        <v>38</v>
      </c>
      <c r="O17" s="5" t="s">
        <v>37</v>
      </c>
      <c r="P17" s="5" t="s">
        <v>38</v>
      </c>
    </row>
    <row r="18" spans="4:28">
      <c r="D18" s="5" t="s">
        <v>84</v>
      </c>
      <c r="E18" s="35">
        <v>17.192244520224602</v>
      </c>
      <c r="F18" s="35">
        <v>17.059290924526898</v>
      </c>
      <c r="I18" s="5" t="s">
        <v>84</v>
      </c>
      <c r="J18" s="35">
        <v>17.192244520224602</v>
      </c>
      <c r="K18" s="35">
        <v>17.059290924526898</v>
      </c>
      <c r="N18" s="5" t="s">
        <v>84</v>
      </c>
      <c r="O18" s="35">
        <v>17.192244520224602</v>
      </c>
      <c r="P18" s="35">
        <v>17.059290924526898</v>
      </c>
    </row>
    <row r="19" spans="4:28">
      <c r="E19" s="35">
        <v>17.338720526474201</v>
      </c>
      <c r="F19" s="35">
        <v>17.466862800277902</v>
      </c>
      <c r="J19" s="35">
        <v>17.338720526474201</v>
      </c>
      <c r="K19" s="35">
        <v>17.466862800277902</v>
      </c>
      <c r="O19" s="35">
        <v>17.338720526474201</v>
      </c>
      <c r="P19" s="35">
        <v>17.466862800277902</v>
      </c>
    </row>
    <row r="20" spans="4:28">
      <c r="E20" s="35">
        <v>17.428680553350802</v>
      </c>
      <c r="F20" s="35">
        <v>17.692529555170999</v>
      </c>
      <c r="J20" s="35">
        <v>17.428680553350802</v>
      </c>
      <c r="K20" s="35">
        <v>17.692529555170999</v>
      </c>
      <c r="O20" s="35">
        <v>17.428680553350802</v>
      </c>
      <c r="P20" s="35">
        <v>17.692529555170999</v>
      </c>
    </row>
    <row r="21" spans="4:28">
      <c r="E21" s="35">
        <v>17.4217330053064</v>
      </c>
      <c r="F21" s="35">
        <v>17.306857734273098</v>
      </c>
      <c r="G21" s="62"/>
      <c r="J21" s="35">
        <v>17.4217330053064</v>
      </c>
      <c r="K21" s="35">
        <v>17.306857734273098</v>
      </c>
      <c r="L21" s="62"/>
      <c r="O21" s="35">
        <v>17.4217330053064</v>
      </c>
      <c r="P21" s="35">
        <v>17.306857734273098</v>
      </c>
    </row>
    <row r="22" spans="4:28">
      <c r="D22" s="5" t="s">
        <v>150</v>
      </c>
      <c r="E22" s="5">
        <f>AVERAGE(E18:E21)</f>
        <v>17.345344651339001</v>
      </c>
      <c r="F22" s="5">
        <f>AVERAGE(F18:F21)</f>
        <v>17.381385253562225</v>
      </c>
      <c r="G22" s="62"/>
      <c r="I22" s="5" t="s">
        <v>150</v>
      </c>
      <c r="J22" s="5">
        <f>AVERAGE(J18:J21)</f>
        <v>17.345344651339001</v>
      </c>
      <c r="K22" s="5">
        <f>AVERAGE(K18:K21)</f>
        <v>17.381385253562225</v>
      </c>
      <c r="L22" s="62"/>
      <c r="N22" s="5" t="s">
        <v>150</v>
      </c>
      <c r="O22" s="5">
        <f>AVERAGE(O18:O21)</f>
        <v>17.345344651339001</v>
      </c>
      <c r="P22" s="5">
        <f>AVERAGE(P18:P21)</f>
        <v>17.381385253562225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</row>
    <row r="23" spans="4:28">
      <c r="G23" s="62"/>
      <c r="L23" s="62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</row>
    <row r="24" spans="4:28">
      <c r="D24" s="5" t="s">
        <v>151</v>
      </c>
      <c r="E24" s="35">
        <v>16.7016738900668</v>
      </c>
      <c r="F24" s="35">
        <v>17.318771759237599</v>
      </c>
      <c r="G24" s="62"/>
      <c r="I24" s="5" t="s">
        <v>143</v>
      </c>
      <c r="J24" s="35">
        <v>17.464805871127499</v>
      </c>
      <c r="K24" s="35">
        <v>20.1202493336971</v>
      </c>
      <c r="L24" s="62"/>
      <c r="N24" s="5" t="s">
        <v>39</v>
      </c>
      <c r="O24" s="35">
        <v>24.413021702531399</v>
      </c>
      <c r="P24" s="35">
        <v>27.9499111655281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4:28">
      <c r="E25" s="35">
        <v>16.621502057108099</v>
      </c>
      <c r="F25" s="35">
        <v>17.553727713292101</v>
      </c>
      <c r="G25" s="62"/>
      <c r="J25" s="35">
        <v>17.444306175696699</v>
      </c>
      <c r="K25" s="35">
        <v>19.7689807024848</v>
      </c>
      <c r="L25" s="62"/>
      <c r="O25" s="35">
        <v>24.429093089119799</v>
      </c>
      <c r="P25" s="35">
        <v>28.067321141378802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</row>
    <row r="26" spans="4:28">
      <c r="E26" s="35">
        <v>16.679865004034902</v>
      </c>
      <c r="F26" s="35">
        <v>17.4577476776456</v>
      </c>
      <c r="G26" s="62"/>
      <c r="J26" s="35">
        <v>17.525515598662299</v>
      </c>
      <c r="K26" s="35">
        <v>19.807884672316</v>
      </c>
      <c r="L26" s="62"/>
      <c r="O26" s="35">
        <v>24.096278459467701</v>
      </c>
      <c r="P26" s="35">
        <v>28.277056751596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</row>
    <row r="27" spans="4:28">
      <c r="E27" s="35">
        <v>16.693417848697301</v>
      </c>
      <c r="F27" s="35">
        <v>17.486819074246601</v>
      </c>
      <c r="J27" s="35">
        <v>17.650731392832402</v>
      </c>
      <c r="K27" s="35">
        <v>20.783524600902101</v>
      </c>
      <c r="O27" s="35">
        <v>24.145647899273499</v>
      </c>
      <c r="P27" s="35">
        <v>27.869101394368698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</row>
    <row r="28" spans="4:28">
      <c r="D28" s="5" t="s">
        <v>150</v>
      </c>
      <c r="E28" s="5">
        <f>AVERAGE(E24:E27)</f>
        <v>16.674114699976776</v>
      </c>
      <c r="F28" s="5">
        <f>AVERAGE(F24:F27)</f>
        <v>17.454266556105473</v>
      </c>
      <c r="I28" s="5" t="s">
        <v>150</v>
      </c>
      <c r="J28" s="5">
        <f>AVERAGE(J24:J27)</f>
        <v>17.521339759579725</v>
      </c>
      <c r="K28" s="5">
        <f>AVERAGE(K24:K27)</f>
        <v>20.120159827350001</v>
      </c>
      <c r="N28" s="5" t="s">
        <v>150</v>
      </c>
      <c r="O28" s="5">
        <f>AVERAGE(O24:O27)</f>
        <v>24.271010287598099</v>
      </c>
      <c r="P28" s="5">
        <f>AVERAGE(P24:P27)</f>
        <v>28.040847613217899</v>
      </c>
    </row>
    <row r="30" spans="4:28">
      <c r="D30" s="19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</row>
    <row r="33" spans="4:16"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4:16">
      <c r="D34" s="19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4:16">
      <c r="D35" s="19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4:16">
      <c r="D36" s="19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4:16">
      <c r="D37" s="19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4:16">
      <c r="D38" s="19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4:16">
      <c r="D39" s="19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4:16">
      <c r="D40" s="19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4:16">
      <c r="D41" s="19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4:16">
      <c r="D42" s="19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D35B-B5A9-4CBF-9047-541C33C6DF66}">
  <dimension ref="A2:H29"/>
  <sheetViews>
    <sheetView zoomScale="53" zoomScaleNormal="85" workbookViewId="0">
      <selection activeCell="A4" sqref="A4:G15"/>
    </sheetView>
  </sheetViews>
  <sheetFormatPr defaultRowHeight="15.5"/>
  <cols>
    <col min="1" max="1" width="12.1640625" style="81" bestFit="1" customWidth="1"/>
    <col min="2" max="4" width="14.25" style="81" bestFit="1" customWidth="1"/>
    <col min="5" max="7" width="15.5" style="81" bestFit="1" customWidth="1"/>
    <col min="8" max="16384" width="8.6640625" style="81"/>
  </cols>
  <sheetData>
    <row r="2" spans="1:7">
      <c r="A2" s="81" t="s">
        <v>297</v>
      </c>
    </row>
    <row r="3" spans="1:7">
      <c r="A3" s="81" t="s">
        <v>203</v>
      </c>
    </row>
    <row r="4" spans="1:7">
      <c r="B4" s="81" t="s">
        <v>298</v>
      </c>
      <c r="C4" s="81" t="s">
        <v>299</v>
      </c>
      <c r="D4" s="81" t="s">
        <v>300</v>
      </c>
      <c r="E4" s="81" t="s">
        <v>301</v>
      </c>
      <c r="F4" s="81" t="s">
        <v>302</v>
      </c>
      <c r="G4" s="81" t="s">
        <v>303</v>
      </c>
    </row>
    <row r="5" spans="1:7">
      <c r="A5" s="81" t="s">
        <v>11</v>
      </c>
      <c r="B5" s="81">
        <v>1.0184916734160876</v>
      </c>
      <c r="C5" s="81">
        <v>0.94624718041312739</v>
      </c>
      <c r="D5" s="81">
        <v>0.9283044984562917</v>
      </c>
      <c r="E5" s="81">
        <v>0.28223276831583094</v>
      </c>
      <c r="F5" s="81">
        <v>0.4623244641671086</v>
      </c>
      <c r="G5" s="81">
        <v>0.39124709176315187</v>
      </c>
    </row>
    <row r="6" spans="1:7">
      <c r="A6" s="81" t="s">
        <v>12</v>
      </c>
      <c r="B6" s="81">
        <v>1.0033398792527719</v>
      </c>
      <c r="C6" s="81">
        <v>0.95418790338040238</v>
      </c>
      <c r="D6" s="81">
        <v>0.93375342311459286</v>
      </c>
      <c r="E6" s="81">
        <v>0.22882006123255089</v>
      </c>
      <c r="F6" s="81">
        <v>0.48001930771944279</v>
      </c>
      <c r="G6" s="81">
        <v>0.28269617211687975</v>
      </c>
    </row>
    <row r="7" spans="1:7">
      <c r="A7" s="81" t="s">
        <v>13</v>
      </c>
      <c r="B7" s="81">
        <v>1.0114689764708684</v>
      </c>
      <c r="C7" s="81">
        <v>0.96420920264833598</v>
      </c>
      <c r="D7" s="81">
        <v>0.90441770084330131</v>
      </c>
      <c r="E7" s="81">
        <v>0.25266535396843043</v>
      </c>
      <c r="F7" s="81">
        <v>0.42443282908399654</v>
      </c>
      <c r="G7" s="81">
        <v>0.37811524174124778</v>
      </c>
    </row>
    <row r="8" spans="1:7">
      <c r="A8" s="81" t="s">
        <v>14</v>
      </c>
      <c r="B8" s="81">
        <v>0.99818807938412701</v>
      </c>
      <c r="C8" s="81">
        <v>0.89797386136111346</v>
      </c>
      <c r="D8" s="81">
        <v>0.95217390010271519</v>
      </c>
      <c r="E8" s="81">
        <v>0.54581983046509785</v>
      </c>
      <c r="F8" s="81">
        <v>0.65770806266009851</v>
      </c>
      <c r="G8" s="81">
        <v>0.76137363943466085</v>
      </c>
    </row>
    <row r="9" spans="1:7">
      <c r="A9" s="81" t="s">
        <v>15</v>
      </c>
      <c r="B9" s="81">
        <v>0.96101274272449522</v>
      </c>
      <c r="C9" s="81">
        <v>1.0146649652400699</v>
      </c>
      <c r="D9" s="81">
        <v>0.87308839370832736</v>
      </c>
      <c r="E9" s="81">
        <v>0.33253755966490028</v>
      </c>
      <c r="F9" s="81">
        <v>0.34418676115906272</v>
      </c>
      <c r="G9" s="81">
        <v>0.54687764017476259</v>
      </c>
    </row>
    <row r="10" spans="1:7">
      <c r="A10" s="81" t="s">
        <v>16</v>
      </c>
      <c r="B10" s="81">
        <v>1.2478738219368521</v>
      </c>
      <c r="C10" s="81">
        <v>0.85530491946943099</v>
      </c>
      <c r="D10" s="81">
        <v>0.8739555531301002</v>
      </c>
      <c r="E10" s="81">
        <v>0.2009583928423406</v>
      </c>
      <c r="F10" s="81">
        <v>0.22516350952364192</v>
      </c>
      <c r="G10" s="81">
        <v>0.43919811079951487</v>
      </c>
    </row>
    <row r="11" spans="1:7">
      <c r="A11" s="81" t="s">
        <v>17</v>
      </c>
      <c r="B11" s="81">
        <v>0.90117529142313935</v>
      </c>
      <c r="C11" s="81">
        <v>0.68040432166644826</v>
      </c>
      <c r="D11" s="81">
        <v>0.62253856843462996</v>
      </c>
      <c r="E11" s="81">
        <v>0.43806401223136082</v>
      </c>
      <c r="F11" s="81">
        <v>0.78930654196250682</v>
      </c>
      <c r="G11" s="81">
        <v>0.71995626159279957</v>
      </c>
    </row>
    <row r="12" spans="1:7">
      <c r="A12" s="81" t="s">
        <v>19</v>
      </c>
      <c r="B12" s="81">
        <v>0.61591246790291043</v>
      </c>
      <c r="C12" s="81">
        <v>1.3613311802413393</v>
      </c>
      <c r="D12" s="81">
        <v>0.89363140397114105</v>
      </c>
      <c r="E12" s="81">
        <v>0.32373720008491841</v>
      </c>
      <c r="F12" s="81">
        <v>0.68077264202856924</v>
      </c>
      <c r="G12" s="81">
        <v>0.52384419375866653</v>
      </c>
    </row>
    <row r="13" spans="1:7">
      <c r="A13" s="81" t="s">
        <v>20</v>
      </c>
      <c r="B13" s="81">
        <v>1.0815554823152902</v>
      </c>
      <c r="C13" s="81">
        <v>0.85423053689125239</v>
      </c>
      <c r="D13" s="81">
        <v>0.85752698529759841</v>
      </c>
      <c r="E13" s="81">
        <v>0.15340901427397094</v>
      </c>
      <c r="F13" s="81">
        <v>0.19845410645554068</v>
      </c>
      <c r="G13" s="81">
        <v>0.16153318205468614</v>
      </c>
    </row>
    <row r="14" spans="1:7">
      <c r="A14" s="81" t="s">
        <v>22</v>
      </c>
      <c r="B14" s="81">
        <v>1.1214112859488077</v>
      </c>
      <c r="C14" s="81">
        <v>0.93156004508605439</v>
      </c>
      <c r="D14" s="81">
        <v>0.87851056453344012</v>
      </c>
      <c r="E14" s="81">
        <v>0.55529496295246616</v>
      </c>
      <c r="F14" s="81">
        <v>1.0814858297627927</v>
      </c>
      <c r="G14" s="81">
        <v>0.67413355915145479</v>
      </c>
    </row>
    <row r="15" spans="1:7">
      <c r="A15" s="81" t="s">
        <v>39</v>
      </c>
      <c r="B15" s="81">
        <v>1.148353661126436</v>
      </c>
      <c r="C15" s="81">
        <v>1.0094554284201198</v>
      </c>
      <c r="D15" s="81">
        <v>0.88621378112799831</v>
      </c>
      <c r="E15" s="81">
        <v>0.22048320447869049</v>
      </c>
      <c r="F15" s="81">
        <v>0.31772895412688323</v>
      </c>
      <c r="G15" s="81">
        <v>0.24285904543781808</v>
      </c>
    </row>
    <row r="17" spans="4:8">
      <c r="D17" s="82"/>
      <c r="E17" s="83"/>
      <c r="F17" s="83"/>
      <c r="G17" s="83"/>
      <c r="H17" s="83"/>
    </row>
    <row r="20" spans="4:8">
      <c r="D20" s="82"/>
      <c r="E20" s="82"/>
      <c r="F20" s="82"/>
      <c r="G20" s="82"/>
      <c r="H20" s="82"/>
    </row>
    <row r="21" spans="4:8">
      <c r="D21" s="82"/>
      <c r="E21" s="84"/>
      <c r="F21" s="84"/>
      <c r="G21" s="84"/>
      <c r="H21" s="84"/>
    </row>
    <row r="22" spans="4:8">
      <c r="D22" s="82"/>
      <c r="E22" s="84"/>
      <c r="F22" s="84"/>
      <c r="G22" s="84"/>
      <c r="H22" s="84"/>
    </row>
    <row r="23" spans="4:8">
      <c r="D23" s="82"/>
      <c r="E23" s="84"/>
      <c r="F23" s="84"/>
      <c r="G23" s="84"/>
      <c r="H23" s="84"/>
    </row>
    <row r="24" spans="4:8">
      <c r="D24" s="82"/>
      <c r="E24" s="84"/>
      <c r="F24" s="84"/>
      <c r="G24" s="84"/>
      <c r="H24" s="84"/>
    </row>
    <row r="25" spans="4:8">
      <c r="D25" s="82"/>
      <c r="E25" s="84"/>
      <c r="F25" s="84"/>
      <c r="G25" s="84"/>
      <c r="H25" s="84"/>
    </row>
    <row r="26" spans="4:8">
      <c r="D26" s="82"/>
      <c r="E26" s="84"/>
      <c r="F26" s="84"/>
      <c r="G26" s="84"/>
      <c r="H26" s="84"/>
    </row>
    <row r="27" spans="4:8">
      <c r="D27" s="82"/>
      <c r="E27" s="84"/>
      <c r="F27" s="84"/>
      <c r="G27" s="84"/>
      <c r="H27" s="84"/>
    </row>
    <row r="28" spans="4:8">
      <c r="D28" s="82"/>
      <c r="E28" s="84"/>
      <c r="F28" s="84"/>
      <c r="G28" s="84"/>
      <c r="H28" s="84"/>
    </row>
    <row r="29" spans="4:8">
      <c r="D29" s="82"/>
      <c r="E29" s="83"/>
      <c r="F29" s="83"/>
      <c r="G29" s="83"/>
      <c r="H29" s="83"/>
    </row>
  </sheetData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E539-7A5B-4C21-8087-67F089E8FBB2}">
  <dimension ref="A1:U42"/>
  <sheetViews>
    <sheetView zoomScale="53" zoomScaleNormal="85" workbookViewId="0">
      <selection activeCell="J39" sqref="J39"/>
    </sheetView>
  </sheetViews>
  <sheetFormatPr defaultRowHeight="14"/>
  <cols>
    <col min="1" max="1" width="13" style="5" customWidth="1"/>
    <col min="2" max="16384" width="8.6640625" style="5"/>
  </cols>
  <sheetData>
    <row r="1" spans="1:9">
      <c r="A1" s="5" t="s">
        <v>252</v>
      </c>
    </row>
    <row r="2" spans="1:9">
      <c r="A2" s="5" t="s">
        <v>203</v>
      </c>
    </row>
    <row r="3" spans="1:9">
      <c r="A3" s="5" t="s">
        <v>236</v>
      </c>
    </row>
    <row r="4" spans="1:9">
      <c r="A4" s="1" t="s">
        <v>192</v>
      </c>
      <c r="B4" s="88" t="s">
        <v>74</v>
      </c>
      <c r="C4" s="88"/>
      <c r="D4" s="88"/>
      <c r="E4" s="88"/>
      <c r="F4" s="88" t="s">
        <v>4</v>
      </c>
      <c r="G4" s="88"/>
      <c r="H4" s="88"/>
      <c r="I4" s="88"/>
    </row>
    <row r="5" spans="1:9">
      <c r="A5" s="1"/>
      <c r="B5" s="1" t="s">
        <v>111</v>
      </c>
      <c r="C5" s="1" t="s">
        <v>112</v>
      </c>
      <c r="D5" s="1" t="s">
        <v>113</v>
      </c>
      <c r="E5" s="1" t="s">
        <v>209</v>
      </c>
      <c r="F5" s="1" t="s">
        <v>111</v>
      </c>
      <c r="G5" s="1" t="s">
        <v>112</v>
      </c>
      <c r="H5" s="1" t="s">
        <v>113</v>
      </c>
      <c r="I5" s="1" t="s">
        <v>209</v>
      </c>
    </row>
    <row r="6" spans="1:9">
      <c r="A6" s="2">
        <v>1.5544500000000001</v>
      </c>
      <c r="B6" s="2">
        <v>156.69734700000001</v>
      </c>
      <c r="C6" s="2">
        <v>181.57972599999999</v>
      </c>
      <c r="D6" s="2">
        <v>174.916347</v>
      </c>
      <c r="E6" s="2">
        <v>174.57000500000001</v>
      </c>
      <c r="F6" s="2">
        <v>68.258392999999998</v>
      </c>
      <c r="G6" s="2">
        <v>88.651127000000002</v>
      </c>
      <c r="H6" s="2">
        <v>81.476045999999997</v>
      </c>
      <c r="I6" s="2">
        <v>86.221230000000006</v>
      </c>
    </row>
    <row r="7" spans="1:9">
      <c r="A7" s="2">
        <v>8.4240539999999999</v>
      </c>
      <c r="B7" s="2">
        <v>150.667236</v>
      </c>
      <c r="C7" s="2">
        <v>180.12843899999999</v>
      </c>
      <c r="D7" s="2">
        <v>178.97533200000001</v>
      </c>
      <c r="E7" s="2">
        <v>169.270735</v>
      </c>
      <c r="F7" s="2">
        <v>61.258426</v>
      </c>
      <c r="G7" s="2">
        <v>86.916714999999996</v>
      </c>
      <c r="H7" s="2">
        <v>74.331321000000003</v>
      </c>
      <c r="I7" s="2">
        <v>90.807585000000003</v>
      </c>
    </row>
    <row r="8" spans="1:9">
      <c r="A8" s="2">
        <v>15.293276000000001</v>
      </c>
      <c r="B8" s="2">
        <v>143.40688399999999</v>
      </c>
      <c r="C8" s="2">
        <v>175.745282</v>
      </c>
      <c r="D8" s="2">
        <v>171.726823</v>
      </c>
      <c r="E8" s="2">
        <v>163.02083099999999</v>
      </c>
      <c r="F8" s="2">
        <v>55.654262000000003</v>
      </c>
      <c r="G8" s="2">
        <v>80.133363000000003</v>
      </c>
      <c r="H8" s="2">
        <v>67.441670000000002</v>
      </c>
      <c r="I8" s="2">
        <v>83.629938999999993</v>
      </c>
    </row>
    <row r="9" spans="1:9">
      <c r="A9" s="2">
        <v>22.172481000000001</v>
      </c>
      <c r="B9" s="2">
        <v>136.799104</v>
      </c>
      <c r="C9" s="2">
        <v>167.978556</v>
      </c>
      <c r="D9" s="2">
        <v>163.06438900000001</v>
      </c>
      <c r="E9" s="2">
        <v>157.35814500000001</v>
      </c>
      <c r="F9" s="2">
        <v>50.369553000000003</v>
      </c>
      <c r="G9" s="2">
        <v>74.894497999999999</v>
      </c>
      <c r="H9" s="2">
        <v>61.986483999999997</v>
      </c>
      <c r="I9" s="2">
        <v>77.442318999999998</v>
      </c>
    </row>
    <row r="10" spans="1:9">
      <c r="A10" s="2">
        <v>29.135777000000001</v>
      </c>
      <c r="B10" s="2">
        <v>86.639475000000004</v>
      </c>
      <c r="C10" s="2">
        <v>124.518376</v>
      </c>
      <c r="D10" s="2">
        <v>122.457859</v>
      </c>
      <c r="E10" s="2">
        <v>120.37185700000001</v>
      </c>
      <c r="F10" s="2">
        <v>50.112009</v>
      </c>
      <c r="G10" s="2">
        <v>70.935179000000005</v>
      </c>
      <c r="H10" s="2">
        <v>66.647362999999999</v>
      </c>
      <c r="I10" s="2">
        <v>80.311660000000003</v>
      </c>
    </row>
    <row r="11" spans="1:9">
      <c r="A11" s="2">
        <v>42.890855999999999</v>
      </c>
      <c r="B11" s="2">
        <v>77.262355999999997</v>
      </c>
      <c r="C11" s="2">
        <v>113.72950299999999</v>
      </c>
      <c r="D11" s="2">
        <v>111.705755</v>
      </c>
      <c r="E11" s="2">
        <v>108.804428</v>
      </c>
      <c r="F11" s="2">
        <v>41.819344999999998</v>
      </c>
      <c r="G11" s="2">
        <v>62.901581</v>
      </c>
      <c r="H11" s="2">
        <v>56.993861000000003</v>
      </c>
      <c r="I11" s="2">
        <v>70.887422999999998</v>
      </c>
    </row>
    <row r="12" spans="1:9">
      <c r="A12" s="2">
        <v>49.760080000000002</v>
      </c>
      <c r="B12" s="2">
        <v>78.043508000000003</v>
      </c>
      <c r="C12" s="2">
        <v>114.215896</v>
      </c>
      <c r="D12" s="2">
        <v>111.901865</v>
      </c>
      <c r="E12" s="2">
        <v>108.88891</v>
      </c>
      <c r="F12" s="2">
        <v>43.855947999999998</v>
      </c>
      <c r="G12" s="2">
        <v>63.606973000000004</v>
      </c>
      <c r="H12" s="2">
        <v>57.327482000000003</v>
      </c>
      <c r="I12" s="2">
        <v>72.067468000000005</v>
      </c>
    </row>
    <row r="13" spans="1:9">
      <c r="A13" s="2">
        <v>56.725209999999997</v>
      </c>
      <c r="B13" s="2">
        <v>56.450769999999999</v>
      </c>
      <c r="C13" s="2">
        <v>81.951779999999999</v>
      </c>
      <c r="D13" s="2">
        <v>80.848759999999999</v>
      </c>
      <c r="E13" s="2">
        <v>82.169506999999996</v>
      </c>
      <c r="F13" s="2">
        <v>29.977378999999999</v>
      </c>
      <c r="G13" s="2">
        <v>41.941225000000003</v>
      </c>
      <c r="H13" s="2">
        <v>47.114593999999997</v>
      </c>
      <c r="I13" s="2">
        <v>52.958806000000003</v>
      </c>
    </row>
    <row r="14" spans="1:9">
      <c r="A14" s="2">
        <v>63.611825000000003</v>
      </c>
      <c r="B14" s="2">
        <v>50.729481</v>
      </c>
      <c r="C14" s="2">
        <v>71.464601000000002</v>
      </c>
      <c r="D14" s="2">
        <v>70.749308999999997</v>
      </c>
      <c r="E14" s="2">
        <v>69.91865</v>
      </c>
      <c r="F14" s="2">
        <v>28.308291000000001</v>
      </c>
      <c r="G14" s="2">
        <v>38.982384000000003</v>
      </c>
      <c r="H14" s="2">
        <v>43.076272000000003</v>
      </c>
      <c r="I14" s="2">
        <v>48.222884999999998</v>
      </c>
    </row>
    <row r="15" spans="1:9">
      <c r="A15" s="2">
        <v>70.492895000000004</v>
      </c>
      <c r="B15" s="2">
        <v>47.245584999999998</v>
      </c>
      <c r="C15" s="2">
        <v>67.269294000000002</v>
      </c>
      <c r="D15" s="2">
        <v>66.508892000000003</v>
      </c>
      <c r="E15" s="2">
        <v>66.338661000000002</v>
      </c>
      <c r="F15" s="2">
        <v>28.304893</v>
      </c>
      <c r="G15" s="2">
        <v>36.191612999999997</v>
      </c>
      <c r="H15" s="2">
        <v>40.207102999999996</v>
      </c>
      <c r="I15" s="2">
        <v>44.898997000000001</v>
      </c>
    </row>
    <row r="16" spans="1:9">
      <c r="A16" s="2">
        <v>77.374691999999996</v>
      </c>
      <c r="B16" s="2">
        <v>45.952519000000002</v>
      </c>
      <c r="C16" s="2">
        <v>65.757002999999997</v>
      </c>
      <c r="D16" s="2">
        <v>64.936059999999998</v>
      </c>
      <c r="E16" s="2">
        <v>63.783213000000003</v>
      </c>
      <c r="F16" s="2">
        <v>26.716328000000001</v>
      </c>
      <c r="G16" s="2">
        <v>35.297105000000002</v>
      </c>
      <c r="H16" s="2">
        <v>39.157369000000003</v>
      </c>
      <c r="I16" s="2">
        <v>43.608423000000002</v>
      </c>
    </row>
    <row r="17" spans="1:21">
      <c r="A17" s="2">
        <v>84.258347999999998</v>
      </c>
      <c r="B17" s="2">
        <v>43.903574999999996</v>
      </c>
      <c r="C17" s="2">
        <v>63.794846999999997</v>
      </c>
      <c r="D17" s="2">
        <v>63.078792999999997</v>
      </c>
      <c r="E17" s="2">
        <v>62.009588000000001</v>
      </c>
      <c r="F17" s="2">
        <v>25.274851000000002</v>
      </c>
      <c r="G17" s="2">
        <v>34.312243000000002</v>
      </c>
      <c r="H17" s="2">
        <v>37.835521999999997</v>
      </c>
      <c r="I17" s="2">
        <v>42.284422999999997</v>
      </c>
    </row>
    <row r="18" spans="1:21">
      <c r="A18" s="12" t="s">
        <v>237</v>
      </c>
      <c r="B18" s="15"/>
      <c r="C18" s="15"/>
      <c r="D18" s="15"/>
      <c r="E18" s="15"/>
      <c r="F18" s="15"/>
      <c r="G18" s="15"/>
      <c r="H18" s="15"/>
      <c r="I18" s="12"/>
    </row>
    <row r="19" spans="1:21">
      <c r="A19" s="1" t="s">
        <v>192</v>
      </c>
      <c r="B19" s="88" t="s">
        <v>190</v>
      </c>
      <c r="C19" s="88"/>
      <c r="D19" s="88"/>
      <c r="E19" s="88"/>
      <c r="F19" s="88" t="s">
        <v>4</v>
      </c>
      <c r="G19" s="88"/>
      <c r="H19" s="88"/>
      <c r="I19" s="88"/>
    </row>
    <row r="20" spans="1:21">
      <c r="A20" s="1"/>
      <c r="B20" s="1" t="s">
        <v>111</v>
      </c>
      <c r="C20" s="1" t="s">
        <v>112</v>
      </c>
      <c r="D20" s="1" t="s">
        <v>113</v>
      </c>
      <c r="E20" s="1" t="s">
        <v>209</v>
      </c>
      <c r="F20" s="1" t="s">
        <v>111</v>
      </c>
      <c r="G20" s="1" t="s">
        <v>112</v>
      </c>
      <c r="H20" s="1" t="s">
        <v>113</v>
      </c>
      <c r="I20" s="1" t="s">
        <v>209</v>
      </c>
    </row>
    <row r="21" spans="1:21">
      <c r="A21" s="2">
        <v>1.5544500000000001</v>
      </c>
      <c r="B21" s="2">
        <v>45.913355000000003</v>
      </c>
      <c r="C21" s="2">
        <v>57.500061000000002</v>
      </c>
      <c r="D21" s="2">
        <v>54.899813000000002</v>
      </c>
      <c r="E21" s="2">
        <v>60.222386</v>
      </c>
      <c r="F21" s="2">
        <v>21.614001999999999</v>
      </c>
      <c r="G21" s="2">
        <v>29.727108999999999</v>
      </c>
      <c r="H21" s="2">
        <v>24.205079999999999</v>
      </c>
      <c r="I21" s="2">
        <v>26.592683999999998</v>
      </c>
    </row>
    <row r="22" spans="1:21">
      <c r="A22" s="2">
        <v>8.4240539999999999</v>
      </c>
      <c r="B22" s="2">
        <v>57.209617000000001</v>
      </c>
      <c r="C22" s="2">
        <v>67.772120000000001</v>
      </c>
      <c r="D22" s="2">
        <v>66.932278999999994</v>
      </c>
      <c r="E22" s="2">
        <v>69.473392000000004</v>
      </c>
      <c r="F22" s="2">
        <v>31.301214000000002</v>
      </c>
      <c r="G22" s="2">
        <v>40.830585999999997</v>
      </c>
      <c r="H22" s="2">
        <v>33.508088000000001</v>
      </c>
      <c r="I22" s="2">
        <v>37.731600999999998</v>
      </c>
    </row>
    <row r="23" spans="1:21">
      <c r="A23" s="2">
        <v>15.293276000000001</v>
      </c>
      <c r="B23" s="2">
        <v>92.563329999999993</v>
      </c>
      <c r="C23" s="2">
        <v>104.39957800000001</v>
      </c>
      <c r="D23" s="2">
        <v>103.183442</v>
      </c>
      <c r="E23" s="2">
        <v>104.76787899999999</v>
      </c>
      <c r="F23" s="2">
        <v>65.916092000000006</v>
      </c>
      <c r="G23" s="2">
        <v>75.406271000000004</v>
      </c>
      <c r="H23" s="2">
        <v>68.412989999999994</v>
      </c>
      <c r="I23" s="2">
        <v>72.950593999999995</v>
      </c>
    </row>
    <row r="24" spans="1:21">
      <c r="A24" s="2">
        <v>22.172481000000001</v>
      </c>
      <c r="B24" s="2">
        <v>129.38384199999999</v>
      </c>
      <c r="C24" s="2">
        <v>141.14658499999999</v>
      </c>
      <c r="D24" s="2">
        <v>139.65213600000001</v>
      </c>
      <c r="E24" s="2">
        <v>141.86892</v>
      </c>
      <c r="F24" s="2">
        <v>103.46266300000001</v>
      </c>
      <c r="G24" s="2">
        <v>112.894817</v>
      </c>
      <c r="H24" s="2">
        <v>105.452782</v>
      </c>
      <c r="I24" s="2">
        <v>110.483943</v>
      </c>
    </row>
    <row r="25" spans="1:21">
      <c r="A25" s="2">
        <v>29.135777000000001</v>
      </c>
      <c r="B25" s="2">
        <v>84.479129</v>
      </c>
      <c r="C25" s="2">
        <v>94.383267000000004</v>
      </c>
      <c r="D25" s="2">
        <v>93.017375000000001</v>
      </c>
      <c r="E25" s="2">
        <v>97.320509999999999</v>
      </c>
      <c r="F25" s="2">
        <v>39.009425999999998</v>
      </c>
      <c r="G25" s="2">
        <v>49.685298000000003</v>
      </c>
      <c r="H25" s="2">
        <v>39.235086000000003</v>
      </c>
      <c r="I25" s="2">
        <v>44.608058999999997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>
      <c r="A26" s="2">
        <v>42.890855999999999</v>
      </c>
      <c r="B26" s="2">
        <v>74.780647999999999</v>
      </c>
      <c r="C26" s="2">
        <v>83.726930999999993</v>
      </c>
      <c r="D26" s="2">
        <v>83.422672000000006</v>
      </c>
      <c r="E26" s="2">
        <v>85.912115999999997</v>
      </c>
      <c r="F26" s="2">
        <v>30.081227999999999</v>
      </c>
      <c r="G26" s="2">
        <v>41.138942</v>
      </c>
      <c r="H26" s="2">
        <v>29.817309999999999</v>
      </c>
      <c r="I26" s="2">
        <v>35.233080999999999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>
      <c r="A27" s="2">
        <v>49.760080000000002</v>
      </c>
      <c r="B27" s="2">
        <v>74.939583999999996</v>
      </c>
      <c r="C27" s="2">
        <v>82.120681000000005</v>
      </c>
      <c r="D27" s="2">
        <v>81.874673000000001</v>
      </c>
      <c r="E27" s="2">
        <v>84.692177999999998</v>
      </c>
      <c r="F27" s="2">
        <v>30.203931999999998</v>
      </c>
      <c r="G27" s="2">
        <v>40.553863999999997</v>
      </c>
      <c r="H27" s="2">
        <v>29.375568000000001</v>
      </c>
      <c r="I27" s="2">
        <v>35.295186000000001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>
      <c r="A28" s="2">
        <v>56.725209999999997</v>
      </c>
      <c r="B28" s="2">
        <v>28.683537000000001</v>
      </c>
      <c r="C28" s="2">
        <v>34.145127000000002</v>
      </c>
      <c r="D28" s="2">
        <v>34.142752999999999</v>
      </c>
      <c r="E28" s="2">
        <v>36.129489</v>
      </c>
      <c r="F28" s="2">
        <v>12.141162</v>
      </c>
      <c r="G28" s="2">
        <v>16.76576</v>
      </c>
      <c r="H28" s="2">
        <v>15.377560000000001</v>
      </c>
      <c r="I28" s="2">
        <v>18.574840999999999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>
      <c r="A29" s="2">
        <v>63.611825000000003</v>
      </c>
      <c r="B29" s="2">
        <v>18.291156999999998</v>
      </c>
      <c r="C29" s="2">
        <v>21.518878000000001</v>
      </c>
      <c r="D29" s="2">
        <v>21.774128999999999</v>
      </c>
      <c r="E29" s="2">
        <v>22.852186</v>
      </c>
      <c r="F29" s="2">
        <v>9.1717429999999993</v>
      </c>
      <c r="G29" s="2">
        <v>12.148092999999999</v>
      </c>
      <c r="H29" s="2">
        <v>12.163759000000001</v>
      </c>
      <c r="I29" s="2">
        <v>14.105207</v>
      </c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>
      <c r="A30" s="2">
        <v>70.492895000000004</v>
      </c>
      <c r="B30" s="2">
        <v>15.036699</v>
      </c>
      <c r="C30" s="2">
        <v>18.332477999999998</v>
      </c>
      <c r="D30" s="2">
        <v>18.207609999999999</v>
      </c>
      <c r="E30" s="2">
        <v>19.319669000000001</v>
      </c>
      <c r="F30" s="2">
        <v>6.8094289999999997</v>
      </c>
      <c r="G30" s="2">
        <v>10.285504</v>
      </c>
      <c r="H30" s="2">
        <v>10.546777000000001</v>
      </c>
      <c r="I30" s="2">
        <v>12.356529999999999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>
      <c r="A31" s="2">
        <v>77.374691999999996</v>
      </c>
      <c r="B31" s="2">
        <v>14.406155999999999</v>
      </c>
      <c r="C31" s="2">
        <v>17.685684999999999</v>
      </c>
      <c r="D31" s="2">
        <v>17.531548000000001</v>
      </c>
      <c r="E31" s="2">
        <v>18.725012</v>
      </c>
      <c r="F31" s="2">
        <v>7.4512580000000002</v>
      </c>
      <c r="G31" s="2">
        <v>9.7495150000000006</v>
      </c>
      <c r="H31" s="2">
        <v>10.269513999999999</v>
      </c>
      <c r="I31" s="2">
        <v>11.762841999999999</v>
      </c>
    </row>
    <row r="32" spans="1:21">
      <c r="A32" s="2">
        <v>84.258347999999998</v>
      </c>
      <c r="B32" s="2">
        <v>14.176466</v>
      </c>
      <c r="C32" s="2">
        <v>17.714872</v>
      </c>
      <c r="D32" s="2">
        <v>17.795484999999999</v>
      </c>
      <c r="E32" s="2">
        <v>18.676594000000001</v>
      </c>
      <c r="F32" s="2">
        <v>7.4692590000000001</v>
      </c>
      <c r="G32" s="2">
        <v>9.7258549999999993</v>
      </c>
      <c r="H32" s="2">
        <v>10.079414999999999</v>
      </c>
      <c r="I32" s="2">
        <v>11.459966</v>
      </c>
    </row>
    <row r="33" spans="1:9">
      <c r="A33" s="13"/>
      <c r="B33" s="28"/>
      <c r="C33" s="28"/>
      <c r="D33" s="28"/>
      <c r="E33" s="28"/>
      <c r="F33" s="28"/>
      <c r="G33" s="28"/>
      <c r="H33" s="28"/>
      <c r="I33" s="28"/>
    </row>
    <row r="34" spans="1:9">
      <c r="A34" s="14"/>
      <c r="B34" s="15"/>
      <c r="C34" s="15"/>
      <c r="D34" s="15"/>
      <c r="E34" s="15"/>
      <c r="F34" s="15"/>
      <c r="G34" s="15"/>
      <c r="H34" s="15"/>
      <c r="I34" s="15"/>
    </row>
    <row r="35" spans="1:9">
      <c r="A35" s="13"/>
      <c r="B35" s="27"/>
      <c r="C35" s="27"/>
      <c r="D35" s="27"/>
      <c r="E35" s="27"/>
      <c r="F35" s="27"/>
      <c r="G35" s="27"/>
      <c r="H35" s="27"/>
      <c r="I35" s="27"/>
    </row>
    <row r="36" spans="1:9">
      <c r="A36" s="13"/>
      <c r="B36" s="27"/>
      <c r="C36" s="27"/>
      <c r="D36" s="27"/>
      <c r="E36" s="27"/>
      <c r="F36" s="27"/>
      <c r="G36" s="27"/>
      <c r="H36" s="27"/>
      <c r="I36" s="27"/>
    </row>
    <row r="37" spans="1:9">
      <c r="A37" s="13"/>
      <c r="B37" s="27"/>
      <c r="C37" s="27"/>
      <c r="D37" s="27"/>
      <c r="E37" s="27"/>
      <c r="F37" s="27"/>
      <c r="G37" s="27"/>
      <c r="H37" s="27"/>
      <c r="I37" s="27"/>
    </row>
    <row r="38" spans="1:9">
      <c r="A38" s="13"/>
      <c r="B38" s="27"/>
      <c r="C38" s="27"/>
      <c r="D38" s="27"/>
      <c r="E38" s="27"/>
      <c r="F38" s="27"/>
      <c r="G38" s="27"/>
      <c r="H38" s="27"/>
      <c r="I38" s="27"/>
    </row>
    <row r="39" spans="1:9">
      <c r="A39" s="13"/>
      <c r="B39" s="27"/>
      <c r="C39" s="27"/>
      <c r="D39" s="27"/>
      <c r="E39" s="27"/>
      <c r="F39" s="27"/>
      <c r="G39" s="27"/>
      <c r="H39" s="27"/>
      <c r="I39" s="27"/>
    </row>
    <row r="40" spans="1:9">
      <c r="A40" s="13"/>
      <c r="B40" s="27"/>
      <c r="C40" s="27"/>
      <c r="D40" s="27"/>
      <c r="E40" s="27"/>
      <c r="F40" s="27"/>
      <c r="G40" s="27"/>
      <c r="H40" s="27"/>
      <c r="I40" s="27"/>
    </row>
    <row r="41" spans="1:9">
      <c r="A41" s="13"/>
      <c r="B41" s="28"/>
      <c r="C41" s="28"/>
      <c r="D41" s="28"/>
      <c r="E41" s="28"/>
      <c r="F41" s="28"/>
      <c r="G41" s="28"/>
      <c r="H41" s="28"/>
      <c r="I41" s="28"/>
    </row>
    <row r="42" spans="1:9">
      <c r="A42" s="12"/>
      <c r="B42" s="12"/>
      <c r="C42" s="12"/>
      <c r="D42" s="12"/>
      <c r="E42" s="12"/>
      <c r="F42" s="12"/>
      <c r="G42" s="12"/>
      <c r="H42" s="12"/>
      <c r="I42" s="12"/>
    </row>
  </sheetData>
  <mergeCells count="4">
    <mergeCell ref="B4:E4"/>
    <mergeCell ref="F4:I4"/>
    <mergeCell ref="B19:E19"/>
    <mergeCell ref="F19:I19"/>
  </mergeCells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8C34-C677-40DB-8483-47C29FA7619C}">
  <dimension ref="A1:I33"/>
  <sheetViews>
    <sheetView zoomScale="53" zoomScaleNormal="85" workbookViewId="0">
      <selection activeCell="B17" sqref="B17"/>
    </sheetView>
  </sheetViews>
  <sheetFormatPr defaultRowHeight="14"/>
  <cols>
    <col min="1" max="1" width="27.9140625" style="5" bestFit="1" customWidth="1"/>
    <col min="2" max="16384" width="8.6640625" style="5"/>
  </cols>
  <sheetData>
    <row r="1" spans="1:9">
      <c r="A1" s="5" t="s">
        <v>253</v>
      </c>
    </row>
    <row r="2" spans="1:9">
      <c r="A2" s="5" t="s">
        <v>248</v>
      </c>
    </row>
    <row r="3" spans="1:9">
      <c r="A3" s="5" t="s">
        <v>236</v>
      </c>
    </row>
    <row r="4" spans="1:9">
      <c r="A4" s="1" t="s">
        <v>192</v>
      </c>
      <c r="B4" s="88" t="s">
        <v>37</v>
      </c>
      <c r="C4" s="88"/>
      <c r="D4" s="88"/>
      <c r="E4" s="88"/>
      <c r="F4" s="88" t="s">
        <v>38</v>
      </c>
      <c r="G4" s="88"/>
      <c r="H4" s="88"/>
      <c r="I4" s="88"/>
    </row>
    <row r="5" spans="1:9">
      <c r="A5" s="1"/>
      <c r="B5" s="1" t="s">
        <v>111</v>
      </c>
      <c r="C5" s="1" t="s">
        <v>112</v>
      </c>
      <c r="D5" s="1" t="s">
        <v>113</v>
      </c>
      <c r="E5" s="1" t="s">
        <v>209</v>
      </c>
      <c r="F5" s="1" t="s">
        <v>111</v>
      </c>
      <c r="G5" s="1" t="s">
        <v>112</v>
      </c>
      <c r="H5" s="1" t="s">
        <v>113</v>
      </c>
      <c r="I5" s="1" t="s">
        <v>209</v>
      </c>
    </row>
    <row r="6" spans="1:9">
      <c r="A6" s="2">
        <v>1.5544500000000001</v>
      </c>
      <c r="B6" s="2">
        <v>87.413945999999996</v>
      </c>
      <c r="C6" s="2">
        <v>135.06770800000001</v>
      </c>
      <c r="D6" s="2">
        <v>137.08393100000001</v>
      </c>
      <c r="E6" s="2">
        <v>138.400744</v>
      </c>
      <c r="F6" s="2">
        <v>56.300874</v>
      </c>
      <c r="G6" s="2">
        <v>50.318133000000003</v>
      </c>
      <c r="H6" s="2">
        <v>48.896929</v>
      </c>
      <c r="I6" s="2">
        <v>37.430492000000001</v>
      </c>
    </row>
    <row r="7" spans="1:9">
      <c r="A7" s="2">
        <v>8.4240539999999999</v>
      </c>
      <c r="B7" s="2">
        <v>83.524086999999994</v>
      </c>
      <c r="C7" s="2">
        <v>124.859522</v>
      </c>
      <c r="D7" s="2">
        <v>136.54857899999999</v>
      </c>
      <c r="E7" s="2">
        <v>143.909741</v>
      </c>
      <c r="F7" s="2">
        <v>49.740430000000003</v>
      </c>
      <c r="G7" s="2">
        <v>47.913333000000002</v>
      </c>
      <c r="H7" s="2">
        <v>43.644799999999996</v>
      </c>
      <c r="I7" s="2">
        <v>42.777000999999998</v>
      </c>
    </row>
    <row r="8" spans="1:9">
      <c r="A8" s="2">
        <v>15.293276000000001</v>
      </c>
      <c r="B8" s="2">
        <v>78.012484999999998</v>
      </c>
      <c r="C8" s="2">
        <v>119.75107800000001</v>
      </c>
      <c r="D8" s="2">
        <v>131.03984</v>
      </c>
      <c r="E8" s="2">
        <v>137.48009999999999</v>
      </c>
      <c r="F8" s="2">
        <v>44.445663000000003</v>
      </c>
      <c r="G8" s="2">
        <v>42.789889000000002</v>
      </c>
      <c r="H8" s="2">
        <v>37.901091000000001</v>
      </c>
      <c r="I8" s="2">
        <v>37.241014</v>
      </c>
    </row>
    <row r="9" spans="1:9">
      <c r="A9" s="2">
        <v>22.172481000000001</v>
      </c>
      <c r="B9" s="2">
        <v>71.942753999999994</v>
      </c>
      <c r="C9" s="2">
        <v>114.913527</v>
      </c>
      <c r="D9" s="2">
        <v>125.403705</v>
      </c>
      <c r="E9" s="2">
        <v>130.323555</v>
      </c>
      <c r="F9" s="2">
        <v>38.648257999999998</v>
      </c>
      <c r="G9" s="2">
        <v>36.698084999999999</v>
      </c>
      <c r="H9" s="2">
        <v>32.573058000000003</v>
      </c>
      <c r="I9" s="2">
        <v>32.121833000000002</v>
      </c>
    </row>
    <row r="10" spans="1:9">
      <c r="A10" s="2">
        <v>29.135777000000001</v>
      </c>
      <c r="B10" s="2">
        <v>37.144571999999997</v>
      </c>
      <c r="C10" s="2">
        <v>71.288962999999995</v>
      </c>
      <c r="D10" s="2">
        <v>82.369303000000002</v>
      </c>
      <c r="E10" s="2">
        <v>88.076722000000004</v>
      </c>
      <c r="F10" s="2">
        <v>37.987417999999998</v>
      </c>
      <c r="G10" s="2">
        <v>39.701836</v>
      </c>
      <c r="H10" s="2">
        <v>39.587955999999998</v>
      </c>
      <c r="I10" s="2">
        <v>41.901001000000001</v>
      </c>
    </row>
    <row r="11" spans="1:9">
      <c r="A11" s="2">
        <v>42.890855999999999</v>
      </c>
      <c r="B11" s="2">
        <v>26.974945999999999</v>
      </c>
      <c r="C11" s="2">
        <v>60.391154999999998</v>
      </c>
      <c r="D11" s="2">
        <v>73.240277000000006</v>
      </c>
      <c r="E11" s="2">
        <v>76.374964000000006</v>
      </c>
      <c r="F11" s="2">
        <v>31.406576000000001</v>
      </c>
      <c r="G11" s="2">
        <v>31.284323000000001</v>
      </c>
      <c r="H11" s="2">
        <v>31.648087</v>
      </c>
      <c r="I11" s="2">
        <v>34.172342999999998</v>
      </c>
    </row>
    <row r="12" spans="1:9">
      <c r="A12" s="2">
        <v>49.760080000000002</v>
      </c>
      <c r="B12" s="2">
        <v>28.488005999999999</v>
      </c>
      <c r="C12" s="2">
        <v>61.290129999999998</v>
      </c>
      <c r="D12" s="2">
        <v>73.955748999999997</v>
      </c>
      <c r="E12" s="2">
        <v>76.584198000000001</v>
      </c>
      <c r="F12" s="2">
        <v>33.889215</v>
      </c>
      <c r="G12" s="2">
        <v>33.949849</v>
      </c>
      <c r="H12" s="2">
        <v>34.145961</v>
      </c>
      <c r="I12" s="2">
        <v>34.605302000000002</v>
      </c>
    </row>
    <row r="13" spans="1:9">
      <c r="A13" s="2">
        <v>56.725209999999997</v>
      </c>
      <c r="B13" s="2">
        <v>24.317959999999999</v>
      </c>
      <c r="C13" s="2">
        <v>45.030531000000003</v>
      </c>
      <c r="D13" s="2">
        <v>53.103318999999999</v>
      </c>
      <c r="E13" s="2">
        <v>56.731116</v>
      </c>
      <c r="F13" s="2">
        <v>25.464903</v>
      </c>
      <c r="G13" s="2">
        <v>24.036565</v>
      </c>
      <c r="H13" s="2">
        <v>26.429532999999999</v>
      </c>
      <c r="I13" s="2">
        <v>27.358920999999999</v>
      </c>
    </row>
    <row r="14" spans="1:9">
      <c r="A14" s="2">
        <v>63.611825000000003</v>
      </c>
      <c r="B14" s="2">
        <v>22.281704000000001</v>
      </c>
      <c r="C14" s="2">
        <v>41.389684000000003</v>
      </c>
      <c r="D14" s="2">
        <v>48.012751000000002</v>
      </c>
      <c r="E14" s="2">
        <v>51.020304000000003</v>
      </c>
      <c r="F14" s="2">
        <v>24.768685999999999</v>
      </c>
      <c r="G14" s="2">
        <v>22.193787</v>
      </c>
      <c r="H14" s="2">
        <v>25.101575</v>
      </c>
      <c r="I14" s="2">
        <v>27.46124</v>
      </c>
    </row>
    <row r="15" spans="1:9">
      <c r="A15" s="2">
        <v>70.492895000000004</v>
      </c>
      <c r="B15" s="2">
        <v>21.125254999999999</v>
      </c>
      <c r="C15" s="2">
        <v>39.177988999999997</v>
      </c>
      <c r="D15" s="2">
        <v>45.348810999999998</v>
      </c>
      <c r="E15" s="2">
        <v>48.341158</v>
      </c>
      <c r="F15" s="2">
        <v>22.905463999999998</v>
      </c>
      <c r="G15" s="2">
        <v>20.988886000000001</v>
      </c>
      <c r="H15" s="2">
        <v>23.809788999999999</v>
      </c>
      <c r="I15" s="2">
        <v>26.603391999999999</v>
      </c>
    </row>
    <row r="16" spans="1:9">
      <c r="A16" s="2">
        <v>77.374691999999996</v>
      </c>
      <c r="B16" s="2">
        <v>21.061978</v>
      </c>
      <c r="C16" s="2">
        <v>37.928753999999998</v>
      </c>
      <c r="D16" s="2">
        <v>43.419911999999997</v>
      </c>
      <c r="E16" s="2">
        <v>47.287024000000002</v>
      </c>
      <c r="F16" s="2">
        <v>22.548848</v>
      </c>
      <c r="G16" s="2">
        <v>20.816953000000002</v>
      </c>
      <c r="H16" s="2">
        <v>23.202808999999998</v>
      </c>
      <c r="I16" s="2">
        <v>25.574850999999999</v>
      </c>
    </row>
    <row r="17" spans="1:9">
      <c r="A17" s="2">
        <v>84.258347999999998</v>
      </c>
      <c r="B17" s="2">
        <v>19.187646999999998</v>
      </c>
      <c r="C17" s="2">
        <v>35.535628000000003</v>
      </c>
      <c r="D17" s="2">
        <v>41.723773000000001</v>
      </c>
      <c r="E17" s="2">
        <v>44.167138999999999</v>
      </c>
      <c r="F17" s="2">
        <v>20.982244000000001</v>
      </c>
      <c r="G17" s="2">
        <v>20.063742999999999</v>
      </c>
      <c r="H17" s="2">
        <v>22.478669</v>
      </c>
      <c r="I17" s="2">
        <v>25.070709000000001</v>
      </c>
    </row>
    <row r="19" spans="1:9">
      <c r="A19" s="5" t="s">
        <v>237</v>
      </c>
    </row>
    <row r="20" spans="1:9">
      <c r="A20" s="1" t="s">
        <v>192</v>
      </c>
      <c r="B20" s="88" t="s">
        <v>37</v>
      </c>
      <c r="C20" s="88"/>
      <c r="D20" s="88"/>
      <c r="E20" s="88"/>
      <c r="F20" s="88" t="s">
        <v>38</v>
      </c>
      <c r="G20" s="88"/>
      <c r="H20" s="88"/>
      <c r="I20" s="88"/>
    </row>
    <row r="21" spans="1:9">
      <c r="A21" s="1"/>
      <c r="B21" s="1" t="s">
        <v>111</v>
      </c>
      <c r="C21" s="1" t="s">
        <v>112</v>
      </c>
      <c r="D21" s="1" t="s">
        <v>113</v>
      </c>
      <c r="E21" s="1" t="s">
        <v>209</v>
      </c>
      <c r="F21" s="1" t="s">
        <v>111</v>
      </c>
      <c r="G21" s="1" t="s">
        <v>112</v>
      </c>
      <c r="H21" s="1" t="s">
        <v>113</v>
      </c>
      <c r="I21" s="1" t="s">
        <v>209</v>
      </c>
    </row>
    <row r="22" spans="1:9">
      <c r="A22" s="2">
        <v>1.5544500000000001</v>
      </c>
      <c r="B22" s="2">
        <v>26.845223000000001</v>
      </c>
      <c r="C22" s="2">
        <v>37.786574000000002</v>
      </c>
      <c r="D22" s="2">
        <v>46.404797000000002</v>
      </c>
      <c r="E22" s="2">
        <v>41.108085000000003</v>
      </c>
      <c r="F22" s="2">
        <v>18.421911000000001</v>
      </c>
      <c r="G22" s="2">
        <v>16.015250000000002</v>
      </c>
      <c r="H22" s="2">
        <v>13.566598000000001</v>
      </c>
      <c r="I22" s="2">
        <v>11.661296</v>
      </c>
    </row>
    <row r="23" spans="1:9">
      <c r="A23" s="2">
        <v>8.4240539999999999</v>
      </c>
      <c r="B23" s="2">
        <v>37.646056000000002</v>
      </c>
      <c r="C23" s="2">
        <v>47.876249000000001</v>
      </c>
      <c r="D23" s="2">
        <v>58.219591000000001</v>
      </c>
      <c r="E23" s="2">
        <v>53.221718000000003</v>
      </c>
      <c r="F23" s="2">
        <v>28.714531000000001</v>
      </c>
      <c r="G23" s="2">
        <v>26.852533999999999</v>
      </c>
      <c r="H23" s="2">
        <v>23.582849</v>
      </c>
      <c r="I23" s="2">
        <v>22.862017999999999</v>
      </c>
    </row>
    <row r="24" spans="1:9">
      <c r="A24" s="2">
        <v>15.293276000000001</v>
      </c>
      <c r="B24" s="2">
        <v>72.930722000000003</v>
      </c>
      <c r="C24" s="2">
        <v>83.588589999999996</v>
      </c>
      <c r="D24" s="2">
        <v>93.627714999999995</v>
      </c>
      <c r="E24" s="2">
        <v>89.171171999999999</v>
      </c>
      <c r="F24" s="2">
        <v>64.483649</v>
      </c>
      <c r="G24" s="2">
        <v>62.028179999999999</v>
      </c>
      <c r="H24" s="2">
        <v>59.162942999999999</v>
      </c>
      <c r="I24" s="2">
        <v>58.679715999999999</v>
      </c>
    </row>
    <row r="25" spans="1:9">
      <c r="A25" s="2">
        <v>22.172481000000001</v>
      </c>
      <c r="B25" s="2">
        <v>109.858086</v>
      </c>
      <c r="C25" s="2">
        <v>121.194575</v>
      </c>
      <c r="D25" s="2">
        <v>131.09246200000001</v>
      </c>
      <c r="E25" s="2">
        <v>126.11606500000001</v>
      </c>
      <c r="F25" s="2">
        <v>101.877764</v>
      </c>
      <c r="G25" s="2">
        <v>99.508909000000003</v>
      </c>
      <c r="H25" s="2">
        <v>96.194338000000002</v>
      </c>
      <c r="I25" s="2">
        <v>96.067960999999997</v>
      </c>
    </row>
    <row r="26" spans="1:9">
      <c r="A26" s="2">
        <v>29.135777000000001</v>
      </c>
      <c r="B26" s="2">
        <v>52.020228000000003</v>
      </c>
      <c r="C26" s="2">
        <v>67.054038000000006</v>
      </c>
      <c r="D26" s="2">
        <v>75.987705000000005</v>
      </c>
      <c r="E26" s="2">
        <v>67.356620000000007</v>
      </c>
      <c r="F26" s="2">
        <v>27.221036999999999</v>
      </c>
      <c r="G26" s="2">
        <v>21.363959999999999</v>
      </c>
      <c r="H26" s="2">
        <v>16.568657999999999</v>
      </c>
      <c r="I26" s="2">
        <v>15.730575</v>
      </c>
    </row>
    <row r="27" spans="1:9">
      <c r="A27" s="2">
        <v>42.890855999999999</v>
      </c>
      <c r="B27" s="2">
        <v>54.593778999999998</v>
      </c>
      <c r="C27" s="2">
        <v>69.762557000000001</v>
      </c>
      <c r="D27" s="2">
        <v>77.593591000000004</v>
      </c>
      <c r="E27" s="2">
        <v>69.686119000000005</v>
      </c>
      <c r="F27" s="2">
        <v>29.732509</v>
      </c>
      <c r="G27" s="2">
        <v>24.097874999999998</v>
      </c>
      <c r="H27" s="2">
        <v>19.413824999999999</v>
      </c>
      <c r="I27" s="2">
        <v>18.472159000000001</v>
      </c>
    </row>
    <row r="28" spans="1:9">
      <c r="A28" s="2">
        <v>49.760080000000002</v>
      </c>
      <c r="B28" s="2">
        <v>55.191918000000001</v>
      </c>
      <c r="C28" s="2">
        <v>69.345941999999994</v>
      </c>
      <c r="D28" s="2">
        <v>77.065347000000003</v>
      </c>
      <c r="E28" s="2">
        <v>68.726136999999994</v>
      </c>
      <c r="F28" s="2">
        <v>30.098628999999999</v>
      </c>
      <c r="G28" s="2">
        <v>24.476752000000001</v>
      </c>
      <c r="H28" s="2">
        <v>19.285489999999999</v>
      </c>
      <c r="I28" s="2">
        <v>17.803175</v>
      </c>
    </row>
    <row r="29" spans="1:9">
      <c r="A29" s="2">
        <v>56.725209999999997</v>
      </c>
      <c r="B29" s="2">
        <v>17.590019999999999</v>
      </c>
      <c r="C29" s="2">
        <v>24.901363</v>
      </c>
      <c r="D29" s="2">
        <v>29.360564</v>
      </c>
      <c r="E29" s="2">
        <v>27.847124000000001</v>
      </c>
      <c r="F29" s="2">
        <v>12.752364</v>
      </c>
      <c r="G29" s="2">
        <v>9.8764040000000008</v>
      </c>
      <c r="H29" s="2">
        <v>9.4577460000000002</v>
      </c>
      <c r="I29" s="2">
        <v>10.141356999999999</v>
      </c>
    </row>
    <row r="30" spans="1:9">
      <c r="A30" s="2">
        <v>63.611825000000003</v>
      </c>
      <c r="B30" s="2">
        <v>10.965761000000001</v>
      </c>
      <c r="C30" s="2">
        <v>15.524063</v>
      </c>
      <c r="D30" s="2">
        <v>18.102103</v>
      </c>
      <c r="E30" s="2">
        <v>16.991800999999999</v>
      </c>
      <c r="F30" s="2">
        <v>9.2852720000000009</v>
      </c>
      <c r="G30" s="2">
        <v>7.8287589999999998</v>
      </c>
      <c r="H30" s="2">
        <v>7.9079579999999998</v>
      </c>
      <c r="I30" s="2">
        <v>8.7794249999999998</v>
      </c>
    </row>
    <row r="31" spans="1:9">
      <c r="A31" s="2">
        <v>70.492895000000004</v>
      </c>
      <c r="B31" s="2">
        <v>8.8517919999999997</v>
      </c>
      <c r="C31" s="2">
        <v>12.417146000000001</v>
      </c>
      <c r="D31" s="2">
        <v>14.778926999999999</v>
      </c>
      <c r="E31" s="2">
        <v>13.744786</v>
      </c>
      <c r="F31" s="2">
        <v>7.7516629999999997</v>
      </c>
      <c r="G31" s="2">
        <v>6.5343270000000002</v>
      </c>
      <c r="H31" s="2">
        <v>6.8764909999999997</v>
      </c>
      <c r="I31" s="2">
        <v>7.8225490000000004</v>
      </c>
    </row>
    <row r="32" spans="1:9">
      <c r="A32" s="2">
        <v>77.374691999999996</v>
      </c>
      <c r="B32" s="2">
        <v>8.5292019999999997</v>
      </c>
      <c r="C32" s="2">
        <v>11.480154000000001</v>
      </c>
      <c r="D32" s="2">
        <v>13.586074</v>
      </c>
      <c r="E32" s="2">
        <v>12.655324</v>
      </c>
      <c r="F32" s="2">
        <v>7.1642159999999997</v>
      </c>
      <c r="G32" s="2">
        <v>6.2928090000000001</v>
      </c>
      <c r="H32" s="2">
        <v>6.6676010000000003</v>
      </c>
      <c r="I32" s="2">
        <v>7.645696</v>
      </c>
    </row>
    <row r="33" spans="1:9">
      <c r="A33" s="2">
        <v>84.258347999999998</v>
      </c>
      <c r="B33" s="2">
        <v>8.2697819999999993</v>
      </c>
      <c r="C33" s="2">
        <v>11.201102000000001</v>
      </c>
      <c r="D33" s="2">
        <v>13.469894</v>
      </c>
      <c r="E33" s="2">
        <v>12.411711</v>
      </c>
      <c r="F33" s="2">
        <v>7.004594</v>
      </c>
      <c r="G33" s="2">
        <v>5.9518959999999996</v>
      </c>
      <c r="H33" s="2">
        <v>6.2190409999999998</v>
      </c>
      <c r="I33" s="2">
        <v>7.2937289999999999</v>
      </c>
    </row>
  </sheetData>
  <mergeCells count="4">
    <mergeCell ref="B4:E4"/>
    <mergeCell ref="F4:I4"/>
    <mergeCell ref="B20:E20"/>
    <mergeCell ref="F20:I20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F243-7C9A-4576-898F-44A5DC6A8DB0}">
  <dimension ref="A1:E4"/>
  <sheetViews>
    <sheetView workbookViewId="0">
      <selection activeCell="E20" sqref="E20"/>
    </sheetView>
  </sheetViews>
  <sheetFormatPr defaultRowHeight="14"/>
  <cols>
    <col min="1" max="1" width="8.6640625" style="5"/>
    <col min="2" max="2" width="10.6640625" style="5" bestFit="1" customWidth="1"/>
    <col min="3" max="16384" width="8.6640625" style="5"/>
  </cols>
  <sheetData>
    <row r="1" spans="1:5">
      <c r="A1" s="5" t="s">
        <v>219</v>
      </c>
      <c r="B1" s="86" t="s">
        <v>196</v>
      </c>
      <c r="C1" s="86"/>
      <c r="D1" s="86"/>
      <c r="E1" s="86"/>
    </row>
    <row r="2" spans="1:5">
      <c r="B2" s="31"/>
      <c r="C2" s="6" t="s">
        <v>111</v>
      </c>
      <c r="D2" s="6" t="s">
        <v>112</v>
      </c>
      <c r="E2" s="6" t="s">
        <v>113</v>
      </c>
    </row>
    <row r="3" spans="1:5">
      <c r="B3" s="31" t="s">
        <v>109</v>
      </c>
      <c r="C3" s="32">
        <v>0.11700000000000001</v>
      </c>
      <c r="D3" s="32">
        <v>0.12</v>
      </c>
      <c r="E3" s="32">
        <v>0.11700000000000001</v>
      </c>
    </row>
    <row r="4" spans="1:5">
      <c r="B4" s="31" t="s">
        <v>108</v>
      </c>
      <c r="C4" s="32">
        <v>0.44500000000000001</v>
      </c>
      <c r="D4" s="32">
        <v>0.377</v>
      </c>
      <c r="E4" s="32">
        <v>0.35699999999999998</v>
      </c>
    </row>
  </sheetData>
  <mergeCells count="1">
    <mergeCell ref="B1:E1"/>
  </mergeCells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185D-97C2-4637-BBFE-5E07C0CA40B2}">
  <dimension ref="A1:E17"/>
  <sheetViews>
    <sheetView workbookViewId="0">
      <selection activeCell="C16" sqref="C16:E17"/>
    </sheetView>
  </sheetViews>
  <sheetFormatPr defaultRowHeight="14"/>
  <cols>
    <col min="1" max="1" width="25.6640625" style="5" bestFit="1" customWidth="1"/>
    <col min="2" max="16384" width="8.6640625" style="5"/>
  </cols>
  <sheetData>
    <row r="1" spans="1:5">
      <c r="A1" s="5" t="s">
        <v>254</v>
      </c>
    </row>
    <row r="2" spans="1:5">
      <c r="A2" s="5" t="s">
        <v>76</v>
      </c>
    </row>
    <row r="3" spans="1:5">
      <c r="C3" s="5" t="s">
        <v>111</v>
      </c>
      <c r="D3" s="5" t="s">
        <v>112</v>
      </c>
      <c r="E3" s="5" t="s">
        <v>113</v>
      </c>
    </row>
    <row r="4" spans="1:5">
      <c r="A4" s="19" t="s">
        <v>205</v>
      </c>
      <c r="B4" s="19" t="s">
        <v>134</v>
      </c>
      <c r="C4" s="15">
        <v>1944</v>
      </c>
      <c r="D4" s="15">
        <v>2542</v>
      </c>
      <c r="E4" s="15">
        <v>2188</v>
      </c>
    </row>
    <row r="5" spans="1:5">
      <c r="A5" s="64"/>
      <c r="B5" s="19" t="s">
        <v>135</v>
      </c>
      <c r="C5" s="15">
        <v>7865</v>
      </c>
      <c r="D5" s="15">
        <v>5574</v>
      </c>
      <c r="E5" s="15">
        <v>5136</v>
      </c>
    </row>
    <row r="7" spans="1:5">
      <c r="A7" s="5" t="s">
        <v>77</v>
      </c>
      <c r="C7" s="5" t="s">
        <v>111</v>
      </c>
      <c r="D7" s="5" t="s">
        <v>112</v>
      </c>
      <c r="E7" s="5" t="s">
        <v>113</v>
      </c>
    </row>
    <row r="8" spans="1:5">
      <c r="A8" s="19" t="s">
        <v>205</v>
      </c>
      <c r="B8" s="19" t="s">
        <v>134</v>
      </c>
      <c r="C8" s="15">
        <v>1271701</v>
      </c>
      <c r="D8" s="15">
        <v>1450253</v>
      </c>
      <c r="E8" s="15">
        <v>1382387</v>
      </c>
    </row>
    <row r="9" spans="1:5">
      <c r="B9" s="19" t="s">
        <v>135</v>
      </c>
      <c r="C9" s="15">
        <v>684210</v>
      </c>
      <c r="D9" s="15">
        <v>570108</v>
      </c>
      <c r="E9" s="15">
        <v>618215</v>
      </c>
    </row>
    <row r="16" spans="1:5">
      <c r="C16" s="15"/>
      <c r="D16" s="15"/>
      <c r="E16" s="15"/>
    </row>
    <row r="17" spans="3:5">
      <c r="C17" s="15"/>
      <c r="D17" s="15"/>
      <c r="E17" s="15"/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D61EC-1680-4A01-8D42-B131AB02CA8E}">
  <dimension ref="A1:I9"/>
  <sheetViews>
    <sheetView workbookViewId="0">
      <selection activeCell="C12" sqref="C12"/>
    </sheetView>
  </sheetViews>
  <sheetFormatPr defaultRowHeight="14"/>
  <cols>
    <col min="1" max="1" width="25.6640625" style="5" bestFit="1" customWidth="1"/>
    <col min="2" max="16384" width="8.6640625" style="5"/>
  </cols>
  <sheetData>
    <row r="1" spans="1:9">
      <c r="H1" s="1"/>
      <c r="I1" s="1"/>
    </row>
    <row r="2" spans="1:9">
      <c r="A2" s="5" t="s">
        <v>76</v>
      </c>
      <c r="H2" s="2"/>
      <c r="I2" s="2"/>
    </row>
    <row r="3" spans="1:9">
      <c r="A3" s="19"/>
      <c r="B3" s="19"/>
      <c r="C3" s="5" t="s">
        <v>111</v>
      </c>
      <c r="D3" s="5" t="s">
        <v>112</v>
      </c>
      <c r="E3" s="5" t="s">
        <v>113</v>
      </c>
      <c r="H3" s="2"/>
      <c r="I3" s="2"/>
    </row>
    <row r="4" spans="1:9">
      <c r="A4" s="19" t="s">
        <v>206</v>
      </c>
      <c r="B4" s="19" t="s">
        <v>134</v>
      </c>
      <c r="C4" s="15">
        <v>1917</v>
      </c>
      <c r="D4" s="15">
        <v>1743</v>
      </c>
      <c r="E4" s="15">
        <v>1941</v>
      </c>
      <c r="G4" s="15"/>
      <c r="H4" s="15"/>
      <c r="I4" s="15"/>
    </row>
    <row r="5" spans="1:9">
      <c r="A5" s="64"/>
      <c r="B5" s="19" t="s">
        <v>135</v>
      </c>
      <c r="C5" s="15">
        <v>3190</v>
      </c>
      <c r="D5" s="15">
        <v>3124</v>
      </c>
      <c r="E5" s="15">
        <v>3181</v>
      </c>
      <c r="G5" s="15"/>
      <c r="H5" s="15"/>
      <c r="I5" s="15"/>
    </row>
    <row r="6" spans="1:9">
      <c r="H6" s="1"/>
      <c r="I6" s="1"/>
    </row>
    <row r="7" spans="1:9">
      <c r="A7" s="5" t="s">
        <v>77</v>
      </c>
      <c r="C7" s="5" t="s">
        <v>111</v>
      </c>
      <c r="D7" s="5" t="s">
        <v>112</v>
      </c>
      <c r="E7" s="5" t="s">
        <v>113</v>
      </c>
      <c r="H7" s="2"/>
      <c r="I7" s="2"/>
    </row>
    <row r="8" spans="1:9">
      <c r="A8" s="19" t="s">
        <v>206</v>
      </c>
      <c r="B8" s="19" t="s">
        <v>134</v>
      </c>
      <c r="C8" s="15">
        <v>802087</v>
      </c>
      <c r="D8" s="15">
        <v>760153</v>
      </c>
      <c r="E8" s="15">
        <v>821012</v>
      </c>
      <c r="H8" s="2"/>
      <c r="I8" s="2"/>
    </row>
    <row r="9" spans="1:9">
      <c r="B9" s="19" t="s">
        <v>135</v>
      </c>
      <c r="C9" s="15">
        <v>363997</v>
      </c>
      <c r="D9" s="15">
        <v>437676</v>
      </c>
      <c r="E9" s="15">
        <v>441273</v>
      </c>
      <c r="H9" s="2"/>
      <c r="I9" s="2"/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98C7-F82E-4FB8-83C0-629B60799753}">
  <dimension ref="A1:I13"/>
  <sheetViews>
    <sheetView workbookViewId="0">
      <selection activeCell="C12" sqref="C12:E13"/>
    </sheetView>
  </sheetViews>
  <sheetFormatPr defaultRowHeight="14"/>
  <cols>
    <col min="1" max="1" width="9.6640625" style="5" bestFit="1" customWidth="1"/>
    <col min="2" max="2" width="15.4140625" style="5" bestFit="1" customWidth="1"/>
    <col min="3" max="16384" width="8.6640625" style="5"/>
  </cols>
  <sheetData>
    <row r="1" spans="1:9">
      <c r="A1" s="5" t="s">
        <v>255</v>
      </c>
      <c r="H1" s="1"/>
      <c r="I1" s="1"/>
    </row>
    <row r="2" spans="1:9">
      <c r="A2" s="5" t="s">
        <v>76</v>
      </c>
      <c r="H2" s="2"/>
      <c r="I2" s="2"/>
    </row>
    <row r="3" spans="1:9">
      <c r="C3" s="5" t="s">
        <v>111</v>
      </c>
      <c r="D3" s="5" t="s">
        <v>112</v>
      </c>
      <c r="E3" s="5" t="s">
        <v>113</v>
      </c>
      <c r="H3" s="2"/>
      <c r="I3" s="2"/>
    </row>
    <row r="4" spans="1:9">
      <c r="A4" s="19" t="s">
        <v>187</v>
      </c>
      <c r="B4" s="19" t="s">
        <v>168</v>
      </c>
      <c r="C4" s="15">
        <v>2626</v>
      </c>
      <c r="D4" s="15">
        <v>1450</v>
      </c>
      <c r="E4" s="15">
        <v>1966</v>
      </c>
      <c r="G4" s="15"/>
      <c r="H4" s="15"/>
      <c r="I4" s="15"/>
    </row>
    <row r="5" spans="1:9" ht="18">
      <c r="A5" s="19"/>
      <c r="B5" s="19" t="s">
        <v>293</v>
      </c>
      <c r="C5" s="15">
        <v>5509</v>
      </c>
      <c r="D5" s="15">
        <v>3669</v>
      </c>
      <c r="E5" s="15">
        <v>6921</v>
      </c>
      <c r="G5" s="15"/>
      <c r="H5" s="15"/>
      <c r="I5" s="15"/>
    </row>
    <row r="6" spans="1:9">
      <c r="G6" s="15"/>
      <c r="H6" s="15"/>
      <c r="I6" s="15"/>
    </row>
    <row r="7" spans="1:9">
      <c r="A7" s="5" t="s">
        <v>77</v>
      </c>
      <c r="C7" s="5" t="s">
        <v>111</v>
      </c>
      <c r="D7" s="5" t="s">
        <v>112</v>
      </c>
      <c r="E7" s="5" t="s">
        <v>113</v>
      </c>
      <c r="G7" s="15"/>
      <c r="H7" s="15"/>
      <c r="I7" s="15"/>
    </row>
    <row r="8" spans="1:9">
      <c r="A8" s="19" t="s">
        <v>187</v>
      </c>
      <c r="B8" s="19" t="s">
        <v>168</v>
      </c>
      <c r="C8" s="15">
        <v>1082316</v>
      </c>
      <c r="D8" s="15">
        <v>1273768</v>
      </c>
      <c r="E8" s="15">
        <v>1327993</v>
      </c>
      <c r="H8" s="2"/>
      <c r="I8" s="2"/>
    </row>
    <row r="9" spans="1:9" ht="18">
      <c r="A9" s="19"/>
      <c r="B9" s="19" t="s">
        <v>293</v>
      </c>
      <c r="C9" s="15">
        <v>620067</v>
      </c>
      <c r="D9" s="15">
        <v>692617</v>
      </c>
      <c r="E9" s="15">
        <v>795843</v>
      </c>
      <c r="H9" s="2"/>
      <c r="I9" s="2"/>
    </row>
    <row r="12" spans="1:9">
      <c r="C12" s="15"/>
      <c r="D12" s="15"/>
      <c r="E12" s="15"/>
    </row>
    <row r="13" spans="1:9">
      <c r="C13" s="15"/>
      <c r="D13" s="15"/>
      <c r="E13" s="15"/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7072-C426-4131-A501-AE1C340872F7}">
  <dimension ref="A1:J9"/>
  <sheetViews>
    <sheetView workbookViewId="0">
      <selection activeCell="C13" sqref="C13"/>
    </sheetView>
  </sheetViews>
  <sheetFormatPr defaultRowHeight="14"/>
  <cols>
    <col min="1" max="1" width="11.1640625" style="5" bestFit="1" customWidth="1"/>
    <col min="2" max="2" width="15.4140625" style="5" bestFit="1" customWidth="1"/>
    <col min="3" max="16384" width="8.6640625" style="5"/>
  </cols>
  <sheetData>
    <row r="1" spans="1:10">
      <c r="A1" s="5" t="s">
        <v>256</v>
      </c>
    </row>
    <row r="2" spans="1:10">
      <c r="A2" s="5" t="s">
        <v>76</v>
      </c>
    </row>
    <row r="3" spans="1:10">
      <c r="C3" s="5" t="s">
        <v>111</v>
      </c>
      <c r="D3" s="5" t="s">
        <v>112</v>
      </c>
      <c r="E3" s="5" t="s">
        <v>113</v>
      </c>
      <c r="H3" s="15"/>
      <c r="I3" s="15"/>
      <c r="J3" s="15"/>
    </row>
    <row r="4" spans="1:10">
      <c r="A4" s="19" t="s">
        <v>3</v>
      </c>
      <c r="B4" s="19" t="s">
        <v>168</v>
      </c>
      <c r="C4" s="15">
        <v>1187</v>
      </c>
      <c r="D4" s="15">
        <v>1290</v>
      </c>
      <c r="E4" s="15">
        <v>1341</v>
      </c>
      <c r="H4" s="15"/>
      <c r="I4" s="15"/>
      <c r="J4" s="15"/>
    </row>
    <row r="5" spans="1:10" ht="18">
      <c r="A5" s="19"/>
      <c r="B5" s="19" t="s">
        <v>293</v>
      </c>
      <c r="C5" s="15">
        <v>2133</v>
      </c>
      <c r="D5" s="15">
        <v>2314</v>
      </c>
      <c r="E5" s="15">
        <v>2221</v>
      </c>
    </row>
    <row r="6" spans="1:10">
      <c r="H6" s="1"/>
      <c r="I6" s="1"/>
    </row>
    <row r="7" spans="1:10">
      <c r="A7" s="5" t="s">
        <v>77</v>
      </c>
      <c r="C7" s="5" t="s">
        <v>111</v>
      </c>
      <c r="D7" s="5" t="s">
        <v>112</v>
      </c>
      <c r="E7" s="5" t="s">
        <v>113</v>
      </c>
      <c r="H7" s="2"/>
      <c r="I7" s="2"/>
    </row>
    <row r="8" spans="1:10">
      <c r="A8" s="19" t="s">
        <v>3</v>
      </c>
      <c r="B8" s="19" t="s">
        <v>168</v>
      </c>
      <c r="C8" s="15">
        <v>940678</v>
      </c>
      <c r="D8" s="15">
        <v>1032656</v>
      </c>
      <c r="E8" s="15">
        <v>1136438</v>
      </c>
      <c r="H8" s="2"/>
      <c r="I8" s="2"/>
    </row>
    <row r="9" spans="1:10" ht="18">
      <c r="A9" s="19"/>
      <c r="B9" s="19" t="s">
        <v>293</v>
      </c>
      <c r="C9" s="15">
        <v>661282</v>
      </c>
      <c r="D9" s="15">
        <v>635012</v>
      </c>
      <c r="E9" s="15">
        <v>771802</v>
      </c>
      <c r="H9" s="2"/>
      <c r="I9" s="2"/>
    </row>
  </sheetData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F28F-E203-4EA2-9D03-12B0D793450A}">
  <dimension ref="A1:AA34"/>
  <sheetViews>
    <sheetView zoomScale="63" workbookViewId="0">
      <selection sqref="A1:XFD1048576"/>
    </sheetView>
  </sheetViews>
  <sheetFormatPr defaultRowHeight="14"/>
  <cols>
    <col min="1" max="16384" width="8.6640625" style="5"/>
  </cols>
  <sheetData>
    <row r="1" spans="1:27" ht="14.5" thickBot="1">
      <c r="A1" s="5" t="s">
        <v>257</v>
      </c>
    </row>
    <row r="2" spans="1:27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  <c r="O2" s="9"/>
      <c r="P2" s="10">
        <v>1</v>
      </c>
      <c r="Q2" s="10">
        <v>2</v>
      </c>
      <c r="R2" s="10">
        <v>3</v>
      </c>
      <c r="S2" s="10">
        <v>4</v>
      </c>
      <c r="T2" s="10">
        <v>5</v>
      </c>
      <c r="U2" s="10">
        <v>6</v>
      </c>
      <c r="V2" s="10">
        <v>7</v>
      </c>
      <c r="W2" s="10">
        <v>8</v>
      </c>
      <c r="X2" s="10">
        <v>9</v>
      </c>
      <c r="Y2" s="10">
        <v>10</v>
      </c>
      <c r="Z2" s="10">
        <v>11</v>
      </c>
      <c r="AA2" s="11">
        <v>12</v>
      </c>
    </row>
    <row r="3" spans="1:27">
      <c r="A3" s="14" t="s">
        <v>93</v>
      </c>
      <c r="B3" s="15">
        <v>14342</v>
      </c>
      <c r="C3" s="15">
        <v>16229</v>
      </c>
      <c r="D3" s="15">
        <v>18142</v>
      </c>
      <c r="E3" s="15">
        <v>14602</v>
      </c>
      <c r="F3" s="15">
        <v>14292</v>
      </c>
      <c r="G3" s="15">
        <v>14099</v>
      </c>
      <c r="H3" s="15">
        <v>12228</v>
      </c>
      <c r="I3" s="15">
        <v>8076</v>
      </c>
      <c r="J3" s="15">
        <v>8127</v>
      </c>
      <c r="K3" s="15">
        <v>2728</v>
      </c>
      <c r="L3" s="16"/>
      <c r="M3" s="16">
        <v>1086</v>
      </c>
      <c r="O3" s="14" t="s">
        <v>117</v>
      </c>
      <c r="P3" s="15">
        <v>16064</v>
      </c>
      <c r="Q3" s="15">
        <v>14207</v>
      </c>
      <c r="R3" s="15">
        <v>10964</v>
      </c>
      <c r="S3" s="15">
        <v>12110</v>
      </c>
      <c r="T3" s="15">
        <v>5815</v>
      </c>
      <c r="U3" s="15">
        <v>7190</v>
      </c>
      <c r="V3" s="15">
        <v>6581</v>
      </c>
      <c r="W3" s="15">
        <v>5443</v>
      </c>
      <c r="X3" s="15">
        <v>2811</v>
      </c>
      <c r="Y3" s="15">
        <v>1809</v>
      </c>
      <c r="Z3" s="15"/>
      <c r="AA3" s="16">
        <v>565</v>
      </c>
    </row>
    <row r="4" spans="1:27">
      <c r="A4" s="14" t="s">
        <v>94</v>
      </c>
      <c r="B4" s="15">
        <v>14632</v>
      </c>
      <c r="C4" s="15">
        <v>14127</v>
      </c>
      <c r="D4" s="15">
        <v>20625</v>
      </c>
      <c r="E4" s="15">
        <v>17786</v>
      </c>
      <c r="F4" s="15">
        <v>13425</v>
      </c>
      <c r="G4" s="15">
        <v>13176</v>
      </c>
      <c r="H4" s="15">
        <v>13039</v>
      </c>
      <c r="I4" s="15">
        <v>12685</v>
      </c>
      <c r="J4" s="15">
        <v>9005</v>
      </c>
      <c r="K4" s="15">
        <v>7758</v>
      </c>
      <c r="L4" s="16"/>
      <c r="M4" s="16">
        <v>1082</v>
      </c>
      <c r="O4" s="14" t="s">
        <v>119</v>
      </c>
      <c r="P4" s="15">
        <v>15212</v>
      </c>
      <c r="Q4" s="15">
        <v>15565</v>
      </c>
      <c r="R4" s="15">
        <v>14089</v>
      </c>
      <c r="S4" s="15">
        <v>9224</v>
      </c>
      <c r="T4" s="15">
        <v>6194</v>
      </c>
      <c r="U4" s="15">
        <v>5648</v>
      </c>
      <c r="V4" s="15">
        <v>6004</v>
      </c>
      <c r="W4" s="15">
        <v>3674</v>
      </c>
      <c r="X4" s="15">
        <v>3295</v>
      </c>
      <c r="Y4" s="15">
        <v>1422</v>
      </c>
      <c r="Z4" s="15"/>
      <c r="AA4" s="16">
        <v>528</v>
      </c>
    </row>
    <row r="5" spans="1:27">
      <c r="A5" s="14" t="s">
        <v>95</v>
      </c>
      <c r="B5" s="15">
        <v>15501</v>
      </c>
      <c r="C5" s="15">
        <v>12784</v>
      </c>
      <c r="D5" s="15">
        <v>14261</v>
      </c>
      <c r="E5" s="15">
        <v>11727</v>
      </c>
      <c r="F5" s="15">
        <v>10940</v>
      </c>
      <c r="G5" s="15">
        <v>14945</v>
      </c>
      <c r="H5" s="15">
        <v>14256</v>
      </c>
      <c r="I5" s="15">
        <v>13196</v>
      </c>
      <c r="J5" s="15">
        <v>9618</v>
      </c>
      <c r="K5" s="15">
        <v>8928</v>
      </c>
      <c r="L5" s="16"/>
      <c r="M5" s="16">
        <v>1076</v>
      </c>
      <c r="O5" s="14" t="s">
        <v>120</v>
      </c>
      <c r="P5" s="15">
        <v>15000</v>
      </c>
      <c r="Q5" s="15">
        <v>12870</v>
      </c>
      <c r="R5" s="15">
        <v>12820</v>
      </c>
      <c r="S5" s="15">
        <v>9349</v>
      </c>
      <c r="T5" s="15">
        <v>5655</v>
      </c>
      <c r="U5" s="15">
        <v>6003</v>
      </c>
      <c r="V5" s="15">
        <v>5407</v>
      </c>
      <c r="W5" s="15">
        <v>3256</v>
      </c>
      <c r="X5" s="15">
        <v>3012</v>
      </c>
      <c r="Y5" s="15">
        <v>1729</v>
      </c>
      <c r="Z5" s="15"/>
      <c r="AA5" s="16">
        <v>555</v>
      </c>
    </row>
    <row r="6" spans="1:27">
      <c r="A6" s="14" t="s">
        <v>96</v>
      </c>
      <c r="B6" s="15">
        <v>14653</v>
      </c>
      <c r="C6" s="15">
        <v>15275</v>
      </c>
      <c r="D6" s="15">
        <v>16016</v>
      </c>
      <c r="E6" s="15">
        <v>14552</v>
      </c>
      <c r="F6" s="15">
        <v>13124</v>
      </c>
      <c r="G6" s="15">
        <v>14643</v>
      </c>
      <c r="H6" s="15">
        <v>12608</v>
      </c>
      <c r="I6" s="15">
        <v>12955</v>
      </c>
      <c r="J6" s="15">
        <v>9158</v>
      </c>
      <c r="K6" s="15">
        <v>7935</v>
      </c>
      <c r="L6" s="16"/>
      <c r="M6" s="16">
        <v>1047</v>
      </c>
      <c r="O6" s="14" t="s">
        <v>121</v>
      </c>
      <c r="P6" s="15">
        <v>13162</v>
      </c>
      <c r="Q6" s="15">
        <v>12957</v>
      </c>
      <c r="R6" s="15">
        <v>12152</v>
      </c>
      <c r="S6" s="15">
        <v>9402</v>
      </c>
      <c r="T6" s="15">
        <v>6123</v>
      </c>
      <c r="U6" s="15">
        <v>7293</v>
      </c>
      <c r="V6" s="15">
        <v>5062</v>
      </c>
      <c r="W6" s="15">
        <v>3842</v>
      </c>
      <c r="X6" s="15">
        <v>3216</v>
      </c>
      <c r="Y6" s="15">
        <v>1664</v>
      </c>
      <c r="Z6" s="15"/>
      <c r="AA6" s="16">
        <v>551</v>
      </c>
    </row>
    <row r="7" spans="1:27">
      <c r="A7" s="14" t="s">
        <v>97</v>
      </c>
      <c r="B7" s="15">
        <v>17178</v>
      </c>
      <c r="C7" s="15">
        <v>14221</v>
      </c>
      <c r="D7" s="15">
        <v>17220</v>
      </c>
      <c r="E7" s="15">
        <v>12816</v>
      </c>
      <c r="F7" s="15">
        <v>13314</v>
      </c>
      <c r="G7" s="15">
        <v>13430</v>
      </c>
      <c r="H7" s="15">
        <v>8649</v>
      </c>
      <c r="I7" s="15">
        <v>12920</v>
      </c>
      <c r="J7" s="15">
        <v>6968</v>
      </c>
      <c r="K7" s="15">
        <v>5775</v>
      </c>
      <c r="L7" s="16"/>
      <c r="M7" s="16">
        <v>1036</v>
      </c>
      <c r="O7" s="14" t="s">
        <v>122</v>
      </c>
      <c r="P7" s="15">
        <v>13455</v>
      </c>
      <c r="Q7" s="15">
        <v>11645</v>
      </c>
      <c r="R7" s="15">
        <v>9077</v>
      </c>
      <c r="S7" s="15">
        <v>9381</v>
      </c>
      <c r="T7" s="15">
        <v>6347</v>
      </c>
      <c r="U7" s="15">
        <v>5677</v>
      </c>
      <c r="V7" s="15">
        <v>3497</v>
      </c>
      <c r="W7" s="15">
        <v>2843</v>
      </c>
      <c r="X7" s="15">
        <v>2699</v>
      </c>
      <c r="Y7" s="15">
        <v>1556</v>
      </c>
      <c r="Z7" s="15"/>
      <c r="AA7" s="16">
        <v>552</v>
      </c>
    </row>
    <row r="8" spans="1:27">
      <c r="A8" s="14" t="s">
        <v>98</v>
      </c>
      <c r="B8" s="15">
        <v>14604</v>
      </c>
      <c r="C8" s="15">
        <v>13001</v>
      </c>
      <c r="D8" s="15">
        <v>14885</v>
      </c>
      <c r="E8" s="15">
        <v>12652</v>
      </c>
      <c r="F8" s="15">
        <v>11584</v>
      </c>
      <c r="G8" s="15">
        <v>9915</v>
      </c>
      <c r="H8" s="15">
        <v>10163</v>
      </c>
      <c r="I8" s="15">
        <v>11431</v>
      </c>
      <c r="J8" s="15">
        <v>7874</v>
      </c>
      <c r="K8" s="15">
        <v>4411</v>
      </c>
      <c r="L8" s="16"/>
      <c r="M8" s="16">
        <v>1096</v>
      </c>
      <c r="O8" s="14" t="s">
        <v>124</v>
      </c>
      <c r="P8" s="15">
        <v>14648</v>
      </c>
      <c r="Q8" s="15">
        <v>16771</v>
      </c>
      <c r="R8" s="15">
        <v>9815</v>
      </c>
      <c r="S8" s="15">
        <v>8791</v>
      </c>
      <c r="T8" s="15">
        <v>5415</v>
      </c>
      <c r="U8" s="15">
        <v>7206</v>
      </c>
      <c r="V8" s="15">
        <v>6755</v>
      </c>
      <c r="W8" s="15">
        <v>3239</v>
      </c>
      <c r="X8" s="15">
        <v>2121</v>
      </c>
      <c r="Y8" s="15">
        <v>1002</v>
      </c>
      <c r="Z8" s="15"/>
      <c r="AA8" s="16">
        <v>520</v>
      </c>
    </row>
    <row r="9" spans="1:27">
      <c r="A9" s="14" t="s">
        <v>99</v>
      </c>
      <c r="G9" s="15"/>
      <c r="K9" s="19"/>
      <c r="L9" s="19"/>
      <c r="O9" s="14" t="s">
        <v>125</v>
      </c>
      <c r="U9" s="15"/>
      <c r="Y9" s="19"/>
      <c r="Z9" s="19"/>
    </row>
    <row r="10" spans="1:27">
      <c r="A10" s="14" t="s">
        <v>100</v>
      </c>
      <c r="G10" s="15"/>
      <c r="K10" s="19"/>
      <c r="L10" s="19"/>
      <c r="O10" s="14" t="s">
        <v>126</v>
      </c>
      <c r="U10" s="15"/>
      <c r="Y10" s="19"/>
      <c r="Z10" s="19"/>
    </row>
    <row r="11" spans="1:27" ht="14.5" thickBot="1">
      <c r="A11" s="20" t="s">
        <v>101</v>
      </c>
      <c r="B11" s="21">
        <f>AVERAGE(B3:B10)</f>
        <v>15151.666666666666</v>
      </c>
      <c r="C11" s="22">
        <f t="shared" ref="C11:L11" si="0">AVERAGE(C3:C10)</f>
        <v>14272.833333333334</v>
      </c>
      <c r="D11" s="22">
        <f t="shared" si="0"/>
        <v>16858.166666666668</v>
      </c>
      <c r="E11" s="22">
        <f t="shared" si="0"/>
        <v>14022.5</v>
      </c>
      <c r="F11" s="22">
        <f t="shared" si="0"/>
        <v>12779.833333333334</v>
      </c>
      <c r="G11" s="22">
        <f t="shared" si="0"/>
        <v>13368</v>
      </c>
      <c r="H11" s="22">
        <f t="shared" si="0"/>
        <v>11823.833333333334</v>
      </c>
      <c r="I11" s="22">
        <f t="shared" si="0"/>
        <v>11877.166666666666</v>
      </c>
      <c r="J11" s="22">
        <f t="shared" si="0"/>
        <v>8458.3333333333339</v>
      </c>
      <c r="K11" s="22">
        <f t="shared" si="0"/>
        <v>6255.833333333333</v>
      </c>
      <c r="L11" s="22" t="e">
        <f t="shared" si="0"/>
        <v>#DIV/0!</v>
      </c>
      <c r="M11" s="23">
        <f>AVERAGE(M3:M10)</f>
        <v>1070.5</v>
      </c>
      <c r="O11" s="20" t="s">
        <v>127</v>
      </c>
      <c r="P11" s="21">
        <v>14590.166666666666</v>
      </c>
      <c r="Q11" s="22">
        <v>14002.5</v>
      </c>
      <c r="R11" s="22">
        <v>11486.166666666666</v>
      </c>
      <c r="S11" s="22">
        <v>9709.5</v>
      </c>
      <c r="T11" s="22">
        <v>5924.833333333333</v>
      </c>
      <c r="U11" s="22">
        <v>6502.833333333333</v>
      </c>
      <c r="V11" s="22">
        <v>5551</v>
      </c>
      <c r="W11" s="22">
        <v>3716.1666666666665</v>
      </c>
      <c r="X11" s="22">
        <v>2859</v>
      </c>
      <c r="Y11" s="22">
        <v>1530.3333333333333</v>
      </c>
      <c r="Z11" s="22" t="e">
        <v>#DIV/0!</v>
      </c>
      <c r="AA11" s="23">
        <v>545.16666666666663</v>
      </c>
    </row>
    <row r="12" spans="1:27" ht="14.5" thickBot="1">
      <c r="A12" s="12"/>
      <c r="B12" s="15"/>
      <c r="C12" s="15"/>
      <c r="D12" s="15"/>
      <c r="E12" s="15"/>
      <c r="F12" s="15"/>
      <c r="G12" s="15"/>
      <c r="H12" s="15"/>
      <c r="I12" s="15"/>
      <c r="J12" s="15"/>
      <c r="K12" s="12"/>
      <c r="L12" s="12"/>
      <c r="M12" s="12"/>
      <c r="O12" s="12"/>
      <c r="P12" s="15"/>
      <c r="Q12" s="15"/>
      <c r="R12" s="15"/>
      <c r="S12" s="15"/>
      <c r="T12" s="15"/>
      <c r="U12" s="15"/>
      <c r="V12" s="15"/>
      <c r="W12" s="15"/>
      <c r="X12" s="15"/>
      <c r="Y12" s="12"/>
      <c r="Z12" s="12"/>
      <c r="AA12" s="12"/>
    </row>
    <row r="13" spans="1:27">
      <c r="A13" s="24" t="s">
        <v>102</v>
      </c>
      <c r="B13" s="25">
        <v>20</v>
      </c>
      <c r="C13" s="12" t="s">
        <v>114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O13" s="24" t="s">
        <v>128</v>
      </c>
      <c r="P13" s="25">
        <v>20</v>
      </c>
      <c r="Q13" s="12" t="s">
        <v>129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ht="14.5" thickBot="1">
      <c r="A14" s="21" t="s">
        <v>103</v>
      </c>
      <c r="B14" s="26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O14" s="21" t="s">
        <v>130</v>
      </c>
      <c r="P14" s="26">
        <v>2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>
      <c r="A16" s="12" t="s">
        <v>104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O16" s="12" t="s">
        <v>131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>
      <c r="A17" s="13" t="s">
        <v>105</v>
      </c>
      <c r="B17" s="13">
        <v>0</v>
      </c>
      <c r="C17" s="13">
        <f t="shared" ref="C17:I17" si="1">D17/2</f>
        <v>7.8125E-2</v>
      </c>
      <c r="D17" s="13">
        <f t="shared" si="1"/>
        <v>0.15625</v>
      </c>
      <c r="E17" s="13">
        <f t="shared" si="1"/>
        <v>0.3125</v>
      </c>
      <c r="F17" s="13">
        <f t="shared" si="1"/>
        <v>0.625</v>
      </c>
      <c r="G17" s="13">
        <f t="shared" si="1"/>
        <v>1.25</v>
      </c>
      <c r="H17" s="13">
        <f t="shared" si="1"/>
        <v>2.5</v>
      </c>
      <c r="I17" s="13">
        <f t="shared" si="1"/>
        <v>5</v>
      </c>
      <c r="J17" s="13">
        <v>10</v>
      </c>
      <c r="K17" s="13">
        <v>20</v>
      </c>
      <c r="L17" s="13"/>
      <c r="M17" s="13" t="s">
        <v>106</v>
      </c>
      <c r="O17" s="13" t="s">
        <v>132</v>
      </c>
      <c r="P17" s="13">
        <v>0</v>
      </c>
      <c r="Q17" s="13">
        <v>7.8125E-2</v>
      </c>
      <c r="R17" s="13">
        <v>0.15625</v>
      </c>
      <c r="S17" s="13">
        <v>0.3125</v>
      </c>
      <c r="T17" s="13">
        <v>0.625</v>
      </c>
      <c r="U17" s="13">
        <v>1.25</v>
      </c>
      <c r="V17" s="13">
        <v>2.5</v>
      </c>
      <c r="W17" s="13">
        <v>5</v>
      </c>
      <c r="X17" s="13">
        <v>10</v>
      </c>
      <c r="Y17" s="13">
        <v>20</v>
      </c>
      <c r="Z17" s="13"/>
      <c r="AA17" s="13" t="s">
        <v>133</v>
      </c>
    </row>
    <row r="18" spans="1:27">
      <c r="A18" s="13" t="s">
        <v>85</v>
      </c>
      <c r="B18" s="27">
        <f>IF(B3="","",(B3-$M$11)/($B$11-$M$11))</f>
        <v>0.94250002959035117</v>
      </c>
      <c r="C18" s="27">
        <f>IF(C3="","",(C3-$M$11)/($B$11-$M$11))</f>
        <v>1.0765088120065809</v>
      </c>
      <c r="D18" s="27">
        <f t="shared" ref="D18:L23" si="2">IF(D3="","",(D3-$M$11)/($B$11-$M$11))</f>
        <v>1.2123640323363358</v>
      </c>
      <c r="E18" s="27">
        <f t="shared" si="2"/>
        <v>0.96096440872560285</v>
      </c>
      <c r="F18" s="27">
        <f t="shared" si="2"/>
        <v>0.93894918744895672</v>
      </c>
      <c r="G18" s="27">
        <f t="shared" si="2"/>
        <v>0.92524293678317382</v>
      </c>
      <c r="H18" s="27">
        <f t="shared" si="2"/>
        <v>0.79237042385219036</v>
      </c>
      <c r="I18" s="27">
        <f t="shared" si="2"/>
        <v>0.49750849243078821</v>
      </c>
      <c r="J18" s="27">
        <f t="shared" si="2"/>
        <v>0.50113035141501061</v>
      </c>
      <c r="K18" s="27">
        <f t="shared" si="2"/>
        <v>0.11771041698722881</v>
      </c>
      <c r="L18" s="27" t="str">
        <f t="shared" si="2"/>
        <v/>
      </c>
      <c r="M18" s="27" t="e">
        <f>IF(#REF!="","",(#REF!-$M$11)/($B$11-$M$11))</f>
        <v>#REF!</v>
      </c>
      <c r="O18" s="13" t="s">
        <v>115</v>
      </c>
      <c r="P18" s="27">
        <v>1.1049365135872791</v>
      </c>
      <c r="Q18" s="27">
        <v>0.97271864245876349</v>
      </c>
      <c r="R18" s="27">
        <v>0.7418179660614691</v>
      </c>
      <c r="S18" s="27">
        <v>0.82341283968197465</v>
      </c>
      <c r="T18" s="27">
        <v>0.37521063249080333</v>
      </c>
      <c r="U18" s="27">
        <v>0.47311024089236975</v>
      </c>
      <c r="V18" s="27">
        <v>0.42974961433487596</v>
      </c>
      <c r="W18" s="27">
        <v>0.34872433843597955</v>
      </c>
      <c r="X18" s="27">
        <v>0.16132668802658123</v>
      </c>
      <c r="Y18" s="27">
        <v>8.9984573395039763E-2</v>
      </c>
      <c r="Z18" s="27" t="s">
        <v>118</v>
      </c>
      <c r="AA18" s="27" t="e">
        <v>#REF!</v>
      </c>
    </row>
    <row r="19" spans="1:27">
      <c r="A19" s="13" t="s">
        <v>86</v>
      </c>
      <c r="B19" s="27">
        <f t="shared" ref="B19:M25" si="3">IF(B4="","",(B4-$M$11)/($B$11-$M$11))</f>
        <v>0.96309491401043956</v>
      </c>
      <c r="C19" s="27">
        <f t="shared" si="3"/>
        <v>0.92723140838235474</v>
      </c>
      <c r="D19" s="27">
        <f t="shared" si="3"/>
        <v>1.3886988530779885</v>
      </c>
      <c r="E19" s="27">
        <f t="shared" si="3"/>
        <v>1.1870820362896068</v>
      </c>
      <c r="F19" s="27">
        <f t="shared" si="3"/>
        <v>0.87737758471717542</v>
      </c>
      <c r="G19" s="27">
        <f t="shared" si="3"/>
        <v>0.85969439085303068</v>
      </c>
      <c r="H19" s="27">
        <f t="shared" si="3"/>
        <v>0.84996508338560961</v>
      </c>
      <c r="I19" s="27">
        <f t="shared" si="3"/>
        <v>0.82482512102453631</v>
      </c>
      <c r="J19" s="27">
        <f t="shared" si="2"/>
        <v>0.56348313941789863</v>
      </c>
      <c r="K19" s="27">
        <f t="shared" si="2"/>
        <v>0.47492513641151896</v>
      </c>
      <c r="L19" s="27" t="str">
        <f t="shared" si="3"/>
        <v/>
      </c>
      <c r="M19" s="27" t="e">
        <f>IF(#REF!="","",(#REF!-$M$11)/($B$11-$M$11))</f>
        <v>#REF!</v>
      </c>
      <c r="O19" s="13" t="s">
        <v>116</v>
      </c>
      <c r="P19" s="27">
        <v>1.0442743562359085</v>
      </c>
      <c r="Q19" s="27">
        <v>1.0694078557019107</v>
      </c>
      <c r="R19" s="27">
        <v>0.96431707606502914</v>
      </c>
      <c r="S19" s="27">
        <v>0.6179304616114869</v>
      </c>
      <c r="T19" s="27">
        <v>0.40219532455203511</v>
      </c>
      <c r="U19" s="27">
        <v>0.36332028005221312</v>
      </c>
      <c r="V19" s="27">
        <v>0.38866737866381867</v>
      </c>
      <c r="W19" s="27">
        <v>0.22277204224516436</v>
      </c>
      <c r="X19" s="27">
        <v>0.19578735018393262</v>
      </c>
      <c r="Y19" s="27">
        <v>6.2430283612198885E-2</v>
      </c>
      <c r="Z19" s="27" t="s">
        <v>118</v>
      </c>
      <c r="AA19" s="27" t="e">
        <v>#REF!</v>
      </c>
    </row>
    <row r="20" spans="1:27">
      <c r="A20" s="13" t="s">
        <v>87</v>
      </c>
      <c r="B20" s="27">
        <f t="shared" si="3"/>
        <v>1.0248085504278766</v>
      </c>
      <c r="C20" s="27">
        <f t="shared" si="3"/>
        <v>0.83185578846449748</v>
      </c>
      <c r="D20" s="27">
        <f t="shared" si="3"/>
        <v>0.93674766532129206</v>
      </c>
      <c r="E20" s="27">
        <f t="shared" si="3"/>
        <v>0.75679098559541713</v>
      </c>
      <c r="F20" s="27">
        <f>IF(F5="","",(F5-$M$11)/($B$11-$M$11))</f>
        <v>0.7009007302898671</v>
      </c>
      <c r="G20" s="27">
        <f t="shared" si="3"/>
        <v>0.98532318581556932</v>
      </c>
      <c r="H20" s="27">
        <f t="shared" si="3"/>
        <v>0.93639258110715262</v>
      </c>
      <c r="I20" s="27">
        <f t="shared" si="3"/>
        <v>0.86111472770958852</v>
      </c>
      <c r="J20" s="27">
        <f>IF(J5="","",(J5-$M$11)/($B$11-$M$11))</f>
        <v>0.60701646407139564</v>
      </c>
      <c r="K20" s="27">
        <f>IF(K5="","",(K5-$M$11)/($B$11-$M$11))</f>
        <v>0.5580148425201511</v>
      </c>
      <c r="L20" s="27" t="str">
        <f t="shared" si="3"/>
        <v/>
      </c>
      <c r="M20" s="27" t="e">
        <f>IF(#REF!="","",(#REF!-$M$11)/($B$11-$M$11))</f>
        <v>#REF!</v>
      </c>
      <c r="O20" s="13" t="s">
        <v>87</v>
      </c>
      <c r="P20" s="27">
        <v>1.029180016613267</v>
      </c>
      <c r="Q20" s="27">
        <v>0.87752462323484048</v>
      </c>
      <c r="R20" s="27">
        <v>0.87396463747478348</v>
      </c>
      <c r="S20" s="27">
        <v>0.6268304260116293</v>
      </c>
      <c r="T20" s="27">
        <v>0.36381867805862106</v>
      </c>
      <c r="U20" s="27">
        <v>0.38859617894861753</v>
      </c>
      <c r="V20" s="27">
        <v>0.34616114868873854</v>
      </c>
      <c r="W20" s="27">
        <v>0.19301056129108818</v>
      </c>
      <c r="X20" s="27">
        <v>0.17563783078201023</v>
      </c>
      <c r="Y20" s="27">
        <v>8.4288596178948627E-2</v>
      </c>
      <c r="Z20" s="27" t="s">
        <v>118</v>
      </c>
      <c r="AA20" s="27" t="e">
        <v>#REF!</v>
      </c>
    </row>
    <row r="21" spans="1:27">
      <c r="A21" s="13" t="s">
        <v>88</v>
      </c>
      <c r="B21" s="27">
        <f t="shared" si="3"/>
        <v>0.96458626770982525</v>
      </c>
      <c r="C21" s="27">
        <f t="shared" si="3"/>
        <v>1.0087587439487733</v>
      </c>
      <c r="D21" s="27">
        <f t="shared" si="3"/>
        <v>1.0613822244842401</v>
      </c>
      <c r="E21" s="27">
        <f t="shared" si="3"/>
        <v>0.95741356658420829</v>
      </c>
      <c r="F21" s="27">
        <f t="shared" si="3"/>
        <v>0.85600151502598032</v>
      </c>
      <c r="G21" s="27">
        <f t="shared" si="3"/>
        <v>0.96387609928154627</v>
      </c>
      <c r="H21" s="27">
        <f t="shared" si="3"/>
        <v>0.81935682412678879</v>
      </c>
      <c r="I21" s="27">
        <f t="shared" si="3"/>
        <v>0.84399966858806685</v>
      </c>
      <c r="J21" s="27">
        <f t="shared" si="2"/>
        <v>0.57434871637056595</v>
      </c>
      <c r="K21" s="27">
        <f t="shared" si="2"/>
        <v>0.4874951175920556</v>
      </c>
      <c r="L21" s="27" t="str">
        <f t="shared" si="3"/>
        <v/>
      </c>
      <c r="M21" s="27" t="e">
        <f>IF(#REF!="","",(#REF!-$M$11)/($B$11-$M$11))</f>
        <v>#REF!</v>
      </c>
      <c r="O21" s="13" t="s">
        <v>88</v>
      </c>
      <c r="P21" s="27">
        <v>0.89831494007357304</v>
      </c>
      <c r="Q21" s="27">
        <v>0.88371899845733959</v>
      </c>
      <c r="R21" s="27">
        <v>0.82640322772042252</v>
      </c>
      <c r="S21" s="27">
        <v>0.63060401091728968</v>
      </c>
      <c r="T21" s="27">
        <v>0.39714014477275422</v>
      </c>
      <c r="U21" s="27">
        <v>0.48044381155808707</v>
      </c>
      <c r="V21" s="27">
        <v>0.32159724694434555</v>
      </c>
      <c r="W21" s="27">
        <v>0.23473359439895575</v>
      </c>
      <c r="X21" s="27">
        <v>0.19016257268304262</v>
      </c>
      <c r="Y21" s="27">
        <v>7.9660614690874584E-2</v>
      </c>
      <c r="Z21" s="27" t="s">
        <v>118</v>
      </c>
      <c r="AA21" s="27" t="e">
        <v>#REF!</v>
      </c>
    </row>
    <row r="22" spans="1:27">
      <c r="A22" s="13" t="s">
        <v>89</v>
      </c>
      <c r="B22" s="27">
        <f t="shared" si="3"/>
        <v>1.1439037958502491</v>
      </c>
      <c r="C22" s="27">
        <f t="shared" si="3"/>
        <v>0.93390699160817647</v>
      </c>
      <c r="D22" s="27">
        <f t="shared" si="3"/>
        <v>1.1468865032490205</v>
      </c>
      <c r="E22" s="27">
        <f t="shared" si="3"/>
        <v>0.83412832743498999</v>
      </c>
      <c r="F22" s="27">
        <f t="shared" si="3"/>
        <v>0.86949471516327959</v>
      </c>
      <c r="G22" s="27">
        <f t="shared" si="3"/>
        <v>0.87773266893131496</v>
      </c>
      <c r="H22" s="27">
        <f t="shared" si="3"/>
        <v>0.53820114337116953</v>
      </c>
      <c r="I22" s="27">
        <f t="shared" si="3"/>
        <v>0.84151407908909071</v>
      </c>
      <c r="J22" s="27">
        <f t="shared" si="2"/>
        <v>0.41882183057748529</v>
      </c>
      <c r="K22" s="27">
        <f t="shared" si="2"/>
        <v>0.33409873708381171</v>
      </c>
      <c r="L22" s="27" t="str">
        <f t="shared" si="3"/>
        <v/>
      </c>
      <c r="M22" s="27" t="e">
        <f>IF(#REF!="","",(#REF!-$M$11)/($B$11-$M$11))</f>
        <v>#REF!</v>
      </c>
      <c r="O22" s="13" t="s">
        <v>89</v>
      </c>
      <c r="P22" s="27">
        <v>0.91917645662750691</v>
      </c>
      <c r="Q22" s="27">
        <v>0.79030497211344497</v>
      </c>
      <c r="R22" s="27">
        <v>0.60746410347691948</v>
      </c>
      <c r="S22" s="27">
        <v>0.62910881689806575</v>
      </c>
      <c r="T22" s="27">
        <v>0.41308888097780938</v>
      </c>
      <c r="U22" s="27">
        <v>0.36538507179304613</v>
      </c>
      <c r="V22" s="27">
        <v>0.21016969265456273</v>
      </c>
      <c r="W22" s="27">
        <v>0.1636050789130177</v>
      </c>
      <c r="X22" s="27">
        <v>0.15335231992405365</v>
      </c>
      <c r="Y22" s="27">
        <v>7.1971045449151533E-2</v>
      </c>
      <c r="Z22" s="27" t="s">
        <v>118</v>
      </c>
      <c r="AA22" s="27" t="e">
        <v>#REF!</v>
      </c>
    </row>
    <row r="23" spans="1:27">
      <c r="A23" s="13" t="s">
        <v>90</v>
      </c>
      <c r="B23" s="27">
        <f t="shared" si="3"/>
        <v>0.96110644241125853</v>
      </c>
      <c r="C23" s="27">
        <f t="shared" si="3"/>
        <v>0.84726644335814982</v>
      </c>
      <c r="D23" s="27">
        <f t="shared" si="3"/>
        <v>0.9810621752458959</v>
      </c>
      <c r="E23" s="27">
        <f t="shared" si="3"/>
        <v>0.82248156521121596</v>
      </c>
      <c r="F23" s="27">
        <f t="shared" si="3"/>
        <v>0.74663557707102868</v>
      </c>
      <c r="G23" s="27">
        <f t="shared" si="3"/>
        <v>0.62810846639127915</v>
      </c>
      <c r="H23" s="27">
        <f t="shared" si="3"/>
        <v>0.64572064341259605</v>
      </c>
      <c r="I23" s="27">
        <f t="shared" si="3"/>
        <v>0.73577000011836147</v>
      </c>
      <c r="J23" s="27">
        <f t="shared" si="2"/>
        <v>0.48316309017955428</v>
      </c>
      <c r="K23" s="27">
        <f t="shared" si="2"/>
        <v>0.23723176346656882</v>
      </c>
      <c r="L23" s="27" t="str">
        <f t="shared" si="3"/>
        <v/>
      </c>
      <c r="M23" s="27" t="e">
        <f>IF(#REF!="","",(#REF!-$M$11)/($B$11-$M$11))</f>
        <v>#REF!</v>
      </c>
      <c r="O23" s="13" t="s">
        <v>90</v>
      </c>
      <c r="P23" s="27">
        <v>1.004117716862466</v>
      </c>
      <c r="Q23" s="27">
        <v>1.1552747122344844</v>
      </c>
      <c r="R23" s="27">
        <v>0.66000949329536018</v>
      </c>
      <c r="S23" s="27">
        <v>0.58710098492939367</v>
      </c>
      <c r="T23" s="27">
        <v>0.34673074641034768</v>
      </c>
      <c r="U23" s="27">
        <v>0.47424943633558797</v>
      </c>
      <c r="V23" s="27">
        <v>0.44213836477987417</v>
      </c>
      <c r="W23" s="27">
        <v>0.19180016613266881</v>
      </c>
      <c r="X23" s="27">
        <v>0.1121988845377952</v>
      </c>
      <c r="Y23" s="27">
        <v>3.2526403227720428E-2</v>
      </c>
      <c r="Z23" s="27" t="s">
        <v>118</v>
      </c>
      <c r="AA23" s="27" t="e">
        <v>#REF!</v>
      </c>
    </row>
    <row r="24" spans="1:27">
      <c r="A24" s="13" t="s">
        <v>91</v>
      </c>
      <c r="B24" s="27" t="str">
        <f t="shared" si="3"/>
        <v/>
      </c>
      <c r="C24" s="27" t="str">
        <f t="shared" si="3"/>
        <v/>
      </c>
      <c r="D24" s="27" t="str">
        <f t="shared" si="3"/>
        <v/>
      </c>
      <c r="E24" s="27" t="str">
        <f t="shared" si="3"/>
        <v/>
      </c>
      <c r="F24" s="27" t="str">
        <f t="shared" si="3"/>
        <v/>
      </c>
      <c r="G24" s="27" t="str">
        <f t="shared" si="3"/>
        <v/>
      </c>
      <c r="H24" s="27" t="str">
        <f t="shared" si="3"/>
        <v/>
      </c>
      <c r="I24" s="27" t="str">
        <f t="shared" si="3"/>
        <v/>
      </c>
      <c r="J24" s="27" t="str">
        <f t="shared" si="3"/>
        <v/>
      </c>
      <c r="K24" s="27" t="str">
        <f t="shared" si="3"/>
        <v/>
      </c>
      <c r="L24" s="27" t="str">
        <f t="shared" si="3"/>
        <v/>
      </c>
      <c r="M24" s="27" t="str">
        <f t="shared" si="3"/>
        <v/>
      </c>
      <c r="O24" s="13" t="s">
        <v>91</v>
      </c>
      <c r="P24" s="27" t="s">
        <v>118</v>
      </c>
      <c r="Q24" s="27" t="s">
        <v>118</v>
      </c>
      <c r="R24" s="27" t="s">
        <v>118</v>
      </c>
      <c r="S24" s="27" t="s">
        <v>118</v>
      </c>
      <c r="T24" s="27" t="s">
        <v>118</v>
      </c>
      <c r="U24" s="27" t="s">
        <v>118</v>
      </c>
      <c r="V24" s="27" t="s">
        <v>118</v>
      </c>
      <c r="W24" s="27" t="s">
        <v>118</v>
      </c>
      <c r="X24" s="27" t="s">
        <v>118</v>
      </c>
      <c r="Y24" s="27" t="s">
        <v>118</v>
      </c>
      <c r="Z24" s="27" t="s">
        <v>118</v>
      </c>
      <c r="AA24" s="27" t="s">
        <v>118</v>
      </c>
    </row>
    <row r="25" spans="1:27">
      <c r="A25" s="13" t="s">
        <v>92</v>
      </c>
      <c r="B25" s="27" t="str">
        <f t="shared" si="3"/>
        <v/>
      </c>
      <c r="C25" s="27" t="str">
        <f t="shared" si="3"/>
        <v/>
      </c>
      <c r="D25" s="27" t="str">
        <f t="shared" si="3"/>
        <v/>
      </c>
      <c r="E25" s="27" t="str">
        <f t="shared" si="3"/>
        <v/>
      </c>
      <c r="F25" s="27" t="str">
        <f t="shared" si="3"/>
        <v/>
      </c>
      <c r="G25" s="27" t="str">
        <f t="shared" si="3"/>
        <v/>
      </c>
      <c r="H25" s="27" t="str">
        <f t="shared" si="3"/>
        <v/>
      </c>
      <c r="I25" s="27" t="str">
        <f t="shared" si="3"/>
        <v/>
      </c>
      <c r="J25" s="27" t="str">
        <f t="shared" si="3"/>
        <v/>
      </c>
      <c r="K25" s="27" t="str">
        <f t="shared" si="3"/>
        <v/>
      </c>
      <c r="L25" s="27" t="str">
        <f t="shared" si="3"/>
        <v/>
      </c>
      <c r="M25" s="27" t="str">
        <f t="shared" si="3"/>
        <v/>
      </c>
      <c r="O25" s="13" t="s">
        <v>92</v>
      </c>
      <c r="P25" s="27" t="s">
        <v>118</v>
      </c>
      <c r="Q25" s="27" t="s">
        <v>118</v>
      </c>
      <c r="R25" s="27" t="s">
        <v>118</v>
      </c>
      <c r="S25" s="27" t="s">
        <v>118</v>
      </c>
      <c r="T25" s="27" t="s">
        <v>118</v>
      </c>
      <c r="U25" s="27" t="s">
        <v>118</v>
      </c>
      <c r="V25" s="27" t="s">
        <v>118</v>
      </c>
      <c r="W25" s="27" t="s">
        <v>118</v>
      </c>
      <c r="X25" s="27" t="s">
        <v>118</v>
      </c>
      <c r="Y25" s="27" t="s">
        <v>118</v>
      </c>
      <c r="Z25" s="27" t="s">
        <v>118</v>
      </c>
      <c r="AA25" s="27" t="s">
        <v>118</v>
      </c>
    </row>
    <row r="26" spans="1:27">
      <c r="A26" s="13" t="s">
        <v>101</v>
      </c>
      <c r="B26" s="28">
        <f>AVERAGE(B18:B25)</f>
        <v>1</v>
      </c>
      <c r="C26" s="28">
        <f t="shared" ref="C26:M26" si="4">AVERAGE(C18:C25)</f>
        <v>0.93758803129475543</v>
      </c>
      <c r="D26" s="28">
        <f t="shared" si="4"/>
        <v>1.1211902422857956</v>
      </c>
      <c r="E26" s="28">
        <f t="shared" si="4"/>
        <v>0.91981014830684027</v>
      </c>
      <c r="F26" s="28">
        <f t="shared" si="4"/>
        <v>0.8315598849527146</v>
      </c>
      <c r="G26" s="28">
        <f t="shared" si="4"/>
        <v>0.87332962467598574</v>
      </c>
      <c r="H26" s="28">
        <f t="shared" si="4"/>
        <v>0.76366778320925122</v>
      </c>
      <c r="I26" s="28">
        <f t="shared" si="4"/>
        <v>0.76745534816007199</v>
      </c>
      <c r="J26" s="28">
        <f t="shared" si="4"/>
        <v>0.52466059867198511</v>
      </c>
      <c r="K26" s="28">
        <f t="shared" si="4"/>
        <v>0.36824600234355581</v>
      </c>
      <c r="L26" s="28" t="e">
        <f t="shared" si="4"/>
        <v>#DIV/0!</v>
      </c>
      <c r="M26" s="28" t="e">
        <f t="shared" si="4"/>
        <v>#REF!</v>
      </c>
      <c r="O26" s="13" t="s">
        <v>127</v>
      </c>
      <c r="P26" s="28">
        <v>1.0000000000000002</v>
      </c>
      <c r="Q26" s="28">
        <v>0.95815830070013053</v>
      </c>
      <c r="R26" s="28">
        <v>0.778996084015664</v>
      </c>
      <c r="S26" s="28">
        <v>0.65249792334163992</v>
      </c>
      <c r="T26" s="28">
        <v>0.38303073454372849</v>
      </c>
      <c r="U26" s="28">
        <v>0.42418416992998692</v>
      </c>
      <c r="V26" s="28">
        <v>0.35641390767770259</v>
      </c>
      <c r="W26" s="28">
        <v>0.22577429690281239</v>
      </c>
      <c r="X26" s="28">
        <v>0.16474427435623593</v>
      </c>
      <c r="Y26" s="28">
        <v>7.014358609232231E-2</v>
      </c>
      <c r="Z26" s="28" t="e">
        <v>#DIV/0!</v>
      </c>
      <c r="AA26" s="28" t="e">
        <v>#REF!</v>
      </c>
    </row>
    <row r="27" spans="1:27">
      <c r="O27" s="13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1:27">
      <c r="A28" s="12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2"/>
      <c r="M28" s="12"/>
    </row>
    <row r="29" spans="1:27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6"/>
    </row>
    <row r="30" spans="1:27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</row>
    <row r="31" spans="1:27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</row>
    <row r="32" spans="1:27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6"/>
    </row>
    <row r="33" spans="2:13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</row>
    <row r="34" spans="2:13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B715-A18B-404F-93D1-77C4B9DB18FE}">
  <dimension ref="A1:Z54"/>
  <sheetViews>
    <sheetView zoomScale="44" workbookViewId="0">
      <selection activeCell="R32" sqref="R32"/>
    </sheetView>
  </sheetViews>
  <sheetFormatPr defaultRowHeight="14"/>
  <cols>
    <col min="1" max="16384" width="8.6640625" style="5"/>
  </cols>
  <sheetData>
    <row r="1" spans="1:26" ht="14.5" thickBot="1">
      <c r="A1" s="5" t="s">
        <v>258</v>
      </c>
    </row>
    <row r="2" spans="1:26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  <c r="N2" s="12"/>
    </row>
    <row r="3" spans="1:26">
      <c r="A3" s="14" t="s">
        <v>93</v>
      </c>
      <c r="B3" s="15">
        <v>16953</v>
      </c>
      <c r="C3" s="15">
        <v>16129</v>
      </c>
      <c r="D3" s="15">
        <v>16123</v>
      </c>
      <c r="E3" s="15">
        <v>15914</v>
      </c>
      <c r="F3" s="15">
        <v>16024</v>
      </c>
      <c r="G3" s="15">
        <v>16228</v>
      </c>
      <c r="H3" s="15">
        <v>14208</v>
      </c>
      <c r="I3" s="15">
        <v>16719</v>
      </c>
      <c r="J3" s="15">
        <v>9626</v>
      </c>
      <c r="K3" s="15">
        <v>7137</v>
      </c>
      <c r="L3" s="15"/>
      <c r="M3" s="16">
        <v>1189</v>
      </c>
      <c r="N3" s="12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6"/>
    </row>
    <row r="4" spans="1:26">
      <c r="A4" s="14" t="s">
        <v>94</v>
      </c>
      <c r="B4" s="15">
        <v>15114</v>
      </c>
      <c r="C4" s="15">
        <v>16794</v>
      </c>
      <c r="D4" s="15">
        <v>16077</v>
      </c>
      <c r="E4" s="15">
        <v>16260</v>
      </c>
      <c r="F4" s="15">
        <v>15607</v>
      </c>
      <c r="G4" s="15">
        <v>15306</v>
      </c>
      <c r="H4" s="15">
        <v>14751</v>
      </c>
      <c r="I4" s="15">
        <v>12067</v>
      </c>
      <c r="J4" s="15">
        <v>8664</v>
      </c>
      <c r="K4" s="15">
        <v>7572</v>
      </c>
      <c r="L4" s="15"/>
      <c r="M4" s="16">
        <v>1205</v>
      </c>
      <c r="N4" s="12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6"/>
    </row>
    <row r="5" spans="1:26">
      <c r="A5" s="14" t="s">
        <v>95</v>
      </c>
      <c r="B5" s="15">
        <v>15535</v>
      </c>
      <c r="C5" s="15">
        <v>15983</v>
      </c>
      <c r="D5" s="15">
        <v>14905</v>
      </c>
      <c r="E5" s="15">
        <v>15311</v>
      </c>
      <c r="F5" s="15">
        <v>15475</v>
      </c>
      <c r="G5" s="15">
        <v>15038</v>
      </c>
      <c r="H5" s="15">
        <v>13955</v>
      </c>
      <c r="I5" s="15">
        <v>10795</v>
      </c>
      <c r="J5" s="15">
        <v>8946</v>
      </c>
      <c r="K5" s="15">
        <v>7056</v>
      </c>
      <c r="L5" s="15"/>
      <c r="M5" s="16">
        <v>1172</v>
      </c>
      <c r="N5" s="12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6"/>
    </row>
    <row r="6" spans="1:26">
      <c r="A6" s="14" t="s">
        <v>96</v>
      </c>
      <c r="B6" s="15">
        <v>16096</v>
      </c>
      <c r="C6" s="15">
        <v>15786</v>
      </c>
      <c r="D6" s="15">
        <v>15534</v>
      </c>
      <c r="E6" s="15">
        <v>14970</v>
      </c>
      <c r="F6" s="15">
        <v>15098</v>
      </c>
      <c r="G6" s="15">
        <v>15249</v>
      </c>
      <c r="H6" s="15">
        <v>12511</v>
      </c>
      <c r="I6" s="15">
        <v>10373</v>
      </c>
      <c r="J6" s="15">
        <v>7632</v>
      </c>
      <c r="K6" s="15">
        <v>8488</v>
      </c>
      <c r="L6" s="15"/>
      <c r="M6" s="16">
        <v>1152</v>
      </c>
      <c r="N6" s="12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6"/>
    </row>
    <row r="7" spans="1:26">
      <c r="A7" s="14" t="s">
        <v>97</v>
      </c>
      <c r="B7" s="15">
        <v>15975</v>
      </c>
      <c r="C7" s="15">
        <v>15926</v>
      </c>
      <c r="D7" s="15">
        <v>15442</v>
      </c>
      <c r="E7" s="15">
        <v>15681</v>
      </c>
      <c r="F7" s="15">
        <v>15221</v>
      </c>
      <c r="G7" s="15">
        <v>15240</v>
      </c>
      <c r="H7" s="15">
        <v>12760</v>
      </c>
      <c r="I7" s="15">
        <v>10427</v>
      </c>
      <c r="J7" s="15">
        <v>7590</v>
      </c>
      <c r="K7" s="15">
        <v>5820</v>
      </c>
      <c r="L7" s="15"/>
      <c r="M7" s="16">
        <v>1151</v>
      </c>
      <c r="N7" s="12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</row>
    <row r="8" spans="1:26">
      <c r="A8" s="14" t="s">
        <v>98</v>
      </c>
      <c r="B8" s="15">
        <v>15581</v>
      </c>
      <c r="C8" s="15">
        <v>15958</v>
      </c>
      <c r="D8" s="15">
        <v>14390</v>
      </c>
      <c r="E8" s="15">
        <v>15794</v>
      </c>
      <c r="F8" s="15">
        <v>15321</v>
      </c>
      <c r="G8" s="15">
        <v>14071</v>
      </c>
      <c r="H8" s="15">
        <v>12769</v>
      </c>
      <c r="I8" s="15">
        <v>9101</v>
      </c>
      <c r="J8" s="15">
        <v>7645</v>
      </c>
      <c r="K8" s="15">
        <v>6119</v>
      </c>
      <c r="L8" s="15"/>
      <c r="M8" s="16">
        <v>1122</v>
      </c>
      <c r="N8" s="12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6"/>
    </row>
    <row r="9" spans="1:26">
      <c r="A9" s="14" t="s">
        <v>99</v>
      </c>
      <c r="K9" s="19"/>
      <c r="L9" s="19"/>
      <c r="N9" s="12"/>
    </row>
    <row r="10" spans="1:26">
      <c r="A10" s="14" t="s">
        <v>100</v>
      </c>
      <c r="K10" s="19"/>
      <c r="L10" s="19"/>
      <c r="N10" s="12"/>
    </row>
    <row r="11" spans="1:26" ht="14.5" thickBot="1">
      <c r="A11" s="20" t="s">
        <v>101</v>
      </c>
      <c r="B11" s="21">
        <f>AVERAGE(B3:B10)</f>
        <v>15875.666666666666</v>
      </c>
      <c r="C11" s="22">
        <f t="shared" ref="C11:L11" si="0">AVERAGE(C3:C10)</f>
        <v>16096</v>
      </c>
      <c r="D11" s="22">
        <f t="shared" si="0"/>
        <v>15411.833333333334</v>
      </c>
      <c r="E11" s="22">
        <f t="shared" si="0"/>
        <v>15655</v>
      </c>
      <c r="F11" s="22">
        <f t="shared" si="0"/>
        <v>15457.666666666666</v>
      </c>
      <c r="G11" s="22">
        <f t="shared" si="0"/>
        <v>15188.666666666666</v>
      </c>
      <c r="H11" s="22">
        <f t="shared" si="0"/>
        <v>13492.333333333334</v>
      </c>
      <c r="I11" s="22">
        <f t="shared" si="0"/>
        <v>11580.333333333334</v>
      </c>
      <c r="J11" s="22">
        <f t="shared" si="0"/>
        <v>8350.5</v>
      </c>
      <c r="K11" s="22">
        <f t="shared" si="0"/>
        <v>7032</v>
      </c>
      <c r="L11" s="22" t="e">
        <f t="shared" si="0"/>
        <v>#DIV/0!</v>
      </c>
      <c r="M11" s="23">
        <f>AVERAGE(M3:M10)</f>
        <v>1165.1666666666667</v>
      </c>
      <c r="N11" s="12"/>
    </row>
    <row r="12" spans="1:26" ht="14.5" thickBot="1">
      <c r="A12" s="12"/>
      <c r="B12" s="15"/>
      <c r="C12" s="15"/>
      <c r="D12" s="15"/>
      <c r="E12" s="15"/>
      <c r="F12" s="15"/>
      <c r="G12" s="15"/>
      <c r="H12" s="15"/>
      <c r="I12" s="15"/>
      <c r="J12" s="15"/>
      <c r="K12" s="12"/>
      <c r="L12" s="12"/>
      <c r="M12" s="12"/>
      <c r="N12" s="12"/>
    </row>
    <row r="13" spans="1:26">
      <c r="A13" s="24" t="s">
        <v>102</v>
      </c>
      <c r="B13" s="25">
        <v>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6" ht="14.5" thickBot="1">
      <c r="A14" s="21" t="s">
        <v>103</v>
      </c>
      <c r="B14" s="26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26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26">
      <c r="A16" s="12" t="s">
        <v>104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24">
      <c r="A17" s="13" t="s">
        <v>105</v>
      </c>
      <c r="B17" s="13">
        <v>0</v>
      </c>
      <c r="C17" s="13">
        <f t="shared" ref="C17:I17" si="1">D17/2</f>
        <v>7.8125E-3</v>
      </c>
      <c r="D17" s="13">
        <f t="shared" si="1"/>
        <v>1.5625E-2</v>
      </c>
      <c r="E17" s="13">
        <f t="shared" si="1"/>
        <v>3.125E-2</v>
      </c>
      <c r="F17" s="13">
        <f t="shared" si="1"/>
        <v>6.25E-2</v>
      </c>
      <c r="G17" s="13">
        <f t="shared" si="1"/>
        <v>0.125</v>
      </c>
      <c r="H17" s="13">
        <f t="shared" si="1"/>
        <v>0.25</v>
      </c>
      <c r="I17" s="13">
        <f t="shared" si="1"/>
        <v>0.5</v>
      </c>
      <c r="J17" s="13">
        <v>1</v>
      </c>
      <c r="K17" s="13">
        <v>2</v>
      </c>
      <c r="L17" s="13"/>
      <c r="M17" s="13" t="s">
        <v>106</v>
      </c>
      <c r="N17" s="12"/>
    </row>
    <row r="18" spans="1:24">
      <c r="A18" s="13" t="s">
        <v>85</v>
      </c>
      <c r="B18" s="27">
        <f>IF(B3="","",(B3-$M$11)/($B$11-$M$11))</f>
        <v>1.0732356706660775</v>
      </c>
      <c r="C18" s="27">
        <f>IF(C3="","",(C3-$M$11)/($B$11-$M$11))</f>
        <v>1.0172212591912806</v>
      </c>
      <c r="D18" s="27">
        <f t="shared" ref="D18:L23" si="2">IF(D3="","",(D3-$M$11)/($B$11-$M$11))</f>
        <v>1.016813387263066</v>
      </c>
      <c r="E18" s="27">
        <f t="shared" si="2"/>
        <v>1.0026058484302596</v>
      </c>
      <c r="F18" s="27">
        <f t="shared" si="2"/>
        <v>1.0100835004475262</v>
      </c>
      <c r="G18" s="27">
        <f t="shared" si="2"/>
        <v>1.0239511460068205</v>
      </c>
      <c r="H18" s="27">
        <f t="shared" si="2"/>
        <v>0.88663426350792518</v>
      </c>
      <c r="I18" s="27">
        <f t="shared" si="2"/>
        <v>1.0573286654657106</v>
      </c>
      <c r="J18" s="27">
        <f t="shared" si="2"/>
        <v>0.57515606766142102</v>
      </c>
      <c r="K18" s="27">
        <f t="shared" si="2"/>
        <v>0.40595719610708902</v>
      </c>
      <c r="L18" s="27" t="str">
        <f t="shared" si="2"/>
        <v/>
      </c>
      <c r="M18" s="27" t="e">
        <f>IF(#REF!="","",(#REF!-$M$11)/($B$11-$M$11))</f>
        <v>#REF!</v>
      </c>
      <c r="N18" s="12"/>
    </row>
    <row r="19" spans="1:24">
      <c r="A19" s="13" t="s">
        <v>86</v>
      </c>
      <c r="B19" s="27">
        <f t="shared" ref="B19:M25" si="3">IF(B4="","",(B4-$M$11)/($B$11-$M$11))</f>
        <v>0.94822292466832081</v>
      </c>
      <c r="C19" s="27">
        <f t="shared" si="3"/>
        <v>1.0624270645683922</v>
      </c>
      <c r="D19" s="27">
        <f t="shared" si="3"/>
        <v>1.0136863691467546</v>
      </c>
      <c r="E19" s="27">
        <f t="shared" si="3"/>
        <v>1.0261264629572981</v>
      </c>
      <c r="F19" s="27">
        <f t="shared" si="3"/>
        <v>0.98173640143661556</v>
      </c>
      <c r="G19" s="27">
        <f t="shared" si="3"/>
        <v>0.96127482637118611</v>
      </c>
      <c r="H19" s="27">
        <f t="shared" si="3"/>
        <v>0.92354667301134119</v>
      </c>
      <c r="I19" s="27">
        <f t="shared" si="3"/>
        <v>0.74109196379003661</v>
      </c>
      <c r="J19" s="27">
        <f t="shared" si="2"/>
        <v>0.50976060183768956</v>
      </c>
      <c r="K19" s="27">
        <f t="shared" si="2"/>
        <v>0.4355279109026432</v>
      </c>
      <c r="L19" s="27" t="str">
        <f t="shared" si="2"/>
        <v/>
      </c>
      <c r="M19" s="27" t="e">
        <f>IF(#REF!="","",(#REF!-$M$11)/($B$11-$M$11))</f>
        <v>#REF!</v>
      </c>
      <c r="N19" s="12"/>
    </row>
    <row r="20" spans="1:24">
      <c r="A20" s="13" t="s">
        <v>87</v>
      </c>
      <c r="B20" s="27">
        <f t="shared" si="3"/>
        <v>0.97684193829804111</v>
      </c>
      <c r="C20" s="27">
        <f t="shared" si="3"/>
        <v>1.0072963756047268</v>
      </c>
      <c r="D20" s="27">
        <f t="shared" si="3"/>
        <v>0.93401538583551436</v>
      </c>
      <c r="E20" s="27">
        <f t="shared" si="3"/>
        <v>0.96161471964469825</v>
      </c>
      <c r="F20" s="27">
        <f>IF(F5="","",(F5-$M$11)/($B$11-$M$11))</f>
        <v>0.97276321901589569</v>
      </c>
      <c r="G20" s="27">
        <f t="shared" si="3"/>
        <v>0.94305654691093665</v>
      </c>
      <c r="H20" s="27">
        <f t="shared" si="3"/>
        <v>0.86943566386821214</v>
      </c>
      <c r="I20" s="27">
        <f t="shared" si="3"/>
        <v>0.65462311500855397</v>
      </c>
      <c r="J20" s="27">
        <f>IF(J5="","",(J5-$M$11)/($B$11-$M$11))</f>
        <v>0.528930582463773</v>
      </c>
      <c r="K20" s="27">
        <f t="shared" si="2"/>
        <v>0.40045092507619273</v>
      </c>
      <c r="L20" s="27" t="str">
        <f t="shared" si="2"/>
        <v/>
      </c>
      <c r="M20" s="27" t="e">
        <f>IF(#REF!="","",(#REF!-$M$11)/($B$11-$M$11))</f>
        <v>#REF!</v>
      </c>
      <c r="N20" s="12"/>
    </row>
    <row r="21" spans="1:24">
      <c r="A21" s="13" t="s">
        <v>88</v>
      </c>
      <c r="B21" s="27">
        <f t="shared" si="3"/>
        <v>1.0149779635861007</v>
      </c>
      <c r="C21" s="27">
        <f t="shared" si="3"/>
        <v>0.99390458062834941</v>
      </c>
      <c r="D21" s="27">
        <f t="shared" si="3"/>
        <v>0.97677395964333869</v>
      </c>
      <c r="E21" s="27">
        <f t="shared" si="3"/>
        <v>0.93843399839117192</v>
      </c>
      <c r="F21" s="27">
        <f t="shared" si="3"/>
        <v>0.94713526619308208</v>
      </c>
      <c r="G21" s="27">
        <f t="shared" si="3"/>
        <v>0.95740004305314796</v>
      </c>
      <c r="H21" s="27">
        <f t="shared" si="3"/>
        <v>0.77127448647791264</v>
      </c>
      <c r="I21" s="27">
        <f t="shared" si="3"/>
        <v>0.62593612272413135</v>
      </c>
      <c r="J21" s="27">
        <f t="shared" si="2"/>
        <v>0.43960663018478863</v>
      </c>
      <c r="K21" s="27">
        <f t="shared" si="2"/>
        <v>0.49779635861006311</v>
      </c>
      <c r="L21" s="27" t="str">
        <f t="shared" si="2"/>
        <v/>
      </c>
      <c r="M21" s="27" t="e">
        <f>IF(#REF!="","",(#REF!-$M$11)/($B$11-$M$11))</f>
        <v>#REF!</v>
      </c>
      <c r="N21" s="12"/>
    </row>
    <row r="22" spans="1:24">
      <c r="A22" s="13" t="s">
        <v>89</v>
      </c>
      <c r="B22" s="27">
        <f t="shared" si="3"/>
        <v>1.0067525463671074</v>
      </c>
      <c r="C22" s="27">
        <f t="shared" si="3"/>
        <v>1.0034215922866887</v>
      </c>
      <c r="D22" s="27">
        <f t="shared" si="3"/>
        <v>0.97051992341071569</v>
      </c>
      <c r="E22" s="27">
        <f t="shared" si="3"/>
        <v>0.98676682188459497</v>
      </c>
      <c r="F22" s="27">
        <f t="shared" si="3"/>
        <v>0.95549664072148022</v>
      </c>
      <c r="G22" s="27">
        <f t="shared" si="3"/>
        <v>0.95678823516082623</v>
      </c>
      <c r="H22" s="27">
        <f t="shared" si="3"/>
        <v>0.78820117149881608</v>
      </c>
      <c r="I22" s="27">
        <f t="shared" si="3"/>
        <v>0.62960697007806221</v>
      </c>
      <c r="J22" s="27">
        <f t="shared" si="2"/>
        <v>0.43675152668728684</v>
      </c>
      <c r="K22" s="27">
        <f t="shared" si="2"/>
        <v>0.31642930786399737</v>
      </c>
      <c r="L22" s="27" t="str">
        <f t="shared" si="2"/>
        <v/>
      </c>
      <c r="M22" s="27" t="e">
        <f>IF(#REF!="","",(#REF!-$M$11)/($B$11-$M$11))</f>
        <v>#REF!</v>
      </c>
      <c r="N22" s="12"/>
    </row>
    <row r="23" spans="1:24">
      <c r="A23" s="13" t="s">
        <v>90</v>
      </c>
      <c r="B23" s="27">
        <f t="shared" si="3"/>
        <v>0.97996895641435255</v>
      </c>
      <c r="C23" s="27">
        <f t="shared" si="3"/>
        <v>1.0055969092371662</v>
      </c>
      <c r="D23" s="27">
        <f t="shared" si="3"/>
        <v>0.89900637866376631</v>
      </c>
      <c r="E23" s="27">
        <f t="shared" si="3"/>
        <v>0.99444840986596883</v>
      </c>
      <c r="F23" s="27">
        <f t="shared" si="3"/>
        <v>0.96229450619172252</v>
      </c>
      <c r="G23" s="27">
        <f t="shared" si="3"/>
        <v>0.87732118781369317</v>
      </c>
      <c r="H23" s="27">
        <f t="shared" si="3"/>
        <v>0.78881297939113793</v>
      </c>
      <c r="I23" s="27">
        <f t="shared" si="3"/>
        <v>0.53946727394264871</v>
      </c>
      <c r="J23" s="27">
        <f t="shared" si="2"/>
        <v>0.44049035269592013</v>
      </c>
      <c r="K23" s="27">
        <f t="shared" si="2"/>
        <v>0.33675492562002196</v>
      </c>
      <c r="L23" s="27" t="str">
        <f t="shared" si="3"/>
        <v/>
      </c>
      <c r="M23" s="27" t="e">
        <f>IF(#REF!="","",(#REF!-$M$11)/($B$11-$M$11))</f>
        <v>#REF!</v>
      </c>
      <c r="N23" s="12"/>
    </row>
    <row r="24" spans="1:24">
      <c r="A24" s="13" t="s">
        <v>91</v>
      </c>
      <c r="B24" s="27" t="str">
        <f t="shared" si="3"/>
        <v/>
      </c>
      <c r="C24" s="27" t="str">
        <f t="shared" si="3"/>
        <v/>
      </c>
      <c r="D24" s="27" t="str">
        <f t="shared" si="3"/>
        <v/>
      </c>
      <c r="E24" s="27" t="str">
        <f t="shared" si="3"/>
        <v/>
      </c>
      <c r="F24" s="27" t="str">
        <f t="shared" si="3"/>
        <v/>
      </c>
      <c r="G24" s="27" t="str">
        <f t="shared" si="3"/>
        <v/>
      </c>
      <c r="H24" s="27" t="str">
        <f t="shared" si="3"/>
        <v/>
      </c>
      <c r="I24" s="27" t="str">
        <f t="shared" si="3"/>
        <v/>
      </c>
      <c r="J24" s="27" t="str">
        <f t="shared" si="3"/>
        <v/>
      </c>
      <c r="K24" s="27" t="str">
        <f t="shared" si="3"/>
        <v/>
      </c>
      <c r="L24" s="27" t="str">
        <f t="shared" si="3"/>
        <v/>
      </c>
      <c r="M24" s="27" t="str">
        <f t="shared" si="3"/>
        <v/>
      </c>
      <c r="N24" s="12"/>
    </row>
    <row r="25" spans="1:24">
      <c r="A25" s="13" t="s">
        <v>92</v>
      </c>
      <c r="B25" s="27" t="str">
        <f t="shared" si="3"/>
        <v/>
      </c>
      <c r="C25" s="27" t="str">
        <f t="shared" si="3"/>
        <v/>
      </c>
      <c r="D25" s="27" t="str">
        <f t="shared" si="3"/>
        <v/>
      </c>
      <c r="E25" s="27" t="str">
        <f t="shared" si="3"/>
        <v/>
      </c>
      <c r="F25" s="27" t="str">
        <f t="shared" si="3"/>
        <v/>
      </c>
      <c r="G25" s="27" t="str">
        <f t="shared" si="3"/>
        <v/>
      </c>
      <c r="H25" s="27" t="str">
        <f t="shared" si="3"/>
        <v/>
      </c>
      <c r="I25" s="27" t="str">
        <f t="shared" si="3"/>
        <v/>
      </c>
      <c r="J25" s="27" t="str">
        <f t="shared" si="3"/>
        <v/>
      </c>
      <c r="K25" s="27" t="str">
        <f t="shared" si="3"/>
        <v/>
      </c>
      <c r="L25" s="27" t="str">
        <f t="shared" si="3"/>
        <v/>
      </c>
      <c r="M25" s="27" t="str">
        <f t="shared" si="3"/>
        <v/>
      </c>
      <c r="N25" s="12"/>
    </row>
    <row r="26" spans="1:24">
      <c r="A26" s="13" t="s">
        <v>101</v>
      </c>
      <c r="B26" s="28">
        <f>AVERAGE(B18:B25)</f>
        <v>1</v>
      </c>
      <c r="C26" s="28">
        <f t="shared" ref="C26:M26" si="4">AVERAGE(C18:C25)</f>
        <v>1.0149779635861007</v>
      </c>
      <c r="D26" s="28">
        <f t="shared" si="4"/>
        <v>0.9684692339938592</v>
      </c>
      <c r="E26" s="28">
        <f t="shared" si="4"/>
        <v>0.98499937686233185</v>
      </c>
      <c r="F26" s="28">
        <f t="shared" si="4"/>
        <v>0.97158492233438698</v>
      </c>
      <c r="G26" s="28">
        <f t="shared" si="4"/>
        <v>0.9532986642194351</v>
      </c>
      <c r="H26" s="28">
        <f t="shared" si="4"/>
        <v>0.83798420629255765</v>
      </c>
      <c r="I26" s="28">
        <f t="shared" si="4"/>
        <v>0.70800901850152387</v>
      </c>
      <c r="J26" s="28">
        <f t="shared" si="4"/>
        <v>0.48844929358847988</v>
      </c>
      <c r="K26" s="28">
        <f t="shared" si="4"/>
        <v>0.39881943736333453</v>
      </c>
      <c r="L26" s="28" t="e">
        <f t="shared" si="4"/>
        <v>#DIV/0!</v>
      </c>
      <c r="M26" s="28" t="e">
        <f t="shared" si="4"/>
        <v>#REF!</v>
      </c>
      <c r="N26" s="12"/>
    </row>
    <row r="27" spans="1:24" ht="14.5" thickBot="1"/>
    <row r="28" spans="1:24">
      <c r="A28" s="9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0">
        <v>7</v>
      </c>
      <c r="I28" s="10">
        <v>8</v>
      </c>
      <c r="J28" s="10">
        <v>9</v>
      </c>
      <c r="K28" s="10">
        <v>10</v>
      </c>
      <c r="L28" s="10">
        <v>11</v>
      </c>
      <c r="M28" s="11">
        <v>12</v>
      </c>
    </row>
    <row r="29" spans="1:24">
      <c r="A29" s="14" t="s">
        <v>117</v>
      </c>
      <c r="B29" s="15">
        <v>13660</v>
      </c>
      <c r="C29" s="15">
        <v>9208</v>
      </c>
      <c r="D29" s="15">
        <v>8960</v>
      </c>
      <c r="E29" s="15">
        <v>5812</v>
      </c>
      <c r="F29" s="15">
        <v>5414</v>
      </c>
      <c r="G29" s="15">
        <v>5359</v>
      </c>
      <c r="H29" s="15">
        <v>4194</v>
      </c>
      <c r="I29" s="15">
        <v>3331</v>
      </c>
      <c r="J29" s="15">
        <v>3541</v>
      </c>
      <c r="K29" s="15">
        <v>1600</v>
      </c>
      <c r="L29" s="15"/>
      <c r="M29" s="16">
        <v>515</v>
      </c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>
      <c r="A30" s="14" t="s">
        <v>119</v>
      </c>
      <c r="B30" s="15">
        <v>15818</v>
      </c>
      <c r="C30" s="15">
        <v>8955</v>
      </c>
      <c r="D30" s="15">
        <v>8196</v>
      </c>
      <c r="E30" s="15">
        <v>5718</v>
      </c>
      <c r="F30" s="15">
        <v>5855</v>
      </c>
      <c r="G30" s="15">
        <v>5711</v>
      </c>
      <c r="H30" s="15">
        <v>4808</v>
      </c>
      <c r="I30" s="15">
        <v>3324</v>
      </c>
      <c r="J30" s="15">
        <v>3574</v>
      </c>
      <c r="K30" s="15">
        <v>2123</v>
      </c>
      <c r="L30" s="15"/>
      <c r="M30" s="16">
        <v>500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>
      <c r="A31" s="14" t="s">
        <v>120</v>
      </c>
      <c r="B31" s="15">
        <v>15687</v>
      </c>
      <c r="C31" s="15">
        <v>8360</v>
      </c>
      <c r="D31" s="15">
        <v>8322</v>
      </c>
      <c r="E31" s="15">
        <v>4762</v>
      </c>
      <c r="F31" s="15">
        <v>5974</v>
      </c>
      <c r="G31" s="15">
        <v>5192</v>
      </c>
      <c r="H31" s="15">
        <v>4019</v>
      </c>
      <c r="I31" s="15">
        <v>3034</v>
      </c>
      <c r="J31" s="15">
        <v>2958</v>
      </c>
      <c r="K31" s="15">
        <v>1998</v>
      </c>
      <c r="L31" s="15"/>
      <c r="M31" s="16">
        <v>503</v>
      </c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32" spans="1:24">
      <c r="A32" s="14" t="s">
        <v>121</v>
      </c>
      <c r="B32" s="15">
        <v>15243</v>
      </c>
      <c r="C32" s="15">
        <v>8889</v>
      </c>
      <c r="D32" s="15">
        <v>8402</v>
      </c>
      <c r="E32" s="15">
        <v>5072</v>
      </c>
      <c r="F32" s="15">
        <v>5648</v>
      </c>
      <c r="G32" s="15">
        <v>4748</v>
      </c>
      <c r="H32" s="15">
        <v>3825</v>
      </c>
      <c r="I32" s="15">
        <v>2194</v>
      </c>
      <c r="J32" s="15">
        <v>2571</v>
      </c>
      <c r="K32" s="15">
        <v>1903</v>
      </c>
      <c r="L32" s="15"/>
      <c r="M32" s="16">
        <v>500</v>
      </c>
      <c r="O32" s="15"/>
      <c r="P32" s="15"/>
      <c r="Q32" s="15"/>
      <c r="R32" s="15"/>
      <c r="S32" s="15"/>
      <c r="T32" s="15"/>
      <c r="U32" s="15"/>
      <c r="V32" s="15"/>
      <c r="W32" s="15"/>
      <c r="X32" s="15"/>
    </row>
    <row r="33" spans="1:24">
      <c r="A33" s="14" t="s">
        <v>122</v>
      </c>
      <c r="B33" s="15">
        <v>15354</v>
      </c>
      <c r="C33" s="15">
        <v>8660</v>
      </c>
      <c r="D33" s="15">
        <v>8101</v>
      </c>
      <c r="E33" s="15">
        <v>6411</v>
      </c>
      <c r="F33" s="15">
        <v>6150</v>
      </c>
      <c r="G33" s="15">
        <v>5854</v>
      </c>
      <c r="H33" s="15">
        <v>4354</v>
      </c>
      <c r="I33" s="15">
        <v>3898</v>
      </c>
      <c r="J33" s="15">
        <v>3031</v>
      </c>
      <c r="K33" s="15">
        <v>1929</v>
      </c>
      <c r="L33" s="15"/>
      <c r="M33" s="16">
        <v>493</v>
      </c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spans="1:24">
      <c r="A34" s="14" t="s">
        <v>124</v>
      </c>
      <c r="B34" s="15">
        <v>14976</v>
      </c>
      <c r="C34" s="15">
        <v>8524</v>
      </c>
      <c r="D34" s="15">
        <v>7962</v>
      </c>
      <c r="E34" s="15">
        <v>6352</v>
      </c>
      <c r="F34" s="15">
        <v>6447</v>
      </c>
      <c r="G34" s="15">
        <v>6361</v>
      </c>
      <c r="H34" s="15">
        <v>4232</v>
      </c>
      <c r="I34" s="15">
        <v>4112</v>
      </c>
      <c r="J34" s="15">
        <v>3641</v>
      </c>
      <c r="K34" s="15">
        <v>1251</v>
      </c>
      <c r="L34" s="15"/>
      <c r="M34" s="16">
        <v>502</v>
      </c>
      <c r="O34" s="15"/>
      <c r="P34" s="15"/>
      <c r="Q34" s="15"/>
      <c r="R34" s="15"/>
      <c r="S34" s="15"/>
      <c r="T34" s="15"/>
      <c r="U34" s="15"/>
      <c r="V34" s="15"/>
      <c r="W34" s="15"/>
      <c r="X34" s="15"/>
    </row>
    <row r="35" spans="1:24">
      <c r="A35" s="14" t="s">
        <v>125</v>
      </c>
      <c r="B35" s="15"/>
      <c r="C35" s="15"/>
      <c r="D35" s="15"/>
      <c r="E35" s="15"/>
      <c r="F35" s="15"/>
      <c r="G35" s="15"/>
      <c r="H35" s="15"/>
      <c r="K35" s="19"/>
      <c r="L35" s="19"/>
    </row>
    <row r="36" spans="1:24">
      <c r="A36" s="14" t="s">
        <v>126</v>
      </c>
      <c r="G36" s="15"/>
      <c r="K36" s="19"/>
      <c r="L36" s="19"/>
    </row>
    <row r="37" spans="1:24" ht="14.5" thickBot="1">
      <c r="A37" s="20" t="s">
        <v>127</v>
      </c>
      <c r="B37" s="21">
        <v>15123</v>
      </c>
      <c r="C37" s="22">
        <v>8766</v>
      </c>
      <c r="D37" s="22">
        <v>8323.8333333333339</v>
      </c>
      <c r="E37" s="22">
        <v>5687.833333333333</v>
      </c>
      <c r="F37" s="22">
        <v>5914.666666666667</v>
      </c>
      <c r="G37" s="22">
        <v>5537.5</v>
      </c>
      <c r="H37" s="22">
        <v>4238.666666666667</v>
      </c>
      <c r="I37" s="22">
        <v>3315.5</v>
      </c>
      <c r="J37" s="22">
        <v>3219.3333333333335</v>
      </c>
      <c r="K37" s="22">
        <v>1800.6666666666667</v>
      </c>
      <c r="L37" s="22"/>
      <c r="M37" s="23">
        <v>502.16666666666669</v>
      </c>
    </row>
    <row r="38" spans="1:24" ht="14.5" thickBot="1">
      <c r="A38" s="12"/>
      <c r="B38" s="15"/>
      <c r="C38" s="15"/>
      <c r="D38" s="15"/>
      <c r="E38" s="15"/>
      <c r="F38" s="15"/>
      <c r="G38" s="15"/>
      <c r="H38" s="15"/>
      <c r="I38" s="15"/>
      <c r="J38" s="15"/>
      <c r="K38" s="12"/>
      <c r="L38" s="12"/>
      <c r="M38" s="12"/>
    </row>
    <row r="39" spans="1:24">
      <c r="A39" s="24" t="s">
        <v>128</v>
      </c>
      <c r="B39" s="25">
        <v>2</v>
      </c>
      <c r="C39" s="12" t="s">
        <v>61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1:24" ht="14.5" thickBot="1">
      <c r="A40" s="21" t="s">
        <v>130</v>
      </c>
      <c r="B40" s="26">
        <v>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2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spans="1:24">
      <c r="A42" s="12" t="s">
        <v>131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1:24">
      <c r="A43" s="13" t="s">
        <v>132</v>
      </c>
      <c r="B43" s="13">
        <v>0</v>
      </c>
      <c r="C43" s="13">
        <v>7.8125E-3</v>
      </c>
      <c r="D43" s="13">
        <v>1.5625E-2</v>
      </c>
      <c r="E43" s="13">
        <v>3.125E-2</v>
      </c>
      <c r="F43" s="13">
        <v>6.25E-2</v>
      </c>
      <c r="G43" s="13">
        <v>0.125</v>
      </c>
      <c r="H43" s="13">
        <v>0.25</v>
      </c>
      <c r="I43" s="13">
        <v>0.5</v>
      </c>
      <c r="J43" s="13">
        <v>1</v>
      </c>
      <c r="K43" s="13">
        <v>2</v>
      </c>
      <c r="L43" s="13"/>
      <c r="M43" s="13" t="s">
        <v>133</v>
      </c>
    </row>
    <row r="44" spans="1:24">
      <c r="A44" s="13" t="s">
        <v>115</v>
      </c>
      <c r="B44" s="27">
        <v>0.89993730407523509</v>
      </c>
      <c r="C44" s="27">
        <v>0.59544029638073526</v>
      </c>
      <c r="D44" s="27">
        <v>0.57847819891707042</v>
      </c>
      <c r="E44" s="27">
        <v>0.36316899401538899</v>
      </c>
      <c r="F44" s="27">
        <v>0.33594756340837845</v>
      </c>
      <c r="G44" s="27">
        <v>0.33218580792248498</v>
      </c>
      <c r="H44" s="27">
        <v>0.25250498717583358</v>
      </c>
      <c r="I44" s="27">
        <v>0.19347962382445141</v>
      </c>
      <c r="J44" s="27">
        <v>0.20784269022513538</v>
      </c>
      <c r="K44" s="27">
        <v>7.5086919350242226E-2</v>
      </c>
      <c r="L44" s="27"/>
      <c r="M44" s="27" t="e">
        <v>#REF!</v>
      </c>
    </row>
    <row r="45" spans="1:24">
      <c r="A45" s="13" t="s">
        <v>116</v>
      </c>
      <c r="B45" s="27">
        <v>1.0475349102308349</v>
      </c>
      <c r="C45" s="27">
        <v>0.57813622114562557</v>
      </c>
      <c r="D45" s="27">
        <v>0.5262239954402963</v>
      </c>
      <c r="E45" s="27">
        <v>0.35673981191222565</v>
      </c>
      <c r="F45" s="27">
        <v>0.36611000284981471</v>
      </c>
      <c r="G45" s="27">
        <v>0.35626104303220285</v>
      </c>
      <c r="H45" s="27">
        <v>0.29449985750926189</v>
      </c>
      <c r="I45" s="27">
        <v>0.19300085494442862</v>
      </c>
      <c r="J45" s="27">
        <v>0.21009974351667141</v>
      </c>
      <c r="K45" s="27">
        <v>0.11085779424337418</v>
      </c>
      <c r="L45" s="27"/>
      <c r="M45" s="27" t="e">
        <v>#REF!</v>
      </c>
    </row>
    <row r="46" spans="1:24">
      <c r="A46" s="13" t="s">
        <v>87</v>
      </c>
      <c r="B46" s="27">
        <v>1.0385750926189798</v>
      </c>
      <c r="C46" s="27">
        <v>0.5374408663436876</v>
      </c>
      <c r="D46" s="27">
        <v>0.53484183528070672</v>
      </c>
      <c r="E46" s="27">
        <v>0.29135366201196922</v>
      </c>
      <c r="F46" s="27">
        <v>0.37424907381020228</v>
      </c>
      <c r="G46" s="27">
        <v>0.32076375035622678</v>
      </c>
      <c r="H46" s="27">
        <v>0.24053576517526362</v>
      </c>
      <c r="I46" s="27">
        <v>0.17316614420062695</v>
      </c>
      <c r="J46" s="27">
        <v>0.16796808207466515</v>
      </c>
      <c r="K46" s="27">
        <v>0.10230834995725277</v>
      </c>
      <c r="L46" s="27"/>
      <c r="M46" s="27" t="e">
        <v>#REF!</v>
      </c>
    </row>
    <row r="47" spans="1:24">
      <c r="A47" s="13" t="s">
        <v>88</v>
      </c>
      <c r="B47" s="27">
        <v>1.0082074665146765</v>
      </c>
      <c r="C47" s="27">
        <v>0.57362211456255341</v>
      </c>
      <c r="D47" s="27">
        <v>0.54031347962382437</v>
      </c>
      <c r="E47" s="27">
        <v>0.31255628384155026</v>
      </c>
      <c r="F47" s="27">
        <v>0.35195212311199769</v>
      </c>
      <c r="G47" s="27">
        <v>0.29039612425192357</v>
      </c>
      <c r="H47" s="27">
        <v>0.2272670276432032</v>
      </c>
      <c r="I47" s="27">
        <v>0.11571387859789113</v>
      </c>
      <c r="J47" s="27">
        <v>0.1414990025648333</v>
      </c>
      <c r="K47" s="27">
        <v>9.5810772299800506E-2</v>
      </c>
      <c r="L47" s="27"/>
      <c r="M47" s="27" t="e">
        <v>#REF!</v>
      </c>
    </row>
    <row r="48" spans="1:24">
      <c r="A48" s="13" t="s">
        <v>89</v>
      </c>
      <c r="B48" s="27">
        <v>1.0157993730407524</v>
      </c>
      <c r="C48" s="27">
        <v>0.55795953263037901</v>
      </c>
      <c r="D48" s="27">
        <v>0.51972641778284412</v>
      </c>
      <c r="E48" s="27">
        <v>0.4041379310344827</v>
      </c>
      <c r="F48" s="27">
        <v>0.38628669136506122</v>
      </c>
      <c r="G48" s="27">
        <v>0.36604160729552576</v>
      </c>
      <c r="H48" s="27">
        <v>0.26344827586206898</v>
      </c>
      <c r="I48" s="27">
        <v>0.2322599031062981</v>
      </c>
      <c r="J48" s="27">
        <v>0.17296095753776006</v>
      </c>
      <c r="K48" s="27">
        <v>9.7589056711313751E-2</v>
      </c>
      <c r="L48" s="27"/>
      <c r="M48" s="27" t="e">
        <v>#REF!</v>
      </c>
    </row>
    <row r="49" spans="1:13">
      <c r="A49" s="13" t="s">
        <v>90</v>
      </c>
      <c r="B49" s="27">
        <v>0.98994585351952125</v>
      </c>
      <c r="C49" s="27">
        <v>0.54865773724707889</v>
      </c>
      <c r="D49" s="27">
        <v>0.51021943573667705</v>
      </c>
      <c r="E49" s="27">
        <v>0.40010259333143344</v>
      </c>
      <c r="F49" s="27">
        <v>0.40660017098888568</v>
      </c>
      <c r="G49" s="27">
        <v>0.40071815332003419</v>
      </c>
      <c r="H49" s="27">
        <v>0.25510401823881446</v>
      </c>
      <c r="I49" s="27">
        <v>0.24689655172413794</v>
      </c>
      <c r="J49" s="27">
        <v>0.21468224565403249</v>
      </c>
      <c r="K49" s="27">
        <v>5.1216870903391269E-2</v>
      </c>
      <c r="L49" s="27"/>
      <c r="M49" s="27" t="e">
        <v>#REF!</v>
      </c>
    </row>
    <row r="50" spans="1:13">
      <c r="A50" s="13" t="s">
        <v>91</v>
      </c>
      <c r="B50" s="27" t="s">
        <v>118</v>
      </c>
      <c r="C50" s="27" t="s">
        <v>118</v>
      </c>
      <c r="D50" s="27" t="s">
        <v>118</v>
      </c>
      <c r="E50" s="27" t="s">
        <v>118</v>
      </c>
      <c r="F50" s="27" t="s">
        <v>118</v>
      </c>
      <c r="G50" s="27" t="s">
        <v>118</v>
      </c>
      <c r="H50" s="27" t="s">
        <v>118</v>
      </c>
      <c r="I50" s="27" t="s">
        <v>118</v>
      </c>
      <c r="J50" s="27" t="s">
        <v>118</v>
      </c>
      <c r="K50" s="27" t="s">
        <v>118</v>
      </c>
      <c r="L50" s="27"/>
      <c r="M50" s="27" t="s">
        <v>118</v>
      </c>
    </row>
    <row r="51" spans="1:13">
      <c r="A51" s="13" t="s">
        <v>92</v>
      </c>
      <c r="B51" s="27" t="s">
        <v>118</v>
      </c>
      <c r="C51" s="27" t="s">
        <v>118</v>
      </c>
      <c r="D51" s="27" t="s">
        <v>118</v>
      </c>
      <c r="E51" s="27" t="s">
        <v>118</v>
      </c>
      <c r="F51" s="27" t="s">
        <v>118</v>
      </c>
      <c r="G51" s="27" t="s">
        <v>118</v>
      </c>
      <c r="H51" s="27" t="s">
        <v>118</v>
      </c>
      <c r="I51" s="27" t="s">
        <v>118</v>
      </c>
      <c r="J51" s="27" t="s">
        <v>118</v>
      </c>
      <c r="K51" s="27" t="s">
        <v>118</v>
      </c>
      <c r="L51" s="27"/>
      <c r="M51" s="27" t="s">
        <v>118</v>
      </c>
    </row>
    <row r="52" spans="1:13">
      <c r="A52" s="13" t="s">
        <v>127</v>
      </c>
      <c r="B52" s="28">
        <v>1</v>
      </c>
      <c r="C52" s="28">
        <v>0.56520946138500994</v>
      </c>
      <c r="D52" s="28">
        <v>0.53496722713023648</v>
      </c>
      <c r="E52" s="28">
        <v>0.35467654602450832</v>
      </c>
      <c r="F52" s="28">
        <v>0.37019093758905669</v>
      </c>
      <c r="G52" s="28">
        <v>0.34439441436306634</v>
      </c>
      <c r="H52" s="28">
        <v>0.25555998860074097</v>
      </c>
      <c r="I52" s="28">
        <v>0.19241949273297235</v>
      </c>
      <c r="J52" s="28">
        <v>0.18584212026218294</v>
      </c>
      <c r="K52" s="28">
        <v>8.8811627244229127E-2</v>
      </c>
      <c r="L52" s="28"/>
      <c r="M52" s="28" t="e">
        <v>#REF!</v>
      </c>
    </row>
    <row r="53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1B56-7C31-4402-AD31-E86DD481BE44}">
  <dimension ref="A1:I11"/>
  <sheetViews>
    <sheetView workbookViewId="0">
      <selection sqref="A1:XFD1048576"/>
    </sheetView>
  </sheetViews>
  <sheetFormatPr defaultRowHeight="14"/>
  <cols>
    <col min="1" max="1" width="13.6640625" style="5" bestFit="1" customWidth="1"/>
    <col min="2" max="5" width="8.6640625" style="5"/>
    <col min="6" max="9" width="12.1640625" style="5" bestFit="1" customWidth="1"/>
    <col min="10" max="16384" width="8.6640625" style="5"/>
  </cols>
  <sheetData>
    <row r="1" spans="1:9">
      <c r="A1" s="5" t="s">
        <v>259</v>
      </c>
    </row>
    <row r="2" spans="1:9">
      <c r="A2" s="5" t="s">
        <v>76</v>
      </c>
      <c r="F2" s="1"/>
      <c r="G2" s="1"/>
      <c r="H2" s="1"/>
      <c r="I2" s="1"/>
    </row>
    <row r="3" spans="1:9">
      <c r="B3" s="5" t="s">
        <v>111</v>
      </c>
      <c r="C3" s="5" t="s">
        <v>112</v>
      </c>
      <c r="D3" s="5" t="s">
        <v>113</v>
      </c>
      <c r="F3" s="2"/>
      <c r="G3" s="2"/>
      <c r="H3" s="2"/>
      <c r="I3" s="2"/>
    </row>
    <row r="4" spans="1:9">
      <c r="A4" s="19" t="s">
        <v>169</v>
      </c>
      <c r="B4" s="15">
        <v>1927</v>
      </c>
      <c r="C4" s="15">
        <v>1922</v>
      </c>
      <c r="D4" s="15">
        <v>1888</v>
      </c>
      <c r="E4" s="15"/>
      <c r="F4" s="15"/>
      <c r="G4" s="15"/>
      <c r="H4" s="15"/>
      <c r="I4" s="2"/>
    </row>
    <row r="5" spans="1:9">
      <c r="A5" s="19" t="s">
        <v>260</v>
      </c>
      <c r="B5" s="15">
        <v>1364</v>
      </c>
      <c r="C5" s="15">
        <v>1603</v>
      </c>
      <c r="D5" s="15">
        <v>1580</v>
      </c>
      <c r="E5" s="15"/>
      <c r="F5" s="15"/>
      <c r="G5" s="15"/>
      <c r="H5" s="15"/>
      <c r="I5" s="2"/>
    </row>
    <row r="6" spans="1:9">
      <c r="A6" s="19" t="s">
        <v>139</v>
      </c>
      <c r="B6" s="15">
        <v>2875</v>
      </c>
      <c r="C6" s="15">
        <v>3372</v>
      </c>
      <c r="D6" s="15">
        <v>2356</v>
      </c>
      <c r="E6" s="15"/>
      <c r="F6" s="15"/>
      <c r="G6" s="15"/>
      <c r="H6" s="15"/>
    </row>
    <row r="7" spans="1:9">
      <c r="A7" s="19" t="s">
        <v>171</v>
      </c>
      <c r="B7" s="15">
        <v>4538</v>
      </c>
      <c r="C7" s="15">
        <v>6385</v>
      </c>
      <c r="D7" s="15">
        <v>6979</v>
      </c>
      <c r="E7" s="15"/>
      <c r="F7" s="15"/>
      <c r="G7" s="15"/>
      <c r="H7" s="15"/>
    </row>
    <row r="9" spans="1:9">
      <c r="E9" s="2"/>
      <c r="F9" s="2"/>
      <c r="G9" s="2"/>
      <c r="H9" s="2"/>
    </row>
    <row r="10" spans="1:9">
      <c r="E10" s="2"/>
      <c r="F10" s="2"/>
      <c r="G10" s="2"/>
      <c r="H10" s="2"/>
    </row>
    <row r="11" spans="1:9">
      <c r="E11" s="2"/>
      <c r="F11" s="2"/>
      <c r="G11" s="2"/>
      <c r="H11" s="2"/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DC4D-4D12-4BCD-BE8F-3224AFA681B5}">
  <dimension ref="A1:J42"/>
  <sheetViews>
    <sheetView workbookViewId="0">
      <selection activeCell="D38" sqref="D38"/>
    </sheetView>
  </sheetViews>
  <sheetFormatPr defaultRowHeight="14"/>
  <cols>
    <col min="1" max="16384" width="8.6640625" style="5"/>
  </cols>
  <sheetData>
    <row r="1" spans="1:10">
      <c r="A1" s="5" t="s">
        <v>261</v>
      </c>
    </row>
    <row r="2" spans="1:10">
      <c r="A2" s="65"/>
      <c r="B2" s="67">
        <v>0</v>
      </c>
      <c r="C2" s="19">
        <v>0.25</v>
      </c>
      <c r="D2" s="19">
        <v>0.5</v>
      </c>
      <c r="E2" s="19">
        <v>1</v>
      </c>
      <c r="F2" s="19">
        <f>G2/2</f>
        <v>2.5</v>
      </c>
      <c r="G2" s="19">
        <f>H2/2</f>
        <v>5</v>
      </c>
      <c r="H2" s="19">
        <f>I2/2</f>
        <v>10</v>
      </c>
      <c r="I2" s="19">
        <v>20</v>
      </c>
      <c r="J2" s="19" t="s">
        <v>57</v>
      </c>
    </row>
    <row r="3" spans="1:10">
      <c r="A3" s="68">
        <v>0</v>
      </c>
      <c r="B3" s="19">
        <v>100</v>
      </c>
      <c r="C3" s="19">
        <v>76.398051136118667</v>
      </c>
      <c r="D3" s="19">
        <v>76.122105807786838</v>
      </c>
      <c r="E3" s="19">
        <v>73.46613202259303</v>
      </c>
      <c r="F3" s="19">
        <v>70.542836200577767</v>
      </c>
      <c r="G3" s="19">
        <v>65.541327124563438</v>
      </c>
      <c r="H3" s="19">
        <v>47.50140128487044</v>
      </c>
      <c r="I3" s="19">
        <v>48.320613978355539</v>
      </c>
      <c r="J3" s="19"/>
    </row>
    <row r="4" spans="1:10">
      <c r="A4" s="69">
        <v>0.5</v>
      </c>
      <c r="B4" s="19">
        <v>90.083214763075077</v>
      </c>
      <c r="C4" s="19">
        <v>66.524382356745576</v>
      </c>
      <c r="D4" s="19">
        <v>56.91803561419394</v>
      </c>
      <c r="E4" s="19">
        <v>55.676281636700729</v>
      </c>
      <c r="F4" s="19">
        <v>51.666451084378906</v>
      </c>
      <c r="G4" s="19">
        <v>45.931962229983185</v>
      </c>
      <c r="H4" s="19">
        <v>43.146639072133837</v>
      </c>
      <c r="I4" s="19">
        <v>24.960117276764539</v>
      </c>
      <c r="J4" s="19"/>
    </row>
    <row r="5" spans="1:10">
      <c r="A5" s="69">
        <v>1</v>
      </c>
      <c r="B5" s="19">
        <v>75.078687535032117</v>
      </c>
      <c r="C5" s="19">
        <v>66.326046652007079</v>
      </c>
      <c r="D5" s="19">
        <v>51.200793342818955</v>
      </c>
      <c r="E5" s="19">
        <v>52.589143275988448</v>
      </c>
      <c r="F5" s="19">
        <v>38.947096106583885</v>
      </c>
      <c r="G5" s="19">
        <v>33.635148536196269</v>
      </c>
      <c r="H5" s="19">
        <v>35.213210882593884</v>
      </c>
      <c r="I5" s="19">
        <v>22.278273617039623</v>
      </c>
      <c r="J5" s="19"/>
    </row>
    <row r="6" spans="1:10">
      <c r="A6" s="69">
        <v>2</v>
      </c>
      <c r="B6" s="19">
        <v>74.311214590609225</v>
      </c>
      <c r="C6" s="19">
        <v>68.490492821109811</v>
      </c>
      <c r="D6" s="19">
        <v>44.336653300564826</v>
      </c>
      <c r="E6" s="19">
        <v>50.105635321002026</v>
      </c>
      <c r="F6" s="19">
        <v>45.095502953477343</v>
      </c>
      <c r="G6" s="19">
        <v>30.185831932048462</v>
      </c>
      <c r="H6" s="19">
        <v>20.726081145173112</v>
      </c>
      <c r="I6" s="19">
        <v>17.595826326908981</v>
      </c>
      <c r="J6" s="19"/>
    </row>
    <row r="7" spans="1:10">
      <c r="A7" s="69">
        <v>3</v>
      </c>
      <c r="B7" s="19">
        <v>66.18807398784115</v>
      </c>
      <c r="C7" s="19">
        <v>45.112749536498079</v>
      </c>
      <c r="D7" s="19">
        <v>37.239684387530723</v>
      </c>
      <c r="E7" s="19">
        <v>45.681886776182466</v>
      </c>
      <c r="F7" s="19">
        <v>40.292329582201525</v>
      </c>
      <c r="G7" s="19">
        <v>35.040745052386498</v>
      </c>
      <c r="H7" s="19">
        <v>16.604147803216488</v>
      </c>
      <c r="I7" s="19">
        <v>19.777519079032466</v>
      </c>
      <c r="J7" s="19"/>
    </row>
    <row r="8" spans="1:10">
      <c r="A8" s="70">
        <v>5</v>
      </c>
      <c r="B8" s="19">
        <v>33.790367783382919</v>
      </c>
      <c r="C8" s="19">
        <v>30.565256758504724</v>
      </c>
      <c r="D8" s="19">
        <v>25.080843357909714</v>
      </c>
      <c r="E8" s="19">
        <v>29.142413659293751</v>
      </c>
      <c r="F8" s="19">
        <v>24.244384081403872</v>
      </c>
      <c r="G8" s="19">
        <v>27.228042943991721</v>
      </c>
      <c r="H8" s="19">
        <v>21.855732333031519</v>
      </c>
      <c r="I8" s="19">
        <v>13.542879317035311</v>
      </c>
      <c r="J8" s="19"/>
    </row>
    <row r="9" spans="1:10">
      <c r="A9" s="71" t="s">
        <v>48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>
      <c r="A10" s="19" t="s">
        <v>49</v>
      </c>
      <c r="B10" s="71" t="s">
        <v>50</v>
      </c>
      <c r="C10" s="19"/>
      <c r="D10" s="19"/>
      <c r="E10" s="19"/>
      <c r="F10" s="19"/>
      <c r="G10" s="19"/>
      <c r="H10" s="19"/>
      <c r="I10" s="19"/>
      <c r="J10" s="19"/>
    </row>
    <row r="11" spans="1:10">
      <c r="A11" s="19" t="s">
        <v>51</v>
      </c>
      <c r="B11" s="71" t="s">
        <v>58</v>
      </c>
      <c r="C11" s="19"/>
      <c r="D11" s="19"/>
      <c r="E11" s="19"/>
      <c r="F11" s="19"/>
      <c r="G11" s="19"/>
      <c r="H11" s="19"/>
      <c r="I11" s="19"/>
      <c r="J11" s="19"/>
    </row>
    <row r="12" spans="1:10">
      <c r="A12" s="19" t="s">
        <v>53</v>
      </c>
      <c r="B12" s="71" t="s">
        <v>294</v>
      </c>
      <c r="C12" s="19"/>
      <c r="D12" s="19"/>
      <c r="E12" s="19"/>
      <c r="F12" s="19"/>
      <c r="G12" s="19"/>
      <c r="H12" s="19"/>
      <c r="I12" s="19"/>
      <c r="J12" s="19"/>
    </row>
    <row r="13" spans="1:10">
      <c r="A13" s="19" t="s">
        <v>54</v>
      </c>
      <c r="B13" s="71" t="s">
        <v>294</v>
      </c>
      <c r="C13" s="19"/>
      <c r="D13" s="19"/>
      <c r="E13" s="19"/>
      <c r="F13" s="19"/>
      <c r="G13" s="19"/>
      <c r="H13" s="19"/>
      <c r="I13" s="19"/>
      <c r="J13" s="19"/>
    </row>
    <row r="14" spans="1:10">
      <c r="A14" s="19" t="s">
        <v>55</v>
      </c>
      <c r="B14" s="71" t="s">
        <v>59</v>
      </c>
      <c r="C14" s="19"/>
      <c r="D14" s="19"/>
      <c r="E14" s="19"/>
      <c r="F14" s="19"/>
      <c r="G14" s="19"/>
      <c r="H14" s="19"/>
      <c r="I14" s="19"/>
      <c r="J14" s="19"/>
    </row>
    <row r="16" spans="1:10">
      <c r="A16" s="65"/>
      <c r="B16" s="67">
        <v>0</v>
      </c>
      <c r="C16" s="19">
        <v>0.25</v>
      </c>
      <c r="D16" s="19">
        <v>0.5</v>
      </c>
      <c r="E16" s="19">
        <v>1</v>
      </c>
      <c r="F16" s="19">
        <f>G16/2</f>
        <v>2.5</v>
      </c>
      <c r="G16" s="19">
        <f>H16/2</f>
        <v>5</v>
      </c>
      <c r="H16" s="19">
        <f>I16/2</f>
        <v>10</v>
      </c>
      <c r="I16" s="19">
        <v>20</v>
      </c>
      <c r="J16" s="19" t="s">
        <v>57</v>
      </c>
    </row>
    <row r="17" spans="1:10">
      <c r="A17" s="68">
        <v>0</v>
      </c>
      <c r="B17" s="19">
        <v>100</v>
      </c>
      <c r="C17" s="19">
        <v>70.385709230547434</v>
      </c>
      <c r="D17" s="19">
        <v>64.708195174375177</v>
      </c>
      <c r="E17" s="19">
        <v>61.342577423624846</v>
      </c>
      <c r="F17" s="19">
        <v>64.008335408448119</v>
      </c>
      <c r="G17" s="19">
        <v>61.53916724551447</v>
      </c>
      <c r="H17" s="19">
        <v>59.738404477005538</v>
      </c>
      <c r="I17" s="19">
        <v>54.792204558262668</v>
      </c>
      <c r="J17" s="19"/>
    </row>
    <row r="18" spans="1:10">
      <c r="A18" s="69">
        <v>0.5</v>
      </c>
      <c r="B18" s="19">
        <v>96.650109435000857</v>
      </c>
      <c r="C18" s="19">
        <v>67.38968034494961</v>
      </c>
      <c r="D18" s="19">
        <v>56.176196904365604</v>
      </c>
      <c r="E18" s="19">
        <v>57.528734878966191</v>
      </c>
      <c r="F18" s="19">
        <v>55.720108517581679</v>
      </c>
      <c r="G18" s="19">
        <v>49.908913382524474</v>
      </c>
      <c r="H18" s="19">
        <v>44.679624120260542</v>
      </c>
      <c r="I18" s="19">
        <v>42.147547214322216</v>
      </c>
      <c r="J18" s="19"/>
    </row>
    <row r="19" spans="1:10">
      <c r="A19" s="69">
        <v>1</v>
      </c>
      <c r="B19" s="19">
        <v>69.355578563845825</v>
      </c>
      <c r="C19" s="19">
        <v>55.696517738954924</v>
      </c>
      <c r="D19" s="19">
        <v>51.788312079789257</v>
      </c>
      <c r="E19" s="19">
        <v>46.118661616492574</v>
      </c>
      <c r="F19" s="19">
        <v>38.262932333783297</v>
      </c>
      <c r="G19" s="19">
        <v>28.519940760933672</v>
      </c>
      <c r="H19" s="19">
        <v>29.361345198621251</v>
      </c>
      <c r="I19" s="19">
        <v>31.468788089277989</v>
      </c>
      <c r="J19" s="19"/>
    </row>
    <row r="20" spans="1:10">
      <c r="A20" s="69">
        <v>2</v>
      </c>
      <c r="B20" s="19">
        <v>59.203680161465769</v>
      </c>
      <c r="C20" s="19">
        <v>44.711078491762883</v>
      </c>
      <c r="D20" s="19">
        <v>32.090011926449193</v>
      </c>
      <c r="E20" s="19">
        <v>33.977274216589556</v>
      </c>
      <c r="F20" s="19">
        <v>34.118818888350084</v>
      </c>
      <c r="G20" s="19">
        <v>27.985216445393903</v>
      </c>
      <c r="H20" s="19">
        <v>26.640542063668892</v>
      </c>
      <c r="I20" s="19">
        <v>26.632678470793302</v>
      </c>
      <c r="J20" s="19"/>
    </row>
    <row r="21" spans="1:10">
      <c r="A21" s="69">
        <v>3</v>
      </c>
      <c r="B21" s="19">
        <v>51.11204309248896</v>
      </c>
      <c r="C21" s="19">
        <v>43.350676924286702</v>
      </c>
      <c r="D21" s="19">
        <v>32.050693962071271</v>
      </c>
      <c r="E21" s="19">
        <v>28.260442196039371</v>
      </c>
      <c r="F21" s="19">
        <v>29.597252984888794</v>
      </c>
      <c r="G21" s="19">
        <v>27.780763030628698</v>
      </c>
      <c r="H21" s="19">
        <v>26.050772598000027</v>
      </c>
      <c r="I21" s="19">
        <v>21.128163457883907</v>
      </c>
      <c r="J21" s="19"/>
    </row>
    <row r="22" spans="1:10">
      <c r="A22" s="70">
        <v>5</v>
      </c>
      <c r="B22" s="19">
        <v>49.083236130588062</v>
      </c>
      <c r="C22" s="19">
        <v>35.707264649218224</v>
      </c>
      <c r="D22" s="19">
        <v>27.214584343586584</v>
      </c>
      <c r="E22" s="19">
        <v>25.413821575077655</v>
      </c>
      <c r="F22" s="19">
        <v>30.556611315710146</v>
      </c>
      <c r="G22" s="19">
        <v>21.04952752912806</v>
      </c>
      <c r="H22" s="19">
        <v>25.366640017824142</v>
      </c>
      <c r="I22" s="19">
        <v>21.309026094022361</v>
      </c>
      <c r="J22" s="19"/>
    </row>
    <row r="23" spans="1:10">
      <c r="A23" s="71" t="s">
        <v>48</v>
      </c>
      <c r="B23" s="19"/>
      <c r="C23" s="19"/>
      <c r="D23" s="19"/>
      <c r="E23" s="19"/>
      <c r="F23" s="19"/>
      <c r="G23" s="19"/>
      <c r="H23" s="19"/>
      <c r="I23" s="19"/>
      <c r="J23" s="19"/>
    </row>
    <row r="24" spans="1:10">
      <c r="A24" s="19" t="s">
        <v>49</v>
      </c>
      <c r="B24" s="71" t="s">
        <v>50</v>
      </c>
      <c r="C24" s="19"/>
      <c r="D24" s="19"/>
      <c r="E24" s="19"/>
      <c r="F24" s="19"/>
      <c r="G24" s="19"/>
      <c r="H24" s="19"/>
      <c r="I24" s="19"/>
      <c r="J24" s="19"/>
    </row>
    <row r="25" spans="1:10">
      <c r="A25" s="19" t="s">
        <v>51</v>
      </c>
      <c r="B25" s="71" t="s">
        <v>58</v>
      </c>
      <c r="C25" s="19"/>
      <c r="D25" s="19"/>
      <c r="E25" s="19"/>
      <c r="F25" s="19"/>
      <c r="G25" s="19"/>
      <c r="H25" s="19"/>
      <c r="I25" s="19"/>
      <c r="J25" s="19"/>
    </row>
    <row r="26" spans="1:10">
      <c r="A26" s="19" t="s">
        <v>53</v>
      </c>
      <c r="B26" s="71" t="s">
        <v>294</v>
      </c>
      <c r="C26" s="19"/>
      <c r="D26" s="19"/>
      <c r="E26" s="19"/>
      <c r="F26" s="19"/>
      <c r="G26" s="19"/>
      <c r="H26" s="19"/>
      <c r="I26" s="19"/>
      <c r="J26" s="19"/>
    </row>
    <row r="27" spans="1:10">
      <c r="A27" s="19" t="s">
        <v>54</v>
      </c>
      <c r="B27" s="71" t="s">
        <v>294</v>
      </c>
      <c r="C27" s="19"/>
      <c r="D27" s="19"/>
      <c r="E27" s="19"/>
      <c r="F27" s="19"/>
      <c r="G27" s="19"/>
      <c r="H27" s="19"/>
      <c r="I27" s="19"/>
      <c r="J27" s="19"/>
    </row>
    <row r="28" spans="1:10">
      <c r="A28" s="19" t="s">
        <v>55</v>
      </c>
      <c r="B28" s="71" t="s">
        <v>59</v>
      </c>
      <c r="C28" s="19"/>
      <c r="D28" s="19"/>
      <c r="E28" s="19"/>
      <c r="F28" s="19"/>
      <c r="G28" s="19"/>
      <c r="H28" s="19"/>
      <c r="I28" s="19"/>
      <c r="J28" s="19"/>
    </row>
    <row r="30" spans="1:10">
      <c r="A30" s="65"/>
      <c r="B30" s="67">
        <v>0</v>
      </c>
      <c r="C30" s="19">
        <v>0.25</v>
      </c>
      <c r="D30" s="19">
        <v>0.5</v>
      </c>
      <c r="E30" s="19">
        <v>1</v>
      </c>
      <c r="F30" s="19">
        <f>G30/2</f>
        <v>2.5</v>
      </c>
      <c r="G30" s="19">
        <f>H30/2</f>
        <v>5</v>
      </c>
      <c r="H30" s="19">
        <f>I30/2</f>
        <v>10</v>
      </c>
      <c r="I30" s="19">
        <v>20</v>
      </c>
      <c r="J30" s="19" t="s">
        <v>57</v>
      </c>
    </row>
    <row r="31" spans="1:10">
      <c r="A31" s="68">
        <v>0</v>
      </c>
      <c r="B31" s="19">
        <v>100</v>
      </c>
      <c r="C31" s="19">
        <v>70.385709230547434</v>
      </c>
      <c r="D31" s="19">
        <v>64.708195174375177</v>
      </c>
      <c r="E31" s="19">
        <v>61.342577423624846</v>
      </c>
      <c r="F31" s="19">
        <v>64.008335408448119</v>
      </c>
      <c r="G31" s="19">
        <v>61.53916724551447</v>
      </c>
      <c r="H31" s="19">
        <v>59.738404477005538</v>
      </c>
      <c r="I31" s="19">
        <v>54.792204558262668</v>
      </c>
      <c r="J31" s="19"/>
    </row>
    <row r="32" spans="1:10">
      <c r="A32" s="69">
        <v>0.5</v>
      </c>
      <c r="B32" s="19">
        <v>96.650109435000857</v>
      </c>
      <c r="C32" s="19">
        <v>67.38968034494961</v>
      </c>
      <c r="D32" s="19">
        <v>56.176196904365604</v>
      </c>
      <c r="E32" s="19">
        <v>57.528734878966191</v>
      </c>
      <c r="F32" s="19">
        <v>55.720108517581679</v>
      </c>
      <c r="G32" s="19">
        <v>49.908913382524474</v>
      </c>
      <c r="H32" s="19">
        <v>44.679624120260542</v>
      </c>
      <c r="I32" s="19">
        <v>42.147547214322216</v>
      </c>
      <c r="J32" s="19"/>
    </row>
    <row r="33" spans="1:10">
      <c r="A33" s="69">
        <v>1</v>
      </c>
      <c r="B33" s="19">
        <v>69.355578563845825</v>
      </c>
      <c r="C33" s="19">
        <v>55.696517738954924</v>
      </c>
      <c r="D33" s="19">
        <v>51.788312079789257</v>
      </c>
      <c r="E33" s="19">
        <v>46.118661616492574</v>
      </c>
      <c r="F33" s="19">
        <v>38.262932333783297</v>
      </c>
      <c r="G33" s="19">
        <v>28.519940760933672</v>
      </c>
      <c r="H33" s="19">
        <v>29.361345198621251</v>
      </c>
      <c r="I33" s="19">
        <v>31.468788089277989</v>
      </c>
      <c r="J33" s="19"/>
    </row>
    <row r="34" spans="1:10">
      <c r="A34" s="69">
        <v>2</v>
      </c>
      <c r="B34" s="19">
        <v>59.203680161465769</v>
      </c>
      <c r="C34" s="19">
        <v>44.711078491762883</v>
      </c>
      <c r="D34" s="19">
        <v>32.090011926449193</v>
      </c>
      <c r="E34" s="19">
        <v>33.977274216589556</v>
      </c>
      <c r="F34" s="19">
        <v>34.118818888350084</v>
      </c>
      <c r="G34" s="19">
        <v>27.985216445393903</v>
      </c>
      <c r="H34" s="19">
        <v>26.640542063668892</v>
      </c>
      <c r="I34" s="19">
        <v>26.632678470793302</v>
      </c>
      <c r="J34" s="19"/>
    </row>
    <row r="35" spans="1:10">
      <c r="A35" s="69">
        <v>3</v>
      </c>
      <c r="B35" s="19">
        <v>51.11204309248896</v>
      </c>
      <c r="C35" s="19">
        <v>43.350676924286702</v>
      </c>
      <c r="D35" s="19">
        <v>32.050693962071271</v>
      </c>
      <c r="E35" s="19">
        <v>28.260442196039371</v>
      </c>
      <c r="F35" s="19">
        <v>29.597252984888794</v>
      </c>
      <c r="G35" s="19">
        <v>27.780763030628698</v>
      </c>
      <c r="H35" s="19">
        <v>26.050772598000027</v>
      </c>
      <c r="I35" s="19">
        <v>21.128163457883907</v>
      </c>
      <c r="J35" s="19"/>
    </row>
    <row r="36" spans="1:10">
      <c r="A36" s="70">
        <v>5</v>
      </c>
      <c r="B36" s="19">
        <v>49.083236130588062</v>
      </c>
      <c r="C36" s="19">
        <v>35.707264649218224</v>
      </c>
      <c r="D36" s="19">
        <v>27.214584343586584</v>
      </c>
      <c r="E36" s="19">
        <v>25.413821575077655</v>
      </c>
      <c r="F36" s="19">
        <v>30.556611315710146</v>
      </c>
      <c r="G36" s="19">
        <v>21.04952752912806</v>
      </c>
      <c r="H36" s="19">
        <v>25.366640017824142</v>
      </c>
      <c r="I36" s="19">
        <v>21.309026094022361</v>
      </c>
      <c r="J36" s="19"/>
    </row>
    <row r="37" spans="1:10">
      <c r="A37" s="71" t="s">
        <v>48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>
      <c r="A38" s="19" t="s">
        <v>49</v>
      </c>
      <c r="B38" s="71" t="s">
        <v>50</v>
      </c>
      <c r="C38" s="19"/>
      <c r="D38" s="19"/>
      <c r="E38" s="19"/>
      <c r="F38" s="19"/>
      <c r="G38" s="19"/>
      <c r="H38" s="19"/>
      <c r="I38" s="19"/>
      <c r="J38" s="19"/>
    </row>
    <row r="39" spans="1:10">
      <c r="A39" s="19" t="s">
        <v>51</v>
      </c>
      <c r="B39" s="71" t="s">
        <v>58</v>
      </c>
      <c r="C39" s="19"/>
      <c r="D39" s="19"/>
      <c r="E39" s="19"/>
      <c r="F39" s="19"/>
      <c r="G39" s="19"/>
      <c r="H39" s="19"/>
      <c r="I39" s="19"/>
      <c r="J39" s="19"/>
    </row>
    <row r="40" spans="1:10">
      <c r="A40" s="19" t="s">
        <v>53</v>
      </c>
      <c r="B40" s="71" t="s">
        <v>294</v>
      </c>
      <c r="C40" s="19"/>
      <c r="D40" s="19"/>
      <c r="E40" s="19"/>
      <c r="F40" s="19"/>
      <c r="G40" s="19"/>
      <c r="H40" s="19"/>
      <c r="I40" s="19"/>
      <c r="J40" s="19"/>
    </row>
    <row r="41" spans="1:10">
      <c r="A41" s="19" t="s">
        <v>54</v>
      </c>
      <c r="B41" s="71" t="s">
        <v>294</v>
      </c>
      <c r="C41" s="19"/>
      <c r="D41" s="19"/>
      <c r="E41" s="19"/>
      <c r="F41" s="19"/>
      <c r="G41" s="19"/>
      <c r="H41" s="19"/>
      <c r="I41" s="19"/>
      <c r="J41" s="19"/>
    </row>
    <row r="42" spans="1:10">
      <c r="A42" s="19" t="s">
        <v>55</v>
      </c>
      <c r="B42" s="71" t="s">
        <v>59</v>
      </c>
      <c r="C42" s="19"/>
      <c r="D42" s="19"/>
      <c r="E42" s="19"/>
      <c r="F42" s="19"/>
      <c r="G42" s="19"/>
      <c r="H42" s="19"/>
      <c r="I42" s="19"/>
      <c r="J42" s="19"/>
    </row>
  </sheetData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342C-0200-43BB-87FD-1E47DFA16A7C}">
  <dimension ref="A1:J7"/>
  <sheetViews>
    <sheetView workbookViewId="0">
      <selection sqref="A1:XFD1048576"/>
    </sheetView>
  </sheetViews>
  <sheetFormatPr defaultRowHeight="14"/>
  <cols>
    <col min="1" max="1" width="13.6640625" style="5" bestFit="1" customWidth="1"/>
    <col min="2" max="16384" width="8.6640625" style="5"/>
  </cols>
  <sheetData>
    <row r="1" spans="1:10">
      <c r="A1" s="5" t="s">
        <v>262</v>
      </c>
    </row>
    <row r="2" spans="1:10">
      <c r="A2" s="5" t="s">
        <v>76</v>
      </c>
    </row>
    <row r="3" spans="1:10">
      <c r="B3" s="5" t="s">
        <v>111</v>
      </c>
      <c r="C3" s="5" t="s">
        <v>112</v>
      </c>
      <c r="D3" s="5" t="s">
        <v>113</v>
      </c>
    </row>
    <row r="4" spans="1:10">
      <c r="A4" s="19" t="s">
        <v>169</v>
      </c>
      <c r="B4" s="15">
        <v>292</v>
      </c>
      <c r="C4" s="15">
        <v>306</v>
      </c>
      <c r="D4" s="15">
        <v>276</v>
      </c>
      <c r="E4" s="15"/>
      <c r="G4" s="2"/>
      <c r="H4" s="2"/>
      <c r="I4" s="2"/>
      <c r="J4" s="2"/>
    </row>
    <row r="5" spans="1:10">
      <c r="A5" s="19" t="s">
        <v>263</v>
      </c>
      <c r="B5" s="15">
        <v>375</v>
      </c>
      <c r="C5" s="15">
        <v>373</v>
      </c>
      <c r="D5" s="15">
        <v>379</v>
      </c>
      <c r="E5" s="15"/>
      <c r="G5" s="2"/>
      <c r="H5" s="2"/>
      <c r="I5" s="2"/>
      <c r="J5" s="2"/>
    </row>
    <row r="6" spans="1:10">
      <c r="A6" s="19" t="s">
        <v>172</v>
      </c>
      <c r="B6" s="15">
        <v>456</v>
      </c>
      <c r="C6" s="15">
        <v>475</v>
      </c>
      <c r="D6" s="15">
        <v>495</v>
      </c>
      <c r="E6" s="15"/>
      <c r="G6" s="2"/>
      <c r="H6" s="2"/>
      <c r="I6" s="2"/>
      <c r="J6" s="2"/>
    </row>
    <row r="7" spans="1:10">
      <c r="A7" s="19" t="s">
        <v>173</v>
      </c>
      <c r="B7" s="15">
        <v>912</v>
      </c>
      <c r="C7" s="15">
        <v>997</v>
      </c>
      <c r="D7" s="15">
        <v>1182</v>
      </c>
      <c r="E7" s="15"/>
    </row>
  </sheetData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67F1B-D4C8-4C9B-BB3B-713D369766BD}">
  <dimension ref="A1:K45"/>
  <sheetViews>
    <sheetView topLeftCell="A25" workbookViewId="0">
      <selection activeCell="E8" sqref="E8"/>
    </sheetView>
  </sheetViews>
  <sheetFormatPr defaultRowHeight="14"/>
  <cols>
    <col min="1" max="16384" width="8.6640625" style="5"/>
  </cols>
  <sheetData>
    <row r="1" spans="1:11">
      <c r="A1" s="5" t="s">
        <v>264</v>
      </c>
    </row>
    <row r="2" spans="1:11">
      <c r="A2" s="72"/>
      <c r="B2" s="73">
        <v>0</v>
      </c>
      <c r="C2" s="74">
        <v>0.01</v>
      </c>
      <c r="D2" s="74">
        <v>0.02</v>
      </c>
      <c r="E2" s="74">
        <f>F2/2</f>
        <v>0.05</v>
      </c>
      <c r="F2" s="74">
        <v>0.1</v>
      </c>
      <c r="G2" s="74">
        <f>H2/2</f>
        <v>0.25</v>
      </c>
      <c r="H2" s="74">
        <f>I2/2</f>
        <v>0.5</v>
      </c>
      <c r="I2" s="74">
        <v>1</v>
      </c>
      <c r="J2" s="75">
        <v>2</v>
      </c>
      <c r="K2" s="19" t="s">
        <v>47</v>
      </c>
    </row>
    <row r="3" spans="1:11">
      <c r="A3" s="3">
        <v>0</v>
      </c>
      <c r="B3" s="19">
        <v>100</v>
      </c>
      <c r="C3" s="19">
        <v>84.126247223432443</v>
      </c>
      <c r="D3" s="19">
        <v>81.756433423088197</v>
      </c>
      <c r="E3" s="19">
        <v>78.526687188863747</v>
      </c>
      <c r="F3" s="19">
        <v>83.856268436051451</v>
      </c>
      <c r="G3" s="19">
        <v>83.856268436051451</v>
      </c>
      <c r="H3" s="19">
        <v>74.042039554035043</v>
      </c>
      <c r="I3" s="19">
        <v>70.507317282213549</v>
      </c>
      <c r="J3" s="19">
        <v>30.340473248530476</v>
      </c>
      <c r="K3" s="31"/>
    </row>
    <row r="4" spans="1:11">
      <c r="A4" s="66">
        <f>A5/2</f>
        <v>0.5</v>
      </c>
      <c r="B4" s="19">
        <v>96.22029697666612</v>
      </c>
      <c r="C4" s="19">
        <v>60.12813278956655</v>
      </c>
      <c r="D4" s="19">
        <v>59.39819014220312</v>
      </c>
      <c r="E4" s="19">
        <v>62.887915949461124</v>
      </c>
      <c r="F4" s="19">
        <v>61.668011799072943</v>
      </c>
      <c r="G4" s="19">
        <v>56.643406589482261</v>
      </c>
      <c r="H4" s="19">
        <v>52.143760133132403</v>
      </c>
      <c r="I4" s="19">
        <v>48.984008399340055</v>
      </c>
      <c r="J4" s="19">
        <v>24.055967031161838</v>
      </c>
      <c r="K4" s="31"/>
    </row>
    <row r="5" spans="1:11">
      <c r="A5" s="66">
        <f>A6/2</f>
        <v>1</v>
      </c>
      <c r="B5" s="19">
        <v>90.190770725157307</v>
      </c>
      <c r="C5" s="19">
        <v>52.793709065716278</v>
      </c>
      <c r="D5" s="19">
        <v>53.673639928291351</v>
      </c>
      <c r="E5" s="19">
        <v>51.628800594239031</v>
      </c>
      <c r="F5" s="19">
        <v>49.004006828034946</v>
      </c>
      <c r="G5" s="19">
        <v>48.879016648691895</v>
      </c>
      <c r="H5" s="19">
        <v>46.584196955953466</v>
      </c>
      <c r="I5" s="19">
        <v>37.724893044117962</v>
      </c>
      <c r="J5" s="19">
        <v>17.666469063145037</v>
      </c>
      <c r="K5" s="31"/>
    </row>
    <row r="6" spans="1:11">
      <c r="A6" s="66">
        <v>2</v>
      </c>
      <c r="B6" s="19">
        <v>84.236238581254327</v>
      </c>
      <c r="C6" s="19">
        <v>50.433894479719456</v>
      </c>
      <c r="D6" s="19">
        <v>43.114469577390352</v>
      </c>
      <c r="E6" s="19">
        <v>45.81425745120027</v>
      </c>
      <c r="F6" s="19">
        <v>44.11939061930849</v>
      </c>
      <c r="G6" s="19">
        <v>38.879802301247764</v>
      </c>
      <c r="H6" s="19">
        <v>38.254851404532502</v>
      </c>
      <c r="I6" s="19">
        <v>31.565377006092383</v>
      </c>
      <c r="J6" s="19">
        <v>14.586711044132247</v>
      </c>
      <c r="K6" s="31"/>
    </row>
    <row r="7" spans="1:11">
      <c r="A7" s="66">
        <v>3</v>
      </c>
      <c r="B7" s="19">
        <v>65.352722286106101</v>
      </c>
      <c r="C7" s="19">
        <v>41.114626707901529</v>
      </c>
      <c r="D7" s="19">
        <v>39.624743770132348</v>
      </c>
      <c r="E7" s="19">
        <v>38.849804658205429</v>
      </c>
      <c r="F7" s="19">
        <v>38.024869474541291</v>
      </c>
      <c r="G7" s="19">
        <v>33.710208483619148</v>
      </c>
      <c r="H7" s="19">
        <v>30.445464999178633</v>
      </c>
      <c r="I7" s="19">
        <v>24.760911642656648</v>
      </c>
      <c r="J7" s="19">
        <v>10.057066944740056</v>
      </c>
      <c r="K7" s="31"/>
    </row>
    <row r="8" spans="1:11">
      <c r="A8" s="66">
        <v>4</v>
      </c>
      <c r="B8" s="19">
        <v>45.684267664683496</v>
      </c>
      <c r="C8" s="19">
        <v>26.535772189327982</v>
      </c>
      <c r="D8" s="19">
        <v>25.080886501774863</v>
      </c>
      <c r="E8" s="19">
        <v>25.85082600652806</v>
      </c>
      <c r="F8" s="19">
        <v>22.31110412753284</v>
      </c>
      <c r="G8" s="19">
        <v>17.341494596853106</v>
      </c>
      <c r="H8" s="19">
        <v>13.846769182421381</v>
      </c>
      <c r="I8" s="19">
        <v>13.331809643528009</v>
      </c>
      <c r="J8" s="19">
        <v>7.8322417524337373</v>
      </c>
      <c r="K8" s="31"/>
    </row>
    <row r="9" spans="1:11">
      <c r="A9" s="76">
        <v>5</v>
      </c>
      <c r="B9" s="19">
        <v>27.930662590796441</v>
      </c>
      <c r="C9" s="19">
        <v>12.161901564877045</v>
      </c>
      <c r="D9" s="19">
        <v>10.72201469884509</v>
      </c>
      <c r="E9" s="19">
        <v>9.6370999421474028</v>
      </c>
      <c r="F9" s="19">
        <v>7.4622708215783042</v>
      </c>
      <c r="G9" s="19">
        <v>9.8470834434437293</v>
      </c>
      <c r="H9" s="19">
        <v>8.95215375934748</v>
      </c>
      <c r="I9" s="19">
        <v>7.8972366456921241</v>
      </c>
      <c r="J9" s="19">
        <v>6.4023541007492257</v>
      </c>
      <c r="K9" s="31"/>
    </row>
    <row r="10" spans="1:11">
      <c r="A10" s="2" t="s">
        <v>48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9" t="s">
        <v>49</v>
      </c>
      <c r="B11" s="2" t="s">
        <v>50</v>
      </c>
      <c r="C11" s="2"/>
      <c r="D11" s="19"/>
      <c r="E11" s="19"/>
      <c r="F11" s="2"/>
      <c r="G11" s="19"/>
      <c r="H11" s="19"/>
      <c r="I11" s="19"/>
      <c r="J11" s="19"/>
      <c r="K11" s="19"/>
    </row>
    <row r="12" spans="1:11">
      <c r="A12" s="19" t="s">
        <v>51</v>
      </c>
      <c r="B12" s="2" t="s">
        <v>52</v>
      </c>
      <c r="C12" s="19"/>
      <c r="D12" s="19"/>
      <c r="E12" s="19"/>
      <c r="F12" s="2"/>
      <c r="G12" s="2"/>
      <c r="H12" s="13"/>
      <c r="I12" s="13"/>
      <c r="J12" s="13"/>
      <c r="K12" s="13"/>
    </row>
    <row r="13" spans="1:11">
      <c r="A13" s="19" t="s">
        <v>53</v>
      </c>
      <c r="B13" s="2" t="s">
        <v>294</v>
      </c>
      <c r="C13" s="19"/>
      <c r="D13" s="19"/>
      <c r="E13" s="19"/>
      <c r="F13" s="2"/>
      <c r="G13" s="2"/>
      <c r="H13" s="19"/>
      <c r="I13" s="19"/>
      <c r="J13" s="19"/>
      <c r="K13" s="19"/>
    </row>
    <row r="14" spans="1:11">
      <c r="A14" s="19" t="s">
        <v>54</v>
      </c>
      <c r="B14" s="2" t="s">
        <v>294</v>
      </c>
      <c r="C14" s="19"/>
      <c r="D14" s="19"/>
      <c r="E14" s="19"/>
      <c r="F14" s="2"/>
      <c r="G14" s="2"/>
      <c r="H14" s="19"/>
      <c r="I14" s="19"/>
      <c r="J14" s="19"/>
      <c r="K14" s="19"/>
    </row>
    <row r="15" spans="1:11">
      <c r="A15" s="19" t="s">
        <v>55</v>
      </c>
      <c r="B15" s="2" t="s">
        <v>56</v>
      </c>
      <c r="C15" s="19"/>
      <c r="D15" s="19"/>
      <c r="E15" s="19"/>
      <c r="F15" s="2"/>
      <c r="G15" s="2"/>
      <c r="H15" s="19"/>
      <c r="I15" s="19"/>
      <c r="J15" s="19"/>
      <c r="K15" s="19"/>
    </row>
    <row r="17" spans="1:11">
      <c r="A17" s="72"/>
      <c r="B17" s="73">
        <v>0</v>
      </c>
      <c r="C17" s="74">
        <v>0.01</v>
      </c>
      <c r="D17" s="74">
        <v>0.02</v>
      </c>
      <c r="E17" s="74">
        <f>F17/2</f>
        <v>0.05</v>
      </c>
      <c r="F17" s="74">
        <v>0.1</v>
      </c>
      <c r="G17" s="74">
        <f>H17/2</f>
        <v>0.25</v>
      </c>
      <c r="H17" s="74">
        <f>I17/2</f>
        <v>0.5</v>
      </c>
      <c r="I17" s="74">
        <v>1</v>
      </c>
      <c r="J17" s="75">
        <v>2</v>
      </c>
      <c r="K17" s="19" t="s">
        <v>47</v>
      </c>
    </row>
    <row r="18" spans="1:11">
      <c r="A18" s="3">
        <v>0</v>
      </c>
      <c r="B18" s="19">
        <v>100</v>
      </c>
      <c r="C18" s="19">
        <v>99.488734051217094</v>
      </c>
      <c r="D18" s="19">
        <v>81.137453624106413</v>
      </c>
      <c r="E18" s="19">
        <v>81.182698398334992</v>
      </c>
      <c r="F18" s="19">
        <v>79.581033390643384</v>
      </c>
      <c r="G18" s="19">
        <v>74.187856302597055</v>
      </c>
      <c r="H18" s="19">
        <v>71.056917925979548</v>
      </c>
      <c r="I18" s="19">
        <v>44.430368292462219</v>
      </c>
      <c r="J18" s="19">
        <v>30.974572436883541</v>
      </c>
      <c r="K18" s="31"/>
    </row>
    <row r="19" spans="1:11">
      <c r="A19" s="66">
        <f>A20/2</f>
        <v>0.5</v>
      </c>
      <c r="B19" s="19">
        <v>94.751606189485116</v>
      </c>
      <c r="C19" s="19">
        <v>85.413084788706911</v>
      </c>
      <c r="D19" s="19">
        <v>72.71740114016832</v>
      </c>
      <c r="E19" s="19">
        <v>62.378970228938556</v>
      </c>
      <c r="F19" s="19">
        <v>62.822369016378609</v>
      </c>
      <c r="G19" s="19">
        <v>52.407021988960281</v>
      </c>
      <c r="H19" s="19">
        <v>59.085150665098183</v>
      </c>
      <c r="I19" s="19">
        <v>40.317618315084609</v>
      </c>
      <c r="J19" s="19">
        <v>30.155642023346303</v>
      </c>
      <c r="K19" s="31"/>
    </row>
    <row r="20" spans="1:11">
      <c r="A20" s="66">
        <f>A21/2</f>
        <v>1</v>
      </c>
      <c r="B20" s="19">
        <v>86.313455795855575</v>
      </c>
      <c r="C20" s="19">
        <v>63.555334358881552</v>
      </c>
      <c r="D20" s="19">
        <v>64.799565650167395</v>
      </c>
      <c r="E20" s="19">
        <v>59.248031852321063</v>
      </c>
      <c r="F20" s="19">
        <v>60.080535698126866</v>
      </c>
      <c r="G20" s="19">
        <v>43.299248936747809</v>
      </c>
      <c r="H20" s="19">
        <v>37.195728893312825</v>
      </c>
      <c r="I20" s="19">
        <v>30.70762826893494</v>
      </c>
      <c r="J20" s="19">
        <v>28.305130757397524</v>
      </c>
      <c r="K20" s="31"/>
    </row>
    <row r="21" spans="1:11">
      <c r="A21" s="66">
        <v>2</v>
      </c>
      <c r="B21" s="19">
        <v>77.278074382408832</v>
      </c>
      <c r="C21" s="19">
        <v>59.705004072029681</v>
      </c>
      <c r="D21" s="19">
        <v>59.881458691521125</v>
      </c>
      <c r="E21" s="19">
        <v>56.510723011492168</v>
      </c>
      <c r="F21" s="19">
        <v>55.176002171749161</v>
      </c>
      <c r="G21" s="19">
        <v>35.598588363044072</v>
      </c>
      <c r="H21" s="19">
        <v>33.793321871323862</v>
      </c>
      <c r="I21" s="19">
        <v>28.413718215546101</v>
      </c>
      <c r="J21" s="19">
        <v>22.631436069134015</v>
      </c>
      <c r="K21" s="31"/>
    </row>
    <row r="22" spans="1:11">
      <c r="A22" s="66">
        <v>3</v>
      </c>
      <c r="B22" s="19">
        <v>70.283232286670895</v>
      </c>
      <c r="C22" s="19">
        <v>43.914577866256451</v>
      </c>
      <c r="D22" s="19">
        <v>40.04162519229029</v>
      </c>
      <c r="E22" s="19">
        <v>35.775042982535517</v>
      </c>
      <c r="F22" s="19">
        <v>32.386209392815132</v>
      </c>
      <c r="G22" s="19">
        <v>30.757397520586373</v>
      </c>
      <c r="H22" s="19">
        <v>30.232558139534881</v>
      </c>
      <c r="I22" s="19">
        <v>22.201610713962538</v>
      </c>
      <c r="J22" s="19">
        <v>15.831146502578953</v>
      </c>
      <c r="K22" s="31"/>
    </row>
    <row r="23" spans="1:11">
      <c r="A23" s="66">
        <v>4</v>
      </c>
      <c r="B23" s="19">
        <v>59.302325581395351</v>
      </c>
      <c r="C23" s="19">
        <v>27.409284227671705</v>
      </c>
      <c r="D23" s="19">
        <v>25.328024613157179</v>
      </c>
      <c r="E23" s="19">
        <v>20.640666003076642</v>
      </c>
      <c r="F23" s="19">
        <v>18.487014749796398</v>
      </c>
      <c r="G23" s="19">
        <v>14.17518776581305</v>
      </c>
      <c r="H23" s="19">
        <v>11.885802189847073</v>
      </c>
      <c r="I23" s="19">
        <v>10.437969414532622</v>
      </c>
      <c r="J23" s="19">
        <v>5.6963170753777934</v>
      </c>
      <c r="K23" s="31"/>
    </row>
    <row r="24" spans="1:11">
      <c r="A24" s="76">
        <v>5</v>
      </c>
      <c r="B24" s="19">
        <v>40.335716224776036</v>
      </c>
      <c r="C24" s="19">
        <v>11.731969957469913</v>
      </c>
      <c r="D24" s="19">
        <v>8.3838566645552426</v>
      </c>
      <c r="E24" s="19">
        <v>8.1757307031037918</v>
      </c>
      <c r="F24" s="19">
        <v>8.0354719029952051</v>
      </c>
      <c r="G24" s="19">
        <v>7.1758211926522488</v>
      </c>
      <c r="H24" s="19">
        <v>4.5063795131662294</v>
      </c>
      <c r="I24" s="19">
        <v>2.8458962989774679</v>
      </c>
      <c r="J24" s="19">
        <v>2.82327391186318</v>
      </c>
      <c r="K24" s="31"/>
    </row>
    <row r="25" spans="1:11">
      <c r="A25" s="2" t="s">
        <v>48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>
      <c r="A26" s="19" t="s">
        <v>49</v>
      </c>
      <c r="B26" s="2" t="s">
        <v>50</v>
      </c>
      <c r="C26" s="2"/>
      <c r="D26" s="19"/>
      <c r="E26" s="19"/>
      <c r="F26" s="2"/>
      <c r="G26" s="19"/>
      <c r="H26" s="19"/>
      <c r="I26" s="19"/>
      <c r="J26" s="19"/>
      <c r="K26" s="19"/>
    </row>
    <row r="27" spans="1:11">
      <c r="A27" s="19" t="s">
        <v>51</v>
      </c>
      <c r="B27" s="2" t="s">
        <v>52</v>
      </c>
      <c r="C27" s="19"/>
      <c r="D27" s="19"/>
      <c r="E27" s="19"/>
      <c r="F27" s="2"/>
      <c r="G27" s="2"/>
      <c r="H27" s="13"/>
      <c r="I27" s="13"/>
      <c r="J27" s="13"/>
      <c r="K27" s="13"/>
    </row>
    <row r="28" spans="1:11">
      <c r="A28" s="19" t="s">
        <v>53</v>
      </c>
      <c r="B28" s="2" t="s">
        <v>294</v>
      </c>
      <c r="C28" s="19"/>
      <c r="D28" s="19"/>
      <c r="E28" s="19"/>
      <c r="F28" s="2"/>
      <c r="G28" s="2"/>
      <c r="H28" s="19"/>
      <c r="I28" s="19"/>
      <c r="J28" s="19"/>
      <c r="K28" s="19"/>
    </row>
    <row r="29" spans="1:11">
      <c r="A29" s="19" t="s">
        <v>54</v>
      </c>
      <c r="B29" s="2" t="s">
        <v>294</v>
      </c>
      <c r="C29" s="19"/>
      <c r="D29" s="19"/>
      <c r="E29" s="19"/>
      <c r="F29" s="2"/>
      <c r="G29" s="2"/>
      <c r="H29" s="19"/>
      <c r="I29" s="19"/>
      <c r="J29" s="19"/>
      <c r="K29" s="19"/>
    </row>
    <row r="30" spans="1:11">
      <c r="A30" s="19" t="s">
        <v>55</v>
      </c>
      <c r="B30" s="2" t="s">
        <v>56</v>
      </c>
      <c r="C30" s="19"/>
      <c r="D30" s="19"/>
      <c r="E30" s="19"/>
      <c r="F30" s="2"/>
      <c r="G30" s="2"/>
      <c r="H30" s="19"/>
      <c r="I30" s="19"/>
      <c r="J30" s="19"/>
      <c r="K30" s="19"/>
    </row>
    <row r="32" spans="1:11">
      <c r="A32" s="72"/>
      <c r="B32" s="73">
        <v>0</v>
      </c>
      <c r="C32" s="74">
        <v>0.01</v>
      </c>
      <c r="D32" s="74">
        <v>0.02</v>
      </c>
      <c r="E32" s="74">
        <f>F32/2</f>
        <v>0.05</v>
      </c>
      <c r="F32" s="74">
        <v>0.1</v>
      </c>
      <c r="G32" s="74">
        <f>H32/2</f>
        <v>0.25</v>
      </c>
      <c r="H32" s="74">
        <f>I32/2</f>
        <v>0.5</v>
      </c>
      <c r="I32" s="74">
        <v>1</v>
      </c>
      <c r="J32" s="75">
        <v>2</v>
      </c>
      <c r="K32" s="19" t="s">
        <v>47</v>
      </c>
    </row>
    <row r="33" spans="1:11">
      <c r="A33" s="3">
        <v>0</v>
      </c>
      <c r="B33" s="19">
        <v>100</v>
      </c>
      <c r="C33" s="19">
        <v>96.432664042648597</v>
      </c>
      <c r="D33" s="19">
        <v>84.211050769767326</v>
      </c>
      <c r="E33" s="19">
        <v>93.363559364256886</v>
      </c>
      <c r="F33" s="19">
        <v>85.755567734542367</v>
      </c>
      <c r="G33" s="19">
        <v>95.495989238204373</v>
      </c>
      <c r="H33" s="19">
        <v>87.434607144636544</v>
      </c>
      <c r="I33" s="19">
        <v>82.940561008420104</v>
      </c>
      <c r="J33" s="19">
        <v>33.077574610134022</v>
      </c>
      <c r="K33" s="31"/>
    </row>
    <row r="34" spans="1:11">
      <c r="A34" s="66">
        <f>A35/2</f>
        <v>0.5</v>
      </c>
      <c r="B34" s="19">
        <v>88.306511882816011</v>
      </c>
      <c r="C34" s="19">
        <v>79.109162473220067</v>
      </c>
      <c r="D34" s="19">
        <v>75.093418364804947</v>
      </c>
      <c r="E34" s="19">
        <v>73.673459219769825</v>
      </c>
      <c r="F34" s="19">
        <v>69.179413083553385</v>
      </c>
      <c r="G34" s="19">
        <v>65.064022719346326</v>
      </c>
      <c r="H34" s="19">
        <v>57.710129041901247</v>
      </c>
      <c r="I34" s="19">
        <v>69.308953216082898</v>
      </c>
      <c r="J34" s="19">
        <v>28.224801953066613</v>
      </c>
      <c r="K34" s="31"/>
    </row>
    <row r="35" spans="1:11">
      <c r="A35" s="66">
        <f>A36/2</f>
        <v>1</v>
      </c>
      <c r="B35" s="19">
        <v>74.415823825419764</v>
      </c>
      <c r="C35" s="19">
        <v>68.726022619700061</v>
      </c>
      <c r="D35" s="19">
        <v>61.646156145682831</v>
      </c>
      <c r="E35" s="19">
        <v>64.720243136864127</v>
      </c>
      <c r="F35" s="19">
        <v>59.752877285635996</v>
      </c>
      <c r="G35" s="19">
        <v>57.655323601215677</v>
      </c>
      <c r="H35" s="19">
        <v>51.342733296796375</v>
      </c>
      <c r="I35" s="19">
        <v>45.324099446963281</v>
      </c>
      <c r="J35" s="19">
        <v>28.797767923870261</v>
      </c>
      <c r="K35" s="31"/>
    </row>
    <row r="36" spans="1:11">
      <c r="A36" s="66">
        <v>2</v>
      </c>
      <c r="B36" s="19">
        <v>60.928703103980865</v>
      </c>
      <c r="C36" s="19">
        <v>58.238254197598529</v>
      </c>
      <c r="D36" s="19">
        <v>58.377758955707236</v>
      </c>
      <c r="E36" s="19">
        <v>52.25947885008221</v>
      </c>
      <c r="F36" s="19">
        <v>53.734243435802895</v>
      </c>
      <c r="G36" s="19">
        <v>49.778287080862938</v>
      </c>
      <c r="H36" s="19">
        <v>43.331174331124508</v>
      </c>
      <c r="I36" s="19">
        <v>36.131732350156945</v>
      </c>
      <c r="J36" s="19">
        <v>25.195555776991679</v>
      </c>
      <c r="K36" s="31"/>
    </row>
    <row r="37" spans="1:11">
      <c r="A37" s="66">
        <v>3</v>
      </c>
      <c r="B37" s="19">
        <v>51.736336007174529</v>
      </c>
      <c r="C37" s="19">
        <v>46.594589208310502</v>
      </c>
      <c r="D37" s="19">
        <v>47.067908923322207</v>
      </c>
      <c r="E37" s="19">
        <v>41.657117233819939</v>
      </c>
      <c r="F37" s="19">
        <v>41.263514523441778</v>
      </c>
      <c r="G37" s="19">
        <v>38.423596233371534</v>
      </c>
      <c r="H37" s="19">
        <v>32.629166459070305</v>
      </c>
      <c r="I37" s="19">
        <v>28.105226446116287</v>
      </c>
      <c r="J37" s="19">
        <v>15.131283942005879</v>
      </c>
      <c r="K37" s="31"/>
    </row>
    <row r="38" spans="1:11">
      <c r="A38" s="66">
        <v>4</v>
      </c>
      <c r="B38" s="19">
        <v>43.590254596183549</v>
      </c>
      <c r="C38" s="19">
        <v>30.103133874744657</v>
      </c>
      <c r="D38" s="19">
        <v>29.216282198196403</v>
      </c>
      <c r="E38" s="19">
        <v>24.552837427133674</v>
      </c>
      <c r="F38" s="19">
        <v>23.611180309899858</v>
      </c>
      <c r="G38" s="19">
        <v>23.317223855313639</v>
      </c>
      <c r="H38" s="19">
        <v>25.245378904887652</v>
      </c>
      <c r="I38" s="19">
        <v>17.458024014747643</v>
      </c>
      <c r="J38" s="19">
        <v>6.2328732997857603</v>
      </c>
      <c r="K38" s="31"/>
    </row>
    <row r="39" spans="1:11">
      <c r="A39" s="76">
        <v>5</v>
      </c>
      <c r="B39" s="19">
        <v>30.765781475761049</v>
      </c>
      <c r="C39" s="19">
        <v>9.9845548303522484</v>
      </c>
      <c r="D39" s="19">
        <v>9.9895371431418472</v>
      </c>
      <c r="E39" s="19">
        <v>9.6407752478700601</v>
      </c>
      <c r="F39" s="19">
        <v>9.04289771311843</v>
      </c>
      <c r="G39" s="19">
        <v>8.1012405958846099</v>
      </c>
      <c r="H39" s="19">
        <v>5.8442529021971996</v>
      </c>
      <c r="I39" s="19">
        <v>5.2214638034975831</v>
      </c>
      <c r="J39" s="19">
        <v>3.1239101190772756</v>
      </c>
      <c r="K39" s="31"/>
    </row>
    <row r="40" spans="1:11">
      <c r="A40" s="2" t="s">
        <v>48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>
      <c r="A41" s="19" t="s">
        <v>49</v>
      </c>
      <c r="B41" s="2" t="s">
        <v>50</v>
      </c>
      <c r="C41" s="2"/>
      <c r="D41" s="19"/>
      <c r="E41" s="19"/>
      <c r="F41" s="2"/>
      <c r="G41" s="19"/>
      <c r="H41" s="19"/>
      <c r="I41" s="19"/>
      <c r="J41" s="19"/>
      <c r="K41" s="19"/>
    </row>
    <row r="42" spans="1:11">
      <c r="A42" s="19" t="s">
        <v>51</v>
      </c>
      <c r="B42" s="2" t="s">
        <v>52</v>
      </c>
      <c r="C42" s="19"/>
      <c r="D42" s="19"/>
      <c r="E42" s="19"/>
      <c r="F42" s="2"/>
      <c r="G42" s="2"/>
      <c r="H42" s="13"/>
      <c r="I42" s="13"/>
      <c r="J42" s="13"/>
      <c r="K42" s="13"/>
    </row>
    <row r="43" spans="1:11">
      <c r="A43" s="19" t="s">
        <v>53</v>
      </c>
      <c r="B43" s="2" t="s">
        <v>294</v>
      </c>
      <c r="C43" s="19"/>
      <c r="D43" s="19"/>
      <c r="E43" s="19"/>
      <c r="F43" s="2"/>
      <c r="G43" s="2"/>
      <c r="H43" s="19"/>
      <c r="I43" s="19"/>
      <c r="J43" s="19"/>
      <c r="K43" s="19"/>
    </row>
    <row r="44" spans="1:11">
      <c r="A44" s="19" t="s">
        <v>54</v>
      </c>
      <c r="B44" s="2" t="s">
        <v>294</v>
      </c>
      <c r="C44" s="19"/>
      <c r="D44" s="19"/>
      <c r="E44" s="19"/>
      <c r="F44" s="2"/>
      <c r="G44" s="2"/>
      <c r="H44" s="19"/>
      <c r="I44" s="19"/>
      <c r="J44" s="19"/>
      <c r="K44" s="19"/>
    </row>
    <row r="45" spans="1:11">
      <c r="A45" s="19" t="s">
        <v>55</v>
      </c>
      <c r="B45" s="2" t="s">
        <v>56</v>
      </c>
      <c r="C45" s="19"/>
      <c r="D45" s="19"/>
      <c r="E45" s="19"/>
      <c r="F45" s="2"/>
      <c r="G45" s="2"/>
      <c r="H45" s="19"/>
      <c r="I45" s="19"/>
      <c r="J45" s="19"/>
      <c r="K45" s="19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FF18-2D76-4BF4-9ACC-CE04305EF155}">
  <dimension ref="A1:K5"/>
  <sheetViews>
    <sheetView workbookViewId="0">
      <selection activeCell="C11" sqref="C11"/>
    </sheetView>
  </sheetViews>
  <sheetFormatPr defaultRowHeight="14"/>
  <cols>
    <col min="1" max="1" width="12.58203125" style="5" bestFit="1" customWidth="1"/>
    <col min="2" max="16384" width="8.6640625" style="5"/>
  </cols>
  <sheetData>
    <row r="1" spans="1:11">
      <c r="A1" s="5" t="s">
        <v>220</v>
      </c>
    </row>
    <row r="2" spans="1:11">
      <c r="A2" s="89" t="s">
        <v>194</v>
      </c>
      <c r="B2" s="89"/>
      <c r="C2" s="89"/>
      <c r="D2" s="89"/>
      <c r="E2" s="89"/>
      <c r="F2" s="89"/>
      <c r="G2" s="89"/>
    </row>
    <row r="3" spans="1:11">
      <c r="A3" s="33"/>
      <c r="B3" s="87" t="s">
        <v>69</v>
      </c>
      <c r="C3" s="87"/>
      <c r="D3" s="87"/>
      <c r="E3" s="87" t="s">
        <v>70</v>
      </c>
      <c r="F3" s="87"/>
      <c r="G3" s="87"/>
      <c r="I3" s="88"/>
      <c r="J3" s="88"/>
      <c r="K3" s="88"/>
    </row>
    <row r="4" spans="1:11">
      <c r="A4" s="33"/>
      <c r="B4" s="6" t="s">
        <v>111</v>
      </c>
      <c r="C4" s="6" t="s">
        <v>112</v>
      </c>
      <c r="D4" s="6" t="s">
        <v>113</v>
      </c>
      <c r="E4" s="6" t="s">
        <v>111</v>
      </c>
      <c r="F4" s="6" t="s">
        <v>112</v>
      </c>
      <c r="G4" s="6" t="s">
        <v>113</v>
      </c>
      <c r="I4" s="1"/>
      <c r="J4" s="1"/>
      <c r="K4" s="1"/>
    </row>
    <row r="5" spans="1:11">
      <c r="A5" s="33" t="s">
        <v>110</v>
      </c>
      <c r="B5" s="7">
        <v>7</v>
      </c>
      <c r="C5" s="7">
        <v>5</v>
      </c>
      <c r="D5" s="7">
        <v>9</v>
      </c>
      <c r="E5" s="7">
        <v>16</v>
      </c>
      <c r="F5" s="7">
        <v>21</v>
      </c>
      <c r="G5" s="7">
        <v>22</v>
      </c>
    </row>
  </sheetData>
  <mergeCells count="4">
    <mergeCell ref="B3:D3"/>
    <mergeCell ref="E3:G3"/>
    <mergeCell ref="I3:K3"/>
    <mergeCell ref="A2:G2"/>
  </mergeCells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D7A1-B078-4F20-9D43-F0E51CA498A3}">
  <dimension ref="A1:Y16"/>
  <sheetViews>
    <sheetView workbookViewId="0">
      <selection activeCell="F25" sqref="F25"/>
    </sheetView>
  </sheetViews>
  <sheetFormatPr defaultRowHeight="14"/>
  <cols>
    <col min="1" max="16384" width="8.6640625" style="5"/>
  </cols>
  <sheetData>
    <row r="1" spans="1:25">
      <c r="A1" s="5" t="s">
        <v>265</v>
      </c>
    </row>
    <row r="2" spans="1:25">
      <c r="A2" s="1"/>
      <c r="B2" s="88" t="s">
        <v>60</v>
      </c>
      <c r="C2" s="88"/>
      <c r="D2" s="88"/>
      <c r="E2" s="88"/>
      <c r="F2" s="88"/>
      <c r="G2" s="88"/>
      <c r="H2" s="88" t="s">
        <v>61</v>
      </c>
      <c r="I2" s="88"/>
      <c r="J2" s="88"/>
      <c r="K2" s="88"/>
      <c r="L2" s="88"/>
      <c r="M2" s="88"/>
      <c r="N2" s="88" t="s">
        <v>4</v>
      </c>
      <c r="O2" s="88"/>
      <c r="P2" s="88"/>
      <c r="Q2" s="88"/>
      <c r="R2" s="88"/>
      <c r="S2" s="88"/>
      <c r="T2" s="88" t="s">
        <v>62</v>
      </c>
      <c r="U2" s="88"/>
      <c r="V2" s="88"/>
      <c r="W2" s="88"/>
      <c r="X2" s="88"/>
      <c r="Y2" s="88"/>
    </row>
    <row r="3" spans="1:25">
      <c r="A3" s="2">
        <v>0</v>
      </c>
      <c r="B3" s="2">
        <v>78.723609999999994</v>
      </c>
      <c r="C3" s="2">
        <v>61.715209999999999</v>
      </c>
      <c r="D3" s="2">
        <v>62.124699999999997</v>
      </c>
      <c r="E3" s="2">
        <v>66.543750000000003</v>
      </c>
      <c r="F3" s="2">
        <v>135.5975</v>
      </c>
      <c r="G3" s="2">
        <v>111.04519999999999</v>
      </c>
      <c r="H3" s="2">
        <v>117.96639999999999</v>
      </c>
      <c r="I3" s="2">
        <v>79.850909999999999</v>
      </c>
      <c r="J3" s="2">
        <v>109.533</v>
      </c>
      <c r="K3" s="2">
        <v>129.5077</v>
      </c>
      <c r="L3" s="2">
        <v>72.177080000000004</v>
      </c>
      <c r="M3" s="2">
        <v>67.744799999999998</v>
      </c>
      <c r="N3" s="2">
        <v>67.760549999999995</v>
      </c>
      <c r="O3" s="2">
        <v>73.920599999999993</v>
      </c>
      <c r="P3" s="2">
        <v>95.946610000000007</v>
      </c>
      <c r="Q3" s="2">
        <v>74.322590000000005</v>
      </c>
      <c r="R3" s="2">
        <v>114.63379999999999</v>
      </c>
      <c r="S3" s="2">
        <v>102.96599999999999</v>
      </c>
      <c r="T3" s="2">
        <v>117.3065</v>
      </c>
      <c r="U3" s="2">
        <v>111.1433</v>
      </c>
      <c r="V3" s="2">
        <v>60.5</v>
      </c>
      <c r="W3" s="2">
        <v>87.621189999999999</v>
      </c>
      <c r="X3" s="2">
        <v>67.860249999999994</v>
      </c>
      <c r="Y3" s="2">
        <v>65.396159999999995</v>
      </c>
    </row>
    <row r="4" spans="1:25">
      <c r="A4" s="2">
        <v>1</v>
      </c>
      <c r="B4" s="2">
        <v>99.36</v>
      </c>
      <c r="C4" s="2">
        <v>105.64749999999999</v>
      </c>
      <c r="D4" s="2">
        <v>90.24391</v>
      </c>
      <c r="E4" s="2">
        <v>59.875</v>
      </c>
      <c r="F4" s="2">
        <v>95.472700000000003</v>
      </c>
      <c r="G4" s="2">
        <v>102.68810000000001</v>
      </c>
      <c r="H4" s="2">
        <v>102.1103</v>
      </c>
      <c r="I4" s="2">
        <v>57.513309999999997</v>
      </c>
      <c r="J4" s="2">
        <v>75.284379999999999</v>
      </c>
      <c r="K4" s="2">
        <v>99.438109999999995</v>
      </c>
      <c r="L4" s="2">
        <v>82.97851</v>
      </c>
      <c r="M4" s="2">
        <v>102.0509</v>
      </c>
      <c r="N4" s="2">
        <v>112.2514</v>
      </c>
      <c r="O4" s="2">
        <v>91.463650000000001</v>
      </c>
      <c r="P4" s="2">
        <v>98.26164</v>
      </c>
      <c r="Q4" s="2">
        <v>88.797330000000002</v>
      </c>
      <c r="R4" s="2">
        <v>100.432</v>
      </c>
      <c r="S4" s="2">
        <v>116.84950000000001</v>
      </c>
      <c r="T4" s="2">
        <v>113.63800000000001</v>
      </c>
      <c r="U4" s="2">
        <v>101.3766</v>
      </c>
      <c r="V4" s="2">
        <v>116.5553</v>
      </c>
      <c r="W4" s="2">
        <v>110.8199</v>
      </c>
      <c r="X4" s="2">
        <v>82.925229999999999</v>
      </c>
      <c r="Y4" s="2">
        <v>124.7701</v>
      </c>
    </row>
    <row r="5" spans="1:25">
      <c r="A5" s="2">
        <v>4</v>
      </c>
      <c r="B5" s="2">
        <v>100.5742</v>
      </c>
      <c r="C5" s="2">
        <v>209.82660000000001</v>
      </c>
      <c r="D5" s="2">
        <v>138.6995</v>
      </c>
      <c r="E5" s="2">
        <v>165.1619</v>
      </c>
      <c r="F5" s="2">
        <v>126.2636</v>
      </c>
      <c r="G5" s="2">
        <v>121.392</v>
      </c>
      <c r="H5" s="2">
        <v>105.6918</v>
      </c>
      <c r="I5" s="2">
        <v>143.2809</v>
      </c>
      <c r="J5" s="2">
        <v>48.25</v>
      </c>
      <c r="K5" s="2">
        <v>185.9024</v>
      </c>
      <c r="L5" s="2">
        <v>120.7826</v>
      </c>
      <c r="M5" s="2">
        <v>178.85839999999999</v>
      </c>
      <c r="N5" s="2">
        <v>145.66890000000001</v>
      </c>
      <c r="O5" s="2">
        <v>40.059339999999999</v>
      </c>
      <c r="P5" s="2">
        <v>44.445410000000003</v>
      </c>
      <c r="Q5" s="2">
        <v>46.55715</v>
      </c>
      <c r="R5" s="2">
        <v>130.29259999999999</v>
      </c>
      <c r="S5" s="2">
        <v>43.634239999999998</v>
      </c>
      <c r="T5" s="2">
        <v>74.860650000000007</v>
      </c>
      <c r="U5" s="2">
        <v>63.445920000000001</v>
      </c>
      <c r="V5" s="2">
        <v>85.558620000000005</v>
      </c>
      <c r="W5" s="2">
        <v>29.815940000000001</v>
      </c>
      <c r="X5" s="2">
        <v>24.147400000000001</v>
      </c>
      <c r="Y5" s="2">
        <v>45.810169999999999</v>
      </c>
    </row>
    <row r="6" spans="1:25">
      <c r="A6" s="2">
        <v>7</v>
      </c>
      <c r="B6" s="2">
        <v>113.59529999999999</v>
      </c>
      <c r="C6" s="2">
        <v>182.41730000000001</v>
      </c>
      <c r="D6" s="2">
        <v>214.2347</v>
      </c>
      <c r="E6" s="2">
        <v>152.92009999999999</v>
      </c>
      <c r="F6" s="2">
        <v>193.8227</v>
      </c>
      <c r="G6" s="2">
        <v>225.63800000000001</v>
      </c>
      <c r="H6" s="2">
        <v>114.4896</v>
      </c>
      <c r="I6" s="2">
        <v>90.7072</v>
      </c>
      <c r="J6" s="2">
        <v>51.808250000000001</v>
      </c>
      <c r="K6" s="2">
        <v>203.49879999999999</v>
      </c>
      <c r="L6" s="2">
        <v>227.59630000000001</v>
      </c>
      <c r="M6" s="2">
        <v>236.50720000000001</v>
      </c>
      <c r="N6" s="2">
        <v>157.5607</v>
      </c>
      <c r="O6" s="2">
        <v>108.3087</v>
      </c>
      <c r="P6" s="2">
        <v>27.87669</v>
      </c>
      <c r="Q6" s="2">
        <v>114.4218</v>
      </c>
      <c r="R6" s="2">
        <v>275.07010000000002</v>
      </c>
      <c r="S6" s="2">
        <v>95.378820000000005</v>
      </c>
      <c r="T6" s="2">
        <v>44.060560000000002</v>
      </c>
      <c r="U6" s="2">
        <v>46.446199999999997</v>
      </c>
      <c r="V6" s="2">
        <v>147.14850000000001</v>
      </c>
      <c r="W6" s="2">
        <v>54.122680000000003</v>
      </c>
      <c r="X6" s="2">
        <v>42.2331</v>
      </c>
      <c r="Y6" s="2">
        <v>58.146299999999997</v>
      </c>
    </row>
    <row r="7" spans="1:25">
      <c r="A7" s="2">
        <v>11</v>
      </c>
      <c r="B7" s="2">
        <v>178.48910000000001</v>
      </c>
      <c r="C7" s="2">
        <v>234.23400000000001</v>
      </c>
      <c r="D7" s="2">
        <v>312.5</v>
      </c>
      <c r="E7" s="2">
        <v>182.84569999999999</v>
      </c>
      <c r="F7" s="2">
        <v>289.22230000000002</v>
      </c>
      <c r="G7" s="2">
        <v>122.4384</v>
      </c>
      <c r="H7" s="2">
        <v>137.94720000000001</v>
      </c>
      <c r="I7" s="2">
        <v>119.2923</v>
      </c>
      <c r="J7" s="2">
        <v>62.033850000000001</v>
      </c>
      <c r="K7" s="2">
        <v>218.3844</v>
      </c>
      <c r="L7" s="2">
        <v>237.20079999999999</v>
      </c>
      <c r="M7" s="2">
        <v>353.3297</v>
      </c>
      <c r="N7" s="2">
        <v>107.04559999999999</v>
      </c>
      <c r="O7" s="2">
        <v>301.33359999999999</v>
      </c>
      <c r="P7" s="2">
        <v>58.8245</v>
      </c>
      <c r="Q7" s="2">
        <v>118.71639999999999</v>
      </c>
      <c r="R7" s="2">
        <v>127.7146</v>
      </c>
      <c r="S7" s="2">
        <v>79.745990000000006</v>
      </c>
      <c r="T7" s="2">
        <v>90.47381</v>
      </c>
      <c r="U7" s="2">
        <v>34.97016</v>
      </c>
      <c r="V7" s="2">
        <v>71.032380000000003</v>
      </c>
      <c r="W7" s="2">
        <v>58.88279</v>
      </c>
      <c r="X7" s="2">
        <v>26.578690000000002</v>
      </c>
      <c r="Y7" s="2">
        <v>53.399239999999999</v>
      </c>
    </row>
    <row r="8" spans="1:25">
      <c r="A8" s="2">
        <v>15</v>
      </c>
      <c r="B8" s="2">
        <v>241.65209999999999</v>
      </c>
      <c r="C8" s="2">
        <v>301.6705</v>
      </c>
      <c r="D8" s="2">
        <v>440.84739999999999</v>
      </c>
      <c r="E8" s="2">
        <v>298.46879999999999</v>
      </c>
      <c r="F8" s="2">
        <v>291.96449999999999</v>
      </c>
      <c r="G8" s="2">
        <v>171.94909999999999</v>
      </c>
      <c r="H8" s="2">
        <v>126.7004</v>
      </c>
      <c r="I8" s="2">
        <v>92.559470000000005</v>
      </c>
      <c r="J8" s="2">
        <v>185.20160000000001</v>
      </c>
      <c r="K8" s="2">
        <v>164.66409999999999</v>
      </c>
      <c r="L8" s="2">
        <v>279.65609999999998</v>
      </c>
      <c r="M8" s="2">
        <v>413.959</v>
      </c>
      <c r="N8" s="2">
        <v>316.89280000000002</v>
      </c>
      <c r="O8" s="2">
        <v>83.018860000000004</v>
      </c>
      <c r="P8" s="2">
        <v>50.107610000000001</v>
      </c>
      <c r="Q8" s="2">
        <v>191.51339999999999</v>
      </c>
      <c r="R8" s="2">
        <v>240.29519999999999</v>
      </c>
      <c r="S8" s="2">
        <v>64.667010000000005</v>
      </c>
      <c r="T8" s="2">
        <v>52.7911</v>
      </c>
      <c r="U8" s="2">
        <v>69.495919999999998</v>
      </c>
      <c r="V8" s="2">
        <v>45.59628</v>
      </c>
      <c r="W8" s="2">
        <v>54.29683</v>
      </c>
      <c r="X8" s="2">
        <v>43.469149999999999</v>
      </c>
      <c r="Y8" s="2">
        <v>58.940930000000002</v>
      </c>
    </row>
    <row r="9" spans="1:25">
      <c r="A9" s="2">
        <v>19</v>
      </c>
      <c r="B9" s="2">
        <v>381.755</v>
      </c>
      <c r="C9" s="2">
        <v>616.74270000000001</v>
      </c>
      <c r="D9" s="2">
        <v>601.87149999999997</v>
      </c>
      <c r="E9" s="2">
        <v>397.3777</v>
      </c>
      <c r="F9" s="2">
        <v>353.93119999999999</v>
      </c>
      <c r="G9" s="2">
        <v>315.73899999999998</v>
      </c>
      <c r="H9" s="2">
        <v>161.35040000000001</v>
      </c>
      <c r="I9" s="2">
        <v>152.09549999999999</v>
      </c>
      <c r="J9" s="2">
        <v>218.43860000000001</v>
      </c>
      <c r="K9" s="2">
        <v>333.13380000000001</v>
      </c>
      <c r="L9" s="2">
        <v>452.30360000000002</v>
      </c>
      <c r="M9" s="2">
        <v>596.72900000000004</v>
      </c>
      <c r="N9" s="2">
        <v>432.64</v>
      </c>
      <c r="O9" s="2">
        <v>89.927139999999994</v>
      </c>
      <c r="P9" s="2">
        <v>119.3043</v>
      </c>
      <c r="Q9" s="2">
        <v>125.00960000000001</v>
      </c>
      <c r="R9" s="2">
        <v>49.401800000000001</v>
      </c>
      <c r="S9" s="2">
        <v>187.29830000000001</v>
      </c>
      <c r="T9" s="2">
        <v>21.254270000000002</v>
      </c>
      <c r="U9" s="2">
        <v>40.674480000000003</v>
      </c>
      <c r="V9" s="2">
        <v>121.968</v>
      </c>
      <c r="W9" s="2">
        <v>88.791370000000001</v>
      </c>
      <c r="X9" s="2">
        <v>37.53763</v>
      </c>
      <c r="Y9" s="2">
        <v>67.47927</v>
      </c>
    </row>
    <row r="10" spans="1:25">
      <c r="A10" s="2">
        <v>23</v>
      </c>
      <c r="B10" s="2">
        <v>635.96969999999999</v>
      </c>
      <c r="C10" s="2">
        <v>1088.414</v>
      </c>
      <c r="D10" s="2">
        <v>641.44119999999998</v>
      </c>
      <c r="E10" s="2">
        <v>450.72340000000003</v>
      </c>
      <c r="F10" s="2">
        <v>643.24710000000005</v>
      </c>
      <c r="G10" s="2">
        <v>353.05810000000002</v>
      </c>
      <c r="H10" s="2">
        <v>113.4759</v>
      </c>
      <c r="I10" s="2">
        <v>428.88310000000001</v>
      </c>
      <c r="J10" s="2">
        <v>282.91969999999998</v>
      </c>
      <c r="K10" s="2">
        <v>865.33199999999999</v>
      </c>
      <c r="L10" s="2">
        <v>504.09829999999999</v>
      </c>
      <c r="M10" s="2">
        <v>715.625</v>
      </c>
      <c r="N10" s="2">
        <v>439.86590000000001</v>
      </c>
      <c r="O10" s="2">
        <v>157.93520000000001</v>
      </c>
      <c r="P10" s="2">
        <v>120.2801</v>
      </c>
      <c r="Q10" s="2">
        <v>106.6648</v>
      </c>
      <c r="R10" s="2">
        <v>413.52339999999998</v>
      </c>
      <c r="S10" s="2">
        <v>49.401800000000001</v>
      </c>
      <c r="T10" s="2">
        <v>30.532889999999998</v>
      </c>
      <c r="U10" s="2">
        <v>27.232199999999999</v>
      </c>
      <c r="V10" s="2">
        <v>203.93719999999999</v>
      </c>
      <c r="W10" s="2">
        <v>149.4854</v>
      </c>
      <c r="X10" s="2">
        <v>48.463679999999997</v>
      </c>
      <c r="Y10" s="2">
        <v>47.776049999999998</v>
      </c>
    </row>
    <row r="11" spans="1:25">
      <c r="A11" s="2">
        <v>26</v>
      </c>
      <c r="B11" s="2">
        <v>651.66499999999996</v>
      </c>
      <c r="C11" s="2">
        <v>1764.212</v>
      </c>
      <c r="D11" s="2">
        <v>969.57849999999996</v>
      </c>
      <c r="E11" s="2">
        <v>919.59569999999997</v>
      </c>
      <c r="F11" s="2">
        <v>1006.998</v>
      </c>
      <c r="G11" s="2">
        <v>628.93939999999998</v>
      </c>
      <c r="H11" s="2">
        <v>376.62439999999998</v>
      </c>
      <c r="I11" s="2">
        <v>500.7482</v>
      </c>
      <c r="J11" s="2">
        <v>845.75199999999995</v>
      </c>
      <c r="K11" s="2">
        <v>918.58320000000003</v>
      </c>
      <c r="L11" s="2">
        <v>704.83730000000003</v>
      </c>
      <c r="M11" s="2">
        <v>928.10659999999996</v>
      </c>
      <c r="N11" s="2">
        <v>625.69129999999996</v>
      </c>
      <c r="O11" s="2">
        <v>227.71430000000001</v>
      </c>
      <c r="P11" s="2">
        <v>197.828</v>
      </c>
      <c r="Q11" s="2">
        <v>195.78729999999999</v>
      </c>
      <c r="R11" s="2">
        <v>569.97699999999998</v>
      </c>
      <c r="S11" s="2">
        <v>106.7453</v>
      </c>
      <c r="T11" s="2">
        <v>40.427289999999999</v>
      </c>
      <c r="U11" s="2">
        <v>41.480400000000003</v>
      </c>
      <c r="V11" s="2">
        <v>233.0951</v>
      </c>
      <c r="W11" s="2">
        <v>179.54750000000001</v>
      </c>
      <c r="X11" s="2">
        <v>44.109900000000003</v>
      </c>
      <c r="Y11" s="2">
        <v>49.940800000000003</v>
      </c>
    </row>
    <row r="12" spans="1:25">
      <c r="A12" s="2">
        <v>28</v>
      </c>
      <c r="B12" s="2">
        <v>801.80669999999998</v>
      </c>
      <c r="C12" s="2">
        <v>2092.6060000000002</v>
      </c>
      <c r="D12" s="2">
        <v>1132.2339999999999</v>
      </c>
      <c r="E12" s="2">
        <v>756.08360000000005</v>
      </c>
      <c r="F12" s="2">
        <v>979.2491</v>
      </c>
      <c r="G12" s="2">
        <v>668.52840000000003</v>
      </c>
      <c r="H12" s="2">
        <v>208.97470000000001</v>
      </c>
      <c r="I12" s="2">
        <v>572.59829999999999</v>
      </c>
      <c r="J12" s="2">
        <v>1509.374</v>
      </c>
      <c r="K12" s="2">
        <v>970.17989999999998</v>
      </c>
      <c r="L12" s="2">
        <v>715.80600000000004</v>
      </c>
      <c r="M12" s="2">
        <v>879.74689999999998</v>
      </c>
      <c r="N12" s="2">
        <v>913.4443</v>
      </c>
      <c r="O12" s="2">
        <v>319.94389999999999</v>
      </c>
      <c r="P12" s="2">
        <v>210.29570000000001</v>
      </c>
      <c r="Q12" s="2">
        <v>231.3056</v>
      </c>
      <c r="R12" s="2">
        <v>702.16809999999998</v>
      </c>
      <c r="S12" s="2">
        <v>148.17169999999999</v>
      </c>
      <c r="T12" s="2">
        <v>23.040939999999999</v>
      </c>
      <c r="U12" s="2">
        <v>31.779250000000001</v>
      </c>
      <c r="V12" s="2">
        <v>332.14389999999997</v>
      </c>
      <c r="W12" s="2">
        <v>288.97039999999998</v>
      </c>
      <c r="X12" s="2">
        <v>67.36806</v>
      </c>
      <c r="Y12" s="2">
        <v>67.36806</v>
      </c>
    </row>
    <row r="13" spans="1:25">
      <c r="A13" s="2">
        <v>30</v>
      </c>
      <c r="B13" s="2">
        <v>850.84090000000003</v>
      </c>
      <c r="C13" s="2"/>
      <c r="D13" s="2">
        <v>1093.913</v>
      </c>
      <c r="E13" s="2">
        <v>837.91869999999994</v>
      </c>
      <c r="F13" s="2">
        <v>1199.826</v>
      </c>
      <c r="G13" s="2">
        <v>715.37609999999995</v>
      </c>
      <c r="H13" s="2">
        <v>304.22340000000003</v>
      </c>
      <c r="I13" s="2">
        <v>681.13689999999997</v>
      </c>
      <c r="J13" s="2">
        <v>1834.0920000000001</v>
      </c>
      <c r="K13" s="2">
        <v>934.40340000000003</v>
      </c>
      <c r="L13" s="2">
        <v>636.54719999999998</v>
      </c>
      <c r="M13" s="2">
        <v>930.07870000000003</v>
      </c>
      <c r="N13" s="2">
        <v>1280.4839999999999</v>
      </c>
      <c r="O13" s="2">
        <v>409.8159</v>
      </c>
      <c r="P13" s="2">
        <v>270.10610000000003</v>
      </c>
      <c r="Q13" s="2">
        <v>179.7329</v>
      </c>
      <c r="R13" s="2">
        <v>838.51790000000005</v>
      </c>
      <c r="S13" s="2">
        <v>184.143</v>
      </c>
      <c r="T13" s="2">
        <v>9.5170820000000003</v>
      </c>
      <c r="U13" s="2">
        <v>31.27037</v>
      </c>
      <c r="V13" s="2">
        <v>273.68709999999999</v>
      </c>
      <c r="W13" s="2">
        <v>247.15299999999999</v>
      </c>
      <c r="X13" s="2">
        <v>76.231039999999993</v>
      </c>
      <c r="Y13" s="2">
        <v>58.885339999999999</v>
      </c>
    </row>
    <row r="14" spans="1:25">
      <c r="A14" s="2">
        <v>32</v>
      </c>
      <c r="B14" s="2">
        <v>1089.0519999999999</v>
      </c>
      <c r="C14" s="2"/>
      <c r="D14" s="2">
        <v>832.62180000000001</v>
      </c>
      <c r="E14" s="2">
        <v>1334.626</v>
      </c>
      <c r="F14" s="2">
        <v>1435.4459999999999</v>
      </c>
      <c r="G14" s="2">
        <v>1075.4939999999999</v>
      </c>
      <c r="H14" s="2">
        <v>322.0292</v>
      </c>
      <c r="I14" s="2">
        <v>829.86599999999999</v>
      </c>
      <c r="J14" s="2">
        <v>2017.9349999999999</v>
      </c>
      <c r="K14" s="2">
        <v>1031.7190000000001</v>
      </c>
      <c r="L14" s="2">
        <v>761.08730000000003</v>
      </c>
      <c r="M14" s="2">
        <v>936.14340000000004</v>
      </c>
      <c r="N14" s="2">
        <v>1057.3489999999999</v>
      </c>
      <c r="O14" s="2">
        <v>430.51819999999998</v>
      </c>
      <c r="P14" s="2">
        <v>194.50229999999999</v>
      </c>
      <c r="Q14" s="2">
        <v>269.10430000000002</v>
      </c>
      <c r="R14" s="2">
        <v>1207.222</v>
      </c>
      <c r="S14" s="2">
        <v>227.40479999999999</v>
      </c>
      <c r="T14" s="2">
        <v>11.441879999999999</v>
      </c>
      <c r="U14" s="2">
        <v>26.88</v>
      </c>
      <c r="V14" s="2">
        <v>208.04859999999999</v>
      </c>
      <c r="W14" s="2">
        <v>231.36</v>
      </c>
      <c r="X14" s="2">
        <v>64.677890000000005</v>
      </c>
      <c r="Y14" s="2">
        <v>49.30556</v>
      </c>
    </row>
    <row r="15" spans="1:25">
      <c r="A15" s="2">
        <v>35</v>
      </c>
      <c r="B15" s="2">
        <v>1078.1769999999999</v>
      </c>
      <c r="C15" s="2"/>
      <c r="D15" s="2">
        <v>1536.021</v>
      </c>
      <c r="E15" s="2">
        <v>1306.357</v>
      </c>
      <c r="F15" s="2">
        <v>1572.9829999999999</v>
      </c>
      <c r="G15" s="2">
        <v>1037.8800000000001</v>
      </c>
      <c r="H15" s="2">
        <v>328.26979999999998</v>
      </c>
      <c r="I15" s="2">
        <v>890.57420000000002</v>
      </c>
      <c r="J15" s="2">
        <v>1901.5250000000001</v>
      </c>
      <c r="K15" s="2">
        <v>1138.0219999999999</v>
      </c>
      <c r="L15" s="2">
        <v>1078.289</v>
      </c>
      <c r="M15" s="2">
        <v>936.14340000000004</v>
      </c>
      <c r="N15" s="2">
        <v>1080.143</v>
      </c>
      <c r="O15" s="2">
        <v>454.97550000000001</v>
      </c>
      <c r="P15" s="2">
        <v>305.40199999999999</v>
      </c>
      <c r="Q15" s="2">
        <v>215.6704</v>
      </c>
      <c r="R15" s="2">
        <v>891.86959999999999</v>
      </c>
      <c r="S15" s="2">
        <v>274.76760000000002</v>
      </c>
      <c r="T15" s="2">
        <v>10.173209999999999</v>
      </c>
      <c r="U15" s="2">
        <v>13.01881</v>
      </c>
      <c r="V15" s="2">
        <v>303.24829999999997</v>
      </c>
      <c r="W15" s="2">
        <v>314.53300000000002</v>
      </c>
      <c r="X15" s="2">
        <v>74.174329999999998</v>
      </c>
      <c r="Y15" s="2">
        <v>53</v>
      </c>
    </row>
    <row r="16" spans="1:25">
      <c r="A16" s="2">
        <v>38</v>
      </c>
      <c r="B16" s="2">
        <v>1274.742</v>
      </c>
      <c r="C16" s="2"/>
      <c r="D16" s="2">
        <v>1683.866</v>
      </c>
      <c r="E16" s="2">
        <v>2367.4639999999999</v>
      </c>
      <c r="F16" s="2">
        <v>1445.5060000000001</v>
      </c>
      <c r="G16" s="2">
        <v>907.48119999999994</v>
      </c>
      <c r="H16" s="2">
        <v>385.04480000000001</v>
      </c>
      <c r="I16" s="2">
        <v>956.48620000000005</v>
      </c>
      <c r="J16" s="2">
        <v>2049.279</v>
      </c>
      <c r="K16" s="2">
        <v>1138.0219999999999</v>
      </c>
      <c r="L16" s="2">
        <v>1078.289</v>
      </c>
      <c r="M16" s="2">
        <v>936.14340000000004</v>
      </c>
      <c r="N16" s="2">
        <v>1278.886</v>
      </c>
      <c r="O16" s="2">
        <v>502.36880000000002</v>
      </c>
      <c r="P16" s="2">
        <v>414.2946</v>
      </c>
      <c r="Q16" s="2">
        <v>295.51260000000002</v>
      </c>
      <c r="R16" s="2">
        <v>1035.5820000000001</v>
      </c>
      <c r="S16" s="2">
        <v>365.71100000000001</v>
      </c>
      <c r="T16" s="2">
        <v>16.30068</v>
      </c>
      <c r="U16" s="2">
        <v>10.51229</v>
      </c>
      <c r="V16" s="2">
        <v>293.90719999999999</v>
      </c>
      <c r="W16" s="2">
        <v>281.30560000000003</v>
      </c>
      <c r="X16" s="2">
        <v>80.559650000000005</v>
      </c>
      <c r="Y16" s="2">
        <v>78.731999999999999</v>
      </c>
    </row>
  </sheetData>
  <mergeCells count="4">
    <mergeCell ref="B2:G2"/>
    <mergeCell ref="H2:M2"/>
    <mergeCell ref="N2:S2"/>
    <mergeCell ref="T2:Y2"/>
  </mergeCells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F6E4-1E91-4A27-88CC-0C30C0F94443}">
  <dimension ref="A1:Y20"/>
  <sheetViews>
    <sheetView workbookViewId="0">
      <selection activeCell="E15" sqref="E15"/>
    </sheetView>
  </sheetViews>
  <sheetFormatPr defaultRowHeight="14"/>
  <cols>
    <col min="1" max="1" width="10.4140625" style="5" bestFit="1" customWidth="1"/>
    <col min="2" max="2" width="23.25" style="5" bestFit="1" customWidth="1"/>
    <col min="3" max="16384" width="8.6640625" style="5"/>
  </cols>
  <sheetData>
    <row r="1" spans="1:25">
      <c r="A1" s="5" t="s">
        <v>266</v>
      </c>
    </row>
    <row r="2" spans="1:25">
      <c r="A2" s="1" t="s">
        <v>76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</row>
    <row r="3" spans="1:25">
      <c r="A3" s="19"/>
      <c r="B3" s="19"/>
      <c r="C3" s="79" t="s">
        <v>111</v>
      </c>
      <c r="D3" s="79" t="s">
        <v>112</v>
      </c>
      <c r="E3" s="79" t="s">
        <v>113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9" t="s">
        <v>187</v>
      </c>
      <c r="B4" s="19" t="s">
        <v>169</v>
      </c>
      <c r="C4" s="15">
        <v>1106</v>
      </c>
      <c r="D4" s="15">
        <v>1769</v>
      </c>
      <c r="E4" s="15">
        <v>1515</v>
      </c>
      <c r="F4" s="1"/>
      <c r="G4" s="15"/>
      <c r="H4" s="15"/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9"/>
      <c r="B5" s="19" t="s">
        <v>139</v>
      </c>
      <c r="C5" s="15">
        <v>3372</v>
      </c>
      <c r="D5" s="15">
        <v>3497</v>
      </c>
      <c r="E5" s="15">
        <v>4140</v>
      </c>
      <c r="F5" s="1"/>
      <c r="G5" s="15"/>
      <c r="H5" s="15"/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19"/>
      <c r="B6" s="19" t="s">
        <v>210</v>
      </c>
      <c r="C6" s="15">
        <v>1406</v>
      </c>
      <c r="D6" s="15">
        <v>1405</v>
      </c>
      <c r="E6" s="15">
        <v>1280</v>
      </c>
      <c r="F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9"/>
      <c r="B7" s="19"/>
      <c r="C7" s="15"/>
      <c r="D7" s="15"/>
      <c r="E7" s="15"/>
      <c r="F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9" t="s">
        <v>77</v>
      </c>
      <c r="B8" s="19"/>
      <c r="C8" s="79" t="s">
        <v>111</v>
      </c>
      <c r="D8" s="79" t="s">
        <v>112</v>
      </c>
      <c r="E8" s="79" t="s">
        <v>113</v>
      </c>
      <c r="F8" s="2"/>
      <c r="G8" s="15"/>
      <c r="H8" s="15"/>
      <c r="I8" s="1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>
      <c r="A9" s="19" t="s">
        <v>187</v>
      </c>
      <c r="B9" s="19" t="s">
        <v>169</v>
      </c>
      <c r="C9" s="15">
        <v>750056</v>
      </c>
      <c r="D9" s="15">
        <v>523861</v>
      </c>
      <c r="E9" s="15">
        <v>572092</v>
      </c>
      <c r="F9" s="2"/>
      <c r="G9" s="15"/>
      <c r="H9" s="15"/>
      <c r="I9" s="1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>
      <c r="A10" s="19"/>
      <c r="B10" s="19" t="s">
        <v>139</v>
      </c>
      <c r="C10" s="15">
        <v>159306</v>
      </c>
      <c r="D10" s="15">
        <v>254052</v>
      </c>
      <c r="E10" s="15">
        <v>358327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>
      <c r="A11" s="19"/>
      <c r="B11" s="19" t="s">
        <v>210</v>
      </c>
      <c r="C11" s="15">
        <v>565532</v>
      </c>
      <c r="D11" s="15">
        <v>353896</v>
      </c>
      <c r="E11" s="15">
        <v>697692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</sheetData>
  <mergeCells count="4">
    <mergeCell ref="B2:G2"/>
    <mergeCell ref="H2:M2"/>
    <mergeCell ref="N2:S2"/>
    <mergeCell ref="T2:Y2"/>
  </mergeCells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F5AB-4BF4-4064-8713-2165AA12C339}">
  <dimension ref="A1:U19"/>
  <sheetViews>
    <sheetView workbookViewId="0">
      <selection sqref="A1:XFD1048576"/>
    </sheetView>
  </sheetViews>
  <sheetFormatPr defaultRowHeight="14"/>
  <cols>
    <col min="1" max="2" width="11.1640625" style="5" bestFit="1" customWidth="1"/>
    <col min="3" max="3" width="13.08203125" style="5" bestFit="1" customWidth="1"/>
    <col min="4" max="16384" width="8.6640625" style="5"/>
  </cols>
  <sheetData>
    <row r="1" spans="1:21">
      <c r="A1" s="5" t="s">
        <v>267</v>
      </c>
    </row>
    <row r="2" spans="1:21">
      <c r="A2" s="1" t="s">
        <v>76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>
      <c r="A3" s="19"/>
      <c r="B3" s="19"/>
      <c r="C3" s="19"/>
      <c r="D3" s="19" t="s">
        <v>111</v>
      </c>
      <c r="E3" s="19" t="s">
        <v>112</v>
      </c>
      <c r="F3" s="19" t="s">
        <v>113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>
      <c r="A4" s="19" t="s">
        <v>165</v>
      </c>
      <c r="B4" s="19"/>
      <c r="C4" s="19" t="s">
        <v>188</v>
      </c>
      <c r="D4" s="15">
        <v>2187</v>
      </c>
      <c r="E4" s="15">
        <v>2250</v>
      </c>
      <c r="F4" s="15">
        <v>2173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>
      <c r="A5" s="19"/>
      <c r="B5" s="19"/>
      <c r="C5" s="19" t="s">
        <v>139</v>
      </c>
      <c r="D5" s="15">
        <v>3369</v>
      </c>
      <c r="E5" s="15">
        <v>3144</v>
      </c>
      <c r="F5" s="15">
        <v>3294</v>
      </c>
      <c r="G5" s="1"/>
      <c r="H5" s="15"/>
      <c r="I5" s="15"/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9"/>
      <c r="B6" s="19"/>
      <c r="C6" s="19" t="s">
        <v>189</v>
      </c>
      <c r="D6" s="15">
        <v>2291</v>
      </c>
      <c r="E6" s="15">
        <v>2297</v>
      </c>
      <c r="F6" s="15">
        <v>2182</v>
      </c>
      <c r="G6" s="1"/>
      <c r="H6" s="15"/>
      <c r="I6" s="15"/>
      <c r="J6" s="15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9"/>
      <c r="B7" s="19"/>
      <c r="C7" s="19"/>
      <c r="D7" s="15"/>
      <c r="E7" s="15"/>
      <c r="F7" s="15"/>
      <c r="G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9" t="s">
        <v>77</v>
      </c>
      <c r="B8" s="19"/>
      <c r="C8" s="19"/>
      <c r="D8" s="19" t="s">
        <v>111</v>
      </c>
      <c r="E8" s="19" t="s">
        <v>112</v>
      </c>
      <c r="F8" s="19" t="s">
        <v>113</v>
      </c>
      <c r="G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>
      <c r="A9" s="19" t="s">
        <v>165</v>
      </c>
      <c r="B9" s="19"/>
      <c r="C9" s="19" t="s">
        <v>188</v>
      </c>
      <c r="D9" s="15">
        <v>520428</v>
      </c>
      <c r="E9" s="15">
        <v>479437</v>
      </c>
      <c r="F9" s="15">
        <v>653388</v>
      </c>
      <c r="G9" s="2"/>
      <c r="H9" s="15"/>
      <c r="I9" s="15"/>
      <c r="J9" s="15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>
      <c r="A10" s="19"/>
      <c r="B10" s="19"/>
      <c r="C10" s="19" t="s">
        <v>139</v>
      </c>
      <c r="D10" s="15">
        <v>273916</v>
      </c>
      <c r="E10" s="15">
        <v>371137</v>
      </c>
      <c r="F10" s="15">
        <v>270472</v>
      </c>
      <c r="G10" s="2"/>
      <c r="H10" s="15"/>
      <c r="I10" s="15"/>
      <c r="J10" s="15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>
      <c r="A11" s="19"/>
      <c r="B11" s="19"/>
      <c r="C11" s="19" t="s">
        <v>189</v>
      </c>
      <c r="D11" s="15">
        <v>344167</v>
      </c>
      <c r="E11" s="15">
        <v>501755</v>
      </c>
      <c r="F11" s="15">
        <v>290815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</sheetData>
  <mergeCells count="4">
    <mergeCell ref="B2:F2"/>
    <mergeCell ref="G2:I2"/>
    <mergeCell ref="J2:O2"/>
    <mergeCell ref="P2:U2"/>
  </mergeCells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185F9-7559-4989-A935-05F00BDF8110}">
  <dimension ref="A1:AB27"/>
  <sheetViews>
    <sheetView zoomScale="45" workbookViewId="0">
      <selection activeCell="P19" sqref="P19"/>
    </sheetView>
  </sheetViews>
  <sheetFormatPr defaultRowHeight="14"/>
  <cols>
    <col min="1" max="2" width="9" style="12"/>
    <col min="3" max="28" width="8.6640625" style="12"/>
    <col min="29" max="16384" width="8.6640625" style="5"/>
  </cols>
  <sheetData>
    <row r="1" spans="1:27">
      <c r="A1" s="12" t="s">
        <v>268</v>
      </c>
    </row>
    <row r="2" spans="1:27" ht="14.5" thickBot="1">
      <c r="A2" s="12" t="s">
        <v>215</v>
      </c>
      <c r="O2" s="12" t="s">
        <v>141</v>
      </c>
    </row>
    <row r="3" spans="1:27">
      <c r="A3" s="9"/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1">
        <v>12</v>
      </c>
      <c r="O3" s="9"/>
      <c r="P3" s="10">
        <v>1</v>
      </c>
      <c r="Q3" s="10">
        <v>2</v>
      </c>
      <c r="R3" s="10">
        <v>3</v>
      </c>
      <c r="S3" s="10">
        <v>4</v>
      </c>
      <c r="T3" s="10">
        <v>5</v>
      </c>
      <c r="U3" s="10">
        <v>6</v>
      </c>
      <c r="V3" s="10">
        <v>7</v>
      </c>
      <c r="W3" s="10">
        <v>8</v>
      </c>
      <c r="X3" s="10">
        <v>9</v>
      </c>
      <c r="Y3" s="10">
        <v>10</v>
      </c>
      <c r="Z3" s="10">
        <v>11</v>
      </c>
      <c r="AA3" s="11">
        <v>12</v>
      </c>
    </row>
    <row r="4" spans="1:27">
      <c r="A4" s="14" t="s">
        <v>117</v>
      </c>
      <c r="B4" s="15">
        <v>20442</v>
      </c>
      <c r="C4" s="15">
        <v>17371</v>
      </c>
      <c r="D4" s="15">
        <v>20884</v>
      </c>
      <c r="E4" s="15">
        <v>22507</v>
      </c>
      <c r="F4" s="15">
        <v>18108</v>
      </c>
      <c r="G4" s="15">
        <v>17152</v>
      </c>
      <c r="H4" s="15">
        <v>18065</v>
      </c>
      <c r="I4" s="15">
        <v>16701</v>
      </c>
      <c r="J4" s="15">
        <v>10586</v>
      </c>
      <c r="K4" s="15">
        <v>4120</v>
      </c>
      <c r="L4" s="15"/>
      <c r="M4" s="16">
        <v>1176</v>
      </c>
      <c r="O4" s="14" t="s">
        <v>117</v>
      </c>
      <c r="P4" s="15">
        <v>10673</v>
      </c>
      <c r="Q4" s="15">
        <v>6620</v>
      </c>
      <c r="R4" s="15">
        <v>9183</v>
      </c>
      <c r="S4" s="15">
        <v>7376</v>
      </c>
      <c r="T4" s="15">
        <v>8516</v>
      </c>
      <c r="U4" s="15">
        <v>6177</v>
      </c>
      <c r="V4" s="15">
        <v>6623</v>
      </c>
      <c r="W4" s="15">
        <v>3854</v>
      </c>
      <c r="X4" s="15">
        <v>2952</v>
      </c>
      <c r="Y4" s="15">
        <v>1894</v>
      </c>
      <c r="Z4" s="16"/>
      <c r="AA4" s="16">
        <v>535</v>
      </c>
    </row>
    <row r="5" spans="1:27">
      <c r="A5" s="14" t="s">
        <v>119</v>
      </c>
      <c r="B5" s="15">
        <v>20338</v>
      </c>
      <c r="C5" s="15">
        <v>16430</v>
      </c>
      <c r="D5" s="15">
        <v>17455</v>
      </c>
      <c r="E5" s="15">
        <v>17483</v>
      </c>
      <c r="F5" s="15">
        <v>14128</v>
      </c>
      <c r="G5" s="15">
        <v>17997</v>
      </c>
      <c r="H5" s="15">
        <v>15136</v>
      </c>
      <c r="I5" s="15">
        <v>18356</v>
      </c>
      <c r="J5" s="15">
        <v>10417</v>
      </c>
      <c r="K5" s="15">
        <v>3952</v>
      </c>
      <c r="L5" s="15"/>
      <c r="M5" s="16">
        <v>1103</v>
      </c>
      <c r="O5" s="14" t="s">
        <v>119</v>
      </c>
      <c r="P5" s="15">
        <v>9950</v>
      </c>
      <c r="Q5" s="15">
        <v>8058</v>
      </c>
      <c r="R5" s="15">
        <v>9961</v>
      </c>
      <c r="S5" s="15">
        <v>6215</v>
      </c>
      <c r="T5" s="15">
        <v>6610</v>
      </c>
      <c r="U5" s="15">
        <v>6850</v>
      </c>
      <c r="V5" s="15">
        <v>6868</v>
      </c>
      <c r="W5" s="15">
        <v>4088</v>
      </c>
      <c r="X5" s="15">
        <v>2917</v>
      </c>
      <c r="Y5" s="15">
        <v>1916</v>
      </c>
      <c r="Z5" s="16"/>
      <c r="AA5" s="16">
        <v>509</v>
      </c>
    </row>
    <row r="6" spans="1:27">
      <c r="A6" s="14" t="s">
        <v>120</v>
      </c>
      <c r="B6" s="15">
        <v>21688</v>
      </c>
      <c r="C6" s="15">
        <v>16161</v>
      </c>
      <c r="D6" s="15">
        <v>18303</v>
      </c>
      <c r="E6" s="15">
        <v>19676</v>
      </c>
      <c r="F6" s="15">
        <v>18633</v>
      </c>
      <c r="G6" s="15">
        <v>17202</v>
      </c>
      <c r="H6" s="15">
        <v>18470</v>
      </c>
      <c r="I6" s="15">
        <v>17907</v>
      </c>
      <c r="J6" s="15">
        <v>11457</v>
      </c>
      <c r="K6" s="15">
        <v>3381</v>
      </c>
      <c r="L6" s="15"/>
      <c r="M6" s="16">
        <v>1051</v>
      </c>
      <c r="O6" s="14" t="s">
        <v>120</v>
      </c>
      <c r="P6" s="15">
        <v>8307</v>
      </c>
      <c r="Q6" s="15">
        <v>8655</v>
      </c>
      <c r="R6" s="15">
        <v>8579</v>
      </c>
      <c r="S6" s="15">
        <v>7527</v>
      </c>
      <c r="T6" s="15">
        <v>7968</v>
      </c>
      <c r="U6" s="15">
        <v>7555</v>
      </c>
      <c r="V6" s="15">
        <v>6008</v>
      </c>
      <c r="W6" s="15">
        <v>3297</v>
      </c>
      <c r="X6" s="15">
        <v>2961</v>
      </c>
      <c r="Y6" s="15">
        <v>1762</v>
      </c>
      <c r="Z6" s="16"/>
      <c r="AA6" s="16">
        <v>527</v>
      </c>
    </row>
    <row r="7" spans="1:27">
      <c r="A7" s="14" t="s">
        <v>121</v>
      </c>
      <c r="B7" s="15">
        <v>18821</v>
      </c>
      <c r="C7" s="15">
        <v>15904</v>
      </c>
      <c r="D7" s="15">
        <v>16011</v>
      </c>
      <c r="E7" s="15">
        <v>16503</v>
      </c>
      <c r="F7" s="15">
        <v>14706</v>
      </c>
      <c r="G7" s="15">
        <v>17461</v>
      </c>
      <c r="H7" s="15">
        <v>18487</v>
      </c>
      <c r="I7" s="15">
        <v>15112</v>
      </c>
      <c r="J7" s="15">
        <v>11793</v>
      </c>
      <c r="K7" s="15">
        <v>3579</v>
      </c>
      <c r="L7" s="15"/>
      <c r="M7" s="16">
        <v>1055</v>
      </c>
      <c r="O7" s="14" t="s">
        <v>121</v>
      </c>
      <c r="P7" s="15">
        <v>9242</v>
      </c>
      <c r="Q7" s="15">
        <v>7287</v>
      </c>
      <c r="R7" s="15">
        <v>7069</v>
      </c>
      <c r="S7" s="15">
        <v>6052</v>
      </c>
      <c r="T7" s="15">
        <v>6720</v>
      </c>
      <c r="U7" s="15">
        <v>6739</v>
      </c>
      <c r="V7" s="15">
        <v>6684</v>
      </c>
      <c r="W7" s="15">
        <v>3121</v>
      </c>
      <c r="X7" s="15">
        <v>2925</v>
      </c>
      <c r="Y7" s="15">
        <v>1810</v>
      </c>
      <c r="Z7" s="16"/>
      <c r="AA7" s="16">
        <v>544</v>
      </c>
    </row>
    <row r="8" spans="1:27">
      <c r="A8" s="14" t="s">
        <v>122</v>
      </c>
      <c r="B8" s="15">
        <v>20200</v>
      </c>
      <c r="C8" s="15">
        <v>18675</v>
      </c>
      <c r="D8" s="15">
        <v>15229</v>
      </c>
      <c r="E8" s="15">
        <v>15856</v>
      </c>
      <c r="F8" s="15">
        <v>15113</v>
      </c>
      <c r="G8" s="15">
        <v>17900</v>
      </c>
      <c r="H8" s="15">
        <v>16718</v>
      </c>
      <c r="I8" s="15">
        <v>15237</v>
      </c>
      <c r="J8" s="15">
        <v>11544</v>
      </c>
      <c r="K8" s="15">
        <v>3793</v>
      </c>
      <c r="L8" s="15"/>
      <c r="M8" s="16">
        <v>1064</v>
      </c>
      <c r="O8" s="14" t="s">
        <v>122</v>
      </c>
      <c r="P8" s="15">
        <v>9135</v>
      </c>
      <c r="Q8" s="15">
        <v>9829</v>
      </c>
      <c r="R8" s="15">
        <v>8460</v>
      </c>
      <c r="S8" s="15">
        <v>5659</v>
      </c>
      <c r="T8" s="15">
        <v>6328</v>
      </c>
      <c r="U8" s="15">
        <v>6747</v>
      </c>
      <c r="V8" s="15">
        <v>5801</v>
      </c>
      <c r="W8" s="15">
        <v>2921</v>
      </c>
      <c r="X8" s="15">
        <v>2558</v>
      </c>
      <c r="Y8" s="15">
        <v>1689</v>
      </c>
      <c r="Z8" s="16"/>
      <c r="AA8" s="16">
        <v>509</v>
      </c>
    </row>
    <row r="9" spans="1:27">
      <c r="A9" s="14" t="s">
        <v>124</v>
      </c>
      <c r="B9" s="15">
        <v>21912</v>
      </c>
      <c r="C9" s="15">
        <v>19167</v>
      </c>
      <c r="D9" s="15">
        <v>18628</v>
      </c>
      <c r="E9" s="15">
        <v>17037</v>
      </c>
      <c r="F9" s="18">
        <v>16964</v>
      </c>
      <c r="G9" s="15">
        <v>16335</v>
      </c>
      <c r="H9" s="15">
        <v>15709</v>
      </c>
      <c r="I9" s="15">
        <v>13812</v>
      </c>
      <c r="J9" s="15">
        <v>9967</v>
      </c>
      <c r="K9" s="15">
        <v>952</v>
      </c>
      <c r="L9" s="15"/>
      <c r="M9" s="16">
        <v>1023</v>
      </c>
      <c r="O9" s="14" t="s">
        <v>124</v>
      </c>
      <c r="P9" s="15">
        <v>10214</v>
      </c>
      <c r="Q9" s="15">
        <v>8507</v>
      </c>
      <c r="R9" s="15">
        <v>6883</v>
      </c>
      <c r="S9" s="15">
        <v>7239</v>
      </c>
      <c r="T9" s="15">
        <v>6452</v>
      </c>
      <c r="U9" s="15">
        <v>7574</v>
      </c>
      <c r="V9" s="15">
        <v>5096</v>
      </c>
      <c r="W9" s="15">
        <v>3600</v>
      </c>
      <c r="X9" s="15">
        <v>3142</v>
      </c>
      <c r="Y9" s="15">
        <v>1230</v>
      </c>
      <c r="Z9" s="16"/>
      <c r="AA9" s="16">
        <v>506</v>
      </c>
    </row>
    <row r="10" spans="1:27">
      <c r="A10" s="14" t="s">
        <v>125</v>
      </c>
      <c r="B10" s="5"/>
      <c r="C10" s="5"/>
      <c r="D10" s="5"/>
      <c r="E10" s="5"/>
      <c r="F10" s="5"/>
      <c r="G10" s="15"/>
      <c r="H10" s="5"/>
      <c r="I10" s="5"/>
      <c r="J10" s="5"/>
      <c r="K10" s="19"/>
      <c r="L10" s="19"/>
      <c r="M10" s="5"/>
      <c r="O10" s="14" t="s">
        <v>125</v>
      </c>
      <c r="P10" s="5"/>
      <c r="Q10" s="5"/>
      <c r="R10" s="5"/>
      <c r="S10" s="5"/>
      <c r="T10" s="5"/>
      <c r="U10" s="15"/>
      <c r="V10" s="5"/>
      <c r="W10" s="5"/>
      <c r="X10" s="5"/>
      <c r="Y10" s="19"/>
      <c r="Z10" s="19"/>
      <c r="AA10" s="5"/>
    </row>
    <row r="11" spans="1:27">
      <c r="A11" s="14" t="s">
        <v>126</v>
      </c>
      <c r="B11" s="5"/>
      <c r="C11" s="5"/>
      <c r="D11" s="5"/>
      <c r="E11" s="5"/>
      <c r="F11" s="5"/>
      <c r="G11" s="15"/>
      <c r="H11" s="5"/>
      <c r="I11" s="5"/>
      <c r="J11" s="5"/>
      <c r="K11" s="19"/>
      <c r="L11" s="19"/>
      <c r="M11" s="5"/>
      <c r="O11" s="14" t="s">
        <v>126</v>
      </c>
      <c r="P11" s="5"/>
      <c r="Q11" s="5"/>
      <c r="R11" s="5"/>
      <c r="S11" s="5"/>
      <c r="T11" s="5"/>
      <c r="U11" s="15"/>
      <c r="V11" s="5"/>
      <c r="W11" s="5"/>
      <c r="X11" s="5"/>
      <c r="Y11" s="19"/>
      <c r="Z11" s="19"/>
      <c r="AA11" s="5"/>
    </row>
    <row r="12" spans="1:27" ht="14.5" thickBot="1">
      <c r="A12" s="20" t="s">
        <v>127</v>
      </c>
      <c r="B12" s="21">
        <v>20566.833333333332</v>
      </c>
      <c r="C12" s="22">
        <v>17284.666666666668</v>
      </c>
      <c r="D12" s="22">
        <v>17751.666666666668</v>
      </c>
      <c r="E12" s="22">
        <v>18177</v>
      </c>
      <c r="F12" s="22">
        <v>16275.333333333334</v>
      </c>
      <c r="G12" s="22">
        <v>17341.166666666668</v>
      </c>
      <c r="H12" s="22">
        <v>17097.5</v>
      </c>
      <c r="I12" s="22">
        <v>16187.5</v>
      </c>
      <c r="J12" s="22">
        <v>10960.666666666666</v>
      </c>
      <c r="K12" s="22">
        <v>3296.1666666666665</v>
      </c>
      <c r="L12" s="22" t="e">
        <v>#DIV/0!</v>
      </c>
      <c r="M12" s="23">
        <v>1078.6666666666667</v>
      </c>
      <c r="O12" s="20" t="s">
        <v>127</v>
      </c>
      <c r="P12" s="21">
        <v>9586.8333333333339</v>
      </c>
      <c r="Q12" s="22">
        <v>8159.333333333333</v>
      </c>
      <c r="R12" s="22">
        <v>8355.8333333333339</v>
      </c>
      <c r="S12" s="22">
        <v>6678</v>
      </c>
      <c r="T12" s="22">
        <v>7099</v>
      </c>
      <c r="U12" s="22">
        <v>6940.333333333333</v>
      </c>
      <c r="V12" s="22">
        <v>6180</v>
      </c>
      <c r="W12" s="22">
        <v>3480.1666666666665</v>
      </c>
      <c r="X12" s="22">
        <v>2909.1666666666665</v>
      </c>
      <c r="Y12" s="22">
        <v>1716.8333333333333</v>
      </c>
      <c r="Z12" s="22" t="e">
        <v>#DIV/0!</v>
      </c>
      <c r="AA12" s="23">
        <v>521.66666666666663</v>
      </c>
    </row>
    <row r="13" spans="1:27" ht="14.5" thickBot="1">
      <c r="B13" s="15"/>
      <c r="C13" s="15"/>
      <c r="D13" s="15"/>
      <c r="E13" s="15"/>
      <c r="F13" s="15"/>
      <c r="G13" s="15"/>
      <c r="H13" s="15"/>
      <c r="I13" s="15"/>
      <c r="J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7">
      <c r="A14" s="24" t="s">
        <v>128</v>
      </c>
      <c r="B14" s="25">
        <v>20</v>
      </c>
      <c r="C14" s="12" t="s">
        <v>129</v>
      </c>
      <c r="O14" s="24" t="s">
        <v>128</v>
      </c>
      <c r="P14" s="25">
        <v>20</v>
      </c>
      <c r="Q14" s="12" t="s">
        <v>129</v>
      </c>
    </row>
    <row r="15" spans="1:27" ht="14.5" thickBot="1">
      <c r="A15" s="21" t="s">
        <v>130</v>
      </c>
      <c r="B15" s="26">
        <v>2</v>
      </c>
      <c r="O15" s="21" t="s">
        <v>130</v>
      </c>
      <c r="P15" s="26">
        <v>2</v>
      </c>
    </row>
    <row r="17" spans="1:27">
      <c r="A17" s="12" t="s">
        <v>131</v>
      </c>
      <c r="O17" s="12" t="s">
        <v>131</v>
      </c>
    </row>
    <row r="18" spans="1:27">
      <c r="A18" s="13" t="s">
        <v>132</v>
      </c>
      <c r="B18" s="13">
        <v>0</v>
      </c>
      <c r="C18" s="13">
        <v>7.8125E-2</v>
      </c>
      <c r="D18" s="13">
        <v>0.15625</v>
      </c>
      <c r="E18" s="13">
        <v>0.3125</v>
      </c>
      <c r="F18" s="13">
        <v>0.625</v>
      </c>
      <c r="G18" s="13">
        <v>1.25</v>
      </c>
      <c r="H18" s="13">
        <v>2.5</v>
      </c>
      <c r="I18" s="13">
        <v>5</v>
      </c>
      <c r="J18" s="13">
        <v>10</v>
      </c>
      <c r="K18" s="13">
        <v>20</v>
      </c>
      <c r="L18" s="13"/>
      <c r="M18" s="13" t="s">
        <v>133</v>
      </c>
      <c r="O18" s="13" t="s">
        <v>132</v>
      </c>
      <c r="P18" s="13">
        <v>0</v>
      </c>
      <c r="Q18" s="13">
        <v>7.8125E-2</v>
      </c>
      <c r="R18" s="13">
        <v>0.15625</v>
      </c>
      <c r="S18" s="13">
        <v>0.3125</v>
      </c>
      <c r="T18" s="13">
        <v>0.625</v>
      </c>
      <c r="U18" s="13">
        <v>1.25</v>
      </c>
      <c r="V18" s="13">
        <v>2.5</v>
      </c>
      <c r="W18" s="13">
        <v>5</v>
      </c>
      <c r="X18" s="13">
        <v>10</v>
      </c>
      <c r="Y18" s="13">
        <v>20</v>
      </c>
      <c r="Z18" s="13"/>
      <c r="AA18" s="13" t="s">
        <v>133</v>
      </c>
    </row>
    <row r="19" spans="1:27">
      <c r="A19" s="13" t="s">
        <v>115</v>
      </c>
      <c r="B19" s="27">
        <v>0.99359440344140471</v>
      </c>
      <c r="C19" s="27">
        <v>0.83601159678095271</v>
      </c>
      <c r="D19" s="27">
        <v>1.0162748334459373</v>
      </c>
      <c r="E19" s="27">
        <v>1.0995561409060199</v>
      </c>
      <c r="F19" s="27">
        <v>0.87382941785185886</v>
      </c>
      <c r="G19" s="27">
        <v>0.82477400815879731</v>
      </c>
      <c r="H19" s="27">
        <v>0.87162295067947215</v>
      </c>
      <c r="I19" s="27">
        <v>0.80163175944376519</v>
      </c>
      <c r="J19" s="27">
        <v>0.48785160225435958</v>
      </c>
      <c r="K19" s="27">
        <v>0.15606051535547213</v>
      </c>
      <c r="L19" s="27" t="s">
        <v>118</v>
      </c>
      <c r="M19" s="27" t="e">
        <v>#REF!</v>
      </c>
      <c r="O19" s="13" t="s">
        <v>115</v>
      </c>
      <c r="P19" s="27">
        <v>1.1198176168851464</v>
      </c>
      <c r="Q19" s="27">
        <v>0.67272158996892861</v>
      </c>
      <c r="R19" s="27">
        <v>0.95545218878123217</v>
      </c>
      <c r="S19" s="27">
        <v>0.75611774006729038</v>
      </c>
      <c r="T19" s="27">
        <v>0.88187383942196307</v>
      </c>
      <c r="U19" s="27">
        <v>0.62385321100917424</v>
      </c>
      <c r="V19" s="27">
        <v>0.67305252707249352</v>
      </c>
      <c r="W19" s="27">
        <v>0.36759758048206503</v>
      </c>
      <c r="X19" s="27">
        <v>0.26809582467687665</v>
      </c>
      <c r="Y19" s="27">
        <v>0.15138533948631208</v>
      </c>
      <c r="Z19" s="27" t="s">
        <v>118</v>
      </c>
      <c r="AA19" s="27" t="e">
        <v>#REF!</v>
      </c>
    </row>
    <row r="20" spans="1:27">
      <c r="A20" s="13" t="s">
        <v>116</v>
      </c>
      <c r="B20" s="27">
        <v>0.9882578316756323</v>
      </c>
      <c r="C20" s="27">
        <v>0.78772588493872364</v>
      </c>
      <c r="D20" s="27">
        <v>0.84032190474561497</v>
      </c>
      <c r="E20" s="27">
        <v>0.84175867406716898</v>
      </c>
      <c r="F20" s="27">
        <v>0.6696029214309539</v>
      </c>
      <c r="G20" s="27">
        <v>0.86813365375569795</v>
      </c>
      <c r="H20" s="27">
        <v>0.7213266170069017</v>
      </c>
      <c r="I20" s="27">
        <v>0.88655508898562385</v>
      </c>
      <c r="J20" s="27">
        <v>0.47917967313497944</v>
      </c>
      <c r="K20" s="27">
        <v>0.14743989942614749</v>
      </c>
      <c r="L20" s="27" t="s">
        <v>118</v>
      </c>
      <c r="M20" s="27" t="e">
        <v>#REF!</v>
      </c>
      <c r="O20" s="13" t="s">
        <v>116</v>
      </c>
      <c r="P20" s="27">
        <v>1.0400617749259986</v>
      </c>
      <c r="Q20" s="27">
        <v>0.83135077494438403</v>
      </c>
      <c r="R20" s="27">
        <v>1.0412752109724035</v>
      </c>
      <c r="S20" s="27">
        <v>0.62804508098766332</v>
      </c>
      <c r="T20" s="27">
        <v>0.6716184662903788</v>
      </c>
      <c r="U20" s="27">
        <v>0.69809343457557305</v>
      </c>
      <c r="V20" s="27">
        <v>0.70007905719696262</v>
      </c>
      <c r="W20" s="27">
        <v>0.3934106745601294</v>
      </c>
      <c r="X20" s="27">
        <v>0.26423489180195253</v>
      </c>
      <c r="Y20" s="27">
        <v>0.15381221157912153</v>
      </c>
      <c r="Z20" s="27" t="s">
        <v>118</v>
      </c>
      <c r="AA20" s="27" t="e">
        <v>#REF!</v>
      </c>
    </row>
    <row r="21" spans="1:27">
      <c r="A21" s="13" t="s">
        <v>87</v>
      </c>
      <c r="B21" s="27">
        <v>1.0575306382505625</v>
      </c>
      <c r="C21" s="27">
        <v>0.77392263681379314</v>
      </c>
      <c r="D21" s="27">
        <v>0.88383548991268213</v>
      </c>
      <c r="E21" s="27">
        <v>0.95428849985888875</v>
      </c>
      <c r="F21" s="27">
        <v>0.90076884263099832</v>
      </c>
      <c r="G21" s="27">
        <v>0.82733966766157252</v>
      </c>
      <c r="H21" s="27">
        <v>0.89240479265195127</v>
      </c>
      <c r="I21" s="27">
        <v>0.86351546665070256</v>
      </c>
      <c r="J21" s="27">
        <v>0.53254539079270335</v>
      </c>
      <c r="K21" s="27">
        <v>0.11814006790445485</v>
      </c>
      <c r="L21" s="27" t="s">
        <v>118</v>
      </c>
      <c r="M21" s="27" t="e">
        <v>#REF!</v>
      </c>
      <c r="O21" s="13" t="s">
        <v>87</v>
      </c>
      <c r="P21" s="27">
        <v>0.858818554540273</v>
      </c>
      <c r="Q21" s="27">
        <v>0.89720725855380468</v>
      </c>
      <c r="R21" s="27">
        <v>0.88882351859682651</v>
      </c>
      <c r="S21" s="27">
        <v>0.77277490761339174</v>
      </c>
      <c r="T21" s="27">
        <v>0.82142266183743617</v>
      </c>
      <c r="U21" s="27">
        <v>0.77586365391333112</v>
      </c>
      <c r="V21" s="27">
        <v>0.60521042084168331</v>
      </c>
      <c r="W21" s="27">
        <v>0.30615359158684341</v>
      </c>
      <c r="X21" s="27">
        <v>0.26908863598757143</v>
      </c>
      <c r="Y21" s="27">
        <v>0.13682410692945524</v>
      </c>
      <c r="Z21" s="27" t="s">
        <v>118</v>
      </c>
      <c r="AA21" s="27" t="e">
        <v>#REF!</v>
      </c>
    </row>
    <row r="22" spans="1:27">
      <c r="A22" s="13" t="s">
        <v>88</v>
      </c>
      <c r="B22" s="27">
        <v>0.91041572236143309</v>
      </c>
      <c r="C22" s="27">
        <v>0.7607351469695286</v>
      </c>
      <c r="D22" s="27">
        <v>0.76622565830546752</v>
      </c>
      <c r="E22" s="27">
        <v>0.79147174781277541</v>
      </c>
      <c r="F22" s="27">
        <v>0.69926194528303509</v>
      </c>
      <c r="G22" s="27">
        <v>0.840629783885948</v>
      </c>
      <c r="H22" s="27">
        <v>0.89327711688289479</v>
      </c>
      <c r="I22" s="27">
        <v>0.72009510044556968</v>
      </c>
      <c r="J22" s="27">
        <v>0.54978662265135259</v>
      </c>
      <c r="K22" s="27">
        <v>0.12830007953544459</v>
      </c>
      <c r="L22" s="27" t="s">
        <v>118</v>
      </c>
      <c r="M22" s="27" t="e">
        <v>#REF!</v>
      </c>
      <c r="O22" s="13" t="s">
        <v>88</v>
      </c>
      <c r="P22" s="27">
        <v>0.96196061848467573</v>
      </c>
      <c r="Q22" s="27">
        <v>0.74629993932819749</v>
      </c>
      <c r="R22" s="27">
        <v>0.72225184313581281</v>
      </c>
      <c r="S22" s="27">
        <v>0.61006416502730221</v>
      </c>
      <c r="T22" s="27">
        <v>0.68375282675442617</v>
      </c>
      <c r="U22" s="27">
        <v>0.68584876174367071</v>
      </c>
      <c r="V22" s="27">
        <v>0.67978158151164703</v>
      </c>
      <c r="W22" s="27">
        <v>0.28673861484436763</v>
      </c>
      <c r="X22" s="27">
        <v>0.26511739074479229</v>
      </c>
      <c r="Y22" s="27">
        <v>0.14211910058649407</v>
      </c>
      <c r="Z22" s="27" t="s">
        <v>118</v>
      </c>
      <c r="AA22" s="27" t="e">
        <v>#REF!</v>
      </c>
    </row>
    <row r="23" spans="1:27">
      <c r="A23" s="13" t="s">
        <v>89</v>
      </c>
      <c r="B23" s="27">
        <v>0.98117661144797275</v>
      </c>
      <c r="C23" s="27">
        <v>0.90292399661332956</v>
      </c>
      <c r="D23" s="27">
        <v>0.72609874368206362</v>
      </c>
      <c r="E23" s="27">
        <v>0.75827211384686444</v>
      </c>
      <c r="F23" s="27">
        <v>0.72014641363562515</v>
      </c>
      <c r="G23" s="27">
        <v>0.86315627432031405</v>
      </c>
      <c r="H23" s="27">
        <v>0.80250408367470871</v>
      </c>
      <c r="I23" s="27">
        <v>0.72650924920250759</v>
      </c>
      <c r="J23" s="27">
        <v>0.53700963832753223</v>
      </c>
      <c r="K23" s="27">
        <v>0.1392811022073224</v>
      </c>
      <c r="L23" s="27" t="s">
        <v>118</v>
      </c>
      <c r="M23" s="27" t="e">
        <v>#REF!</v>
      </c>
      <c r="O23" s="13" t="s">
        <v>89</v>
      </c>
      <c r="P23" s="27">
        <v>0.95015719512419328</v>
      </c>
      <c r="Q23" s="27">
        <v>1.0267139784155466</v>
      </c>
      <c r="R23" s="27">
        <v>0.87569634682208441</v>
      </c>
      <c r="S23" s="27">
        <v>0.56671140446029666</v>
      </c>
      <c r="T23" s="27">
        <v>0.64051037855527559</v>
      </c>
      <c r="U23" s="27">
        <v>0.68673126068651047</v>
      </c>
      <c r="V23" s="27">
        <v>0.58237576069570318</v>
      </c>
      <c r="W23" s="27">
        <v>0.26467614127337241</v>
      </c>
      <c r="X23" s="27">
        <v>0.22463275174201613</v>
      </c>
      <c r="Y23" s="27">
        <v>0.12877130407604198</v>
      </c>
      <c r="Z23" s="27" t="s">
        <v>118</v>
      </c>
      <c r="AA23" s="27" t="e">
        <v>#REF!</v>
      </c>
    </row>
    <row r="24" spans="1:27">
      <c r="A24" s="13" t="s">
        <v>90</v>
      </c>
      <c r="B24" s="27">
        <v>1.0690247928229952</v>
      </c>
      <c r="C24" s="27">
        <v>0.92817008612063734</v>
      </c>
      <c r="D24" s="27">
        <v>0.90051227668072087</v>
      </c>
      <c r="E24" s="27">
        <v>0.81887299130241442</v>
      </c>
      <c r="F24" s="27">
        <v>0.81512712842836266</v>
      </c>
      <c r="G24" s="27">
        <v>0.78285113188345079</v>
      </c>
      <c r="H24" s="27">
        <v>0.75072907490870544</v>
      </c>
      <c r="I24" s="27">
        <v>0.65338795337341471</v>
      </c>
      <c r="J24" s="27">
        <v>0.45608873761000274</v>
      </c>
      <c r="K24" s="27">
        <v>-6.4996707403638153E-3</v>
      </c>
      <c r="L24" s="27" t="s">
        <v>118</v>
      </c>
      <c r="M24" s="27" t="e">
        <v>#REF!</v>
      </c>
      <c r="O24" s="13" t="s">
        <v>90</v>
      </c>
      <c r="P24" s="27">
        <v>1.0691842400397125</v>
      </c>
      <c r="Q24" s="27">
        <v>0.88088102811126823</v>
      </c>
      <c r="R24" s="27">
        <v>0.70173374271478728</v>
      </c>
      <c r="S24" s="27">
        <v>0.74100494567115871</v>
      </c>
      <c r="T24" s="27">
        <v>0.65418911216929254</v>
      </c>
      <c r="U24" s="27">
        <v>0.77795958890257566</v>
      </c>
      <c r="V24" s="27">
        <v>0.50460554135794511</v>
      </c>
      <c r="W24" s="27">
        <v>0.3395782390469011</v>
      </c>
      <c r="X24" s="27">
        <v>0.28905517456932212</v>
      </c>
      <c r="Y24" s="27">
        <v>7.8137927230608001E-2</v>
      </c>
      <c r="Z24" s="27" t="s">
        <v>118</v>
      </c>
      <c r="AA24" s="27" t="e">
        <v>#REF!</v>
      </c>
    </row>
    <row r="25" spans="1:27">
      <c r="A25" s="13" t="s">
        <v>91</v>
      </c>
      <c r="B25" s="27" t="s">
        <v>118</v>
      </c>
      <c r="C25" s="27" t="s">
        <v>118</v>
      </c>
      <c r="D25" s="27" t="s">
        <v>118</v>
      </c>
      <c r="E25" s="27" t="s">
        <v>118</v>
      </c>
      <c r="F25" s="27" t="s">
        <v>118</v>
      </c>
      <c r="G25" s="27" t="s">
        <v>118</v>
      </c>
      <c r="H25" s="27" t="s">
        <v>118</v>
      </c>
      <c r="I25" s="27" t="s">
        <v>118</v>
      </c>
      <c r="J25" s="27" t="s">
        <v>118</v>
      </c>
      <c r="K25" s="27" t="s">
        <v>118</v>
      </c>
      <c r="L25" s="27" t="s">
        <v>118</v>
      </c>
      <c r="M25" s="27" t="s">
        <v>118</v>
      </c>
      <c r="O25" s="13" t="s">
        <v>91</v>
      </c>
      <c r="P25" s="27" t="s">
        <v>118</v>
      </c>
      <c r="Q25" s="27" t="s">
        <v>118</v>
      </c>
      <c r="R25" s="27" t="s">
        <v>118</v>
      </c>
      <c r="S25" s="27" t="s">
        <v>118</v>
      </c>
      <c r="T25" s="27" t="s">
        <v>118</v>
      </c>
      <c r="U25" s="27" t="s">
        <v>118</v>
      </c>
      <c r="V25" s="27" t="s">
        <v>118</v>
      </c>
      <c r="W25" s="27" t="s">
        <v>118</v>
      </c>
      <c r="X25" s="27" t="s">
        <v>118</v>
      </c>
      <c r="Y25" s="27" t="s">
        <v>118</v>
      </c>
      <c r="Z25" s="27" t="s">
        <v>118</v>
      </c>
      <c r="AA25" s="27" t="s">
        <v>118</v>
      </c>
    </row>
    <row r="26" spans="1:27">
      <c r="A26" s="13" t="s">
        <v>92</v>
      </c>
      <c r="B26" s="27" t="s">
        <v>118</v>
      </c>
      <c r="C26" s="27" t="s">
        <v>118</v>
      </c>
      <c r="D26" s="27" t="s">
        <v>118</v>
      </c>
      <c r="E26" s="27" t="s">
        <v>118</v>
      </c>
      <c r="F26" s="27" t="s">
        <v>118</v>
      </c>
      <c r="G26" s="27" t="s">
        <v>118</v>
      </c>
      <c r="H26" s="27" t="s">
        <v>118</v>
      </c>
      <c r="I26" s="27" t="s">
        <v>118</v>
      </c>
      <c r="J26" s="27" t="s">
        <v>118</v>
      </c>
      <c r="K26" s="27" t="s">
        <v>118</v>
      </c>
      <c r="L26" s="27" t="s">
        <v>118</v>
      </c>
      <c r="M26" s="27" t="s">
        <v>118</v>
      </c>
      <c r="O26" s="13" t="s">
        <v>92</v>
      </c>
      <c r="P26" s="27" t="s">
        <v>118</v>
      </c>
      <c r="Q26" s="27" t="s">
        <v>118</v>
      </c>
      <c r="R26" s="27" t="s">
        <v>118</v>
      </c>
      <c r="S26" s="27" t="s">
        <v>118</v>
      </c>
      <c r="T26" s="27" t="s">
        <v>118</v>
      </c>
      <c r="U26" s="27" t="s">
        <v>118</v>
      </c>
      <c r="V26" s="27" t="s">
        <v>118</v>
      </c>
      <c r="W26" s="27" t="s">
        <v>118</v>
      </c>
      <c r="X26" s="27" t="s">
        <v>118</v>
      </c>
      <c r="Y26" s="27" t="s">
        <v>118</v>
      </c>
      <c r="Z26" s="27" t="s">
        <v>118</v>
      </c>
      <c r="AA26" s="27" t="s">
        <v>118</v>
      </c>
    </row>
    <row r="27" spans="1:27">
      <c r="A27" s="13" t="s">
        <v>127</v>
      </c>
      <c r="B27" s="28">
        <v>1.0000000000000002</v>
      </c>
      <c r="C27" s="28">
        <v>0.83158155803949418</v>
      </c>
      <c r="D27" s="28">
        <v>0.85554481779541447</v>
      </c>
      <c r="E27" s="28">
        <v>0.87737002796568853</v>
      </c>
      <c r="F27" s="28">
        <v>0.77978944487680557</v>
      </c>
      <c r="G27" s="28">
        <v>0.83448075327763005</v>
      </c>
      <c r="H27" s="28">
        <v>0.82197743930077227</v>
      </c>
      <c r="I27" s="28">
        <v>0.77528243635026384</v>
      </c>
      <c r="J27" s="28">
        <v>0.50707694412848836</v>
      </c>
      <c r="K27" s="28">
        <v>0.11378699894807959</v>
      </c>
      <c r="L27" s="28" t="e">
        <v>#DIV/0!</v>
      </c>
      <c r="M27" s="28" t="e">
        <v>#REF!</v>
      </c>
      <c r="O27" s="13" t="s">
        <v>127</v>
      </c>
      <c r="P27" s="28">
        <v>1</v>
      </c>
      <c r="Q27" s="28">
        <v>0.84252909488702166</v>
      </c>
      <c r="R27" s="28">
        <v>0.86420547517052448</v>
      </c>
      <c r="S27" s="28">
        <v>0.67911970730451721</v>
      </c>
      <c r="T27" s="28">
        <v>0.72556121417146213</v>
      </c>
      <c r="U27" s="28">
        <v>0.708058318471806</v>
      </c>
      <c r="V27" s="28">
        <v>0.62418414811273915</v>
      </c>
      <c r="W27" s="28">
        <v>0.32635914029894647</v>
      </c>
      <c r="X27" s="28">
        <v>0.26337077825375521</v>
      </c>
      <c r="Y27" s="28">
        <v>0.13184166498133881</v>
      </c>
      <c r="Z27" s="28" t="e">
        <v>#DIV/0!</v>
      </c>
      <c r="AA27" s="28" t="e">
        <v>#REF!</v>
      </c>
    </row>
  </sheetData>
  <phoneticPr fontId="1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961A5-B34A-4167-A66F-26C0379FB693}">
  <dimension ref="A1:AB26"/>
  <sheetViews>
    <sheetView zoomScale="56" zoomScaleNormal="85" workbookViewId="0">
      <selection activeCell="F34" sqref="F34"/>
    </sheetView>
  </sheetViews>
  <sheetFormatPr defaultRowHeight="14"/>
  <cols>
    <col min="1" max="2" width="9" style="12"/>
    <col min="3" max="13" width="8.6640625" style="12"/>
    <col min="14" max="14" width="8.6640625" style="12" customWidth="1"/>
    <col min="15" max="28" width="8.6640625" style="12"/>
    <col min="29" max="16384" width="8.6640625" style="5"/>
  </cols>
  <sheetData>
    <row r="1" spans="1:27" ht="14.5" thickBot="1">
      <c r="A1" s="12" t="s">
        <v>269</v>
      </c>
    </row>
    <row r="2" spans="1:27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  <c r="O2" s="9"/>
      <c r="P2" s="10">
        <v>1</v>
      </c>
      <c r="Q2" s="10">
        <v>2</v>
      </c>
      <c r="R2" s="10">
        <v>3</v>
      </c>
      <c r="S2" s="10">
        <v>4</v>
      </c>
      <c r="T2" s="10">
        <v>5</v>
      </c>
      <c r="U2" s="10">
        <v>6</v>
      </c>
      <c r="V2" s="10">
        <v>7</v>
      </c>
      <c r="W2" s="10">
        <v>8</v>
      </c>
      <c r="X2" s="10">
        <v>9</v>
      </c>
      <c r="Y2" s="10">
        <v>10</v>
      </c>
      <c r="Z2" s="10">
        <v>11</v>
      </c>
      <c r="AA2" s="11">
        <v>12</v>
      </c>
    </row>
    <row r="3" spans="1:27">
      <c r="A3" s="14" t="s">
        <v>93</v>
      </c>
      <c r="B3" s="15">
        <v>10076</v>
      </c>
      <c r="C3" s="15">
        <v>6933</v>
      </c>
      <c r="D3" s="15">
        <v>6676</v>
      </c>
      <c r="E3" s="15">
        <v>6212</v>
      </c>
      <c r="F3" s="15">
        <v>6752</v>
      </c>
      <c r="G3" s="15">
        <v>4413</v>
      </c>
      <c r="H3" s="15">
        <v>3902</v>
      </c>
      <c r="I3" s="15">
        <v>1959</v>
      </c>
      <c r="J3" s="15">
        <v>959</v>
      </c>
      <c r="K3" s="15">
        <v>506</v>
      </c>
      <c r="L3" s="15"/>
      <c r="M3" s="16">
        <v>513</v>
      </c>
      <c r="O3" s="14" t="s">
        <v>117</v>
      </c>
      <c r="P3" s="15">
        <v>26033</v>
      </c>
      <c r="Q3" s="15">
        <v>27813</v>
      </c>
      <c r="R3" s="15">
        <v>28077</v>
      </c>
      <c r="S3" s="15">
        <v>25222</v>
      </c>
      <c r="T3" s="15">
        <v>24795</v>
      </c>
      <c r="U3" s="15">
        <v>24941</v>
      </c>
      <c r="V3" s="15">
        <v>22795</v>
      </c>
      <c r="W3" s="15">
        <v>22335</v>
      </c>
      <c r="X3" s="15">
        <v>19646</v>
      </c>
      <c r="Y3" s="15">
        <v>7931</v>
      </c>
      <c r="Z3" s="15"/>
      <c r="AA3" s="16">
        <v>586</v>
      </c>
    </row>
    <row r="4" spans="1:27">
      <c r="A4" s="14" t="s">
        <v>94</v>
      </c>
      <c r="B4" s="15">
        <v>10996</v>
      </c>
      <c r="C4" s="15">
        <v>6774</v>
      </c>
      <c r="D4" s="15">
        <v>5745</v>
      </c>
      <c r="E4" s="15">
        <v>6241</v>
      </c>
      <c r="F4" s="15">
        <v>5810</v>
      </c>
      <c r="G4" s="15">
        <v>3729</v>
      </c>
      <c r="H4" s="15">
        <v>3129</v>
      </c>
      <c r="I4" s="15">
        <v>3741</v>
      </c>
      <c r="J4" s="15">
        <v>1129</v>
      </c>
      <c r="K4" s="15">
        <v>497</v>
      </c>
      <c r="L4" s="15"/>
      <c r="M4" s="16">
        <v>507</v>
      </c>
      <c r="O4" s="14" t="s">
        <v>119</v>
      </c>
      <c r="P4" s="15">
        <v>32794</v>
      </c>
      <c r="Q4" s="15">
        <v>34179</v>
      </c>
      <c r="R4" s="15">
        <v>34096</v>
      </c>
      <c r="S4" s="15">
        <v>32778</v>
      </c>
      <c r="T4" s="15">
        <v>32150</v>
      </c>
      <c r="U4" s="15">
        <v>30880</v>
      </c>
      <c r="V4" s="15">
        <v>31532</v>
      </c>
      <c r="W4" s="15">
        <v>29179</v>
      </c>
      <c r="X4" s="15">
        <v>27224</v>
      </c>
      <c r="Y4" s="15">
        <v>7367</v>
      </c>
      <c r="Z4" s="15"/>
      <c r="AA4" s="16">
        <v>601</v>
      </c>
    </row>
    <row r="5" spans="1:27">
      <c r="A5" s="14" t="s">
        <v>95</v>
      </c>
      <c r="B5" s="15">
        <v>9561</v>
      </c>
      <c r="C5" s="15">
        <v>5967</v>
      </c>
      <c r="D5" s="15">
        <v>5706</v>
      </c>
      <c r="E5" s="15">
        <v>5850</v>
      </c>
      <c r="F5" s="15">
        <v>5907</v>
      </c>
      <c r="G5" s="15">
        <v>4198</v>
      </c>
      <c r="H5" s="15">
        <v>4106</v>
      </c>
      <c r="I5" s="15">
        <v>3907</v>
      </c>
      <c r="J5" s="15">
        <v>1106</v>
      </c>
      <c r="K5" s="15">
        <v>499</v>
      </c>
      <c r="L5" s="15"/>
      <c r="M5" s="16">
        <v>500</v>
      </c>
      <c r="O5" s="14" t="s">
        <v>120</v>
      </c>
      <c r="P5" s="15">
        <v>32688</v>
      </c>
      <c r="Q5" s="15">
        <v>34395</v>
      </c>
      <c r="R5" s="15">
        <v>35089</v>
      </c>
      <c r="S5" s="15">
        <v>33692</v>
      </c>
      <c r="T5" s="15">
        <v>32745</v>
      </c>
      <c r="U5" s="15">
        <v>27209</v>
      </c>
      <c r="V5" s="15">
        <v>26984</v>
      </c>
      <c r="W5" s="15">
        <v>24612</v>
      </c>
      <c r="X5" s="15">
        <v>23650</v>
      </c>
      <c r="Y5" s="15">
        <v>11364</v>
      </c>
      <c r="Z5" s="15"/>
      <c r="AA5" s="16">
        <v>607</v>
      </c>
    </row>
    <row r="6" spans="1:27">
      <c r="A6" s="14" t="s">
        <v>96</v>
      </c>
      <c r="B6" s="15">
        <v>11333</v>
      </c>
      <c r="C6" s="15">
        <v>5733</v>
      </c>
      <c r="D6" s="15">
        <v>5042</v>
      </c>
      <c r="E6" s="15">
        <v>5864</v>
      </c>
      <c r="F6" s="15">
        <v>4928</v>
      </c>
      <c r="G6" s="15">
        <v>4739</v>
      </c>
      <c r="H6" s="15">
        <v>4229</v>
      </c>
      <c r="I6" s="15">
        <v>3504</v>
      </c>
      <c r="J6" s="15">
        <v>1229</v>
      </c>
      <c r="K6" s="15">
        <v>497</v>
      </c>
      <c r="L6" s="15"/>
      <c r="M6" s="16">
        <v>504</v>
      </c>
      <c r="O6" s="14" t="s">
        <v>121</v>
      </c>
      <c r="P6" s="15">
        <v>33927</v>
      </c>
      <c r="Q6" s="15">
        <v>34148</v>
      </c>
      <c r="R6" s="15">
        <v>33861</v>
      </c>
      <c r="S6" s="15">
        <v>32951</v>
      </c>
      <c r="T6" s="15">
        <v>33892</v>
      </c>
      <c r="U6" s="15">
        <v>32826</v>
      </c>
      <c r="V6" s="15">
        <v>32836</v>
      </c>
      <c r="W6" s="15">
        <v>29727</v>
      </c>
      <c r="X6" s="15">
        <v>29118</v>
      </c>
      <c r="Y6" s="15">
        <v>8990</v>
      </c>
      <c r="Z6" s="15"/>
      <c r="AA6" s="16">
        <v>602</v>
      </c>
    </row>
    <row r="7" spans="1:27">
      <c r="A7" s="14" t="s">
        <v>97</v>
      </c>
      <c r="B7" s="15">
        <v>9889</v>
      </c>
      <c r="C7" s="15">
        <v>5486</v>
      </c>
      <c r="D7" s="15">
        <v>5400</v>
      </c>
      <c r="E7" s="15">
        <v>4910</v>
      </c>
      <c r="F7" s="15">
        <v>4684</v>
      </c>
      <c r="G7" s="15">
        <v>4005</v>
      </c>
      <c r="H7" s="15">
        <v>3789</v>
      </c>
      <c r="I7" s="15">
        <v>2935</v>
      </c>
      <c r="J7" s="15">
        <v>1789</v>
      </c>
      <c r="K7" s="15">
        <v>492</v>
      </c>
      <c r="L7" s="15"/>
      <c r="M7" s="16">
        <v>500</v>
      </c>
      <c r="O7" s="14" t="s">
        <v>122</v>
      </c>
      <c r="P7" s="15">
        <v>33875</v>
      </c>
      <c r="Q7" s="15">
        <v>34808</v>
      </c>
      <c r="R7" s="15">
        <v>34032</v>
      </c>
      <c r="S7" s="15">
        <v>33475</v>
      </c>
      <c r="T7" s="15">
        <v>33725</v>
      </c>
      <c r="U7" s="15">
        <v>31081</v>
      </c>
      <c r="V7" s="15">
        <v>30613</v>
      </c>
      <c r="W7" s="15">
        <v>28941</v>
      </c>
      <c r="X7" s="15">
        <v>26584</v>
      </c>
      <c r="Y7" s="15">
        <v>8293</v>
      </c>
      <c r="Z7" s="15"/>
      <c r="AA7" s="16">
        <v>624</v>
      </c>
    </row>
    <row r="8" spans="1:27">
      <c r="A8" s="14" t="s">
        <v>98</v>
      </c>
      <c r="B8" s="15">
        <v>9859</v>
      </c>
      <c r="C8" s="15">
        <v>5854</v>
      </c>
      <c r="D8" s="15">
        <v>5395</v>
      </c>
      <c r="E8" s="15">
        <v>5462</v>
      </c>
      <c r="F8" s="15">
        <v>5461</v>
      </c>
      <c r="G8" s="15">
        <v>2821</v>
      </c>
      <c r="H8" s="15">
        <v>2547</v>
      </c>
      <c r="I8" s="15">
        <v>1909</v>
      </c>
      <c r="J8" s="15">
        <v>909</v>
      </c>
      <c r="K8" s="15">
        <v>498</v>
      </c>
      <c r="L8" s="15"/>
      <c r="M8" s="16">
        <v>503</v>
      </c>
      <c r="O8" s="14" t="s">
        <v>124</v>
      </c>
      <c r="P8" s="15">
        <v>30332</v>
      </c>
      <c r="Q8" s="15">
        <v>29877</v>
      </c>
      <c r="R8" s="15">
        <v>31923</v>
      </c>
      <c r="S8" s="15">
        <v>31229</v>
      </c>
      <c r="T8" s="15">
        <v>29975</v>
      </c>
      <c r="U8" s="15">
        <v>31247</v>
      </c>
      <c r="V8" s="15">
        <v>28882</v>
      </c>
      <c r="W8" s="15">
        <v>25424</v>
      </c>
      <c r="X8" s="15">
        <v>21122</v>
      </c>
      <c r="Y8" s="15">
        <v>4982</v>
      </c>
      <c r="Z8" s="15"/>
      <c r="AA8" s="16">
        <v>598</v>
      </c>
    </row>
    <row r="9" spans="1:27">
      <c r="A9" s="14" t="s">
        <v>99</v>
      </c>
      <c r="B9" s="15"/>
      <c r="C9" s="15"/>
      <c r="D9" s="15"/>
      <c r="E9" s="15"/>
      <c r="F9" s="15"/>
      <c r="G9" s="15"/>
      <c r="H9" s="15"/>
      <c r="I9" s="15"/>
      <c r="J9" s="5"/>
      <c r="K9" s="19"/>
      <c r="L9" s="19"/>
      <c r="M9" s="5"/>
      <c r="O9" s="14" t="s">
        <v>125</v>
      </c>
      <c r="P9" s="15"/>
      <c r="Q9" s="15"/>
      <c r="R9" s="15"/>
      <c r="S9" s="15"/>
      <c r="T9" s="15"/>
      <c r="U9" s="15"/>
      <c r="V9" s="15"/>
      <c r="W9" s="5"/>
      <c r="X9" s="5"/>
      <c r="Y9" s="19"/>
      <c r="Z9" s="19"/>
      <c r="AA9" s="5"/>
    </row>
    <row r="10" spans="1:27">
      <c r="A10" s="14" t="s">
        <v>100</v>
      </c>
      <c r="B10" s="5"/>
      <c r="C10" s="5"/>
      <c r="D10" s="5"/>
      <c r="E10" s="5"/>
      <c r="F10" s="5"/>
      <c r="G10" s="15"/>
      <c r="H10" s="5"/>
      <c r="I10" s="5"/>
      <c r="J10" s="5"/>
      <c r="K10" s="19"/>
      <c r="L10" s="19"/>
      <c r="M10" s="5"/>
      <c r="O10" s="14" t="s">
        <v>126</v>
      </c>
      <c r="P10" s="5"/>
      <c r="Q10" s="5"/>
      <c r="R10" s="5"/>
      <c r="S10" s="5"/>
      <c r="T10" s="5"/>
      <c r="U10" s="15"/>
      <c r="V10" s="5"/>
      <c r="W10" s="5"/>
      <c r="X10" s="5"/>
      <c r="Y10" s="19"/>
      <c r="Z10" s="19"/>
      <c r="AA10" s="5"/>
    </row>
    <row r="11" spans="1:27" ht="14.5" thickBot="1">
      <c r="A11" s="20" t="s">
        <v>101</v>
      </c>
      <c r="B11" s="21">
        <f>AVERAGE(B3:B10)</f>
        <v>10285.666666666666</v>
      </c>
      <c r="C11" s="22">
        <f t="shared" ref="C11:L11" si="0">AVERAGE(C3:C10)</f>
        <v>6124.5</v>
      </c>
      <c r="D11" s="22">
        <f t="shared" si="0"/>
        <v>5660.666666666667</v>
      </c>
      <c r="E11" s="22">
        <f t="shared" si="0"/>
        <v>5756.5</v>
      </c>
      <c r="F11" s="22">
        <f t="shared" si="0"/>
        <v>5590.333333333333</v>
      </c>
      <c r="G11" s="22">
        <f t="shared" si="0"/>
        <v>3984.1666666666665</v>
      </c>
      <c r="H11" s="22">
        <f t="shared" si="0"/>
        <v>3617</v>
      </c>
      <c r="I11" s="22">
        <f t="shared" si="0"/>
        <v>2992.5</v>
      </c>
      <c r="J11" s="22">
        <f t="shared" si="0"/>
        <v>1186.8333333333333</v>
      </c>
      <c r="K11" s="22">
        <f t="shared" si="0"/>
        <v>498.16666666666669</v>
      </c>
      <c r="L11" s="22" t="e">
        <f t="shared" si="0"/>
        <v>#DIV/0!</v>
      </c>
      <c r="M11" s="23">
        <f>AVERAGE(M3:M10)</f>
        <v>504.5</v>
      </c>
      <c r="O11" s="20" t="s">
        <v>127</v>
      </c>
      <c r="P11" s="21">
        <v>31608.166666666668</v>
      </c>
      <c r="Q11" s="22">
        <v>32536.666666666668</v>
      </c>
      <c r="R11" s="22">
        <v>32846.333333333336</v>
      </c>
      <c r="S11" s="22">
        <v>31557.833333333332</v>
      </c>
      <c r="T11" s="22">
        <v>31213.666666666668</v>
      </c>
      <c r="U11" s="22">
        <v>29697.333333333332</v>
      </c>
      <c r="V11" s="22">
        <v>28940.333333333332</v>
      </c>
      <c r="W11" s="22">
        <v>26703</v>
      </c>
      <c r="X11" s="22">
        <v>24557.333333333332</v>
      </c>
      <c r="Y11" s="22">
        <v>8154.5</v>
      </c>
      <c r="Z11" s="22" t="e">
        <v>#DIV/0!</v>
      </c>
      <c r="AA11" s="23">
        <v>603</v>
      </c>
    </row>
    <row r="12" spans="1:27" ht="14.5" thickBot="1">
      <c r="B12" s="15"/>
      <c r="C12" s="15"/>
      <c r="D12" s="15"/>
      <c r="E12" s="15"/>
      <c r="F12" s="15"/>
      <c r="G12" s="15"/>
      <c r="H12" s="15"/>
      <c r="I12" s="15"/>
      <c r="J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7">
      <c r="A13" s="24" t="s">
        <v>102</v>
      </c>
      <c r="B13" s="25">
        <v>2</v>
      </c>
      <c r="C13" s="12" t="s">
        <v>170</v>
      </c>
      <c r="O13" s="24" t="s">
        <v>128</v>
      </c>
      <c r="P13" s="25">
        <v>2</v>
      </c>
      <c r="Q13" s="12" t="s">
        <v>170</v>
      </c>
    </row>
    <row r="14" spans="1:27" ht="14.5" thickBot="1">
      <c r="A14" s="21" t="s">
        <v>103</v>
      </c>
      <c r="B14" s="26">
        <v>2</v>
      </c>
      <c r="O14" s="21" t="s">
        <v>130</v>
      </c>
      <c r="P14" s="26">
        <v>2</v>
      </c>
    </row>
    <row r="16" spans="1:27">
      <c r="A16" s="12" t="s">
        <v>104</v>
      </c>
      <c r="O16" s="12" t="s">
        <v>131</v>
      </c>
    </row>
    <row r="17" spans="1:27">
      <c r="A17" s="13" t="s">
        <v>105</v>
      </c>
      <c r="B17" s="13">
        <v>0</v>
      </c>
      <c r="C17" s="13">
        <f t="shared" ref="C17:I17" si="1">D17/2</f>
        <v>7.8125E-3</v>
      </c>
      <c r="D17" s="13">
        <f t="shared" si="1"/>
        <v>1.5625E-2</v>
      </c>
      <c r="E17" s="13">
        <f t="shared" si="1"/>
        <v>3.125E-2</v>
      </c>
      <c r="F17" s="13">
        <f t="shared" si="1"/>
        <v>6.25E-2</v>
      </c>
      <c r="G17" s="13">
        <f t="shared" si="1"/>
        <v>0.125</v>
      </c>
      <c r="H17" s="13">
        <f t="shared" si="1"/>
        <v>0.25</v>
      </c>
      <c r="I17" s="13">
        <f t="shared" si="1"/>
        <v>0.5</v>
      </c>
      <c r="J17" s="13">
        <v>1</v>
      </c>
      <c r="K17" s="13">
        <v>2</v>
      </c>
      <c r="L17" s="13"/>
      <c r="M17" s="13" t="s">
        <v>106</v>
      </c>
      <c r="O17" s="13" t="s">
        <v>132</v>
      </c>
      <c r="P17" s="13">
        <v>0</v>
      </c>
      <c r="Q17" s="13">
        <v>7.7999999999999996E-3</v>
      </c>
      <c r="R17" s="13">
        <v>1.5599999999999999E-2</v>
      </c>
      <c r="S17" s="13">
        <v>3.1199999999999999E-2</v>
      </c>
      <c r="T17" s="13">
        <v>6.25E-2</v>
      </c>
      <c r="U17" s="13">
        <v>0.125</v>
      </c>
      <c r="V17" s="13">
        <v>0.25</v>
      </c>
      <c r="W17" s="13">
        <v>0.5</v>
      </c>
      <c r="X17" s="13">
        <v>1</v>
      </c>
      <c r="Y17" s="13">
        <v>2</v>
      </c>
      <c r="Z17" s="13"/>
      <c r="AA17" s="13" t="s">
        <v>133</v>
      </c>
    </row>
    <row r="18" spans="1:27">
      <c r="A18" s="13" t="s">
        <v>85</v>
      </c>
      <c r="B18" s="27">
        <f>IF(B3="","",(B3-$M$11)/($B$11-$M$11))</f>
        <v>0.97856424761872307</v>
      </c>
      <c r="C18" s="27">
        <f>IF(C3="","",(C3-$M$11)/($B$11-$M$11))</f>
        <v>0.65723243648508189</v>
      </c>
      <c r="D18" s="27">
        <f t="shared" ref="D18:L23" si="2">IF(D3="","",(D3-$M$11)/($B$11-$M$11))</f>
        <v>0.63095745224666455</v>
      </c>
      <c r="E18" s="27">
        <f t="shared" si="2"/>
        <v>0.58351934840765418</v>
      </c>
      <c r="F18" s="27">
        <f t="shared" si="2"/>
        <v>0.63872748649615763</v>
      </c>
      <c r="G18" s="27">
        <f t="shared" si="2"/>
        <v>0.39959445873873262</v>
      </c>
      <c r="H18" s="27">
        <f t="shared" si="2"/>
        <v>0.34735120214016735</v>
      </c>
      <c r="I18" s="27">
        <f t="shared" si="2"/>
        <v>0.14870414231431153</v>
      </c>
      <c r="J18" s="27">
        <f t="shared" si="2"/>
        <v>4.6466849557823708E-2</v>
      </c>
      <c r="K18" s="27">
        <f t="shared" si="2"/>
        <v>1.5335593913473172E-4</v>
      </c>
      <c r="L18" s="27" t="str">
        <f t="shared" si="2"/>
        <v/>
      </c>
      <c r="M18" s="27" t="e">
        <f>IF(#REF!="","",(#REF!-$M$11)/($B$11-$M$11))</f>
        <v>#REF!</v>
      </c>
      <c r="O18" s="13" t="s">
        <v>115</v>
      </c>
      <c r="P18" s="27">
        <v>0.82018588299799489</v>
      </c>
      <c r="Q18" s="27">
        <v>0.87759566953894774</v>
      </c>
      <c r="R18" s="27">
        <v>0.88611037945288684</v>
      </c>
      <c r="S18" s="27">
        <v>0.79402895216388658</v>
      </c>
      <c r="T18" s="27">
        <v>0.7802570539318715</v>
      </c>
      <c r="U18" s="27">
        <v>0.78496594653579244</v>
      </c>
      <c r="V18" s="27">
        <v>0.71575167579596943</v>
      </c>
      <c r="W18" s="27">
        <v>0.70091543882471197</v>
      </c>
      <c r="X18" s="27">
        <v>0.61418795792099168</v>
      </c>
      <c r="Y18" s="27">
        <v>0.23634770548994521</v>
      </c>
      <c r="Z18" s="27" t="s">
        <v>118</v>
      </c>
      <c r="AA18" s="27" t="e">
        <v>#REF!</v>
      </c>
    </row>
    <row r="19" spans="1:27">
      <c r="A19" s="13" t="s">
        <v>86</v>
      </c>
      <c r="B19" s="27">
        <f t="shared" ref="B19:M25" si="3">IF(B4="","",(B4-$M$11)/($B$11-$M$11))</f>
        <v>1.0726225569546919</v>
      </c>
      <c r="C19" s="27">
        <f t="shared" si="3"/>
        <v>0.64097670693680031</v>
      </c>
      <c r="D19" s="27">
        <f t="shared" si="3"/>
        <v>0.53577453269037434</v>
      </c>
      <c r="E19" s="27">
        <f t="shared" si="3"/>
        <v>0.5864842298975923</v>
      </c>
      <c r="F19" s="27">
        <f t="shared" si="3"/>
        <v>0.54241995671954613</v>
      </c>
      <c r="G19" s="27">
        <f t="shared" si="3"/>
        <v>0.32966415049329495</v>
      </c>
      <c r="H19" s="27">
        <f t="shared" si="3"/>
        <v>0.26832177483940228</v>
      </c>
      <c r="I19" s="27">
        <f t="shared" si="3"/>
        <v>0.33089099800637284</v>
      </c>
      <c r="J19" s="27">
        <f t="shared" si="2"/>
        <v>6.3847189326426634E-2</v>
      </c>
      <c r="K19" s="27">
        <f t="shared" si="2"/>
        <v>-7.6677969567365864E-4</v>
      </c>
      <c r="L19" s="27" t="str">
        <f t="shared" si="3"/>
        <v/>
      </c>
      <c r="M19" s="27" t="e">
        <f>IF(#REF!="","",(#REF!-$M$11)/($B$11-$M$11))</f>
        <v>#REF!</v>
      </c>
      <c r="O19" s="13" t="s">
        <v>116</v>
      </c>
      <c r="P19" s="27">
        <v>1.038246313786412</v>
      </c>
      <c r="Q19" s="27">
        <v>1.0829162881455241</v>
      </c>
      <c r="R19" s="27">
        <v>1.0802393149528842</v>
      </c>
      <c r="S19" s="27">
        <v>1.0377302707613247</v>
      </c>
      <c r="T19" s="27">
        <v>1.0174755820266514</v>
      </c>
      <c r="U19" s="27">
        <v>0.9765146669103536</v>
      </c>
      <c r="V19" s="27">
        <v>0.99754342018265774</v>
      </c>
      <c r="W19" s="27">
        <v>0.92165284280576887</v>
      </c>
      <c r="X19" s="27">
        <v>0.85859883567792461</v>
      </c>
      <c r="Y19" s="27">
        <v>0.21815718885562083</v>
      </c>
      <c r="Z19" s="27" t="s">
        <v>118</v>
      </c>
      <c r="AA19" s="27" t="e">
        <v>#REF!</v>
      </c>
    </row>
    <row r="20" spans="1:27">
      <c r="A20" s="13" t="s">
        <v>87</v>
      </c>
      <c r="B20" s="27">
        <f t="shared" si="3"/>
        <v>0.92591204184913189</v>
      </c>
      <c r="C20" s="27">
        <f t="shared" si="3"/>
        <v>0.55847121168231473</v>
      </c>
      <c r="D20" s="27">
        <f t="shared" si="3"/>
        <v>0.53178727827287142</v>
      </c>
      <c r="E20" s="27">
        <f t="shared" si="3"/>
        <v>0.54650944842980564</v>
      </c>
      <c r="F20" s="27">
        <f>IF(F5="","",(F5-$M$11)/($B$11-$M$11))</f>
        <v>0.55233697411692539</v>
      </c>
      <c r="G20" s="27">
        <f t="shared" si="3"/>
        <v>0.37761344079608772</v>
      </c>
      <c r="H20" s="27">
        <f t="shared" si="3"/>
        <v>0.36820760986249085</v>
      </c>
      <c r="I20" s="27">
        <f t="shared" si="3"/>
        <v>0.3478623886039498</v>
      </c>
      <c r="J20" s="27">
        <f>IF(J5="","",(J5-$M$11)/($B$11-$M$11))</f>
        <v>6.1495731593027424E-2</v>
      </c>
      <c r="K20" s="27">
        <f>IF(K5="","",(K5-$M$11)/($B$11-$M$11))</f>
        <v>-5.6230511016068302E-4</v>
      </c>
      <c r="L20" s="27" t="str">
        <f t="shared" si="3"/>
        <v/>
      </c>
      <c r="M20" s="27" t="e">
        <f>IF(#REF!="","",(#REF!-$M$11)/($B$11-$M$11))</f>
        <v>#REF!</v>
      </c>
      <c r="O20" s="13" t="s">
        <v>87</v>
      </c>
      <c r="P20" s="27">
        <v>1.0348275287452091</v>
      </c>
      <c r="Q20" s="27">
        <v>1.0898828689842015</v>
      </c>
      <c r="R20" s="27">
        <v>1.1122662351973596</v>
      </c>
      <c r="S20" s="27">
        <v>1.0672092285694319</v>
      </c>
      <c r="T20" s="27">
        <v>1.0366659320220823</v>
      </c>
      <c r="U20" s="27">
        <v>0.8581150453419053</v>
      </c>
      <c r="V20" s="27">
        <v>0.85085819030161636</v>
      </c>
      <c r="W20" s="27">
        <v>0.77435481183243648</v>
      </c>
      <c r="X20" s="27">
        <v>0.74332772494906763</v>
      </c>
      <c r="Y20" s="27">
        <v>0.34707118706022111</v>
      </c>
      <c r="Z20" s="27" t="s">
        <v>118</v>
      </c>
      <c r="AA20" s="27" t="e">
        <v>#REF!</v>
      </c>
    </row>
    <row r="21" spans="1:27">
      <c r="A21" s="13" t="s">
        <v>88</v>
      </c>
      <c r="B21" s="27">
        <f t="shared" si="3"/>
        <v>1.1070765246136283</v>
      </c>
      <c r="C21" s="27">
        <f t="shared" si="3"/>
        <v>0.53454768517729656</v>
      </c>
      <c r="D21" s="27">
        <f t="shared" si="3"/>
        <v>0.46390171588256346</v>
      </c>
      <c r="E21" s="27">
        <f t="shared" si="3"/>
        <v>0.5479407705283964</v>
      </c>
      <c r="F21" s="27">
        <f t="shared" si="3"/>
        <v>0.45224666450832385</v>
      </c>
      <c r="G21" s="27">
        <f t="shared" si="3"/>
        <v>0.43292381617734765</v>
      </c>
      <c r="H21" s="27">
        <f t="shared" si="3"/>
        <v>0.38078279687153888</v>
      </c>
      <c r="I21" s="27">
        <f t="shared" si="3"/>
        <v>0.3066607596230852</v>
      </c>
      <c r="J21" s="27">
        <f t="shared" si="2"/>
        <v>7.4070918602075417E-2</v>
      </c>
      <c r="K21" s="27">
        <f t="shared" si="2"/>
        <v>-7.6677969567365864E-4</v>
      </c>
      <c r="L21" s="27" t="str">
        <f t="shared" si="3"/>
        <v/>
      </c>
      <c r="M21" s="27" t="e">
        <f>IF(#REF!="","",(#REF!-$M$11)/($B$11-$M$11))</f>
        <v>#REF!</v>
      </c>
      <c r="O21" s="13" t="s">
        <v>88</v>
      </c>
      <c r="P21" s="27">
        <v>1.0747886105004005</v>
      </c>
      <c r="Q21" s="27">
        <v>1.0819164547844176</v>
      </c>
      <c r="R21" s="27">
        <v>1.0726599330219158</v>
      </c>
      <c r="S21" s="27">
        <v>1.0433099859700803</v>
      </c>
      <c r="T21" s="27">
        <v>1.0736597663830221</v>
      </c>
      <c r="U21" s="27">
        <v>1.0392783998365864</v>
      </c>
      <c r="V21" s="27">
        <v>1.0396009267272659</v>
      </c>
      <c r="W21" s="27">
        <v>0.93932731641500611</v>
      </c>
      <c r="X21" s="27">
        <v>0.91968542877262394</v>
      </c>
      <c r="Y21" s="27">
        <v>0.27050330321290539</v>
      </c>
      <c r="Z21" s="27" t="s">
        <v>118</v>
      </c>
      <c r="AA21" s="27" t="e">
        <v>#REF!</v>
      </c>
    </row>
    <row r="22" spans="1:27">
      <c r="A22" s="13" t="s">
        <v>89</v>
      </c>
      <c r="B22" s="27">
        <f t="shared" si="3"/>
        <v>0.95944587387325986</v>
      </c>
      <c r="C22" s="27">
        <f t="shared" si="3"/>
        <v>0.50929507386644401</v>
      </c>
      <c r="D22" s="27">
        <f t="shared" si="3"/>
        <v>0.50050266668938614</v>
      </c>
      <c r="E22" s="27">
        <f t="shared" si="3"/>
        <v>0.45040639323870707</v>
      </c>
      <c r="F22" s="27">
        <f t="shared" si="3"/>
        <v>0.42730076507574083</v>
      </c>
      <c r="G22" s="27">
        <f t="shared" si="3"/>
        <v>0.35788164329408562</v>
      </c>
      <c r="H22" s="27">
        <f t="shared" si="3"/>
        <v>0.33579838805868423</v>
      </c>
      <c r="I22" s="27">
        <f t="shared" si="3"/>
        <v>0.24848774004464363</v>
      </c>
      <c r="J22" s="27">
        <f t="shared" si="2"/>
        <v>0.13132380254570861</v>
      </c>
      <c r="K22" s="27">
        <f t="shared" si="2"/>
        <v>-1.2779661594560976E-3</v>
      </c>
      <c r="L22" s="27" t="str">
        <f t="shared" si="3"/>
        <v/>
      </c>
      <c r="M22" s="27" t="e">
        <f>IF(#REF!="","",(#REF!-$M$11)/($B$11-$M$11))</f>
        <v>#REF!</v>
      </c>
      <c r="O22" s="13" t="s">
        <v>89</v>
      </c>
      <c r="P22" s="27">
        <v>1.0731114706688669</v>
      </c>
      <c r="Q22" s="27">
        <v>1.1032032295692653</v>
      </c>
      <c r="R22" s="27">
        <v>1.0781751428525352</v>
      </c>
      <c r="S22" s="27">
        <v>1.0602103950416866</v>
      </c>
      <c r="T22" s="27">
        <v>1.0682735673086743</v>
      </c>
      <c r="U22" s="27">
        <v>0.98299745741301181</v>
      </c>
      <c r="V22" s="27">
        <v>0.96790319892921073</v>
      </c>
      <c r="W22" s="27">
        <v>0.91397670280759657</v>
      </c>
      <c r="X22" s="27">
        <v>0.8379571146744359</v>
      </c>
      <c r="Y22" s="27">
        <v>0.2480231789325435</v>
      </c>
      <c r="Z22" s="27" t="s">
        <v>118</v>
      </c>
      <c r="AA22" s="27" t="e">
        <v>#REF!</v>
      </c>
    </row>
    <row r="23" spans="1:27">
      <c r="A23" s="13" t="s">
        <v>90</v>
      </c>
      <c r="B23" s="27">
        <f t="shared" si="3"/>
        <v>0.95637875509056525</v>
      </c>
      <c r="C23" s="27">
        <f t="shared" si="3"/>
        <v>0.54691839760083161</v>
      </c>
      <c r="D23" s="27">
        <f t="shared" si="3"/>
        <v>0.49999148022560364</v>
      </c>
      <c r="E23" s="27">
        <f t="shared" si="3"/>
        <v>0.50684137884028835</v>
      </c>
      <c r="F23" s="27">
        <f t="shared" si="3"/>
        <v>0.50673914154753186</v>
      </c>
      <c r="G23" s="27">
        <f t="shared" si="3"/>
        <v>0.23683268867040402</v>
      </c>
      <c r="H23" s="27">
        <f t="shared" si="3"/>
        <v>0.20881967045512637</v>
      </c>
      <c r="I23" s="27">
        <f t="shared" si="3"/>
        <v>0.14359227767648713</v>
      </c>
      <c r="J23" s="27">
        <f t="shared" si="2"/>
        <v>4.1354984919999324E-2</v>
      </c>
      <c r="K23" s="27">
        <f t="shared" si="2"/>
        <v>-6.6454240291717083E-4</v>
      </c>
      <c r="L23" s="27" t="str">
        <f t="shared" si="3"/>
        <v/>
      </c>
      <c r="M23" s="27" t="e">
        <f>IF(#REF!="","",(#REF!-$M$11)/($B$11-$M$11))</f>
        <v>#REF!</v>
      </c>
      <c r="O23" s="13" t="s">
        <v>90</v>
      </c>
      <c r="P23" s="27">
        <v>0.95884019330111647</v>
      </c>
      <c r="Q23" s="27">
        <v>0.94416521977519874</v>
      </c>
      <c r="R23" s="27">
        <v>1.0101542216082267</v>
      </c>
      <c r="S23" s="27">
        <v>0.98777085539506848</v>
      </c>
      <c r="T23" s="27">
        <v>0.94732598330385798</v>
      </c>
      <c r="U23" s="27">
        <v>0.98835140379829167</v>
      </c>
      <c r="V23" s="27">
        <v>0.91207379415258749</v>
      </c>
      <c r="W23" s="27">
        <v>0.80054399535561271</v>
      </c>
      <c r="X23" s="27">
        <v>0.66179292698528736</v>
      </c>
      <c r="Y23" s="27">
        <v>0.14123452542855761</v>
      </c>
      <c r="Z23" s="27" t="s">
        <v>118</v>
      </c>
      <c r="AA23" s="27" t="e">
        <v>#REF!</v>
      </c>
    </row>
    <row r="24" spans="1:27">
      <c r="A24" s="13" t="s">
        <v>91</v>
      </c>
      <c r="B24" s="27" t="str">
        <f t="shared" si="3"/>
        <v/>
      </c>
      <c r="C24" s="27" t="str">
        <f t="shared" si="3"/>
        <v/>
      </c>
      <c r="D24" s="27" t="str">
        <f t="shared" si="3"/>
        <v/>
      </c>
      <c r="E24" s="27" t="str">
        <f t="shared" si="3"/>
        <v/>
      </c>
      <c r="F24" s="27" t="str">
        <f t="shared" si="3"/>
        <v/>
      </c>
      <c r="G24" s="27" t="str">
        <f t="shared" si="3"/>
        <v/>
      </c>
      <c r="H24" s="27" t="str">
        <f t="shared" si="3"/>
        <v/>
      </c>
      <c r="I24" s="27" t="str">
        <f t="shared" si="3"/>
        <v/>
      </c>
      <c r="J24" s="27" t="str">
        <f t="shared" si="3"/>
        <v/>
      </c>
      <c r="K24" s="27" t="str">
        <f t="shared" si="3"/>
        <v/>
      </c>
      <c r="L24" s="27" t="str">
        <f t="shared" si="3"/>
        <v/>
      </c>
      <c r="M24" s="27" t="str">
        <f t="shared" si="3"/>
        <v/>
      </c>
      <c r="O24" s="13" t="s">
        <v>91</v>
      </c>
      <c r="P24" s="27" t="s">
        <v>118</v>
      </c>
      <c r="Q24" s="27" t="s">
        <v>118</v>
      </c>
      <c r="R24" s="27" t="s">
        <v>118</v>
      </c>
      <c r="S24" s="27" t="s">
        <v>118</v>
      </c>
      <c r="T24" s="27" t="s">
        <v>118</v>
      </c>
      <c r="U24" s="27" t="s">
        <v>118</v>
      </c>
      <c r="V24" s="27" t="s">
        <v>118</v>
      </c>
      <c r="W24" s="27" t="s">
        <v>118</v>
      </c>
      <c r="X24" s="27" t="s">
        <v>118</v>
      </c>
      <c r="Y24" s="27" t="s">
        <v>118</v>
      </c>
      <c r="Z24" s="27" t="s">
        <v>118</v>
      </c>
      <c r="AA24" s="27" t="s">
        <v>118</v>
      </c>
    </row>
    <row r="25" spans="1:27">
      <c r="A25" s="13" t="s">
        <v>92</v>
      </c>
      <c r="B25" s="27" t="str">
        <f t="shared" si="3"/>
        <v/>
      </c>
      <c r="C25" s="27" t="str">
        <f t="shared" si="3"/>
        <v/>
      </c>
      <c r="D25" s="27" t="str">
        <f t="shared" si="3"/>
        <v/>
      </c>
      <c r="E25" s="27" t="str">
        <f t="shared" si="3"/>
        <v/>
      </c>
      <c r="F25" s="27" t="str">
        <f t="shared" si="3"/>
        <v/>
      </c>
      <c r="G25" s="27" t="str">
        <f t="shared" si="3"/>
        <v/>
      </c>
      <c r="H25" s="27" t="str">
        <f t="shared" si="3"/>
        <v/>
      </c>
      <c r="I25" s="27" t="str">
        <f t="shared" si="3"/>
        <v/>
      </c>
      <c r="J25" s="27" t="str">
        <f t="shared" si="3"/>
        <v/>
      </c>
      <c r="K25" s="27" t="str">
        <f t="shared" si="3"/>
        <v/>
      </c>
      <c r="L25" s="27" t="str">
        <f t="shared" si="3"/>
        <v/>
      </c>
      <c r="M25" s="27" t="str">
        <f t="shared" si="3"/>
        <v/>
      </c>
      <c r="O25" s="13" t="s">
        <v>92</v>
      </c>
      <c r="P25" s="27" t="s">
        <v>118</v>
      </c>
      <c r="Q25" s="27" t="s">
        <v>118</v>
      </c>
      <c r="R25" s="27" t="s">
        <v>118</v>
      </c>
      <c r="S25" s="27" t="s">
        <v>118</v>
      </c>
      <c r="T25" s="27" t="s">
        <v>118</v>
      </c>
      <c r="U25" s="27" t="s">
        <v>118</v>
      </c>
      <c r="V25" s="27" t="s">
        <v>118</v>
      </c>
      <c r="W25" s="27" t="s">
        <v>118</v>
      </c>
      <c r="X25" s="27" t="s">
        <v>118</v>
      </c>
      <c r="Y25" s="27" t="s">
        <v>118</v>
      </c>
      <c r="Z25" s="27" t="s">
        <v>118</v>
      </c>
      <c r="AA25" s="27" t="s">
        <v>118</v>
      </c>
    </row>
    <row r="26" spans="1:27">
      <c r="A26" s="13" t="s">
        <v>101</v>
      </c>
      <c r="B26" s="28">
        <f>AVERAGE(B18:B25)</f>
        <v>1</v>
      </c>
      <c r="C26" s="28">
        <f t="shared" ref="C26:M26" si="4">AVERAGE(C18:C25)</f>
        <v>0.57457358529146152</v>
      </c>
      <c r="D26" s="28">
        <f t="shared" si="4"/>
        <v>0.52715252100124399</v>
      </c>
      <c r="E26" s="28">
        <f t="shared" si="4"/>
        <v>0.53695026155707393</v>
      </c>
      <c r="F26" s="28">
        <f t="shared" si="4"/>
        <v>0.51996183141070429</v>
      </c>
      <c r="G26" s="28">
        <f t="shared" si="4"/>
        <v>0.3557516996949921</v>
      </c>
      <c r="H26" s="28">
        <f t="shared" si="4"/>
        <v>0.31821357370456832</v>
      </c>
      <c r="I26" s="28">
        <f t="shared" si="4"/>
        <v>0.25436638437814169</v>
      </c>
      <c r="J26" s="28">
        <f t="shared" si="4"/>
        <v>6.9759912757510187E-2</v>
      </c>
      <c r="K26" s="28">
        <f t="shared" si="4"/>
        <v>-6.4750285412442288E-4</v>
      </c>
      <c r="L26" s="28" t="e">
        <f t="shared" si="4"/>
        <v>#DIV/0!</v>
      </c>
      <c r="M26" s="28" t="e">
        <f t="shared" si="4"/>
        <v>#REF!</v>
      </c>
      <c r="O26" s="13" t="s">
        <v>127</v>
      </c>
      <c r="P26" s="28">
        <v>1.0000000000000002</v>
      </c>
      <c r="Q26" s="28">
        <v>1.0299466217995925</v>
      </c>
      <c r="R26" s="28">
        <v>1.0399342045143014</v>
      </c>
      <c r="S26" s="28">
        <v>0.99837661465024652</v>
      </c>
      <c r="T26" s="28">
        <v>0.98727631416269324</v>
      </c>
      <c r="U26" s="28">
        <v>0.93837048663932343</v>
      </c>
      <c r="V26" s="28">
        <v>0.9139552010148847</v>
      </c>
      <c r="W26" s="28">
        <v>0.8417951846735221</v>
      </c>
      <c r="X26" s="28">
        <v>0.77259166483005526</v>
      </c>
      <c r="Y26" s="28">
        <v>0.24355618149663227</v>
      </c>
      <c r="Z26" s="28" t="e">
        <v>#DIV/0!</v>
      </c>
      <c r="AA26" s="28" t="e">
        <v>#REF!</v>
      </c>
    </row>
  </sheetData>
  <phoneticPr fontId="1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0F334-C506-4FE2-B742-FADC64F6557E}">
  <dimension ref="A7:L15"/>
  <sheetViews>
    <sheetView topLeftCell="A7" workbookViewId="0">
      <selection activeCell="F28" sqref="F28"/>
    </sheetView>
  </sheetViews>
  <sheetFormatPr defaultRowHeight="14"/>
  <cols>
    <col min="1" max="1" width="17.58203125" style="12" bestFit="1" customWidth="1"/>
    <col min="2" max="12" width="8.6640625" style="12"/>
    <col min="13" max="16384" width="8.6640625" style="5"/>
  </cols>
  <sheetData>
    <row r="7" spans="1:7">
      <c r="A7" s="12" t="s">
        <v>270</v>
      </c>
    </row>
    <row r="8" spans="1:7">
      <c r="A8" s="2" t="s">
        <v>211</v>
      </c>
      <c r="B8" s="2"/>
      <c r="C8" s="2"/>
      <c r="D8" s="2"/>
      <c r="E8" s="2"/>
      <c r="F8" s="2"/>
    </row>
    <row r="9" spans="1:7">
      <c r="A9" s="19"/>
      <c r="B9" s="19"/>
      <c r="C9" s="19" t="s">
        <v>111</v>
      </c>
      <c r="D9" s="19" t="s">
        <v>112</v>
      </c>
      <c r="E9" s="19" t="s">
        <v>113</v>
      </c>
      <c r="F9" s="1"/>
    </row>
    <row r="10" spans="1:7">
      <c r="A10" s="19" t="s">
        <v>214</v>
      </c>
      <c r="B10" s="19" t="s">
        <v>212</v>
      </c>
      <c r="C10" s="15">
        <v>1252</v>
      </c>
      <c r="D10" s="15">
        <v>999</v>
      </c>
      <c r="E10" s="15">
        <v>1298</v>
      </c>
      <c r="F10" s="1"/>
    </row>
    <row r="11" spans="1:7">
      <c r="A11" s="19"/>
      <c r="B11" s="19" t="s">
        <v>213</v>
      </c>
      <c r="C11" s="15">
        <v>3164</v>
      </c>
      <c r="D11" s="15">
        <v>3045</v>
      </c>
      <c r="E11" s="15">
        <v>2691</v>
      </c>
      <c r="F11" s="1"/>
    </row>
    <row r="12" spans="1:7">
      <c r="A12" s="19" t="s">
        <v>77</v>
      </c>
      <c r="B12" s="15"/>
      <c r="C12" s="15"/>
      <c r="D12" s="15"/>
      <c r="E12" s="1"/>
      <c r="F12" s="1"/>
    </row>
    <row r="13" spans="1:7">
      <c r="A13" s="19" t="s">
        <v>214</v>
      </c>
      <c r="B13" s="19"/>
      <c r="C13" s="19" t="s">
        <v>111</v>
      </c>
      <c r="D13" s="19" t="s">
        <v>112</v>
      </c>
      <c r="E13" s="19" t="s">
        <v>113</v>
      </c>
      <c r="F13" s="2"/>
      <c r="G13" s="2"/>
    </row>
    <row r="14" spans="1:7">
      <c r="A14" s="19"/>
      <c r="B14" s="19" t="s">
        <v>212</v>
      </c>
      <c r="C14" s="15">
        <v>1350681</v>
      </c>
      <c r="D14" s="15">
        <v>1585252</v>
      </c>
      <c r="E14" s="15">
        <v>1537420</v>
      </c>
      <c r="F14" s="2"/>
      <c r="G14" s="2"/>
    </row>
    <row r="15" spans="1:7">
      <c r="A15" s="19"/>
      <c r="B15" s="19" t="s">
        <v>213</v>
      </c>
      <c r="C15" s="15">
        <v>252943</v>
      </c>
      <c r="D15" s="15">
        <v>265591</v>
      </c>
      <c r="E15" s="15">
        <v>103503</v>
      </c>
      <c r="F15" s="2"/>
      <c r="G15" s="2"/>
    </row>
  </sheetData>
  <phoneticPr fontId="1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CB4D-5940-4CB6-8A58-6708B87236AE}">
  <dimension ref="A7:L16"/>
  <sheetViews>
    <sheetView topLeftCell="A6" workbookViewId="0">
      <selection activeCell="G26" sqref="G26"/>
    </sheetView>
  </sheetViews>
  <sheetFormatPr defaultRowHeight="14"/>
  <cols>
    <col min="1" max="1" width="11.1640625" style="12" bestFit="1" customWidth="1"/>
    <col min="2" max="12" width="8.6640625" style="12"/>
    <col min="13" max="16384" width="8.6640625" style="5"/>
  </cols>
  <sheetData>
    <row r="7" spans="1:9">
      <c r="A7" s="12" t="s">
        <v>271</v>
      </c>
    </row>
    <row r="8" spans="1:9">
      <c r="A8" s="1" t="s">
        <v>76</v>
      </c>
      <c r="B8" s="2"/>
      <c r="C8" s="2"/>
      <c r="D8" s="2"/>
      <c r="E8" s="2"/>
      <c r="F8" s="2"/>
    </row>
    <row r="9" spans="1:9">
      <c r="A9" s="19"/>
      <c r="B9" s="19"/>
      <c r="C9" s="19" t="s">
        <v>111</v>
      </c>
      <c r="D9" s="19" t="s">
        <v>112</v>
      </c>
      <c r="E9" s="19" t="s">
        <v>113</v>
      </c>
      <c r="F9" s="1"/>
      <c r="G9" s="15"/>
      <c r="H9" s="15"/>
      <c r="I9" s="15"/>
    </row>
    <row r="10" spans="1:9">
      <c r="A10" s="19" t="s">
        <v>165</v>
      </c>
      <c r="B10" s="19" t="s">
        <v>169</v>
      </c>
      <c r="C10" s="15">
        <v>152</v>
      </c>
      <c r="D10" s="15">
        <v>151</v>
      </c>
      <c r="E10" s="15">
        <v>126</v>
      </c>
      <c r="F10" s="1"/>
      <c r="G10" s="15"/>
      <c r="H10" s="15"/>
      <c r="I10" s="15"/>
    </row>
    <row r="11" spans="1:9">
      <c r="A11" s="19"/>
      <c r="B11" s="19" t="s">
        <v>213</v>
      </c>
      <c r="C11" s="15">
        <v>1051</v>
      </c>
      <c r="D11" s="15">
        <v>1031</v>
      </c>
      <c r="E11" s="15">
        <v>947</v>
      </c>
      <c r="F11" s="1"/>
      <c r="G11" s="15"/>
      <c r="H11" s="15"/>
      <c r="I11" s="15"/>
    </row>
    <row r="12" spans="1:9">
      <c r="A12" s="19"/>
      <c r="B12" s="15"/>
      <c r="C12" s="15"/>
      <c r="D12" s="15"/>
      <c r="E12" s="1"/>
      <c r="F12" s="1"/>
      <c r="G12" s="15"/>
      <c r="H12" s="15"/>
      <c r="I12" s="15"/>
    </row>
    <row r="13" spans="1:9">
      <c r="A13" s="19" t="s">
        <v>77</v>
      </c>
      <c r="B13" s="19"/>
      <c r="C13" s="19" t="s">
        <v>111</v>
      </c>
      <c r="D13" s="19" t="s">
        <v>112</v>
      </c>
      <c r="E13" s="19" t="s">
        <v>113</v>
      </c>
      <c r="F13" s="2"/>
      <c r="G13" s="2"/>
    </row>
    <row r="14" spans="1:9">
      <c r="A14" s="19" t="s">
        <v>165</v>
      </c>
      <c r="B14" s="19" t="s">
        <v>169</v>
      </c>
      <c r="C14" s="15">
        <v>1053878</v>
      </c>
      <c r="D14" s="15">
        <v>1166495</v>
      </c>
      <c r="E14" s="15">
        <v>1092920</v>
      </c>
      <c r="F14" s="2"/>
      <c r="G14" s="2"/>
    </row>
    <row r="15" spans="1:9">
      <c r="A15" s="19"/>
      <c r="B15" s="19" t="s">
        <v>213</v>
      </c>
      <c r="C15" s="15">
        <v>153107</v>
      </c>
      <c r="D15" s="15">
        <v>55751</v>
      </c>
      <c r="E15" s="15">
        <v>209520</v>
      </c>
      <c r="F15" s="2"/>
      <c r="G15" s="2"/>
    </row>
    <row r="16" spans="1:9">
      <c r="A16" s="19"/>
      <c r="B16" s="15"/>
      <c r="C16" s="15"/>
      <c r="D16" s="15"/>
      <c r="E16" s="2"/>
      <c r="F16" s="2"/>
    </row>
  </sheetData>
  <phoneticPr fontId="1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89FD-DB51-4742-9F15-2B01DCA6ECEC}">
  <dimension ref="A1:AC26"/>
  <sheetViews>
    <sheetView topLeftCell="B1" zoomScale="47" workbookViewId="0">
      <selection activeCell="B18" sqref="B18"/>
    </sheetView>
  </sheetViews>
  <sheetFormatPr defaultRowHeight="14"/>
  <cols>
    <col min="1" max="2" width="9" style="12"/>
    <col min="3" max="14" width="8.6640625" style="12"/>
    <col min="15" max="15" width="8.6640625" style="5"/>
    <col min="16" max="29" width="8.6640625" style="12"/>
    <col min="30" max="16384" width="8.6640625" style="5"/>
  </cols>
  <sheetData>
    <row r="1" spans="1:29" ht="14.5" thickBot="1">
      <c r="A1" s="12" t="s">
        <v>272</v>
      </c>
    </row>
    <row r="2" spans="1:29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  <c r="P2" s="9"/>
      <c r="Q2" s="10">
        <v>1</v>
      </c>
      <c r="R2" s="10">
        <v>2</v>
      </c>
      <c r="S2" s="10">
        <v>3</v>
      </c>
      <c r="T2" s="10">
        <v>4</v>
      </c>
      <c r="U2" s="10">
        <v>5</v>
      </c>
      <c r="V2" s="10">
        <v>6</v>
      </c>
      <c r="W2" s="10">
        <v>7</v>
      </c>
      <c r="X2" s="10">
        <v>8</v>
      </c>
      <c r="Y2" s="10">
        <v>9</v>
      </c>
      <c r="Z2" s="10">
        <v>10</v>
      </c>
      <c r="AA2" s="10">
        <v>11</v>
      </c>
      <c r="AB2" s="11">
        <v>12</v>
      </c>
    </row>
    <row r="3" spans="1:29">
      <c r="A3" s="14" t="s">
        <v>117</v>
      </c>
      <c r="B3" s="19">
        <v>11595</v>
      </c>
      <c r="C3" s="19">
        <v>11910</v>
      </c>
      <c r="D3" s="19">
        <v>11245</v>
      </c>
      <c r="E3" s="19">
        <v>11093</v>
      </c>
      <c r="F3" s="19">
        <v>11456</v>
      </c>
      <c r="G3" s="19">
        <v>10731</v>
      </c>
      <c r="H3" s="19">
        <v>10732</v>
      </c>
      <c r="I3" s="19">
        <v>9669</v>
      </c>
      <c r="J3" s="19">
        <v>5622</v>
      </c>
      <c r="K3" s="19">
        <v>699</v>
      </c>
      <c r="L3" s="77"/>
      <c r="M3" s="77">
        <v>552</v>
      </c>
      <c r="P3" s="14" t="s">
        <v>117</v>
      </c>
      <c r="Q3" s="15">
        <v>9361</v>
      </c>
      <c r="R3" s="15">
        <v>9043</v>
      </c>
      <c r="S3" s="15">
        <v>7681</v>
      </c>
      <c r="T3" s="15">
        <v>7437</v>
      </c>
      <c r="U3" s="15">
        <v>6044</v>
      </c>
      <c r="V3" s="15">
        <v>5027</v>
      </c>
      <c r="W3" s="15">
        <v>3950</v>
      </c>
      <c r="X3" s="15">
        <v>3295</v>
      </c>
      <c r="Y3" s="15">
        <v>3048</v>
      </c>
      <c r="Z3" s="15">
        <v>1964</v>
      </c>
      <c r="AA3" s="16"/>
      <c r="AB3" s="16">
        <v>529</v>
      </c>
    </row>
    <row r="4" spans="1:29">
      <c r="A4" s="14" t="s">
        <v>119</v>
      </c>
      <c r="B4" s="19">
        <v>10757</v>
      </c>
      <c r="C4" s="19">
        <v>10379</v>
      </c>
      <c r="D4" s="19">
        <v>12389</v>
      </c>
      <c r="E4" s="19">
        <v>11211</v>
      </c>
      <c r="F4" s="19">
        <v>11228</v>
      </c>
      <c r="G4" s="19">
        <v>11372</v>
      </c>
      <c r="H4" s="19">
        <v>10568</v>
      </c>
      <c r="I4" s="19">
        <v>9894</v>
      </c>
      <c r="J4" s="19">
        <v>8989</v>
      </c>
      <c r="K4" s="19">
        <v>505</v>
      </c>
      <c r="L4" s="77"/>
      <c r="M4" s="77">
        <v>547</v>
      </c>
      <c r="P4" s="14" t="s">
        <v>119</v>
      </c>
      <c r="Q4" s="15">
        <v>9505</v>
      </c>
      <c r="R4" s="15">
        <v>7357</v>
      </c>
      <c r="S4" s="15">
        <v>7206</v>
      </c>
      <c r="T4" s="15">
        <v>6843</v>
      </c>
      <c r="U4" s="15">
        <v>5749</v>
      </c>
      <c r="V4" s="15">
        <v>4577</v>
      </c>
      <c r="W4" s="15">
        <v>3825</v>
      </c>
      <c r="X4" s="15">
        <v>3093</v>
      </c>
      <c r="Y4" s="15">
        <v>2637</v>
      </c>
      <c r="Z4" s="15">
        <v>2156</v>
      </c>
      <c r="AA4" s="16"/>
      <c r="AB4" s="16">
        <v>532</v>
      </c>
    </row>
    <row r="5" spans="1:29">
      <c r="A5" s="14" t="s">
        <v>120</v>
      </c>
      <c r="B5" s="19">
        <v>10575</v>
      </c>
      <c r="C5" s="19">
        <v>9710</v>
      </c>
      <c r="D5" s="19">
        <v>11571</v>
      </c>
      <c r="E5" s="19">
        <v>10636</v>
      </c>
      <c r="F5" s="19">
        <v>11492</v>
      </c>
      <c r="G5" s="19">
        <v>9988</v>
      </c>
      <c r="H5" s="19">
        <v>9810</v>
      </c>
      <c r="I5" s="19">
        <v>9983</v>
      </c>
      <c r="J5" s="19">
        <v>9020</v>
      </c>
      <c r="K5" s="19">
        <v>512</v>
      </c>
      <c r="L5" s="77"/>
      <c r="M5" s="77">
        <v>529</v>
      </c>
      <c r="P5" s="14" t="s">
        <v>120</v>
      </c>
      <c r="Q5" s="15">
        <v>7690</v>
      </c>
      <c r="R5" s="15">
        <v>7284</v>
      </c>
      <c r="S5" s="15">
        <v>6502</v>
      </c>
      <c r="T5" s="15">
        <v>6850</v>
      </c>
      <c r="U5" s="15">
        <v>6607</v>
      </c>
      <c r="V5" s="15">
        <v>5987</v>
      </c>
      <c r="W5" s="15">
        <v>3933</v>
      </c>
      <c r="X5" s="15">
        <v>2799</v>
      </c>
      <c r="Y5" s="15">
        <v>2741</v>
      </c>
      <c r="Z5" s="15">
        <v>2314</v>
      </c>
      <c r="AA5" s="16"/>
      <c r="AB5" s="16">
        <v>519</v>
      </c>
    </row>
    <row r="6" spans="1:29">
      <c r="A6" s="14" t="s">
        <v>121</v>
      </c>
      <c r="B6" s="19">
        <v>10854</v>
      </c>
      <c r="C6" s="19">
        <v>10213</v>
      </c>
      <c r="D6" s="19">
        <v>10422</v>
      </c>
      <c r="E6" s="19">
        <v>10858</v>
      </c>
      <c r="F6" s="19">
        <v>10179</v>
      </c>
      <c r="G6" s="19">
        <v>10785</v>
      </c>
      <c r="H6" s="19">
        <v>10084</v>
      </c>
      <c r="I6" s="19">
        <v>9411</v>
      </c>
      <c r="J6" s="19">
        <v>8915</v>
      </c>
      <c r="K6" s="19">
        <v>489</v>
      </c>
      <c r="L6" s="77"/>
      <c r="M6" s="77">
        <v>579</v>
      </c>
      <c r="P6" s="14" t="s">
        <v>121</v>
      </c>
      <c r="Q6" s="15">
        <v>8219</v>
      </c>
      <c r="R6" s="15">
        <v>7839</v>
      </c>
      <c r="S6" s="15">
        <v>7673</v>
      </c>
      <c r="T6" s="15">
        <v>5995</v>
      </c>
      <c r="U6" s="15">
        <v>6173</v>
      </c>
      <c r="V6" s="15">
        <v>6786</v>
      </c>
      <c r="W6" s="15">
        <v>3518</v>
      </c>
      <c r="X6" s="15">
        <v>2656</v>
      </c>
      <c r="Y6" s="15">
        <v>2358</v>
      </c>
      <c r="Z6" s="15">
        <v>2248</v>
      </c>
      <c r="AA6" s="16"/>
      <c r="AB6" s="16">
        <v>518</v>
      </c>
    </row>
    <row r="7" spans="1:29">
      <c r="A7" s="14" t="s">
        <v>122</v>
      </c>
      <c r="B7" s="19">
        <v>10516</v>
      </c>
      <c r="C7" s="19">
        <v>11330</v>
      </c>
      <c r="D7" s="19">
        <v>13083</v>
      </c>
      <c r="E7" s="19">
        <v>10936</v>
      </c>
      <c r="F7" s="19">
        <v>10367</v>
      </c>
      <c r="G7" s="19">
        <v>10166</v>
      </c>
      <c r="H7" s="19">
        <v>10541</v>
      </c>
      <c r="I7" s="19">
        <v>9792</v>
      </c>
      <c r="J7" s="19">
        <v>8601</v>
      </c>
      <c r="K7" s="19">
        <v>470</v>
      </c>
      <c r="L7" s="77"/>
      <c r="M7" s="77">
        <v>531</v>
      </c>
      <c r="P7" s="14" t="s">
        <v>122</v>
      </c>
      <c r="Q7" s="15">
        <v>8146</v>
      </c>
      <c r="R7" s="15">
        <v>7318</v>
      </c>
      <c r="S7" s="15">
        <v>6758</v>
      </c>
      <c r="T7" s="15">
        <v>6669</v>
      </c>
      <c r="U7" s="15">
        <v>6052</v>
      </c>
      <c r="V7" s="15">
        <v>4880</v>
      </c>
      <c r="W7" s="15">
        <v>3669</v>
      </c>
      <c r="X7" s="15">
        <v>2725</v>
      </c>
      <c r="Y7" s="15">
        <v>2948</v>
      </c>
      <c r="Z7" s="15">
        <v>2836</v>
      </c>
      <c r="AA7" s="16"/>
      <c r="AB7" s="16">
        <v>538</v>
      </c>
      <c r="AC7" s="12" t="s">
        <v>123</v>
      </c>
    </row>
    <row r="8" spans="1:29">
      <c r="A8" s="14" t="s">
        <v>124</v>
      </c>
      <c r="B8" s="19">
        <v>10992</v>
      </c>
      <c r="C8" s="19">
        <v>10929</v>
      </c>
      <c r="D8" s="19">
        <v>10713.5</v>
      </c>
      <c r="E8" s="19">
        <v>10275</v>
      </c>
      <c r="F8" s="19">
        <v>10221</v>
      </c>
      <c r="G8" s="19">
        <v>10418</v>
      </c>
      <c r="H8" s="19">
        <v>9746</v>
      </c>
      <c r="I8" s="19">
        <v>9340</v>
      </c>
      <c r="J8" s="19">
        <v>6720</v>
      </c>
      <c r="K8" s="19">
        <v>894</v>
      </c>
      <c r="L8" s="77"/>
      <c r="M8" s="77">
        <v>530</v>
      </c>
      <c r="P8" s="14" t="s">
        <v>124</v>
      </c>
      <c r="Q8" s="15">
        <v>9932</v>
      </c>
      <c r="R8" s="15">
        <v>9322</v>
      </c>
      <c r="S8" s="15">
        <v>9374</v>
      </c>
      <c r="T8" s="15">
        <v>7114</v>
      </c>
      <c r="U8" s="15">
        <v>6465</v>
      </c>
      <c r="V8" s="15">
        <v>4817</v>
      </c>
      <c r="W8" s="15">
        <v>4194</v>
      </c>
      <c r="X8" s="15">
        <v>2676</v>
      </c>
      <c r="Y8" s="15">
        <v>2198</v>
      </c>
      <c r="Z8" s="15">
        <v>1975</v>
      </c>
      <c r="AA8" s="16"/>
      <c r="AB8" s="16">
        <v>565</v>
      </c>
      <c r="AC8" s="12">
        <v>1</v>
      </c>
    </row>
    <row r="9" spans="1:29">
      <c r="A9" s="14" t="s">
        <v>125</v>
      </c>
      <c r="B9" s="5"/>
      <c r="C9" s="5"/>
      <c r="D9" s="5"/>
      <c r="E9" s="5"/>
      <c r="F9" s="5"/>
      <c r="G9" s="15"/>
      <c r="H9" s="5"/>
      <c r="I9" s="5"/>
      <c r="J9" s="5"/>
      <c r="K9" s="19"/>
      <c r="L9" s="19"/>
      <c r="M9" s="16"/>
      <c r="P9" s="14" t="s">
        <v>125</v>
      </c>
      <c r="Q9" s="5"/>
      <c r="R9" s="5"/>
      <c r="S9" s="5"/>
      <c r="T9" s="5"/>
      <c r="U9" s="5"/>
      <c r="V9" s="15"/>
      <c r="W9" s="5"/>
      <c r="X9" s="5"/>
      <c r="Y9" s="5"/>
      <c r="Z9" s="19"/>
      <c r="AA9" s="19"/>
      <c r="AB9" s="16"/>
    </row>
    <row r="10" spans="1:29">
      <c r="A10" s="14" t="s">
        <v>126</v>
      </c>
      <c r="B10" s="5"/>
      <c r="C10" s="5"/>
      <c r="D10" s="5"/>
      <c r="E10" s="5"/>
      <c r="F10" s="5"/>
      <c r="G10" s="15"/>
      <c r="H10" s="5"/>
      <c r="I10" s="5"/>
      <c r="J10" s="5"/>
      <c r="K10" s="19"/>
      <c r="L10" s="19"/>
      <c r="M10" s="5"/>
      <c r="P10" s="14" t="s">
        <v>126</v>
      </c>
      <c r="Q10" s="5"/>
      <c r="R10" s="5"/>
      <c r="S10" s="5"/>
      <c r="T10" s="5"/>
      <c r="U10" s="5"/>
      <c r="V10" s="15"/>
      <c r="W10" s="5"/>
      <c r="X10" s="5"/>
      <c r="Y10" s="5"/>
      <c r="Z10" s="19"/>
      <c r="AA10" s="19"/>
      <c r="AB10" s="5"/>
    </row>
    <row r="11" spans="1:29" ht="14.5" thickBot="1">
      <c r="A11" s="20" t="s">
        <v>127</v>
      </c>
      <c r="B11" s="21">
        <v>10881.5</v>
      </c>
      <c r="C11" s="22">
        <v>10745.166666666666</v>
      </c>
      <c r="D11" s="22">
        <v>11570.583333333334</v>
      </c>
      <c r="E11" s="22">
        <v>10834.833333333334</v>
      </c>
      <c r="F11" s="22">
        <v>10823.833333333334</v>
      </c>
      <c r="G11" s="22">
        <v>10576.666666666666</v>
      </c>
      <c r="H11" s="22">
        <v>10246.833333333334</v>
      </c>
      <c r="I11" s="22">
        <v>9681.5</v>
      </c>
      <c r="J11" s="22">
        <v>7977.833333333333</v>
      </c>
      <c r="K11" s="22">
        <v>594.83333333333337</v>
      </c>
      <c r="L11" s="22" t="e">
        <v>#DIV/0!</v>
      </c>
      <c r="M11" s="23">
        <v>544.66666666666663</v>
      </c>
      <c r="P11" s="20" t="s">
        <v>127</v>
      </c>
      <c r="Q11" s="21">
        <v>8808.8333333333339</v>
      </c>
      <c r="R11" s="22">
        <v>8027.166666666667</v>
      </c>
      <c r="S11" s="22">
        <v>7532.333333333333</v>
      </c>
      <c r="T11" s="22">
        <v>6818</v>
      </c>
      <c r="U11" s="22">
        <v>6181.666666666667</v>
      </c>
      <c r="V11" s="22">
        <v>5345.666666666667</v>
      </c>
      <c r="W11" s="22">
        <v>3848.1666666666665</v>
      </c>
      <c r="X11" s="22">
        <v>2874</v>
      </c>
      <c r="Y11" s="22">
        <v>2655</v>
      </c>
      <c r="Z11" s="22">
        <v>2248.8333333333335</v>
      </c>
      <c r="AA11" s="22"/>
      <c r="AB11" s="23">
        <v>533.5</v>
      </c>
    </row>
    <row r="12" spans="1:29" ht="14.5" thickBot="1">
      <c r="B12" s="15"/>
      <c r="C12" s="15"/>
      <c r="D12" s="15"/>
      <c r="E12" s="15"/>
      <c r="F12" s="15"/>
      <c r="G12" s="15"/>
      <c r="H12" s="15"/>
      <c r="I12" s="15"/>
      <c r="J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9">
      <c r="A13" s="24" t="s">
        <v>128</v>
      </c>
      <c r="B13" s="25">
        <v>20</v>
      </c>
      <c r="C13" s="12" t="s">
        <v>114</v>
      </c>
      <c r="P13" s="24" t="s">
        <v>128</v>
      </c>
      <c r="Q13" s="25">
        <v>20</v>
      </c>
      <c r="R13" s="12" t="s">
        <v>114</v>
      </c>
    </row>
    <row r="14" spans="1:29" ht="14.5" thickBot="1">
      <c r="A14" s="21" t="s">
        <v>130</v>
      </c>
      <c r="B14" s="26">
        <v>2</v>
      </c>
      <c r="P14" s="21" t="s">
        <v>130</v>
      </c>
      <c r="Q14" s="26">
        <v>2</v>
      </c>
    </row>
    <row r="16" spans="1:29">
      <c r="A16" s="12" t="s">
        <v>131</v>
      </c>
      <c r="P16" s="12" t="s">
        <v>131</v>
      </c>
    </row>
    <row r="17" spans="1:28">
      <c r="A17" s="13" t="s">
        <v>132</v>
      </c>
      <c r="B17" s="13">
        <v>0</v>
      </c>
      <c r="C17" s="13">
        <v>7.8125E-2</v>
      </c>
      <c r="D17" s="13">
        <v>0.15625</v>
      </c>
      <c r="E17" s="13">
        <v>0.3125</v>
      </c>
      <c r="F17" s="13">
        <v>0.625</v>
      </c>
      <c r="G17" s="13">
        <v>1.25</v>
      </c>
      <c r="H17" s="13">
        <v>2.5</v>
      </c>
      <c r="I17" s="13">
        <v>5</v>
      </c>
      <c r="J17" s="13">
        <v>10</v>
      </c>
      <c r="K17" s="13">
        <v>20</v>
      </c>
      <c r="L17" s="13"/>
      <c r="M17" s="13" t="s">
        <v>133</v>
      </c>
      <c r="P17" s="13" t="s">
        <v>132</v>
      </c>
      <c r="Q17" s="13">
        <v>0</v>
      </c>
      <c r="R17" s="13">
        <v>7.8125E-2</v>
      </c>
      <c r="S17" s="13">
        <v>0.15625</v>
      </c>
      <c r="T17" s="13">
        <v>0.3125</v>
      </c>
      <c r="U17" s="13">
        <v>0.625</v>
      </c>
      <c r="V17" s="13">
        <v>1.25</v>
      </c>
      <c r="W17" s="13">
        <v>2.5</v>
      </c>
      <c r="X17" s="13">
        <v>5</v>
      </c>
      <c r="Y17" s="13">
        <v>10</v>
      </c>
      <c r="Z17" s="13">
        <v>20</v>
      </c>
      <c r="AA17" s="13"/>
      <c r="AB17" s="13" t="s">
        <v>133</v>
      </c>
    </row>
    <row r="18" spans="1:28">
      <c r="A18" s="13" t="s">
        <v>115</v>
      </c>
      <c r="B18" s="27">
        <v>1.0690250076586962</v>
      </c>
      <c r="C18" s="27">
        <v>1.0994985569403912</v>
      </c>
      <c r="D18" s="27">
        <v>1.035165508456813</v>
      </c>
      <c r="E18" s="27">
        <v>1.0204608116605667</v>
      </c>
      <c r="F18" s="27">
        <v>1.0555779494042341</v>
      </c>
      <c r="G18" s="27">
        <v>0.98544041534319016</v>
      </c>
      <c r="H18" s="27">
        <v>0.98553715676948128</v>
      </c>
      <c r="I18" s="27">
        <v>0.88270102062204736</v>
      </c>
      <c r="J18" s="27">
        <v>0.49118846842198605</v>
      </c>
      <c r="K18" s="27">
        <v>1.4930426790925657E-2</v>
      </c>
      <c r="L18" s="27" t="s">
        <v>118</v>
      </c>
      <c r="M18" s="27" t="e">
        <v>#REF!</v>
      </c>
      <c r="P18" s="13" t="s">
        <v>115</v>
      </c>
      <c r="Q18" s="27">
        <v>1.0667244018367839</v>
      </c>
      <c r="R18" s="27">
        <v>1.0282969467493757</v>
      </c>
      <c r="S18" s="27">
        <v>0.86371143156368313</v>
      </c>
      <c r="T18" s="27">
        <v>0.83422621445258993</v>
      </c>
      <c r="U18" s="27">
        <v>0.66589462660114396</v>
      </c>
      <c r="V18" s="27">
        <v>0.5429992749536775</v>
      </c>
      <c r="W18" s="27">
        <v>0.41285346008217189</v>
      </c>
      <c r="X18" s="27">
        <v>0.33370256988640939</v>
      </c>
      <c r="Y18" s="27">
        <v>0.3038548296141142</v>
      </c>
      <c r="Z18" s="27">
        <v>0.17286312736647061</v>
      </c>
      <c r="AA18" s="27"/>
      <c r="AB18" s="27" t="e">
        <v>#REF!</v>
      </c>
    </row>
    <row r="19" spans="1:28">
      <c r="A19" s="13" t="s">
        <v>116</v>
      </c>
      <c r="B19" s="27">
        <v>0.98795569242675862</v>
      </c>
      <c r="C19" s="27">
        <v>0.95138743328872477</v>
      </c>
      <c r="D19" s="27">
        <v>1.1458377001338256</v>
      </c>
      <c r="E19" s="27">
        <v>1.0318762999629159</v>
      </c>
      <c r="F19" s="27">
        <v>1.0335209042098643</v>
      </c>
      <c r="G19" s="27">
        <v>1.0474516695957821</v>
      </c>
      <c r="H19" s="27">
        <v>0.9696715628577417</v>
      </c>
      <c r="I19" s="27">
        <v>0.90446784153754378</v>
      </c>
      <c r="J19" s="27">
        <v>0.81691685074410281</v>
      </c>
      <c r="K19" s="27">
        <v>-3.8374099095467625E-3</v>
      </c>
      <c r="L19" s="27" t="s">
        <v>118</v>
      </c>
      <c r="M19" s="27" t="e">
        <v>#REF!</v>
      </c>
      <c r="P19" s="13" t="s">
        <v>116</v>
      </c>
      <c r="Q19" s="27">
        <v>1.0841255135744783</v>
      </c>
      <c r="R19" s="27">
        <v>0.82455893015387083</v>
      </c>
      <c r="S19" s="27">
        <v>0.80631193104003862</v>
      </c>
      <c r="T19" s="27">
        <v>0.76244662853460077</v>
      </c>
      <c r="U19" s="27">
        <v>0.63024651574961732</v>
      </c>
      <c r="V19" s="27">
        <v>0.48862080077338271</v>
      </c>
      <c r="W19" s="27">
        <v>0.39774832836542334</v>
      </c>
      <c r="X19" s="27">
        <v>0.30929267703214369</v>
      </c>
      <c r="Y19" s="27">
        <v>0.2541891565294449</v>
      </c>
      <c r="Z19" s="27">
        <v>0.19606460968339642</v>
      </c>
      <c r="AA19" s="27"/>
      <c r="AB19" s="27" t="e">
        <v>#REF!</v>
      </c>
    </row>
    <row r="20" spans="1:28">
      <c r="A20" s="13" t="s">
        <v>87</v>
      </c>
      <c r="B20" s="27">
        <v>0.97034875284177935</v>
      </c>
      <c r="C20" s="27">
        <v>0.88666741909998226</v>
      </c>
      <c r="D20" s="27">
        <v>1.0667032134277099</v>
      </c>
      <c r="E20" s="27">
        <v>0.97624997984553619</v>
      </c>
      <c r="F20" s="27">
        <v>1.0590606407507135</v>
      </c>
      <c r="G20" s="27">
        <v>0.91356153560890663</v>
      </c>
      <c r="H20" s="27">
        <v>0.89634156172909174</v>
      </c>
      <c r="I20" s="27">
        <v>0.91307782847745123</v>
      </c>
      <c r="J20" s="27">
        <v>0.81991583495912679</v>
      </c>
      <c r="K20" s="27">
        <v>-3.1602199255090979E-3</v>
      </c>
      <c r="L20" s="27" t="s">
        <v>118</v>
      </c>
      <c r="M20" s="27" t="e">
        <v>#REF!</v>
      </c>
      <c r="P20" s="13" t="s">
        <v>87</v>
      </c>
      <c r="Q20" s="27">
        <v>0.86479900104728902</v>
      </c>
      <c r="R20" s="27">
        <v>0.81573753323128972</v>
      </c>
      <c r="S20" s="27">
        <v>0.72123982921131069</v>
      </c>
      <c r="T20" s="27">
        <v>0.76329251591073866</v>
      </c>
      <c r="U20" s="27">
        <v>0.73392813985337946</v>
      </c>
      <c r="V20" s="27">
        <v>0.65900668653830652</v>
      </c>
      <c r="W20" s="27">
        <v>0.41079916216869405</v>
      </c>
      <c r="X20" s="27">
        <v>0.27376540723435105</v>
      </c>
      <c r="Y20" s="27">
        <v>0.26675662611777973</v>
      </c>
      <c r="Z20" s="27">
        <v>0.2151574961733666</v>
      </c>
      <c r="AA20" s="27"/>
      <c r="AB20" s="27" t="e">
        <v>#REF!</v>
      </c>
    </row>
    <row r="21" spans="1:28">
      <c r="A21" s="13" t="s">
        <v>88</v>
      </c>
      <c r="B21" s="27">
        <v>0.99733961077699484</v>
      </c>
      <c r="C21" s="27">
        <v>0.93532835652440305</v>
      </c>
      <c r="D21" s="27">
        <v>0.95554731461924192</v>
      </c>
      <c r="E21" s="27">
        <v>0.99772657648215923</v>
      </c>
      <c r="F21" s="27">
        <v>0.9320391480305058</v>
      </c>
      <c r="G21" s="27">
        <v>0.99066445236290934</v>
      </c>
      <c r="H21" s="27">
        <v>0.92284871253285183</v>
      </c>
      <c r="I21" s="27">
        <v>0.85774173263894493</v>
      </c>
      <c r="J21" s="27">
        <v>0.80975798519856179</v>
      </c>
      <c r="K21" s="27">
        <v>-5.3852727302042816E-3</v>
      </c>
      <c r="L21" s="27" t="s">
        <v>118</v>
      </c>
      <c r="M21" s="27" t="e">
        <v>#REF!</v>
      </c>
      <c r="P21" s="13" t="s">
        <v>88</v>
      </c>
      <c r="Q21" s="27">
        <v>0.92872391847256897</v>
      </c>
      <c r="R21" s="27">
        <v>0.88280431805365334</v>
      </c>
      <c r="S21" s="27">
        <v>0.86274470313381124</v>
      </c>
      <c r="T21" s="27">
        <v>0.65997341496817852</v>
      </c>
      <c r="U21" s="27">
        <v>0.68148312253282839</v>
      </c>
      <c r="V21" s="27">
        <v>0.75555868847176344</v>
      </c>
      <c r="W21" s="27">
        <v>0.36065012486908882</v>
      </c>
      <c r="X21" s="27">
        <v>0.25648513655039068</v>
      </c>
      <c r="Y21" s="27">
        <v>0.22047450253766213</v>
      </c>
      <c r="Z21" s="27">
        <v>0.20718198662692336</v>
      </c>
      <c r="AA21" s="27"/>
      <c r="AB21" s="27" t="e">
        <v>#REF!</v>
      </c>
    </row>
    <row r="22" spans="1:28">
      <c r="A22" s="13" t="s">
        <v>89</v>
      </c>
      <c r="B22" s="27">
        <v>0.96464100869060476</v>
      </c>
      <c r="C22" s="27">
        <v>1.0433885296915562</v>
      </c>
      <c r="D22" s="27">
        <v>1.2129762499798455</v>
      </c>
      <c r="E22" s="27">
        <v>1.0052724077328647</v>
      </c>
      <c r="F22" s="27">
        <v>0.95022653617323161</v>
      </c>
      <c r="G22" s="27">
        <v>0.93078150948872151</v>
      </c>
      <c r="H22" s="27">
        <v>0.96705954434788222</v>
      </c>
      <c r="I22" s="27">
        <v>0.89460021605585205</v>
      </c>
      <c r="J22" s="27">
        <v>0.77938117734315793</v>
      </c>
      <c r="K22" s="27">
        <v>-7.2233598297350857E-3</v>
      </c>
      <c r="L22" s="27" t="s">
        <v>118</v>
      </c>
      <c r="M22" s="27" t="e">
        <v>#REF!</v>
      </c>
      <c r="P22" s="13" t="s">
        <v>89</v>
      </c>
      <c r="Q22" s="27">
        <v>0.91990252154998786</v>
      </c>
      <c r="R22" s="27">
        <v>0.81984612905824528</v>
      </c>
      <c r="S22" s="27">
        <v>0.75217513896721178</v>
      </c>
      <c r="T22" s="27">
        <v>0.74142028518488678</v>
      </c>
      <c r="U22" s="27">
        <v>0.66686135503101585</v>
      </c>
      <c r="V22" s="27">
        <v>0.52523564005478129</v>
      </c>
      <c r="W22" s="27">
        <v>0.37889712398292108</v>
      </c>
      <c r="X22" s="27">
        <v>0.2648231692580359</v>
      </c>
      <c r="Y22" s="27">
        <v>0.29177072424071537</v>
      </c>
      <c r="Z22" s="27">
        <v>0.27823652622250866</v>
      </c>
      <c r="AA22" s="27"/>
      <c r="AB22" s="27" t="e">
        <v>#REF!</v>
      </c>
    </row>
    <row r="23" spans="1:28">
      <c r="A23" s="13" t="s">
        <v>90</v>
      </c>
      <c r="B23" s="27">
        <v>1.010689927605166</v>
      </c>
      <c r="C23" s="27">
        <v>1.0045952177488271</v>
      </c>
      <c r="D23" s="27">
        <v>0.98374744038309603</v>
      </c>
      <c r="E23" s="27">
        <v>0.9413263249544509</v>
      </c>
      <c r="F23" s="27">
        <v>0.93610228793473182</v>
      </c>
      <c r="G23" s="27">
        <v>0.95516034891407753</v>
      </c>
      <c r="H23" s="27">
        <v>0.89015011044646164</v>
      </c>
      <c r="I23" s="27">
        <v>0.85087309137227718</v>
      </c>
      <c r="J23" s="27">
        <v>0.59741055448960834</v>
      </c>
      <c r="K23" s="27">
        <v>3.3795004917689171E-2</v>
      </c>
      <c r="L23" s="27" t="s">
        <v>118</v>
      </c>
      <c r="M23" s="27" t="e">
        <v>#REF!</v>
      </c>
      <c r="P23" s="13" t="s">
        <v>90</v>
      </c>
      <c r="Q23" s="27">
        <v>1.1357246435188915</v>
      </c>
      <c r="R23" s="27">
        <v>1.0620116007411584</v>
      </c>
      <c r="S23" s="27">
        <v>1.0682953355353257</v>
      </c>
      <c r="T23" s="27">
        <v>0.79519455409651163</v>
      </c>
      <c r="U23" s="27">
        <v>0.71676871022315314</v>
      </c>
      <c r="V23" s="27">
        <v>0.51762265366953997</v>
      </c>
      <c r="W23" s="27">
        <v>0.44233867719326508</v>
      </c>
      <c r="X23" s="27">
        <v>0.25890195762507046</v>
      </c>
      <c r="Y23" s="27">
        <v>0.20113993394022395</v>
      </c>
      <c r="Z23" s="27">
        <v>0.1741923789575445</v>
      </c>
      <c r="AA23" s="27"/>
      <c r="AB23" s="27" t="e">
        <v>#REF!</v>
      </c>
    </row>
    <row r="24" spans="1:28">
      <c r="A24" s="13" t="s">
        <v>91</v>
      </c>
      <c r="B24" s="27" t="s">
        <v>118</v>
      </c>
      <c r="C24" s="27" t="s">
        <v>118</v>
      </c>
      <c r="D24" s="27" t="s">
        <v>118</v>
      </c>
      <c r="E24" s="27" t="s">
        <v>118</v>
      </c>
      <c r="F24" s="27" t="s">
        <v>118</v>
      </c>
      <c r="G24" s="27" t="s">
        <v>118</v>
      </c>
      <c r="H24" s="27" t="s">
        <v>118</v>
      </c>
      <c r="I24" s="27" t="s">
        <v>118</v>
      </c>
      <c r="J24" s="27" t="s">
        <v>118</v>
      </c>
      <c r="K24" s="27" t="s">
        <v>118</v>
      </c>
      <c r="L24" s="27" t="s">
        <v>118</v>
      </c>
      <c r="M24" s="27" t="s">
        <v>118</v>
      </c>
      <c r="P24" s="13" t="s">
        <v>91</v>
      </c>
      <c r="Q24" s="27" t="s">
        <v>118</v>
      </c>
      <c r="R24" s="27" t="s">
        <v>118</v>
      </c>
      <c r="S24" s="27" t="s">
        <v>118</v>
      </c>
      <c r="T24" s="27" t="s">
        <v>118</v>
      </c>
      <c r="U24" s="27" t="s">
        <v>118</v>
      </c>
      <c r="V24" s="27" t="s">
        <v>118</v>
      </c>
      <c r="W24" s="27" t="s">
        <v>118</v>
      </c>
      <c r="X24" s="27" t="s">
        <v>118</v>
      </c>
      <c r="Y24" s="27" t="s">
        <v>118</v>
      </c>
      <c r="Z24" s="27" t="s">
        <v>118</v>
      </c>
      <c r="AA24" s="27" t="s">
        <v>118</v>
      </c>
      <c r="AB24" s="27" t="s">
        <v>118</v>
      </c>
    </row>
    <row r="25" spans="1:28">
      <c r="A25" s="13" t="s">
        <v>92</v>
      </c>
      <c r="B25" s="27" t="s">
        <v>118</v>
      </c>
      <c r="C25" s="27" t="s">
        <v>118</v>
      </c>
      <c r="D25" s="27" t="s">
        <v>118</v>
      </c>
      <c r="E25" s="27" t="s">
        <v>118</v>
      </c>
      <c r="F25" s="27" t="s">
        <v>118</v>
      </c>
      <c r="G25" s="27" t="s">
        <v>118</v>
      </c>
      <c r="H25" s="27" t="s">
        <v>118</v>
      </c>
      <c r="I25" s="27" t="s">
        <v>118</v>
      </c>
      <c r="J25" s="27" t="s">
        <v>118</v>
      </c>
      <c r="K25" s="27" t="s">
        <v>118</v>
      </c>
      <c r="L25" s="27" t="s">
        <v>118</v>
      </c>
      <c r="M25" s="27" t="s">
        <v>118</v>
      </c>
      <c r="P25" s="13" t="s">
        <v>92</v>
      </c>
      <c r="Q25" s="27" t="s">
        <v>118</v>
      </c>
      <c r="R25" s="27" t="s">
        <v>118</v>
      </c>
      <c r="S25" s="27" t="s">
        <v>118</v>
      </c>
      <c r="T25" s="27" t="s">
        <v>118</v>
      </c>
      <c r="U25" s="27" t="s">
        <v>118</v>
      </c>
      <c r="V25" s="27" t="s">
        <v>118</v>
      </c>
      <c r="W25" s="27" t="s">
        <v>118</v>
      </c>
      <c r="X25" s="27" t="s">
        <v>118</v>
      </c>
      <c r="Y25" s="27" t="s">
        <v>118</v>
      </c>
      <c r="Z25" s="27" t="s">
        <v>118</v>
      </c>
      <c r="AA25" s="27" t="s">
        <v>118</v>
      </c>
      <c r="AB25" s="27" t="s">
        <v>118</v>
      </c>
    </row>
    <row r="26" spans="1:28">
      <c r="A26" s="13" t="s">
        <v>127</v>
      </c>
      <c r="B26" s="28">
        <v>1</v>
      </c>
      <c r="C26" s="28">
        <v>0.98681091888231409</v>
      </c>
      <c r="D26" s="28">
        <v>1.0666629045000888</v>
      </c>
      <c r="E26" s="28">
        <v>0.99548540010641562</v>
      </c>
      <c r="F26" s="28">
        <v>0.99442124441721358</v>
      </c>
      <c r="G26" s="28">
        <v>0.97050998855226445</v>
      </c>
      <c r="H26" s="28">
        <v>0.93860144144725188</v>
      </c>
      <c r="I26" s="28">
        <v>0.88391028845068609</v>
      </c>
      <c r="J26" s="28">
        <v>0.71909514519275719</v>
      </c>
      <c r="K26" s="28">
        <v>4.8531948856032668E-3</v>
      </c>
      <c r="L26" s="28" t="e">
        <v>#DIV/0!</v>
      </c>
      <c r="M26" s="28" t="e">
        <v>#REF!</v>
      </c>
      <c r="P26" s="13" t="s">
        <v>127</v>
      </c>
      <c r="Q26" s="28">
        <v>0.99999999999999989</v>
      </c>
      <c r="R26" s="28">
        <v>0.90554257633126545</v>
      </c>
      <c r="S26" s="28">
        <v>0.84574639490856363</v>
      </c>
      <c r="T26" s="28">
        <v>0.75942560219125088</v>
      </c>
      <c r="U26" s="28">
        <v>0.6825304116651898</v>
      </c>
      <c r="V26" s="28">
        <v>0.58150729074357521</v>
      </c>
      <c r="W26" s="28">
        <v>0.40054781277692736</v>
      </c>
      <c r="X26" s="28">
        <v>0.28282848626440021</v>
      </c>
      <c r="Y26" s="28">
        <v>0.25636429549665668</v>
      </c>
      <c r="Z26" s="28">
        <v>0.20728268750503501</v>
      </c>
      <c r="AA26" s="28"/>
      <c r="AB26" s="28" t="e">
        <v>#REF!</v>
      </c>
    </row>
  </sheetData>
  <phoneticPr fontId="1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0CFE-7A9D-497F-B250-88BD875DAB7E}">
  <dimension ref="A1:AB26"/>
  <sheetViews>
    <sheetView zoomScale="55" zoomScaleNormal="55" workbookViewId="0">
      <selection activeCell="Q13" sqref="Q13"/>
    </sheetView>
  </sheetViews>
  <sheetFormatPr defaultColWidth="7.9140625" defaultRowHeight="14"/>
  <cols>
    <col min="1" max="2" width="9" style="12"/>
    <col min="3" max="28" width="7.9140625" style="12"/>
    <col min="29" max="16384" width="7.9140625" style="5"/>
  </cols>
  <sheetData>
    <row r="1" spans="1:27" ht="14.5" thickBot="1">
      <c r="A1" s="12" t="s">
        <v>273</v>
      </c>
    </row>
    <row r="2" spans="1:27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  <c r="O2" s="9"/>
      <c r="P2" s="10">
        <v>1</v>
      </c>
      <c r="Q2" s="10">
        <v>2</v>
      </c>
      <c r="R2" s="10">
        <v>3</v>
      </c>
      <c r="S2" s="10">
        <v>4</v>
      </c>
      <c r="T2" s="10">
        <v>5</v>
      </c>
      <c r="U2" s="10">
        <v>6</v>
      </c>
      <c r="V2" s="10">
        <v>7</v>
      </c>
      <c r="W2" s="10">
        <v>8</v>
      </c>
      <c r="X2" s="10">
        <v>9</v>
      </c>
      <c r="Y2" s="10">
        <v>10</v>
      </c>
      <c r="Z2" s="10">
        <v>11</v>
      </c>
      <c r="AA2" s="11">
        <v>12</v>
      </c>
    </row>
    <row r="3" spans="1:27">
      <c r="A3" s="14" t="s">
        <v>93</v>
      </c>
      <c r="B3" s="15">
        <v>7737</v>
      </c>
      <c r="C3" s="15">
        <v>8421</v>
      </c>
      <c r="D3" s="15">
        <v>7458</v>
      </c>
      <c r="E3" s="15">
        <v>8033</v>
      </c>
      <c r="F3" s="15">
        <v>7985</v>
      </c>
      <c r="G3" s="15">
        <v>8208</v>
      </c>
      <c r="H3" s="15">
        <v>7957</v>
      </c>
      <c r="I3" s="15">
        <v>7666</v>
      </c>
      <c r="J3" s="15">
        <v>5179</v>
      </c>
      <c r="K3" s="15">
        <v>1971</v>
      </c>
      <c r="L3" s="15"/>
      <c r="M3" s="16">
        <v>560</v>
      </c>
      <c r="O3" s="14" t="s">
        <v>117</v>
      </c>
      <c r="P3" s="15">
        <v>9083</v>
      </c>
      <c r="Q3" s="15">
        <v>8639</v>
      </c>
      <c r="R3" s="15">
        <v>7181</v>
      </c>
      <c r="S3" s="15">
        <v>6590</v>
      </c>
      <c r="T3" s="15">
        <v>5986</v>
      </c>
      <c r="U3" s="15">
        <v>4814</v>
      </c>
      <c r="V3" s="15">
        <v>3566</v>
      </c>
      <c r="W3" s="15">
        <v>2685</v>
      </c>
      <c r="X3" s="15">
        <v>2435</v>
      </c>
      <c r="Y3" s="15">
        <v>614</v>
      </c>
      <c r="Z3" s="15"/>
      <c r="AA3" s="16">
        <v>544</v>
      </c>
    </row>
    <row r="4" spans="1:27">
      <c r="A4" s="14" t="s">
        <v>94</v>
      </c>
      <c r="B4" s="15">
        <v>7869</v>
      </c>
      <c r="C4" s="15">
        <v>8408</v>
      </c>
      <c r="D4" s="15">
        <v>8566</v>
      </c>
      <c r="E4" s="15">
        <v>8303</v>
      </c>
      <c r="F4" s="15">
        <v>7967</v>
      </c>
      <c r="G4" s="15">
        <v>7899</v>
      </c>
      <c r="H4" s="15">
        <v>7612</v>
      </c>
      <c r="I4" s="15">
        <v>7209</v>
      </c>
      <c r="J4" s="15">
        <v>5457</v>
      </c>
      <c r="K4" s="15">
        <v>1086</v>
      </c>
      <c r="L4" s="15"/>
      <c r="M4" s="16">
        <v>563</v>
      </c>
      <c r="O4" s="14" t="s">
        <v>119</v>
      </c>
      <c r="P4" s="15">
        <v>9353</v>
      </c>
      <c r="Q4" s="15">
        <v>8210</v>
      </c>
      <c r="R4" s="15">
        <v>7169</v>
      </c>
      <c r="S4" s="15">
        <v>6374</v>
      </c>
      <c r="T4" s="15">
        <v>5817</v>
      </c>
      <c r="U4" s="15">
        <v>4009</v>
      </c>
      <c r="V4" s="15">
        <v>3401</v>
      </c>
      <c r="W4" s="15">
        <v>3305</v>
      </c>
      <c r="X4" s="15">
        <v>3273</v>
      </c>
      <c r="Y4" s="15">
        <v>641</v>
      </c>
      <c r="Z4" s="15"/>
      <c r="AA4" s="16">
        <v>517</v>
      </c>
    </row>
    <row r="5" spans="1:27">
      <c r="A5" s="14" t="s">
        <v>95</v>
      </c>
      <c r="B5" s="15">
        <v>7354</v>
      </c>
      <c r="C5" s="15">
        <v>7383</v>
      </c>
      <c r="D5" s="15">
        <v>7574</v>
      </c>
      <c r="E5" s="15">
        <v>6689</v>
      </c>
      <c r="F5" s="15">
        <v>7468</v>
      </c>
      <c r="G5" s="15">
        <v>7759</v>
      </c>
      <c r="H5" s="15">
        <v>7458</v>
      </c>
      <c r="I5" s="15">
        <v>7308</v>
      </c>
      <c r="J5" s="15">
        <v>5238</v>
      </c>
      <c r="K5" s="15">
        <v>1238</v>
      </c>
      <c r="L5" s="15"/>
      <c r="M5" s="16">
        <v>566</v>
      </c>
      <c r="O5" s="14" t="s">
        <v>120</v>
      </c>
      <c r="P5" s="15">
        <v>9236</v>
      </c>
      <c r="Q5" s="15">
        <v>7900</v>
      </c>
      <c r="R5" s="15">
        <v>6920</v>
      </c>
      <c r="S5" s="15">
        <v>6357</v>
      </c>
      <c r="T5" s="15">
        <v>5883</v>
      </c>
      <c r="U5" s="15">
        <v>4731</v>
      </c>
      <c r="V5" s="15">
        <v>3722</v>
      </c>
      <c r="W5" s="15">
        <v>2876</v>
      </c>
      <c r="X5" s="15">
        <v>2210</v>
      </c>
      <c r="Y5" s="15">
        <v>646</v>
      </c>
      <c r="Z5" s="15"/>
      <c r="AA5" s="16">
        <v>541</v>
      </c>
    </row>
    <row r="6" spans="1:27">
      <c r="A6" s="14" t="s">
        <v>96</v>
      </c>
      <c r="B6" s="15">
        <v>7098</v>
      </c>
      <c r="C6" s="15">
        <v>7801</v>
      </c>
      <c r="D6" s="15">
        <v>7479</v>
      </c>
      <c r="E6" s="15">
        <v>6763</v>
      </c>
      <c r="F6" s="15">
        <v>7240</v>
      </c>
      <c r="G6" s="15">
        <v>7096</v>
      </c>
      <c r="H6" s="15">
        <v>7242</v>
      </c>
      <c r="I6" s="15">
        <v>7250</v>
      </c>
      <c r="J6" s="15">
        <v>5362</v>
      </c>
      <c r="K6" s="15">
        <v>1929</v>
      </c>
      <c r="L6" s="15"/>
      <c r="M6" s="16">
        <v>569</v>
      </c>
      <c r="O6" s="14" t="s">
        <v>121</v>
      </c>
      <c r="P6" s="15">
        <v>9562</v>
      </c>
      <c r="Q6" s="15">
        <v>7820</v>
      </c>
      <c r="R6" s="15">
        <v>6239</v>
      </c>
      <c r="S6" s="15">
        <v>6062</v>
      </c>
      <c r="T6" s="15">
        <v>5519</v>
      </c>
      <c r="U6" s="15">
        <v>4573</v>
      </c>
      <c r="V6" s="15">
        <v>2804</v>
      </c>
      <c r="W6" s="15">
        <v>2746</v>
      </c>
      <c r="X6" s="15">
        <v>2563</v>
      </c>
      <c r="Y6" s="15">
        <v>592</v>
      </c>
      <c r="Z6" s="15"/>
      <c r="AA6" s="16">
        <v>545</v>
      </c>
    </row>
    <row r="7" spans="1:27">
      <c r="A7" s="14" t="s">
        <v>97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O7" s="14" t="s">
        <v>122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6"/>
    </row>
    <row r="8" spans="1:27">
      <c r="A8" s="14" t="s">
        <v>98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O8" s="14" t="s">
        <v>124</v>
      </c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6"/>
    </row>
    <row r="9" spans="1:27">
      <c r="A9" s="14" t="s">
        <v>99</v>
      </c>
      <c r="B9" s="5"/>
      <c r="C9" s="5"/>
      <c r="D9" s="5"/>
      <c r="E9" s="5"/>
      <c r="F9" s="5"/>
      <c r="G9" s="15"/>
      <c r="H9" s="5"/>
      <c r="I9" s="5"/>
      <c r="J9" s="5"/>
      <c r="K9" s="19"/>
      <c r="L9" s="19"/>
      <c r="M9" s="5"/>
      <c r="O9" s="14" t="s">
        <v>125</v>
      </c>
      <c r="P9" s="5"/>
      <c r="Q9" s="5"/>
      <c r="R9" s="5"/>
      <c r="S9" s="5"/>
      <c r="T9" s="5"/>
      <c r="U9" s="15"/>
      <c r="V9" s="5"/>
      <c r="W9" s="5"/>
      <c r="X9" s="5"/>
      <c r="Y9" s="19"/>
      <c r="Z9" s="19"/>
      <c r="AA9" s="16"/>
    </row>
    <row r="10" spans="1:27">
      <c r="A10" s="14" t="s">
        <v>100</v>
      </c>
      <c r="B10" s="5"/>
      <c r="C10" s="5"/>
      <c r="D10" s="5"/>
      <c r="E10" s="5"/>
      <c r="F10" s="5"/>
      <c r="G10" s="15"/>
      <c r="H10" s="5"/>
      <c r="I10" s="5"/>
      <c r="J10" s="5"/>
      <c r="K10" s="19"/>
      <c r="L10" s="19"/>
      <c r="M10" s="5"/>
      <c r="O10" s="14" t="s">
        <v>126</v>
      </c>
      <c r="P10" s="5"/>
      <c r="Q10" s="5"/>
      <c r="R10" s="5"/>
      <c r="S10" s="5"/>
      <c r="T10" s="5"/>
      <c r="U10" s="15"/>
      <c r="V10" s="5"/>
      <c r="W10" s="5"/>
      <c r="X10" s="5"/>
      <c r="Y10" s="19"/>
      <c r="Z10" s="19"/>
      <c r="AA10" s="5"/>
    </row>
    <row r="11" spans="1:27" ht="14.5" thickBot="1">
      <c r="A11" s="20" t="s">
        <v>101</v>
      </c>
      <c r="B11" s="21">
        <f>AVERAGE(B3:B10)</f>
        <v>7514.5</v>
      </c>
      <c r="C11" s="22">
        <f t="shared" ref="C11:L11" si="0">AVERAGE(C3:C10)</f>
        <v>8003.25</v>
      </c>
      <c r="D11" s="22">
        <f t="shared" si="0"/>
        <v>7769.25</v>
      </c>
      <c r="E11" s="22">
        <f t="shared" si="0"/>
        <v>7447</v>
      </c>
      <c r="F11" s="22">
        <f t="shared" si="0"/>
        <v>7665</v>
      </c>
      <c r="G11" s="22">
        <f t="shared" si="0"/>
        <v>7740.5</v>
      </c>
      <c r="H11" s="22">
        <f t="shared" si="0"/>
        <v>7567.25</v>
      </c>
      <c r="I11" s="22">
        <f t="shared" si="0"/>
        <v>7358.25</v>
      </c>
      <c r="J11" s="22">
        <f t="shared" si="0"/>
        <v>5309</v>
      </c>
      <c r="K11" s="22">
        <f t="shared" si="0"/>
        <v>1556</v>
      </c>
      <c r="L11" s="22" t="e">
        <f t="shared" si="0"/>
        <v>#DIV/0!</v>
      </c>
      <c r="M11" s="23">
        <f>AVERAGE(M3:M10)</f>
        <v>564.5</v>
      </c>
      <c r="O11" s="20" t="s">
        <v>127</v>
      </c>
      <c r="P11" s="21">
        <f>AVERAGE(P3:P10)</f>
        <v>9308.5</v>
      </c>
      <c r="Q11" s="22">
        <f t="shared" ref="Q11:Z11" si="1">AVERAGE(Q3:Q10)</f>
        <v>8142.25</v>
      </c>
      <c r="R11" s="22">
        <f t="shared" si="1"/>
        <v>6877.25</v>
      </c>
      <c r="S11" s="22">
        <f t="shared" si="1"/>
        <v>6345.75</v>
      </c>
      <c r="T11" s="22">
        <f t="shared" si="1"/>
        <v>5801.25</v>
      </c>
      <c r="U11" s="22">
        <f t="shared" si="1"/>
        <v>4531.75</v>
      </c>
      <c r="V11" s="22">
        <f t="shared" si="1"/>
        <v>3373.25</v>
      </c>
      <c r="W11" s="22">
        <f t="shared" si="1"/>
        <v>2903</v>
      </c>
      <c r="X11" s="22">
        <f t="shared" si="1"/>
        <v>2620.25</v>
      </c>
      <c r="Y11" s="22">
        <f t="shared" si="1"/>
        <v>623.25</v>
      </c>
      <c r="Z11" s="22" t="e">
        <f t="shared" si="1"/>
        <v>#DIV/0!</v>
      </c>
      <c r="AA11" s="23">
        <f>AVERAGE(AA3:AA10)</f>
        <v>536.75</v>
      </c>
    </row>
    <row r="12" spans="1:27" ht="14.5" thickBot="1">
      <c r="B12" s="15"/>
      <c r="C12" s="15"/>
      <c r="D12" s="15"/>
      <c r="E12" s="15"/>
      <c r="F12" s="15"/>
      <c r="G12" s="15"/>
      <c r="H12" s="15"/>
      <c r="I12" s="15"/>
      <c r="J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7">
      <c r="A13" s="24" t="s">
        <v>102</v>
      </c>
      <c r="B13" s="25">
        <v>2</v>
      </c>
      <c r="C13" s="12" t="s">
        <v>170</v>
      </c>
      <c r="O13" s="24" t="s">
        <v>128</v>
      </c>
      <c r="P13" s="25">
        <v>2</v>
      </c>
      <c r="Q13" s="12" t="s">
        <v>170</v>
      </c>
    </row>
    <row r="14" spans="1:27" ht="14.5" thickBot="1">
      <c r="A14" s="21" t="s">
        <v>103</v>
      </c>
      <c r="B14" s="26">
        <v>2</v>
      </c>
      <c r="O14" s="21" t="s">
        <v>130</v>
      </c>
      <c r="P14" s="26">
        <v>2</v>
      </c>
    </row>
    <row r="16" spans="1:27">
      <c r="A16" s="12" t="s">
        <v>104</v>
      </c>
      <c r="O16" s="12" t="s">
        <v>131</v>
      </c>
    </row>
    <row r="17" spans="1:27">
      <c r="A17" s="13" t="s">
        <v>105</v>
      </c>
      <c r="B17" s="13">
        <v>0</v>
      </c>
      <c r="C17" s="13">
        <f t="shared" ref="C17:I17" si="2">D17/2</f>
        <v>7.8125E-3</v>
      </c>
      <c r="D17" s="13">
        <f t="shared" si="2"/>
        <v>1.5625E-2</v>
      </c>
      <c r="E17" s="13">
        <f t="shared" si="2"/>
        <v>3.125E-2</v>
      </c>
      <c r="F17" s="13">
        <f t="shared" si="2"/>
        <v>6.25E-2</v>
      </c>
      <c r="G17" s="13">
        <f t="shared" si="2"/>
        <v>0.125</v>
      </c>
      <c r="H17" s="13">
        <f t="shared" si="2"/>
        <v>0.25</v>
      </c>
      <c r="I17" s="13">
        <f t="shared" si="2"/>
        <v>0.5</v>
      </c>
      <c r="J17" s="13">
        <v>1</v>
      </c>
      <c r="K17" s="13">
        <v>2</v>
      </c>
      <c r="L17" s="13"/>
      <c r="M17" s="13" t="s">
        <v>106</v>
      </c>
      <c r="O17" s="13" t="s">
        <v>132</v>
      </c>
      <c r="P17" s="13">
        <v>0</v>
      </c>
      <c r="Q17" s="13">
        <v>7.8125E-3</v>
      </c>
      <c r="R17" s="13">
        <v>1.5625E-2</v>
      </c>
      <c r="S17" s="13">
        <v>3.125E-2</v>
      </c>
      <c r="T17" s="13">
        <v>6.25E-2</v>
      </c>
      <c r="U17" s="13">
        <v>0.125</v>
      </c>
      <c r="V17" s="13">
        <v>0.25</v>
      </c>
      <c r="W17" s="13">
        <v>0.5</v>
      </c>
      <c r="X17" s="13">
        <v>1</v>
      </c>
      <c r="Y17" s="13">
        <v>2</v>
      </c>
      <c r="Z17" s="13"/>
      <c r="AA17" s="13" t="s">
        <v>133</v>
      </c>
    </row>
    <row r="18" spans="1:27">
      <c r="A18" s="13" t="s">
        <v>85</v>
      </c>
      <c r="B18" s="27">
        <f>IF(B3="","",(B3-$M$11)/($B$11-$M$11))</f>
        <v>1.0320143884892086</v>
      </c>
      <c r="C18" s="27">
        <f>IF(C3="","",(C3-$M$11)/($B$11-$M$11))</f>
        <v>1.1304316546762589</v>
      </c>
      <c r="D18" s="27">
        <f t="shared" ref="D18:L23" si="3">IF(D3="","",(D3-$M$11)/($B$11-$M$11))</f>
        <v>0.99187050359712226</v>
      </c>
      <c r="E18" s="27">
        <f t="shared" si="3"/>
        <v>1.0746043165467627</v>
      </c>
      <c r="F18" s="27">
        <f t="shared" si="3"/>
        <v>1.0676978417266187</v>
      </c>
      <c r="G18" s="27">
        <f t="shared" si="3"/>
        <v>1.0997841726618705</v>
      </c>
      <c r="H18" s="27">
        <f t="shared" si="3"/>
        <v>1.0636690647482014</v>
      </c>
      <c r="I18" s="27">
        <f t="shared" si="3"/>
        <v>1.0217985611510791</v>
      </c>
      <c r="J18" s="27">
        <f t="shared" si="3"/>
        <v>0.66395683453237409</v>
      </c>
      <c r="K18" s="27">
        <f t="shared" si="3"/>
        <v>0.20237410071942447</v>
      </c>
      <c r="L18" s="27" t="str">
        <f t="shared" si="3"/>
        <v/>
      </c>
      <c r="M18" s="27" t="e">
        <f>IF(#REF!="","",(#REF!-$M$11)/($B$11-$M$11))</f>
        <v>#REF!</v>
      </c>
      <c r="O18" s="13" t="s">
        <v>115</v>
      </c>
      <c r="P18" s="27">
        <v>0.97429247299569643</v>
      </c>
      <c r="Q18" s="27">
        <v>0.9236754353464246</v>
      </c>
      <c r="R18" s="27">
        <v>0.75746002793057254</v>
      </c>
      <c r="S18" s="27">
        <v>0.69008464673525804</v>
      </c>
      <c r="T18" s="27">
        <v>0.62122723515832079</v>
      </c>
      <c r="U18" s="27">
        <v>0.48761649613817082</v>
      </c>
      <c r="V18" s="27">
        <v>0.34534157950237981</v>
      </c>
      <c r="W18" s="27">
        <v>0.24490552056317155</v>
      </c>
      <c r="X18" s="27">
        <v>0.21640493630119417</v>
      </c>
      <c r="Y18" s="27">
        <v>8.806680536951007E-3</v>
      </c>
      <c r="Z18" s="27"/>
      <c r="AA18" s="27" t="e">
        <v>#REF!</v>
      </c>
    </row>
    <row r="19" spans="1:27">
      <c r="A19" s="13" t="s">
        <v>86</v>
      </c>
      <c r="B19" s="27">
        <f t="shared" ref="B19:M25" si="4">IF(B4="","",(B4-$M$11)/($B$11-$M$11))</f>
        <v>1.0510071942446044</v>
      </c>
      <c r="C19" s="27">
        <f t="shared" si="4"/>
        <v>1.1285611510791367</v>
      </c>
      <c r="D19" s="27">
        <f t="shared" si="4"/>
        <v>1.1512949640287771</v>
      </c>
      <c r="E19" s="27">
        <f t="shared" si="4"/>
        <v>1.1134532374100718</v>
      </c>
      <c r="F19" s="27">
        <f t="shared" si="4"/>
        <v>1.0651079136690647</v>
      </c>
      <c r="G19" s="27">
        <f t="shared" si="4"/>
        <v>1.0553237410071943</v>
      </c>
      <c r="H19" s="27">
        <f t="shared" si="4"/>
        <v>1.0140287769784173</v>
      </c>
      <c r="I19" s="27">
        <f t="shared" si="4"/>
        <v>0.95604316546762591</v>
      </c>
      <c r="J19" s="27">
        <f t="shared" si="3"/>
        <v>0.70395683453237412</v>
      </c>
      <c r="K19" s="27">
        <f t="shared" si="3"/>
        <v>7.503597122302158E-2</v>
      </c>
      <c r="L19" s="27" t="str">
        <f t="shared" si="4"/>
        <v/>
      </c>
      <c r="M19" s="27" t="e">
        <f>IF(#REF!="","",(#REF!-$M$11)/($B$11-$M$11))</f>
        <v>#REF!</v>
      </c>
      <c r="O19" s="13" t="s">
        <v>116</v>
      </c>
      <c r="P19" s="27">
        <v>1.005073103998632</v>
      </c>
      <c r="Q19" s="27">
        <v>0.87476843275287142</v>
      </c>
      <c r="R19" s="27">
        <v>0.75609199988599762</v>
      </c>
      <c r="S19" s="27">
        <v>0.66546014193290959</v>
      </c>
      <c r="T19" s="27">
        <v>0.60196084019722407</v>
      </c>
      <c r="U19" s="27">
        <v>0.3958446148146037</v>
      </c>
      <c r="V19" s="27">
        <v>0.32653119388947471</v>
      </c>
      <c r="W19" s="27">
        <v>0.31558696953287541</v>
      </c>
      <c r="X19" s="27">
        <v>0.31193889474734232</v>
      </c>
      <c r="Y19" s="27">
        <v>1.1884743637244564E-2</v>
      </c>
      <c r="Z19" s="27"/>
      <c r="AA19" s="27" t="e">
        <v>#REF!</v>
      </c>
    </row>
    <row r="20" spans="1:27">
      <c r="A20" s="13" t="s">
        <v>87</v>
      </c>
      <c r="B20" s="27">
        <f t="shared" si="4"/>
        <v>0.97690647482014392</v>
      </c>
      <c r="C20" s="27">
        <f t="shared" si="4"/>
        <v>0.9810791366906475</v>
      </c>
      <c r="D20" s="27">
        <f t="shared" si="4"/>
        <v>1.0085611510791368</v>
      </c>
      <c r="E20" s="27">
        <f t="shared" si="4"/>
        <v>0.8812230215827338</v>
      </c>
      <c r="F20" s="27">
        <f>IF(F5="","",(F5-$M$11)/($B$11-$M$11))</f>
        <v>0.99330935251798558</v>
      </c>
      <c r="G20" s="27">
        <f t="shared" si="4"/>
        <v>1.035179856115108</v>
      </c>
      <c r="H20" s="27">
        <f t="shared" si="4"/>
        <v>0.99187050359712226</v>
      </c>
      <c r="I20" s="27">
        <f t="shared" si="4"/>
        <v>0.97028776978417264</v>
      </c>
      <c r="J20" s="27">
        <f>IF(J5="","",(J5-$M$11)/($B$11-$M$11))</f>
        <v>0.67244604316546763</v>
      </c>
      <c r="K20" s="27">
        <f>IF(K5="","",(K5-$M$11)/($B$11-$M$11))</f>
        <v>9.690647482014389E-2</v>
      </c>
      <c r="L20" s="27" t="str">
        <f t="shared" si="4"/>
        <v/>
      </c>
      <c r="M20" s="27" t="e">
        <f>IF(#REF!="","",(#REF!-$M$11)/($B$11-$M$11))</f>
        <v>#REF!</v>
      </c>
      <c r="O20" s="13" t="s">
        <v>87</v>
      </c>
      <c r="P20" s="27">
        <v>0.99173483056402656</v>
      </c>
      <c r="Q20" s="27">
        <v>0.83942770826801949</v>
      </c>
      <c r="R20" s="27">
        <v>0.72770541796106825</v>
      </c>
      <c r="S20" s="27">
        <v>0.66352210220309515</v>
      </c>
      <c r="T20" s="27">
        <v>0.60948499444238602</v>
      </c>
      <c r="U20" s="27">
        <v>0.47815430216319432</v>
      </c>
      <c r="V20" s="27">
        <v>0.36312594408185367</v>
      </c>
      <c r="W20" s="27">
        <v>0.26667996693932228</v>
      </c>
      <c r="X20" s="27">
        <v>0.19075441046541455</v>
      </c>
      <c r="Y20" s="27">
        <v>1.245475532248411E-2</v>
      </c>
      <c r="Z20" s="27"/>
      <c r="AA20" s="27" t="e">
        <v>#REF!</v>
      </c>
    </row>
    <row r="21" spans="1:27">
      <c r="A21" s="13" t="s">
        <v>88</v>
      </c>
      <c r="B21" s="27">
        <f t="shared" si="4"/>
        <v>0.9400719424460432</v>
      </c>
      <c r="C21" s="27">
        <f t="shared" si="4"/>
        <v>1.0412230215827338</v>
      </c>
      <c r="D21" s="27">
        <f t="shared" si="4"/>
        <v>0.99489208633093529</v>
      </c>
      <c r="E21" s="27">
        <f t="shared" si="4"/>
        <v>0.89187050359712228</v>
      </c>
      <c r="F21" s="27">
        <f t="shared" si="4"/>
        <v>0.96050359712230216</v>
      </c>
      <c r="G21" s="27">
        <f t="shared" si="4"/>
        <v>0.93978417266187053</v>
      </c>
      <c r="H21" s="27">
        <f t="shared" si="4"/>
        <v>0.96079136690647482</v>
      </c>
      <c r="I21" s="27">
        <f t="shared" si="4"/>
        <v>0.96194244604316548</v>
      </c>
      <c r="J21" s="27">
        <f t="shared" si="3"/>
        <v>0.69028776978417261</v>
      </c>
      <c r="K21" s="27">
        <f t="shared" si="3"/>
        <v>0.19633093525179857</v>
      </c>
      <c r="L21" s="27" t="str">
        <f t="shared" si="4"/>
        <v/>
      </c>
      <c r="M21" s="27" t="e">
        <f>IF(#REF!="","",(#REF!-$M$11)/($B$11-$M$11))</f>
        <v>#REF!</v>
      </c>
      <c r="O21" s="13" t="s">
        <v>88</v>
      </c>
      <c r="P21" s="27">
        <v>1.0288995924416451</v>
      </c>
      <c r="Q21" s="27">
        <v>0.83030752130418672</v>
      </c>
      <c r="R21" s="27">
        <v>0.65006982643144184</v>
      </c>
      <c r="S21" s="27">
        <v>0.62989141277396188</v>
      </c>
      <c r="T21" s="27">
        <v>0.56798814375694706</v>
      </c>
      <c r="U21" s="27">
        <v>0.46014193290962463</v>
      </c>
      <c r="V21" s="27">
        <v>0.25847179867187275</v>
      </c>
      <c r="W21" s="27">
        <v>0.25185966312309405</v>
      </c>
      <c r="X21" s="27">
        <v>0.23099723544332659</v>
      </c>
      <c r="Y21" s="27">
        <v>6.2986291218969986E-3</v>
      </c>
      <c r="Z21" s="27"/>
      <c r="AA21" s="27" t="e">
        <v>#REF!</v>
      </c>
    </row>
    <row r="22" spans="1:27">
      <c r="A22" s="13" t="s">
        <v>89</v>
      </c>
      <c r="B22" s="27" t="str">
        <f t="shared" si="4"/>
        <v/>
      </c>
      <c r="C22" s="27" t="str">
        <f t="shared" si="4"/>
        <v/>
      </c>
      <c r="D22" s="27" t="str">
        <f t="shared" si="4"/>
        <v/>
      </c>
      <c r="E22" s="27" t="str">
        <f t="shared" si="4"/>
        <v/>
      </c>
      <c r="F22" s="27" t="str">
        <f t="shared" si="4"/>
        <v/>
      </c>
      <c r="G22" s="27" t="str">
        <f t="shared" si="4"/>
        <v/>
      </c>
      <c r="H22" s="27" t="str">
        <f t="shared" si="4"/>
        <v/>
      </c>
      <c r="I22" s="27" t="str">
        <f t="shared" si="4"/>
        <v/>
      </c>
      <c r="J22" s="27" t="str">
        <f t="shared" si="3"/>
        <v/>
      </c>
      <c r="K22" s="27" t="str">
        <f t="shared" si="3"/>
        <v/>
      </c>
      <c r="L22" s="27" t="str">
        <f t="shared" si="4"/>
        <v/>
      </c>
      <c r="M22" s="27" t="e">
        <f>IF(#REF!="","",(#REF!-$M$11)/($B$11-$M$11))</f>
        <v>#REF!</v>
      </c>
      <c r="O22" s="13" t="s">
        <v>89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 t="e">
        <v>#REF!</v>
      </c>
    </row>
    <row r="23" spans="1:27">
      <c r="A23" s="13" t="s">
        <v>90</v>
      </c>
      <c r="B23" s="27" t="str">
        <f t="shared" si="4"/>
        <v/>
      </c>
      <c r="C23" s="27" t="str">
        <f t="shared" si="4"/>
        <v/>
      </c>
      <c r="D23" s="27" t="str">
        <f t="shared" si="4"/>
        <v/>
      </c>
      <c r="E23" s="27" t="str">
        <f t="shared" si="4"/>
        <v/>
      </c>
      <c r="F23" s="27" t="str">
        <f t="shared" si="4"/>
        <v/>
      </c>
      <c r="G23" s="27" t="str">
        <f t="shared" si="4"/>
        <v/>
      </c>
      <c r="H23" s="27" t="str">
        <f t="shared" si="4"/>
        <v/>
      </c>
      <c r="I23" s="27" t="str">
        <f t="shared" si="4"/>
        <v/>
      </c>
      <c r="J23" s="27" t="str">
        <f t="shared" si="3"/>
        <v/>
      </c>
      <c r="K23" s="27" t="str">
        <f t="shared" si="3"/>
        <v/>
      </c>
      <c r="L23" s="27" t="str">
        <f t="shared" si="4"/>
        <v/>
      </c>
      <c r="M23" s="27" t="e">
        <f>IF(#REF!="","",(#REF!-$M$11)/($B$11-$M$11))</f>
        <v>#REF!</v>
      </c>
      <c r="O23" s="13" t="s">
        <v>90</v>
      </c>
      <c r="P23" s="27" t="s">
        <v>118</v>
      </c>
      <c r="Q23" s="27" t="s">
        <v>118</v>
      </c>
      <c r="R23" s="27" t="s">
        <v>118</v>
      </c>
      <c r="S23" s="27" t="s">
        <v>118</v>
      </c>
      <c r="T23" s="27" t="s">
        <v>118</v>
      </c>
      <c r="U23" s="27" t="s">
        <v>118</v>
      </c>
      <c r="V23" s="27" t="s">
        <v>118</v>
      </c>
      <c r="W23" s="27" t="s">
        <v>118</v>
      </c>
      <c r="X23" s="27" t="s">
        <v>118</v>
      </c>
      <c r="Y23" s="27" t="s">
        <v>118</v>
      </c>
      <c r="Z23" s="27"/>
      <c r="AA23" s="27" t="e">
        <v>#REF!</v>
      </c>
    </row>
    <row r="24" spans="1:27">
      <c r="A24" s="13" t="s">
        <v>91</v>
      </c>
      <c r="B24" s="27" t="str">
        <f t="shared" si="4"/>
        <v/>
      </c>
      <c r="C24" s="27" t="str">
        <f t="shared" si="4"/>
        <v/>
      </c>
      <c r="D24" s="27" t="str">
        <f t="shared" si="4"/>
        <v/>
      </c>
      <c r="E24" s="27" t="str">
        <f t="shared" si="4"/>
        <v/>
      </c>
      <c r="F24" s="27" t="str">
        <f t="shared" si="4"/>
        <v/>
      </c>
      <c r="G24" s="27" t="str">
        <f t="shared" si="4"/>
        <v/>
      </c>
      <c r="H24" s="27" t="str">
        <f t="shared" si="4"/>
        <v/>
      </c>
      <c r="I24" s="27" t="str">
        <f t="shared" si="4"/>
        <v/>
      </c>
      <c r="J24" s="27" t="str">
        <f t="shared" si="4"/>
        <v/>
      </c>
      <c r="K24" s="27" t="str">
        <f t="shared" si="4"/>
        <v/>
      </c>
      <c r="L24" s="27" t="str">
        <f t="shared" si="4"/>
        <v/>
      </c>
      <c r="M24" s="27" t="str">
        <f t="shared" si="4"/>
        <v/>
      </c>
      <c r="O24" s="13" t="s">
        <v>91</v>
      </c>
      <c r="P24" s="27" t="s">
        <v>118</v>
      </c>
      <c r="Q24" s="27" t="s">
        <v>118</v>
      </c>
      <c r="R24" s="27" t="s">
        <v>118</v>
      </c>
      <c r="S24" s="27" t="s">
        <v>118</v>
      </c>
      <c r="T24" s="27" t="s">
        <v>118</v>
      </c>
      <c r="U24" s="27" t="s">
        <v>118</v>
      </c>
      <c r="V24" s="27" t="s">
        <v>118</v>
      </c>
      <c r="W24" s="27" t="s">
        <v>118</v>
      </c>
      <c r="X24" s="27" t="s">
        <v>118</v>
      </c>
      <c r="Y24" s="27" t="s">
        <v>118</v>
      </c>
      <c r="Z24" s="27"/>
      <c r="AA24" s="27" t="s">
        <v>118</v>
      </c>
    </row>
    <row r="25" spans="1:27">
      <c r="A25" s="13" t="s">
        <v>92</v>
      </c>
      <c r="B25" s="27" t="str">
        <f t="shared" si="4"/>
        <v/>
      </c>
      <c r="C25" s="27" t="str">
        <f t="shared" si="4"/>
        <v/>
      </c>
      <c r="D25" s="27" t="str">
        <f t="shared" si="4"/>
        <v/>
      </c>
      <c r="E25" s="27" t="str">
        <f t="shared" si="4"/>
        <v/>
      </c>
      <c r="F25" s="27" t="str">
        <f t="shared" si="4"/>
        <v/>
      </c>
      <c r="G25" s="27" t="str">
        <f t="shared" si="4"/>
        <v/>
      </c>
      <c r="H25" s="27" t="str">
        <f t="shared" si="4"/>
        <v/>
      </c>
      <c r="I25" s="27" t="str">
        <f t="shared" si="4"/>
        <v/>
      </c>
      <c r="J25" s="27" t="str">
        <f t="shared" si="4"/>
        <v/>
      </c>
      <c r="K25" s="27" t="str">
        <f t="shared" si="4"/>
        <v/>
      </c>
      <c r="L25" s="27" t="str">
        <f t="shared" si="4"/>
        <v/>
      </c>
      <c r="M25" s="27" t="str">
        <f t="shared" si="4"/>
        <v/>
      </c>
      <c r="O25" s="13" t="s">
        <v>92</v>
      </c>
      <c r="P25" s="27" t="s">
        <v>118</v>
      </c>
      <c r="Q25" s="27" t="s">
        <v>118</v>
      </c>
      <c r="R25" s="27" t="s">
        <v>118</v>
      </c>
      <c r="S25" s="27" t="s">
        <v>118</v>
      </c>
      <c r="T25" s="27" t="s">
        <v>118</v>
      </c>
      <c r="U25" s="27" t="s">
        <v>118</v>
      </c>
      <c r="V25" s="27" t="s">
        <v>118</v>
      </c>
      <c r="W25" s="27" t="s">
        <v>118</v>
      </c>
      <c r="X25" s="27" t="s">
        <v>118</v>
      </c>
      <c r="Y25" s="27" t="s">
        <v>118</v>
      </c>
      <c r="Z25" s="27"/>
      <c r="AA25" s="27" t="s">
        <v>118</v>
      </c>
    </row>
    <row r="26" spans="1:27">
      <c r="A26" s="13" t="s">
        <v>101</v>
      </c>
      <c r="B26" s="28">
        <f>AVERAGE(B18:B25)</f>
        <v>0.99999999999999989</v>
      </c>
      <c r="C26" s="28">
        <f t="shared" ref="C26:M26" si="5">AVERAGE(C18:C25)</f>
        <v>1.0703237410071944</v>
      </c>
      <c r="D26" s="28">
        <f t="shared" si="5"/>
        <v>1.036654676258993</v>
      </c>
      <c r="E26" s="28">
        <f t="shared" si="5"/>
        <v>0.99028776978417266</v>
      </c>
      <c r="F26" s="28">
        <f t="shared" si="5"/>
        <v>1.0216546762589926</v>
      </c>
      <c r="G26" s="28">
        <f t="shared" si="5"/>
        <v>1.032517985611511</v>
      </c>
      <c r="H26" s="28">
        <f t="shared" si="5"/>
        <v>1.007589928057554</v>
      </c>
      <c r="I26" s="28">
        <f t="shared" si="5"/>
        <v>0.97751798561151082</v>
      </c>
      <c r="J26" s="28">
        <f t="shared" si="5"/>
        <v>0.68266187050359706</v>
      </c>
      <c r="K26" s="28">
        <f t="shared" si="5"/>
        <v>0.14266187050359713</v>
      </c>
      <c r="L26" s="28" t="e">
        <f t="shared" si="5"/>
        <v>#DIV/0!</v>
      </c>
      <c r="M26" s="28" t="e">
        <f t="shared" si="5"/>
        <v>#REF!</v>
      </c>
      <c r="O26" s="13" t="s">
        <v>127</v>
      </c>
      <c r="P26" s="28">
        <v>1</v>
      </c>
      <c r="Q26" s="28">
        <v>0.86704477441787553</v>
      </c>
      <c r="R26" s="28">
        <v>0.72283181805227004</v>
      </c>
      <c r="S26" s="28">
        <v>0.66223957591130622</v>
      </c>
      <c r="T26" s="28">
        <v>0.60016530338871943</v>
      </c>
      <c r="U26" s="28">
        <v>0.4554393365063984</v>
      </c>
      <c r="V26" s="28">
        <v>0.32336762903639527</v>
      </c>
      <c r="W26" s="28">
        <v>0.26975803003961585</v>
      </c>
      <c r="X26" s="28">
        <v>0.2375238692393194</v>
      </c>
      <c r="Y26" s="28">
        <v>9.8612021546441702E-3</v>
      </c>
      <c r="Z26" s="28"/>
      <c r="AA26" s="28" t="e">
        <v>#REF!</v>
      </c>
    </row>
  </sheetData>
  <phoneticPr fontId="1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53938-C257-4C56-97EE-A7DE842C56F5}">
  <dimension ref="A1:F30"/>
  <sheetViews>
    <sheetView workbookViewId="0">
      <selection sqref="A1:XFD1048576"/>
    </sheetView>
  </sheetViews>
  <sheetFormatPr defaultRowHeight="14"/>
  <cols>
    <col min="1" max="16384" width="8.6640625" style="5"/>
  </cols>
  <sheetData>
    <row r="1" spans="1:6">
      <c r="A1" s="5" t="s">
        <v>274</v>
      </c>
    </row>
    <row r="2" spans="1:6">
      <c r="A2" s="5" t="s">
        <v>65</v>
      </c>
      <c r="B2" s="1" t="s">
        <v>0</v>
      </c>
      <c r="C2" s="1" t="s">
        <v>63</v>
      </c>
      <c r="D2" s="1" t="s">
        <v>2</v>
      </c>
      <c r="E2" s="1" t="s">
        <v>3</v>
      </c>
      <c r="F2" s="1" t="s">
        <v>64</v>
      </c>
    </row>
    <row r="3" spans="1:6">
      <c r="B3" s="2">
        <v>0.38436999999999999</v>
      </c>
      <c r="C3" s="2">
        <v>0.72587709</v>
      </c>
      <c r="D3" s="2">
        <v>24.416737000000001</v>
      </c>
      <c r="E3" s="2">
        <v>96.099829999999997</v>
      </c>
      <c r="F3" s="2">
        <v>725.96670419999998</v>
      </c>
    </row>
    <row r="4" spans="1:6">
      <c r="B4" s="2">
        <v>0.77203319999999998</v>
      </c>
      <c r="C4" s="2">
        <v>2.36408526</v>
      </c>
      <c r="D4" s="2">
        <v>33.723776999999998</v>
      </c>
      <c r="E4" s="2">
        <v>71.441990000000004</v>
      </c>
      <c r="F4" s="2">
        <v>531.77513409999995</v>
      </c>
    </row>
    <row r="5" spans="1:6">
      <c r="B5" s="2">
        <v>2.4798800000000001</v>
      </c>
      <c r="C5" s="2">
        <v>1.9072805100000001</v>
      </c>
      <c r="D5" s="2">
        <v>59.834919999999997</v>
      </c>
      <c r="E5" s="2">
        <v>76.832880000000003</v>
      </c>
      <c r="F5" s="2">
        <v>539.41310020000003</v>
      </c>
    </row>
    <row r="6" spans="1:6">
      <c r="B6" s="2">
        <v>0.36371680000000001</v>
      </c>
      <c r="C6" s="2">
        <v>2.5346838799999998</v>
      </c>
      <c r="D6" s="2">
        <v>48.909326</v>
      </c>
      <c r="E6" s="2">
        <v>155.24850000000001</v>
      </c>
      <c r="F6" s="2">
        <v>609.64364</v>
      </c>
    </row>
    <row r="8" spans="1:6">
      <c r="A8" s="5" t="s">
        <v>45</v>
      </c>
      <c r="B8" s="1" t="s">
        <v>0</v>
      </c>
      <c r="C8" s="1" t="s">
        <v>63</v>
      </c>
      <c r="D8" s="1" t="s">
        <v>2</v>
      </c>
      <c r="E8" s="1" t="s">
        <v>3</v>
      </c>
      <c r="F8" s="1" t="s">
        <v>64</v>
      </c>
    </row>
    <row r="9" spans="1:6">
      <c r="B9" s="2">
        <v>1.7342360000000001</v>
      </c>
      <c r="C9" s="2">
        <v>3.5559099999999999</v>
      </c>
      <c r="D9" s="2">
        <v>2.624959</v>
      </c>
      <c r="E9" s="2">
        <v>5.3917859999999997</v>
      </c>
      <c r="F9" s="2">
        <v>20.13719</v>
      </c>
    </row>
    <row r="10" spans="1:6">
      <c r="B10" s="2">
        <v>0.69520499999999996</v>
      </c>
      <c r="C10" s="2">
        <v>1.2721990000000001</v>
      </c>
      <c r="D10" s="2">
        <v>3.5253890000000001</v>
      </c>
      <c r="E10" s="2">
        <v>6.6817070000000003</v>
      </c>
      <c r="F10" s="2">
        <v>15.98837</v>
      </c>
    </row>
    <row r="11" spans="1:6">
      <c r="B11" s="2">
        <v>0.92774599999999996</v>
      </c>
      <c r="C11" s="2">
        <v>0.90866999999999998</v>
      </c>
      <c r="D11" s="2">
        <v>3.3043740000000001</v>
      </c>
      <c r="E11" s="2">
        <v>11.146559999999999</v>
      </c>
      <c r="F11" s="2">
        <v>17.021429999999999</v>
      </c>
    </row>
    <row r="12" spans="1:6">
      <c r="B12" s="2">
        <v>0.64281299999999997</v>
      </c>
      <c r="C12" s="2">
        <v>1.1973499999999999</v>
      </c>
      <c r="D12" s="2">
        <v>2.3433790000000001</v>
      </c>
      <c r="E12" s="2">
        <v>8.3400700000000008</v>
      </c>
      <c r="F12" s="2">
        <v>17.371400000000001</v>
      </c>
    </row>
    <row r="14" spans="1:6">
      <c r="A14" s="5" t="s">
        <v>66</v>
      </c>
      <c r="B14" s="1" t="s">
        <v>0</v>
      </c>
      <c r="C14" s="1" t="s">
        <v>63</v>
      </c>
      <c r="D14" s="1" t="s">
        <v>2</v>
      </c>
      <c r="E14" s="1" t="s">
        <v>3</v>
      </c>
      <c r="F14" s="1" t="s">
        <v>64</v>
      </c>
    </row>
    <row r="15" spans="1:6">
      <c r="B15" s="2">
        <v>0.78064520000000004</v>
      </c>
      <c r="C15" s="2">
        <v>1.4640010000000001</v>
      </c>
      <c r="D15" s="2">
        <v>6.1134690000000003</v>
      </c>
      <c r="E15" s="2">
        <v>8.8145070000000008</v>
      </c>
      <c r="F15" s="2">
        <v>893.68880000000001</v>
      </c>
    </row>
    <row r="16" spans="1:6">
      <c r="B16" s="2">
        <v>1.515143364</v>
      </c>
      <c r="C16" s="2">
        <v>1.9573339999999999</v>
      </c>
      <c r="D16" s="2">
        <v>7.6233149999999998</v>
      </c>
      <c r="E16" s="2">
        <v>7.8921570000000001</v>
      </c>
      <c r="F16" s="2">
        <v>604.04240000000004</v>
      </c>
    </row>
    <row r="17" spans="1:6">
      <c r="B17" s="2">
        <v>1.594345737</v>
      </c>
      <c r="C17" s="2">
        <v>8.1406790000000004</v>
      </c>
      <c r="D17" s="2">
        <v>3.618484</v>
      </c>
      <c r="E17" s="2">
        <v>8.6680480000000006</v>
      </c>
      <c r="F17" s="2">
        <v>1073.066</v>
      </c>
    </row>
    <row r="18" spans="1:6">
      <c r="B18" s="2">
        <v>0.109865699</v>
      </c>
      <c r="C18" s="2">
        <v>3.2830599999999999</v>
      </c>
      <c r="D18" s="2">
        <v>5.839664</v>
      </c>
      <c r="E18" s="2">
        <v>12.96907</v>
      </c>
      <c r="F18" s="2">
        <v>372.28980000000001</v>
      </c>
    </row>
    <row r="20" spans="1:6">
      <c r="A20" s="5" t="s">
        <v>67</v>
      </c>
      <c r="B20" s="1" t="s">
        <v>0</v>
      </c>
      <c r="C20" s="1" t="s">
        <v>63</v>
      </c>
      <c r="D20" s="1" t="s">
        <v>2</v>
      </c>
      <c r="E20" s="1" t="s">
        <v>3</v>
      </c>
      <c r="F20" s="1" t="s">
        <v>64</v>
      </c>
    </row>
    <row r="21" spans="1:6">
      <c r="B21" s="2">
        <v>0.88708200000000004</v>
      </c>
      <c r="C21" s="2">
        <v>1.8351930000000001</v>
      </c>
      <c r="D21" s="2">
        <v>6.1757730000000004</v>
      </c>
      <c r="E21" s="2">
        <v>14.01033</v>
      </c>
      <c r="F21" s="2">
        <v>282.5247</v>
      </c>
    </row>
    <row r="22" spans="1:6">
      <c r="B22" s="2">
        <v>0.90429999999999999</v>
      </c>
      <c r="C22" s="2">
        <v>2.7563119999999999</v>
      </c>
      <c r="D22" s="2">
        <v>6.4394660000000004</v>
      </c>
      <c r="E22" s="2">
        <v>11.629250000000001</v>
      </c>
      <c r="F22" s="2">
        <v>190.1823</v>
      </c>
    </row>
    <row r="23" spans="1:6">
      <c r="B23" s="2">
        <v>1.61022</v>
      </c>
      <c r="C23" s="2">
        <v>4.0285840000000004</v>
      </c>
      <c r="D23" s="2">
        <v>6.1122920000000001</v>
      </c>
      <c r="E23" s="2">
        <v>13.84764</v>
      </c>
      <c r="F23" s="2">
        <v>269.72680000000003</v>
      </c>
    </row>
    <row r="24" spans="1:6">
      <c r="B24" s="2">
        <v>0.59839799999999999</v>
      </c>
      <c r="C24" s="2">
        <v>6.6495350000000002</v>
      </c>
      <c r="D24" s="2">
        <v>4.9640240000000002</v>
      </c>
      <c r="E24" s="2">
        <v>19.657550000000001</v>
      </c>
      <c r="F24" s="2">
        <v>307.21080000000001</v>
      </c>
    </row>
    <row r="26" spans="1:6">
      <c r="A26" s="5" t="s">
        <v>68</v>
      </c>
      <c r="B26" s="1" t="s">
        <v>0</v>
      </c>
      <c r="C26" s="1" t="s">
        <v>63</v>
      </c>
      <c r="D26" s="1" t="s">
        <v>2</v>
      </c>
      <c r="E26" s="1" t="s">
        <v>3</v>
      </c>
      <c r="F26" s="1" t="s">
        <v>64</v>
      </c>
    </row>
    <row r="27" spans="1:6">
      <c r="B27" s="2">
        <v>0.59396499999999997</v>
      </c>
      <c r="C27" s="2">
        <v>2.3609909999999998</v>
      </c>
      <c r="D27" s="2">
        <v>1.8777779999999999</v>
      </c>
      <c r="E27" s="2">
        <v>3.502389</v>
      </c>
      <c r="F27" s="2">
        <v>10863.67</v>
      </c>
    </row>
    <row r="28" spans="1:6">
      <c r="B28" s="2">
        <v>1.6779280000000001</v>
      </c>
      <c r="C28" s="2">
        <v>1.6200349999999999</v>
      </c>
      <c r="D28" s="2">
        <v>1.8126199999999999</v>
      </c>
      <c r="E28" s="2">
        <v>3.1239240000000001</v>
      </c>
      <c r="F28" s="2">
        <v>7711.67</v>
      </c>
    </row>
    <row r="29" spans="1:6">
      <c r="B29" s="2">
        <v>1.3551280000000001</v>
      </c>
      <c r="C29" s="2">
        <v>1.372681</v>
      </c>
      <c r="D29" s="2">
        <v>2.39838</v>
      </c>
      <c r="E29" s="2">
        <v>4.8510989999999996</v>
      </c>
      <c r="F29" s="2">
        <v>8383.2479999999996</v>
      </c>
    </row>
    <row r="30" spans="1:6">
      <c r="B30" s="2">
        <v>0.372979</v>
      </c>
      <c r="C30" s="2">
        <v>1.524383</v>
      </c>
      <c r="D30" s="2">
        <v>1.7161519999999999</v>
      </c>
      <c r="E30" s="2">
        <v>4.5431299999999997</v>
      </c>
      <c r="F30" s="2">
        <v>5453.5069999999996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F2FA-B2CD-4306-9742-D3177589072D}">
  <dimension ref="A1:E5"/>
  <sheetViews>
    <sheetView workbookViewId="0">
      <selection sqref="A1:XFD1048576"/>
    </sheetView>
  </sheetViews>
  <sheetFormatPr defaultRowHeight="14"/>
  <cols>
    <col min="1" max="1" width="25.83203125" style="5" bestFit="1" customWidth="1"/>
    <col min="2" max="16384" width="8.6640625" style="5"/>
  </cols>
  <sheetData>
    <row r="1" spans="1:5">
      <c r="A1" s="5" t="s">
        <v>221</v>
      </c>
    </row>
    <row r="2" spans="1:5">
      <c r="A2" s="89" t="s">
        <v>196</v>
      </c>
      <c r="B2" s="89"/>
      <c r="C2" s="89"/>
      <c r="D2" s="89"/>
      <c r="E2" s="89"/>
    </row>
    <row r="3" spans="1:5">
      <c r="A3" s="31"/>
      <c r="B3" s="31"/>
      <c r="C3" s="6" t="s">
        <v>111</v>
      </c>
      <c r="D3" s="6" t="s">
        <v>112</v>
      </c>
      <c r="E3" s="6" t="s">
        <v>113</v>
      </c>
    </row>
    <row r="4" spans="1:5">
      <c r="A4" s="31" t="s">
        <v>197</v>
      </c>
      <c r="B4" s="31" t="s">
        <v>134</v>
      </c>
      <c r="C4" s="32">
        <v>0.439</v>
      </c>
      <c r="D4" s="32">
        <v>0.435</v>
      </c>
      <c r="E4" s="32">
        <v>0.4</v>
      </c>
    </row>
    <row r="5" spans="1:5">
      <c r="A5" s="31"/>
      <c r="B5" s="31" t="s">
        <v>135</v>
      </c>
      <c r="C5" s="32">
        <v>0.124</v>
      </c>
      <c r="D5" s="32">
        <v>0.122</v>
      </c>
      <c r="E5" s="32">
        <v>0.123</v>
      </c>
    </row>
  </sheetData>
  <mergeCells count="1">
    <mergeCell ref="A2:E2"/>
  </mergeCells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813C-E5D4-44A2-8CCF-CA6FF281524C}">
  <dimension ref="A1:J27"/>
  <sheetViews>
    <sheetView topLeftCell="A9" workbookViewId="0">
      <selection sqref="A1:XFD1048576"/>
    </sheetView>
  </sheetViews>
  <sheetFormatPr defaultRowHeight="14"/>
  <cols>
    <col min="1" max="1" width="7.08203125" style="5" bestFit="1" customWidth="1"/>
    <col min="2" max="2" width="18.1640625" style="5" bestFit="1" customWidth="1"/>
    <col min="3" max="16384" width="8.6640625" style="5"/>
  </cols>
  <sheetData>
    <row r="1" spans="1:9">
      <c r="A1" s="5" t="s">
        <v>275</v>
      </c>
      <c r="B1" s="1" t="s">
        <v>174</v>
      </c>
    </row>
    <row r="2" spans="1:9">
      <c r="A2" s="8"/>
    </row>
    <row r="3" spans="1:9">
      <c r="C3" s="5" t="s">
        <v>291</v>
      </c>
      <c r="D3" s="5" t="s">
        <v>38</v>
      </c>
      <c r="H3" s="5" t="s">
        <v>291</v>
      </c>
      <c r="I3" s="5" t="s">
        <v>38</v>
      </c>
    </row>
    <row r="4" spans="1:9">
      <c r="A4" s="5" t="s">
        <v>156</v>
      </c>
      <c r="B4" s="5" t="s">
        <v>84</v>
      </c>
      <c r="C4" s="35">
        <v>20.455691689305599</v>
      </c>
      <c r="D4" s="35">
        <v>20.745164491623701</v>
      </c>
      <c r="F4" s="5" t="s">
        <v>156</v>
      </c>
      <c r="G4" s="5" t="s">
        <v>84</v>
      </c>
      <c r="H4" s="35">
        <v>20.455691689305599</v>
      </c>
      <c r="I4" s="35">
        <v>20.745164491623701</v>
      </c>
    </row>
    <row r="5" spans="1:9">
      <c r="C5" s="35">
        <v>20.711028792194998</v>
      </c>
      <c r="D5" s="35">
        <v>20.273105150649702</v>
      </c>
      <c r="H5" s="35">
        <v>20.711028792194998</v>
      </c>
      <c r="I5" s="35">
        <v>20.273105150649702</v>
      </c>
    </row>
    <row r="6" spans="1:9">
      <c r="C6" s="35">
        <v>20.3994238410001</v>
      </c>
      <c r="D6" s="35">
        <v>20.1324978623378</v>
      </c>
      <c r="H6" s="35">
        <v>20.3994238410001</v>
      </c>
      <c r="I6" s="35">
        <v>20.1324978623378</v>
      </c>
    </row>
    <row r="7" spans="1:9">
      <c r="C7" s="35">
        <v>20.749114256154801</v>
      </c>
      <c r="D7" s="35">
        <v>20.674649176762301</v>
      </c>
      <c r="H7" s="35">
        <v>20.749114256154801</v>
      </c>
      <c r="I7" s="35">
        <v>20.674649176762301</v>
      </c>
    </row>
    <row r="8" spans="1:9">
      <c r="B8" s="5" t="s">
        <v>150</v>
      </c>
      <c r="C8" s="5">
        <f>AVERAGE(C4:C7)</f>
        <v>20.578814644663876</v>
      </c>
      <c r="D8" s="5">
        <f>AVERAGE(D4:D7)</f>
        <v>20.456354170343374</v>
      </c>
      <c r="G8" s="5" t="s">
        <v>150</v>
      </c>
      <c r="H8" s="5">
        <f>AVERAGE(H4:H7)</f>
        <v>20.578814644663876</v>
      </c>
      <c r="I8" s="5">
        <f>AVERAGE(I4:I7)</f>
        <v>20.456354170343374</v>
      </c>
    </row>
    <row r="10" spans="1:9">
      <c r="B10" s="5" t="s">
        <v>78</v>
      </c>
      <c r="C10" s="35">
        <v>24.9679791727606</v>
      </c>
      <c r="D10" s="35">
        <v>26.566381258571599</v>
      </c>
      <c r="G10" s="5" t="s">
        <v>66</v>
      </c>
      <c r="H10" s="35">
        <v>20.8715344031339</v>
      </c>
      <c r="I10" s="35">
        <v>22.128626502540602</v>
      </c>
    </row>
    <row r="11" spans="1:9">
      <c r="C11" s="35">
        <v>24.934794596661501</v>
      </c>
      <c r="D11" s="35">
        <v>26.586126350179299</v>
      </c>
      <c r="H11" s="35">
        <v>20.594672464633302</v>
      </c>
      <c r="I11" s="35">
        <v>22.083909643621599</v>
      </c>
    </row>
    <row r="12" spans="1:9">
      <c r="C12" s="35">
        <v>25.066040342914899</v>
      </c>
      <c r="D12" s="35">
        <v>26.898638437522798</v>
      </c>
      <c r="H12" s="35">
        <v>20.1293461468419</v>
      </c>
      <c r="I12" s="35">
        <v>22.017169823488899</v>
      </c>
    </row>
    <row r="13" spans="1:9">
      <c r="C13" s="35">
        <v>25.118110099148101</v>
      </c>
      <c r="D13" s="35">
        <v>27.318365740036501</v>
      </c>
      <c r="H13" s="35">
        <v>20.981176013784101</v>
      </c>
      <c r="I13" s="35">
        <v>22.146272829334102</v>
      </c>
    </row>
    <row r="14" spans="1:9">
      <c r="B14" s="5" t="s">
        <v>150</v>
      </c>
      <c r="C14" s="5">
        <f>AVERAGE(C10:C13)</f>
        <v>25.021731052871274</v>
      </c>
      <c r="D14" s="5">
        <f>AVERAGE(D10:D13)</f>
        <v>26.842377946577546</v>
      </c>
      <c r="G14" s="5" t="s">
        <v>150</v>
      </c>
      <c r="H14" s="5">
        <f>AVERAGE(H10:H13)</f>
        <v>20.644182257098301</v>
      </c>
      <c r="I14" s="5">
        <f>AVERAGE(I10:I13)</f>
        <v>22.093994699746297</v>
      </c>
    </row>
    <row r="16" spans="1:9">
      <c r="C16" s="5" t="s">
        <v>291</v>
      </c>
      <c r="D16" s="5" t="s">
        <v>38</v>
      </c>
      <c r="H16" s="5" t="s">
        <v>291</v>
      </c>
      <c r="I16" s="5" t="s">
        <v>38</v>
      </c>
    </row>
    <row r="17" spans="1:10">
      <c r="A17" s="5" t="s">
        <v>156</v>
      </c>
      <c r="B17" s="5" t="s">
        <v>84</v>
      </c>
      <c r="C17" s="35">
        <v>20.455691689305599</v>
      </c>
      <c r="D17" s="35">
        <v>20.745164491623701</v>
      </c>
      <c r="E17" s="35"/>
      <c r="F17" s="5" t="s">
        <v>156</v>
      </c>
      <c r="G17" s="5" t="s">
        <v>84</v>
      </c>
      <c r="H17" s="35">
        <v>20.455691689305599</v>
      </c>
      <c r="I17" s="35">
        <v>20.745164491623701</v>
      </c>
      <c r="J17" s="30"/>
    </row>
    <row r="18" spans="1:10">
      <c r="C18" s="35">
        <v>20.711028792194998</v>
      </c>
      <c r="D18" s="35">
        <v>20.273105150649702</v>
      </c>
      <c r="E18" s="35"/>
      <c r="H18" s="35">
        <v>20.711028792194998</v>
      </c>
      <c r="I18" s="35">
        <v>20.273105150649702</v>
      </c>
      <c r="J18" s="30"/>
    </row>
    <row r="19" spans="1:10">
      <c r="C19" s="35">
        <v>20.3994238410001</v>
      </c>
      <c r="D19" s="35">
        <v>20.1324978623378</v>
      </c>
      <c r="E19" s="35"/>
      <c r="H19" s="35">
        <v>20.3994238410001</v>
      </c>
      <c r="I19" s="35">
        <v>20.1324978623378</v>
      </c>
      <c r="J19" s="30"/>
    </row>
    <row r="20" spans="1:10">
      <c r="C20" s="35">
        <v>20.749114256154801</v>
      </c>
      <c r="D20" s="35">
        <v>20.674649176762301</v>
      </c>
      <c r="E20" s="35"/>
      <c r="H20" s="35">
        <v>20.749114256154801</v>
      </c>
      <c r="I20" s="35">
        <v>20.674649176762301</v>
      </c>
      <c r="J20" s="30"/>
    </row>
    <row r="21" spans="1:10">
      <c r="B21" s="5" t="s">
        <v>150</v>
      </c>
      <c r="C21" s="5">
        <f>AVERAGE(C17:C20)</f>
        <v>20.578814644663876</v>
      </c>
      <c r="D21" s="5">
        <f>AVERAGE(D17:D20)</f>
        <v>20.456354170343374</v>
      </c>
      <c r="G21" s="5" t="s">
        <v>150</v>
      </c>
      <c r="H21" s="5">
        <f>AVERAGE(H17:H20)</f>
        <v>20.578814644663876</v>
      </c>
      <c r="I21" s="5">
        <f>AVERAGE(I17:I20)</f>
        <v>20.456354170343374</v>
      </c>
    </row>
    <row r="23" spans="1:10">
      <c r="B23" s="5" t="s">
        <v>45</v>
      </c>
      <c r="C23" s="35">
        <v>23.075561215552501</v>
      </c>
      <c r="D23" s="35">
        <v>23.941026366956301</v>
      </c>
      <c r="E23" s="78"/>
      <c r="G23" s="5" t="s">
        <v>68</v>
      </c>
      <c r="H23" s="35">
        <v>19.075561215552501</v>
      </c>
      <c r="I23" s="35">
        <v>19.441026366956301</v>
      </c>
    </row>
    <row r="24" spans="1:10">
      <c r="C24" s="35">
        <v>23.246148907141102</v>
      </c>
      <c r="D24" s="35">
        <v>23.599014332276301</v>
      </c>
      <c r="E24" s="78"/>
      <c r="H24" s="35">
        <v>19.246148907141102</v>
      </c>
      <c r="I24" s="35">
        <v>19.599014332276301</v>
      </c>
    </row>
    <row r="25" spans="1:10">
      <c r="C25" s="35">
        <v>22.972816060601001</v>
      </c>
      <c r="D25" s="35">
        <v>23.525636992952101</v>
      </c>
      <c r="E25" s="78"/>
      <c r="H25" s="35">
        <v>18.972816060601001</v>
      </c>
      <c r="I25" s="35">
        <v>19.525636992952101</v>
      </c>
    </row>
    <row r="26" spans="1:10">
      <c r="C26" s="35">
        <v>22.529341866651599</v>
      </c>
      <c r="D26" s="35">
        <v>23.513893024708899</v>
      </c>
      <c r="E26" s="78"/>
      <c r="H26" s="35">
        <v>19.529341866651599</v>
      </c>
      <c r="I26" s="35">
        <v>19.513893024708899</v>
      </c>
    </row>
    <row r="27" spans="1:10">
      <c r="B27" s="5" t="s">
        <v>150</v>
      </c>
      <c r="C27" s="5">
        <f>AVERAGE(C23:C26)</f>
        <v>22.955967012486553</v>
      </c>
      <c r="D27" s="5">
        <f>AVERAGE(D23:D26)</f>
        <v>23.644892679223403</v>
      </c>
      <c r="G27" s="5" t="s">
        <v>150</v>
      </c>
      <c r="H27" s="5">
        <f>AVERAGE(H23:H26)</f>
        <v>19.205967012486553</v>
      </c>
      <c r="I27" s="5">
        <f>AVERAGE(I23:I26)</f>
        <v>19.519892679223403</v>
      </c>
    </row>
  </sheetData>
  <phoneticPr fontId="1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ADCE5-B7AA-49DB-8F55-EC7F36E7C5C2}">
  <dimension ref="A1:F10"/>
  <sheetViews>
    <sheetView workbookViewId="0">
      <selection sqref="A1:XFD1048576"/>
    </sheetView>
  </sheetViews>
  <sheetFormatPr defaultRowHeight="14"/>
  <cols>
    <col min="1" max="1" width="18.1640625" style="5" bestFit="1" customWidth="1"/>
    <col min="2" max="16384" width="8.6640625" style="5"/>
  </cols>
  <sheetData>
    <row r="1" spans="1:6">
      <c r="A1" s="5" t="s">
        <v>276</v>
      </c>
    </row>
    <row r="2" spans="1:6">
      <c r="A2" s="5" t="s">
        <v>76</v>
      </c>
    </row>
    <row r="3" spans="1:6">
      <c r="A3" s="19"/>
      <c r="B3" s="19"/>
      <c r="C3" s="5" t="s">
        <v>111</v>
      </c>
      <c r="D3" s="5" t="s">
        <v>112</v>
      </c>
      <c r="E3" s="5" t="s">
        <v>113</v>
      </c>
      <c r="F3" s="19"/>
    </row>
    <row r="4" spans="1:6">
      <c r="A4" s="1" t="s">
        <v>174</v>
      </c>
      <c r="B4" s="19" t="s">
        <v>134</v>
      </c>
      <c r="C4" s="15">
        <v>4899</v>
      </c>
      <c r="D4" s="15">
        <v>4692</v>
      </c>
      <c r="E4" s="15">
        <v>5002</v>
      </c>
      <c r="F4" s="15"/>
    </row>
    <row r="5" spans="1:6">
      <c r="A5" s="19"/>
      <c r="B5" s="19" t="s">
        <v>135</v>
      </c>
      <c r="C5" s="15">
        <v>7580</v>
      </c>
      <c r="D5" s="15">
        <v>8291</v>
      </c>
      <c r="E5" s="15">
        <v>7448</v>
      </c>
      <c r="F5" s="15"/>
    </row>
    <row r="6" spans="1:6">
      <c r="A6" s="19"/>
      <c r="B6" s="15"/>
      <c r="C6" s="15"/>
      <c r="D6" s="15"/>
    </row>
    <row r="7" spans="1:6">
      <c r="A7" s="5" t="s">
        <v>77</v>
      </c>
    </row>
    <row r="8" spans="1:6">
      <c r="A8" s="19"/>
      <c r="B8" s="19"/>
      <c r="C8" s="5" t="s">
        <v>111</v>
      </c>
      <c r="D8" s="5" t="s">
        <v>112</v>
      </c>
      <c r="E8" s="5" t="s">
        <v>113</v>
      </c>
    </row>
    <row r="9" spans="1:6">
      <c r="A9" s="1" t="s">
        <v>174</v>
      </c>
      <c r="B9" s="19" t="s">
        <v>134</v>
      </c>
      <c r="C9" s="15">
        <v>38682</v>
      </c>
      <c r="D9" s="15">
        <v>44392</v>
      </c>
      <c r="E9" s="15">
        <v>46327</v>
      </c>
    </row>
    <row r="10" spans="1:6">
      <c r="A10" s="19"/>
      <c r="B10" s="19" t="s">
        <v>135</v>
      </c>
      <c r="C10" s="15">
        <v>19968</v>
      </c>
      <c r="D10" s="15">
        <v>18120</v>
      </c>
      <c r="E10" s="15">
        <v>11108</v>
      </c>
    </row>
  </sheetData>
  <phoneticPr fontId="1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CEDDD-41CE-423D-AC6D-092A2F6513A7}">
  <dimension ref="A1:K8"/>
  <sheetViews>
    <sheetView workbookViewId="0">
      <selection sqref="A1:XFD1048576"/>
    </sheetView>
  </sheetViews>
  <sheetFormatPr defaultRowHeight="14"/>
  <cols>
    <col min="1" max="1" width="20.33203125" style="5" bestFit="1" customWidth="1"/>
    <col min="2" max="16384" width="8.6640625" style="5"/>
  </cols>
  <sheetData>
    <row r="1" spans="1:11">
      <c r="A1" s="5" t="s">
        <v>277</v>
      </c>
    </row>
    <row r="2" spans="1:11">
      <c r="A2" s="86" t="s">
        <v>201</v>
      </c>
      <c r="B2" s="86"/>
      <c r="C2" s="86"/>
      <c r="D2" s="86"/>
      <c r="E2" s="86"/>
      <c r="F2" s="86"/>
      <c r="G2" s="86"/>
      <c r="H2" s="2"/>
      <c r="I2" s="2"/>
      <c r="J2" s="2"/>
      <c r="K2" s="2"/>
    </row>
    <row r="3" spans="1:11">
      <c r="A3" s="33"/>
      <c r="B3" s="87" t="s">
        <v>207</v>
      </c>
      <c r="C3" s="87"/>
      <c r="D3" s="87"/>
      <c r="E3" s="87" t="s">
        <v>208</v>
      </c>
      <c r="F3" s="87"/>
      <c r="G3" s="87"/>
      <c r="H3" s="2"/>
      <c r="I3" s="2"/>
      <c r="J3" s="2"/>
      <c r="K3" s="2"/>
    </row>
    <row r="4" spans="1:11">
      <c r="A4" s="6" t="s">
        <v>174</v>
      </c>
      <c r="B4" s="6" t="s">
        <v>111</v>
      </c>
      <c r="C4" s="6" t="s">
        <v>112</v>
      </c>
      <c r="D4" s="6" t="s">
        <v>113</v>
      </c>
      <c r="E4" s="6" t="s">
        <v>111</v>
      </c>
      <c r="F4" s="6" t="s">
        <v>112</v>
      </c>
      <c r="G4" s="6" t="s">
        <v>113</v>
      </c>
      <c r="H4" s="2"/>
      <c r="I4" s="2"/>
      <c r="J4" s="2"/>
      <c r="K4" s="2"/>
    </row>
    <row r="5" spans="1:11">
      <c r="A5" s="33" t="s">
        <v>110</v>
      </c>
      <c r="B5" s="7">
        <v>11</v>
      </c>
      <c r="C5" s="7">
        <v>13</v>
      </c>
      <c r="D5" s="7">
        <v>14</v>
      </c>
      <c r="E5" s="7">
        <v>4</v>
      </c>
      <c r="F5" s="7">
        <v>6</v>
      </c>
      <c r="G5" s="7">
        <v>3</v>
      </c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</sheetData>
  <mergeCells count="3">
    <mergeCell ref="B3:D3"/>
    <mergeCell ref="E3:G3"/>
    <mergeCell ref="A2:G2"/>
  </mergeCells>
  <phoneticPr fontId="1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B7A7-F55F-4F7F-A4E5-F226A7E35FA6}">
  <dimension ref="A1:N52"/>
  <sheetViews>
    <sheetView zoomScale="50" workbookViewId="0">
      <selection activeCell="P51" sqref="P51"/>
    </sheetView>
  </sheetViews>
  <sheetFormatPr defaultRowHeight="14"/>
  <cols>
    <col min="1" max="16384" width="8.6640625" style="5"/>
  </cols>
  <sheetData>
    <row r="1" spans="1:14" ht="14.5" thickBot="1">
      <c r="A1" s="5" t="s">
        <v>278</v>
      </c>
    </row>
    <row r="2" spans="1:14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  <c r="N2" s="12"/>
    </row>
    <row r="3" spans="1:14">
      <c r="A3" s="14" t="s">
        <v>93</v>
      </c>
      <c r="B3" s="15">
        <v>6719</v>
      </c>
      <c r="C3" s="15">
        <v>4833</v>
      </c>
      <c r="D3" s="15">
        <v>5469</v>
      </c>
      <c r="E3" s="15">
        <v>6791</v>
      </c>
      <c r="F3" s="15">
        <v>4070</v>
      </c>
      <c r="G3" s="15">
        <v>4347</v>
      </c>
      <c r="H3" s="15">
        <v>4680</v>
      </c>
      <c r="I3" s="15">
        <v>5607</v>
      </c>
      <c r="J3" s="15">
        <v>4741</v>
      </c>
      <c r="K3" s="15">
        <v>4001</v>
      </c>
      <c r="L3" s="15"/>
      <c r="M3" s="16">
        <v>80</v>
      </c>
      <c r="N3" s="12"/>
    </row>
    <row r="4" spans="1:14">
      <c r="A4" s="14" t="s">
        <v>94</v>
      </c>
      <c r="B4" s="15">
        <v>5317</v>
      </c>
      <c r="C4" s="15">
        <v>5024</v>
      </c>
      <c r="D4" s="15">
        <v>6364</v>
      </c>
      <c r="E4" s="15">
        <v>6779</v>
      </c>
      <c r="F4" s="15">
        <v>7946</v>
      </c>
      <c r="G4" s="15">
        <v>6984</v>
      </c>
      <c r="H4" s="15">
        <v>6401</v>
      </c>
      <c r="I4" s="15">
        <v>6686</v>
      </c>
      <c r="J4" s="15">
        <v>7014</v>
      </c>
      <c r="K4" s="15">
        <v>4830</v>
      </c>
      <c r="L4" s="15"/>
      <c r="M4" s="16">
        <v>82</v>
      </c>
      <c r="N4" s="12"/>
    </row>
    <row r="5" spans="1:14">
      <c r="A5" s="14" t="s">
        <v>95</v>
      </c>
      <c r="B5" s="15">
        <v>5032</v>
      </c>
      <c r="C5" s="15">
        <v>3632</v>
      </c>
      <c r="D5" s="15">
        <v>3924</v>
      </c>
      <c r="E5" s="15">
        <v>6392</v>
      </c>
      <c r="F5" s="15">
        <v>4691</v>
      </c>
      <c r="G5" s="15">
        <v>3704</v>
      </c>
      <c r="H5" s="15">
        <v>4781</v>
      </c>
      <c r="I5" s="15">
        <v>3833</v>
      </c>
      <c r="J5" s="15">
        <v>3596</v>
      </c>
      <c r="K5" s="15">
        <v>4085</v>
      </c>
      <c r="L5" s="15"/>
      <c r="M5" s="16">
        <v>82</v>
      </c>
      <c r="N5" s="12"/>
    </row>
    <row r="6" spans="1:14">
      <c r="A6" s="14" t="s">
        <v>96</v>
      </c>
      <c r="B6" s="15">
        <v>5495</v>
      </c>
      <c r="C6" s="15">
        <v>4763</v>
      </c>
      <c r="D6" s="15">
        <v>5586</v>
      </c>
      <c r="E6" s="15">
        <v>9524</v>
      </c>
      <c r="F6" s="15">
        <v>9052</v>
      </c>
      <c r="G6" s="15">
        <v>6840</v>
      </c>
      <c r="H6" s="15">
        <v>6622</v>
      </c>
      <c r="I6" s="15">
        <v>6273</v>
      </c>
      <c r="J6" s="15">
        <v>5894</v>
      </c>
      <c r="K6" s="15">
        <v>5800</v>
      </c>
      <c r="L6" s="15"/>
      <c r="M6" s="16">
        <v>83</v>
      </c>
      <c r="N6" s="12"/>
    </row>
    <row r="7" spans="1:14">
      <c r="A7" s="14" t="s">
        <v>97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2"/>
    </row>
    <row r="8" spans="1:14">
      <c r="A8" s="14" t="s">
        <v>98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  <c r="N8" s="12"/>
    </row>
    <row r="9" spans="1:14">
      <c r="A9" s="14" t="s">
        <v>99</v>
      </c>
      <c r="K9" s="19"/>
      <c r="L9" s="19"/>
      <c r="N9" s="12"/>
    </row>
    <row r="10" spans="1:14">
      <c r="A10" s="14" t="s">
        <v>100</v>
      </c>
      <c r="K10" s="19"/>
      <c r="L10" s="19"/>
      <c r="N10" s="12"/>
    </row>
    <row r="11" spans="1:14" ht="14.5" thickBot="1">
      <c r="A11" s="20" t="s">
        <v>101</v>
      </c>
      <c r="B11" s="21">
        <f>AVERAGE(B3:B10)</f>
        <v>5640.75</v>
      </c>
      <c r="C11" s="22">
        <f t="shared" ref="C11:L11" si="0">AVERAGE(C3:C10)</f>
        <v>4563</v>
      </c>
      <c r="D11" s="22">
        <f t="shared" si="0"/>
        <v>5335.75</v>
      </c>
      <c r="E11" s="22">
        <f t="shared" si="0"/>
        <v>7371.5</v>
      </c>
      <c r="F11" s="22">
        <f t="shared" si="0"/>
        <v>6439.75</v>
      </c>
      <c r="G11" s="22">
        <f t="shared" si="0"/>
        <v>5468.75</v>
      </c>
      <c r="H11" s="22">
        <f t="shared" si="0"/>
        <v>5621</v>
      </c>
      <c r="I11" s="22">
        <f t="shared" si="0"/>
        <v>5599.75</v>
      </c>
      <c r="J11" s="22">
        <f t="shared" si="0"/>
        <v>5311.25</v>
      </c>
      <c r="K11" s="22">
        <f t="shared" si="0"/>
        <v>4679</v>
      </c>
      <c r="L11" s="22" t="e">
        <f t="shared" si="0"/>
        <v>#DIV/0!</v>
      </c>
      <c r="M11" s="23">
        <f>AVERAGE(M3:M10)</f>
        <v>81.75</v>
      </c>
      <c r="N11" s="12"/>
    </row>
    <row r="12" spans="1:14" ht="14.5" thickBot="1">
      <c r="A12" s="12"/>
      <c r="B12" s="15"/>
      <c r="C12" s="15"/>
      <c r="D12" s="15"/>
      <c r="E12" s="15"/>
      <c r="F12" s="15"/>
      <c r="G12" s="15"/>
      <c r="H12" s="15"/>
      <c r="I12" s="15"/>
      <c r="J12" s="15"/>
      <c r="K12" s="12"/>
      <c r="L12" s="12"/>
      <c r="M12" s="12"/>
      <c r="N12" s="12"/>
    </row>
    <row r="13" spans="1:14">
      <c r="A13" s="24" t="s">
        <v>102</v>
      </c>
      <c r="B13" s="25">
        <v>1</v>
      </c>
      <c r="C13" s="12"/>
      <c r="D13" s="12" t="s">
        <v>170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ht="14.5" thickBot="1">
      <c r="A14" s="21" t="s">
        <v>103</v>
      </c>
      <c r="B14" s="26">
        <v>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 t="s">
        <v>104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A17" s="13" t="s">
        <v>105</v>
      </c>
      <c r="B17" s="13">
        <v>0</v>
      </c>
      <c r="C17" s="13">
        <f t="shared" ref="C17:I17" si="1">D17/2</f>
        <v>3.90625E-3</v>
      </c>
      <c r="D17" s="13">
        <f t="shared" si="1"/>
        <v>7.8125E-3</v>
      </c>
      <c r="E17" s="13">
        <f t="shared" si="1"/>
        <v>1.5625E-2</v>
      </c>
      <c r="F17" s="13">
        <f t="shared" si="1"/>
        <v>3.125E-2</v>
      </c>
      <c r="G17" s="13">
        <f t="shared" si="1"/>
        <v>6.25E-2</v>
      </c>
      <c r="H17" s="13">
        <f t="shared" si="1"/>
        <v>0.125</v>
      </c>
      <c r="I17" s="13">
        <f t="shared" si="1"/>
        <v>0.25</v>
      </c>
      <c r="J17" s="13">
        <v>0.5</v>
      </c>
      <c r="K17" s="13">
        <v>1</v>
      </c>
      <c r="L17" s="13"/>
      <c r="M17" s="13" t="s">
        <v>106</v>
      </c>
      <c r="N17" s="12"/>
    </row>
    <row r="18" spans="1:14">
      <c r="A18" s="13" t="s">
        <v>85</v>
      </c>
      <c r="B18" s="27">
        <f>IF(B3="","",(B3-$M$11)/($B$11-$M$11))</f>
        <v>1.1939647418600468</v>
      </c>
      <c r="C18" s="27">
        <f>IF(C3="","",(C3-$M$11)/($B$11-$M$11))</f>
        <v>0.85469508904479219</v>
      </c>
      <c r="D18" s="27">
        <f t="shared" ref="D18:L23" si="2">IF(D3="","",(D3-$M$11)/($B$11-$M$11))</f>
        <v>0.96910415542363737</v>
      </c>
      <c r="E18" s="27">
        <f t="shared" si="2"/>
        <v>1.206916711638784</v>
      </c>
      <c r="F18" s="27">
        <f t="shared" si="2"/>
        <v>0.71744018708400792</v>
      </c>
      <c r="G18" s="27">
        <f t="shared" si="2"/>
        <v>0.76726929303831626</v>
      </c>
      <c r="H18" s="27">
        <f t="shared" si="2"/>
        <v>0.82717215326497573</v>
      </c>
      <c r="I18" s="27">
        <f t="shared" si="2"/>
        <v>0.99392876416621689</v>
      </c>
      <c r="J18" s="27">
        <f t="shared" si="2"/>
        <v>0.83814534988307254</v>
      </c>
      <c r="K18" s="27">
        <f t="shared" si="2"/>
        <v>0.7050278827127181</v>
      </c>
      <c r="L18" s="27" t="str">
        <f t="shared" si="2"/>
        <v/>
      </c>
      <c r="M18" s="27" t="e">
        <f>IF(#REF!="","",(#REF!-$M$11)/($B$11-$M$11))</f>
        <v>#REF!</v>
      </c>
      <c r="N18" s="12"/>
    </row>
    <row r="19" spans="1:14">
      <c r="A19" s="13" t="s">
        <v>86</v>
      </c>
      <c r="B19" s="27">
        <f t="shared" ref="B19:M25" si="3">IF(B4="","",(B4-$M$11)/($B$11-$M$11))</f>
        <v>0.94176110811296998</v>
      </c>
      <c r="C19" s="27">
        <f t="shared" si="3"/>
        <v>0.88905378665227563</v>
      </c>
      <c r="D19" s="27">
        <f t="shared" si="3"/>
        <v>1.1301043353121065</v>
      </c>
      <c r="E19" s="27">
        <f t="shared" si="3"/>
        <v>1.2047580500089945</v>
      </c>
      <c r="F19" s="27">
        <f t="shared" si="3"/>
        <v>1.4146878935060263</v>
      </c>
      <c r="G19" s="27">
        <f t="shared" si="3"/>
        <v>1.2416351861845656</v>
      </c>
      <c r="H19" s="27">
        <f t="shared" si="3"/>
        <v>1.1367602086706241</v>
      </c>
      <c r="I19" s="27">
        <f t="shared" si="3"/>
        <v>1.1880284223781257</v>
      </c>
      <c r="J19" s="27">
        <f t="shared" si="2"/>
        <v>1.2470318402590395</v>
      </c>
      <c r="K19" s="27">
        <f t="shared" si="2"/>
        <v>0.85415542363734487</v>
      </c>
      <c r="L19" s="27" t="str">
        <f t="shared" si="2"/>
        <v/>
      </c>
      <c r="M19" s="27" t="e">
        <f>IF(#REF!="","",(#REF!-$M$11)/($B$11-$M$11))</f>
        <v>#REF!</v>
      </c>
      <c r="N19" s="12"/>
    </row>
    <row r="20" spans="1:14">
      <c r="A20" s="13" t="s">
        <v>87</v>
      </c>
      <c r="B20" s="27">
        <f t="shared" si="3"/>
        <v>0.89049289440546864</v>
      </c>
      <c r="C20" s="27">
        <f t="shared" si="3"/>
        <v>0.63864903759669001</v>
      </c>
      <c r="D20" s="27">
        <f t="shared" si="3"/>
        <v>0.69117647058823528</v>
      </c>
      <c r="E20" s="27">
        <f t="shared" si="3"/>
        <v>1.135141212448282</v>
      </c>
      <c r="F20" s="27">
        <f>IF(F5="","",(F5-$M$11)/($B$11-$M$11))</f>
        <v>0.82915092642561616</v>
      </c>
      <c r="G20" s="27">
        <f t="shared" si="3"/>
        <v>0.65160100737542725</v>
      </c>
      <c r="H20" s="27">
        <f t="shared" si="3"/>
        <v>0.84534088864903756</v>
      </c>
      <c r="I20" s="27">
        <f t="shared" si="3"/>
        <v>0.67480661989566471</v>
      </c>
      <c r="J20" s="27">
        <f>IF(J5="","",(J5-$M$11)/($B$11-$M$11))</f>
        <v>0.63217305270732149</v>
      </c>
      <c r="K20" s="27">
        <f t="shared" si="2"/>
        <v>0.72013851412124485</v>
      </c>
      <c r="L20" s="27" t="str">
        <f t="shared" si="2"/>
        <v/>
      </c>
      <c r="M20" s="27" t="e">
        <f>IF(#REF!="","",(#REF!-$M$11)/($B$11-$M$11))</f>
        <v>#REF!</v>
      </c>
      <c r="N20" s="12"/>
    </row>
    <row r="21" spans="1:14">
      <c r="A21" s="13" t="s">
        <v>88</v>
      </c>
      <c r="B21" s="27">
        <f t="shared" si="3"/>
        <v>0.97378125562151463</v>
      </c>
      <c r="C21" s="27">
        <f t="shared" si="3"/>
        <v>0.8421028962043533</v>
      </c>
      <c r="D21" s="27">
        <f t="shared" si="3"/>
        <v>0.99015110631408532</v>
      </c>
      <c r="E21" s="27">
        <f t="shared" si="3"/>
        <v>1.6985518978233496</v>
      </c>
      <c r="F21" s="27">
        <f t="shared" si="3"/>
        <v>1.6136445403849613</v>
      </c>
      <c r="G21" s="27">
        <f t="shared" si="3"/>
        <v>1.2157312466270913</v>
      </c>
      <c r="H21" s="27">
        <f t="shared" si="3"/>
        <v>1.1765155603525814</v>
      </c>
      <c r="I21" s="27">
        <f t="shared" si="3"/>
        <v>1.1137344846195358</v>
      </c>
      <c r="J21" s="27">
        <f t="shared" si="2"/>
        <v>1.0455567548120166</v>
      </c>
      <c r="K21" s="27">
        <f t="shared" si="2"/>
        <v>1.0286472387119985</v>
      </c>
      <c r="L21" s="27" t="str">
        <f t="shared" si="2"/>
        <v/>
      </c>
      <c r="M21" s="27" t="e">
        <f>IF(#REF!="","",(#REF!-$M$11)/($B$11-$M$11))</f>
        <v>#REF!</v>
      </c>
      <c r="N21" s="12"/>
    </row>
    <row r="22" spans="1:14">
      <c r="A22" s="13" t="s">
        <v>89</v>
      </c>
      <c r="B22" s="27" t="str">
        <f t="shared" si="3"/>
        <v/>
      </c>
      <c r="C22" s="27" t="str">
        <f t="shared" si="3"/>
        <v/>
      </c>
      <c r="D22" s="27" t="str">
        <f t="shared" si="3"/>
        <v/>
      </c>
      <c r="E22" s="27" t="str">
        <f t="shared" si="3"/>
        <v/>
      </c>
      <c r="F22" s="27" t="str">
        <f t="shared" si="3"/>
        <v/>
      </c>
      <c r="G22" s="27" t="str">
        <f t="shared" si="3"/>
        <v/>
      </c>
      <c r="H22" s="27" t="str">
        <f t="shared" si="3"/>
        <v/>
      </c>
      <c r="I22" s="27" t="str">
        <f t="shared" si="3"/>
        <v/>
      </c>
      <c r="J22" s="27" t="str">
        <f t="shared" si="2"/>
        <v/>
      </c>
      <c r="K22" s="27" t="str">
        <f t="shared" si="2"/>
        <v/>
      </c>
      <c r="L22" s="27" t="str">
        <f t="shared" si="2"/>
        <v/>
      </c>
      <c r="M22" s="27" t="e">
        <f>IF(#REF!="","",(#REF!-$M$11)/($B$11-$M$11))</f>
        <v>#REF!</v>
      </c>
      <c r="N22" s="12"/>
    </row>
    <row r="23" spans="1:14">
      <c r="A23" s="13" t="s">
        <v>90</v>
      </c>
      <c r="B23" s="27" t="str">
        <f t="shared" si="3"/>
        <v/>
      </c>
      <c r="C23" s="27" t="str">
        <f t="shared" si="3"/>
        <v/>
      </c>
      <c r="D23" s="27" t="str">
        <f t="shared" si="3"/>
        <v/>
      </c>
      <c r="E23" s="27" t="str">
        <f t="shared" si="3"/>
        <v/>
      </c>
      <c r="F23" s="27" t="str">
        <f t="shared" si="3"/>
        <v/>
      </c>
      <c r="G23" s="27" t="str">
        <f t="shared" si="3"/>
        <v/>
      </c>
      <c r="H23" s="27" t="str">
        <f t="shared" si="3"/>
        <v/>
      </c>
      <c r="I23" s="27" t="str">
        <f t="shared" si="3"/>
        <v/>
      </c>
      <c r="J23" s="27" t="str">
        <f t="shared" si="2"/>
        <v/>
      </c>
      <c r="K23" s="27" t="str">
        <f t="shared" si="2"/>
        <v/>
      </c>
      <c r="L23" s="27" t="str">
        <f t="shared" si="3"/>
        <v/>
      </c>
      <c r="M23" s="27" t="e">
        <f>IF(#REF!="","",(#REF!-$M$11)/($B$11-$M$11))</f>
        <v>#REF!</v>
      </c>
      <c r="N23" s="12"/>
    </row>
    <row r="24" spans="1:14">
      <c r="A24" s="13" t="s">
        <v>91</v>
      </c>
      <c r="B24" s="27" t="str">
        <f t="shared" si="3"/>
        <v/>
      </c>
      <c r="C24" s="27" t="str">
        <f t="shared" si="3"/>
        <v/>
      </c>
      <c r="D24" s="27" t="str">
        <f t="shared" si="3"/>
        <v/>
      </c>
      <c r="E24" s="27" t="str">
        <f t="shared" si="3"/>
        <v/>
      </c>
      <c r="F24" s="27" t="str">
        <f t="shared" si="3"/>
        <v/>
      </c>
      <c r="G24" s="27" t="str">
        <f t="shared" si="3"/>
        <v/>
      </c>
      <c r="H24" s="27" t="str">
        <f t="shared" si="3"/>
        <v/>
      </c>
      <c r="I24" s="27" t="str">
        <f t="shared" si="3"/>
        <v/>
      </c>
      <c r="J24" s="27" t="str">
        <f t="shared" si="3"/>
        <v/>
      </c>
      <c r="K24" s="27" t="str">
        <f t="shared" si="3"/>
        <v/>
      </c>
      <c r="L24" s="27" t="str">
        <f t="shared" si="3"/>
        <v/>
      </c>
      <c r="M24" s="27" t="str">
        <f t="shared" si="3"/>
        <v/>
      </c>
      <c r="N24" s="12"/>
    </row>
    <row r="25" spans="1:14">
      <c r="A25" s="13" t="s">
        <v>92</v>
      </c>
      <c r="B25" s="27" t="str">
        <f t="shared" si="3"/>
        <v/>
      </c>
      <c r="C25" s="27" t="str">
        <f t="shared" si="3"/>
        <v/>
      </c>
      <c r="D25" s="27" t="str">
        <f t="shared" si="3"/>
        <v/>
      </c>
      <c r="E25" s="27" t="str">
        <f t="shared" si="3"/>
        <v/>
      </c>
      <c r="F25" s="27" t="str">
        <f t="shared" si="3"/>
        <v/>
      </c>
      <c r="G25" s="27" t="str">
        <f t="shared" si="3"/>
        <v/>
      </c>
      <c r="H25" s="27" t="str">
        <f t="shared" si="3"/>
        <v/>
      </c>
      <c r="I25" s="27" t="str">
        <f t="shared" si="3"/>
        <v/>
      </c>
      <c r="J25" s="27" t="str">
        <f t="shared" si="3"/>
        <v/>
      </c>
      <c r="K25" s="27" t="str">
        <f t="shared" si="3"/>
        <v/>
      </c>
      <c r="L25" s="27" t="str">
        <f t="shared" si="3"/>
        <v/>
      </c>
      <c r="M25" s="27" t="str">
        <f t="shared" si="3"/>
        <v/>
      </c>
      <c r="N25" s="12"/>
    </row>
    <row r="26" spans="1:14">
      <c r="A26" s="13" t="s">
        <v>101</v>
      </c>
      <c r="B26" s="28">
        <f>AVERAGE(B18:B25)</f>
        <v>1</v>
      </c>
      <c r="C26" s="28">
        <f t="shared" ref="C26:M26" si="4">AVERAGE(C18:C25)</f>
        <v>0.80612520237452778</v>
      </c>
      <c r="D26" s="28">
        <f t="shared" si="4"/>
        <v>0.94513401690951615</v>
      </c>
      <c r="E26" s="28">
        <f t="shared" si="4"/>
        <v>1.3113419679798524</v>
      </c>
      <c r="F26" s="28">
        <f t="shared" si="4"/>
        <v>1.1437308868501528</v>
      </c>
      <c r="G26" s="28">
        <f t="shared" si="4"/>
        <v>0.96905918330635021</v>
      </c>
      <c r="H26" s="28">
        <f t="shared" si="4"/>
        <v>0.99644720273430476</v>
      </c>
      <c r="I26" s="28">
        <f t="shared" si="4"/>
        <v>0.99262457276488569</v>
      </c>
      <c r="J26" s="28">
        <f t="shared" si="4"/>
        <v>0.94072674941536261</v>
      </c>
      <c r="K26" s="28">
        <f t="shared" si="4"/>
        <v>0.82699226479582666</v>
      </c>
      <c r="L26" s="28" t="e">
        <f t="shared" si="4"/>
        <v>#DIV/0!</v>
      </c>
      <c r="M26" s="28" t="e">
        <f t="shared" si="4"/>
        <v>#REF!</v>
      </c>
      <c r="N26" s="12"/>
    </row>
    <row r="27" spans="1:14" ht="14.5" thickBo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s="12" customFormat="1">
      <c r="A28" s="9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0">
        <v>7</v>
      </c>
      <c r="I28" s="10">
        <v>8</v>
      </c>
      <c r="J28" s="10">
        <v>9</v>
      </c>
      <c r="K28" s="10">
        <v>10</v>
      </c>
      <c r="L28" s="10">
        <v>11</v>
      </c>
      <c r="M28" s="11">
        <v>12</v>
      </c>
    </row>
    <row r="29" spans="1:14" s="12" customFormat="1">
      <c r="A29" s="14" t="s">
        <v>117</v>
      </c>
      <c r="B29" s="15">
        <v>4747</v>
      </c>
      <c r="C29" s="15">
        <v>3578</v>
      </c>
      <c r="D29" s="15">
        <v>3370</v>
      </c>
      <c r="E29" s="15">
        <v>3378</v>
      </c>
      <c r="F29" s="15">
        <v>3664</v>
      </c>
      <c r="G29" s="15">
        <v>3609</v>
      </c>
      <c r="H29" s="15">
        <v>4380</v>
      </c>
      <c r="I29" s="18">
        <v>3419</v>
      </c>
      <c r="J29" s="15">
        <v>2648</v>
      </c>
      <c r="K29" s="15">
        <v>528</v>
      </c>
      <c r="L29" s="15"/>
      <c r="M29" s="16">
        <v>82</v>
      </c>
    </row>
    <row r="30" spans="1:14" s="12" customFormat="1">
      <c r="A30" s="14" t="s">
        <v>119</v>
      </c>
      <c r="B30" s="15">
        <v>3659</v>
      </c>
      <c r="C30" s="15">
        <v>5061</v>
      </c>
      <c r="D30" s="15">
        <v>3511</v>
      </c>
      <c r="E30" s="15">
        <v>3914</v>
      </c>
      <c r="F30" s="15">
        <v>4169</v>
      </c>
      <c r="G30" s="15">
        <v>4592</v>
      </c>
      <c r="H30" s="15">
        <v>4862</v>
      </c>
      <c r="I30" s="15">
        <v>2436</v>
      </c>
      <c r="J30" s="15">
        <v>2621</v>
      </c>
      <c r="K30" s="15">
        <v>875</v>
      </c>
      <c r="L30" s="15"/>
      <c r="M30" s="16">
        <v>82</v>
      </c>
    </row>
    <row r="31" spans="1:14" s="12" customFormat="1">
      <c r="A31" s="14" t="s">
        <v>120</v>
      </c>
      <c r="B31" s="15">
        <v>3665</v>
      </c>
      <c r="C31" s="15">
        <v>4688</v>
      </c>
      <c r="D31" s="15">
        <v>4665</v>
      </c>
      <c r="E31" s="15">
        <v>4490</v>
      </c>
      <c r="F31" s="15">
        <v>4270</v>
      </c>
      <c r="G31" s="15">
        <v>5268</v>
      </c>
      <c r="H31" s="15">
        <v>4279</v>
      </c>
      <c r="I31" s="15">
        <v>2924</v>
      </c>
      <c r="J31" s="15">
        <v>3052</v>
      </c>
      <c r="K31" s="15">
        <v>563</v>
      </c>
      <c r="L31" s="15"/>
      <c r="M31" s="16">
        <v>80</v>
      </c>
    </row>
    <row r="32" spans="1:14" s="12" customFormat="1">
      <c r="A32" s="14" t="s">
        <v>121</v>
      </c>
      <c r="B32" s="15">
        <v>4446</v>
      </c>
      <c r="C32" s="15">
        <v>5372</v>
      </c>
      <c r="D32" s="15">
        <v>4860</v>
      </c>
      <c r="E32" s="15">
        <v>4835</v>
      </c>
      <c r="F32" s="15">
        <v>5139</v>
      </c>
      <c r="G32" s="15">
        <v>4656</v>
      </c>
      <c r="H32" s="15">
        <v>5442</v>
      </c>
      <c r="I32" s="15">
        <v>3089</v>
      </c>
      <c r="J32" s="15">
        <v>2963</v>
      </c>
      <c r="K32" s="15">
        <v>353</v>
      </c>
      <c r="L32" s="15"/>
      <c r="M32" s="16">
        <v>80</v>
      </c>
    </row>
    <row r="33" spans="1:13" s="12" customFormat="1">
      <c r="A33" s="14" t="s">
        <v>122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</row>
    <row r="34" spans="1:13" s="12" customFormat="1">
      <c r="A34" s="14" t="s">
        <v>124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6"/>
    </row>
    <row r="35" spans="1:13" s="12" customFormat="1">
      <c r="A35" s="14" t="s">
        <v>125</v>
      </c>
      <c r="B35" s="5"/>
      <c r="C35" s="5"/>
      <c r="D35" s="5"/>
      <c r="E35" s="5"/>
      <c r="F35" s="5"/>
      <c r="G35" s="5"/>
      <c r="H35" s="5"/>
      <c r="I35" s="5"/>
      <c r="J35" s="5"/>
      <c r="K35" s="19"/>
      <c r="L35" s="19"/>
      <c r="M35" s="5"/>
    </row>
    <row r="36" spans="1:13" s="12" customFormat="1">
      <c r="A36" s="14" t="s">
        <v>126</v>
      </c>
      <c r="B36" s="5"/>
      <c r="C36" s="5"/>
      <c r="D36" s="5"/>
      <c r="E36" s="5"/>
      <c r="F36" s="5"/>
      <c r="G36" s="5"/>
      <c r="H36" s="5"/>
      <c r="I36" s="5"/>
      <c r="J36" s="5"/>
      <c r="K36" s="19"/>
      <c r="L36" s="19"/>
      <c r="M36" s="5"/>
    </row>
    <row r="37" spans="1:13" s="12" customFormat="1" ht="14.5" thickBot="1">
      <c r="A37" s="20" t="s">
        <v>127</v>
      </c>
      <c r="B37" s="21">
        <v>4129.25</v>
      </c>
      <c r="C37" s="22">
        <v>4674.75</v>
      </c>
      <c r="D37" s="22">
        <v>4101.5</v>
      </c>
      <c r="E37" s="22">
        <v>4154.25</v>
      </c>
      <c r="F37" s="22">
        <v>4310.5</v>
      </c>
      <c r="G37" s="22">
        <v>4531.25</v>
      </c>
      <c r="H37" s="22">
        <v>4740.75</v>
      </c>
      <c r="I37" s="22">
        <v>2967</v>
      </c>
      <c r="J37" s="22">
        <v>2821</v>
      </c>
      <c r="K37" s="22">
        <v>579.75</v>
      </c>
      <c r="L37" s="22" t="e">
        <v>#DIV/0!</v>
      </c>
      <c r="M37" s="23">
        <v>81</v>
      </c>
    </row>
    <row r="38" spans="1:13" s="12" customFormat="1" ht="14.5" thickBot="1">
      <c r="B38" s="15"/>
      <c r="C38" s="15"/>
      <c r="D38" s="15"/>
      <c r="E38" s="15"/>
      <c r="F38" s="15"/>
      <c r="G38" s="15"/>
      <c r="H38" s="15"/>
      <c r="I38" s="15"/>
      <c r="J38" s="15"/>
    </row>
    <row r="39" spans="1:13" s="12" customFormat="1">
      <c r="A39" s="24" t="s">
        <v>128</v>
      </c>
      <c r="B39" s="25">
        <v>1</v>
      </c>
      <c r="C39" s="12" t="s">
        <v>170</v>
      </c>
    </row>
    <row r="40" spans="1:13" s="12" customFormat="1" ht="14.5" thickBot="1">
      <c r="A40" s="21" t="s">
        <v>130</v>
      </c>
      <c r="B40" s="26">
        <v>2</v>
      </c>
    </row>
    <row r="41" spans="1:13" s="12" customFormat="1"/>
    <row r="42" spans="1:13" s="12" customFormat="1">
      <c r="A42" s="12" t="s">
        <v>131</v>
      </c>
    </row>
    <row r="43" spans="1:13" s="12" customFormat="1">
      <c r="A43" s="13" t="s">
        <v>132</v>
      </c>
      <c r="B43" s="13">
        <v>0</v>
      </c>
      <c r="C43" s="13">
        <v>3.90625E-3</v>
      </c>
      <c r="D43" s="13">
        <v>7.8125E-3</v>
      </c>
      <c r="E43" s="13">
        <v>1.5625E-2</v>
      </c>
      <c r="F43" s="13">
        <v>3.125E-2</v>
      </c>
      <c r="G43" s="13">
        <v>6.25E-2</v>
      </c>
      <c r="H43" s="13">
        <v>0.125</v>
      </c>
      <c r="I43" s="13">
        <v>0.25</v>
      </c>
      <c r="J43" s="13">
        <v>0.5</v>
      </c>
      <c r="K43" s="13">
        <v>1</v>
      </c>
      <c r="L43" s="13"/>
      <c r="M43" s="13" t="s">
        <v>133</v>
      </c>
    </row>
    <row r="44" spans="1:13" s="12" customFormat="1">
      <c r="A44" s="13" t="s">
        <v>115</v>
      </c>
      <c r="B44" s="27">
        <v>1.1525968010868894</v>
      </c>
      <c r="C44" s="27">
        <v>0.86383005002161428</v>
      </c>
      <c r="D44" s="27">
        <v>0.81244982399802379</v>
      </c>
      <c r="E44" s="27">
        <v>0.81442598653739273</v>
      </c>
      <c r="F44" s="27">
        <v>0.8850737973198296</v>
      </c>
      <c r="G44" s="27">
        <v>0.87148767986166864</v>
      </c>
      <c r="H44" s="27">
        <v>1.0619403445933429</v>
      </c>
      <c r="I44" s="27">
        <v>0.82455381955165807</v>
      </c>
      <c r="J44" s="27">
        <v>0.63410115481998397</v>
      </c>
      <c r="K44" s="27">
        <v>0.11041808188723523</v>
      </c>
      <c r="L44" s="27" t="s">
        <v>118</v>
      </c>
      <c r="M44" s="27" t="e">
        <v>#REF!</v>
      </c>
    </row>
    <row r="45" spans="1:13" s="12" customFormat="1">
      <c r="A45" s="13" t="s">
        <v>116</v>
      </c>
      <c r="B45" s="27">
        <v>0.883838695732724</v>
      </c>
      <c r="C45" s="27">
        <v>1.2301611807571173</v>
      </c>
      <c r="D45" s="27">
        <v>0.84727968875440007</v>
      </c>
      <c r="E45" s="27">
        <v>0.94682887667510651</v>
      </c>
      <c r="F45" s="27">
        <v>1.009819057617489</v>
      </c>
      <c r="G45" s="27">
        <v>1.1143086518866177</v>
      </c>
      <c r="H45" s="27">
        <v>1.1810041375903169</v>
      </c>
      <c r="I45" s="27">
        <v>0.58173284752670906</v>
      </c>
      <c r="J45" s="27">
        <v>0.62743160624961403</v>
      </c>
      <c r="K45" s="27">
        <v>0.19613413203235966</v>
      </c>
      <c r="L45" s="27" t="s">
        <v>118</v>
      </c>
      <c r="M45" s="27" t="e">
        <v>#REF!</v>
      </c>
    </row>
    <row r="46" spans="1:13" s="12" customFormat="1">
      <c r="A46" s="13" t="s">
        <v>87</v>
      </c>
      <c r="B46" s="27">
        <v>0.88532081763725068</v>
      </c>
      <c r="C46" s="27">
        <v>1.1380226023590441</v>
      </c>
      <c r="D46" s="27">
        <v>1.1323411350583585</v>
      </c>
      <c r="E46" s="27">
        <v>1.0891125795096648</v>
      </c>
      <c r="F46" s="27">
        <v>1.0347681096770209</v>
      </c>
      <c r="G46" s="27">
        <v>1.2812943864632866</v>
      </c>
      <c r="H46" s="27">
        <v>1.0369912925338109</v>
      </c>
      <c r="I46" s="27">
        <v>0.70227876242820975</v>
      </c>
      <c r="J46" s="27">
        <v>0.73389736305811148</v>
      </c>
      <c r="K46" s="27">
        <v>0.119063792996974</v>
      </c>
      <c r="L46" s="27" t="s">
        <v>118</v>
      </c>
      <c r="M46" s="27" t="e">
        <v>#REF!</v>
      </c>
    </row>
    <row r="47" spans="1:13" s="12" customFormat="1">
      <c r="A47" s="13" t="s">
        <v>88</v>
      </c>
      <c r="B47" s="27">
        <v>1.0782436855431359</v>
      </c>
      <c r="C47" s="27">
        <v>1.3069844994750819</v>
      </c>
      <c r="D47" s="27">
        <v>1.1805100969554745</v>
      </c>
      <c r="E47" s="27">
        <v>1.1743345890199468</v>
      </c>
      <c r="F47" s="27">
        <v>1.2494287655159637</v>
      </c>
      <c r="G47" s="27">
        <v>1.1301179522015685</v>
      </c>
      <c r="H47" s="27">
        <v>1.3242759216945594</v>
      </c>
      <c r="I47" s="27">
        <v>0.74303711480269252</v>
      </c>
      <c r="J47" s="27">
        <v>0.71191255480763294</v>
      </c>
      <c r="K47" s="27">
        <v>6.7189526338541347E-2</v>
      </c>
      <c r="L47" s="27" t="s">
        <v>118</v>
      </c>
      <c r="M47" s="27" t="e">
        <v>#REF!</v>
      </c>
    </row>
    <row r="48" spans="1:13" s="12" customFormat="1">
      <c r="A48" s="13" t="s">
        <v>89</v>
      </c>
      <c r="B48" s="27" t="s">
        <v>118</v>
      </c>
      <c r="C48" s="27" t="s">
        <v>118</v>
      </c>
      <c r="D48" s="27" t="s">
        <v>118</v>
      </c>
      <c r="E48" s="27" t="s">
        <v>118</v>
      </c>
      <c r="F48" s="27" t="s">
        <v>118</v>
      </c>
      <c r="G48" s="27" t="s">
        <v>118</v>
      </c>
      <c r="H48" s="27" t="s">
        <v>118</v>
      </c>
      <c r="I48" s="27" t="s">
        <v>118</v>
      </c>
      <c r="J48" s="27" t="s">
        <v>118</v>
      </c>
      <c r="K48" s="27" t="s">
        <v>118</v>
      </c>
      <c r="L48" s="27" t="s">
        <v>118</v>
      </c>
      <c r="M48" s="27" t="e">
        <v>#REF!</v>
      </c>
    </row>
    <row r="49" spans="1:13" s="12" customFormat="1">
      <c r="A49" s="13" t="s">
        <v>90</v>
      </c>
      <c r="B49" s="27" t="s">
        <v>118</v>
      </c>
      <c r="C49" s="27" t="s">
        <v>118</v>
      </c>
      <c r="D49" s="27" t="s">
        <v>118</v>
      </c>
      <c r="E49" s="27" t="s">
        <v>118</v>
      </c>
      <c r="F49" s="27" t="s">
        <v>118</v>
      </c>
      <c r="G49" s="27" t="s">
        <v>118</v>
      </c>
      <c r="H49" s="27" t="s">
        <v>118</v>
      </c>
      <c r="I49" s="27" t="s">
        <v>118</v>
      </c>
      <c r="J49" s="27" t="s">
        <v>118</v>
      </c>
      <c r="K49" s="27" t="s">
        <v>118</v>
      </c>
      <c r="L49" s="27" t="s">
        <v>118</v>
      </c>
      <c r="M49" s="27" t="e">
        <v>#REF!</v>
      </c>
    </row>
    <row r="50" spans="1:13" s="12" customFormat="1">
      <c r="A50" s="13" t="s">
        <v>91</v>
      </c>
      <c r="B50" s="27" t="s">
        <v>118</v>
      </c>
      <c r="C50" s="27" t="s">
        <v>118</v>
      </c>
      <c r="D50" s="27" t="s">
        <v>118</v>
      </c>
      <c r="E50" s="27" t="s">
        <v>118</v>
      </c>
      <c r="F50" s="27" t="s">
        <v>118</v>
      </c>
      <c r="G50" s="27" t="s">
        <v>118</v>
      </c>
      <c r="H50" s="27" t="s">
        <v>118</v>
      </c>
      <c r="I50" s="27" t="s">
        <v>118</v>
      </c>
      <c r="J50" s="27" t="s">
        <v>118</v>
      </c>
      <c r="K50" s="27" t="s">
        <v>118</v>
      </c>
      <c r="L50" s="27" t="s">
        <v>118</v>
      </c>
      <c r="M50" s="27" t="s">
        <v>118</v>
      </c>
    </row>
    <row r="51" spans="1:13" s="12" customFormat="1">
      <c r="A51" s="13" t="s">
        <v>92</v>
      </c>
      <c r="B51" s="27" t="s">
        <v>118</v>
      </c>
      <c r="C51" s="27" t="s">
        <v>118</v>
      </c>
      <c r="D51" s="27" t="s">
        <v>118</v>
      </c>
      <c r="E51" s="27" t="s">
        <v>118</v>
      </c>
      <c r="F51" s="27" t="s">
        <v>118</v>
      </c>
      <c r="G51" s="27" t="s">
        <v>118</v>
      </c>
      <c r="H51" s="27" t="s">
        <v>118</v>
      </c>
      <c r="I51" s="27" t="s">
        <v>118</v>
      </c>
      <c r="J51" s="27" t="s">
        <v>118</v>
      </c>
      <c r="K51" s="27" t="s">
        <v>118</v>
      </c>
      <c r="L51" s="27" t="s">
        <v>118</v>
      </c>
      <c r="M51" s="27" t="s">
        <v>118</v>
      </c>
    </row>
    <row r="52" spans="1:13" s="12" customFormat="1">
      <c r="A52" s="13" t="s">
        <v>127</v>
      </c>
      <c r="B52" s="28">
        <v>1</v>
      </c>
      <c r="C52" s="28">
        <v>1.1347495831532144</v>
      </c>
      <c r="D52" s="28">
        <v>0.99314518619156433</v>
      </c>
      <c r="E52" s="28">
        <v>1.0061755079355277</v>
      </c>
      <c r="F52" s="28">
        <v>1.0447724325325758</v>
      </c>
      <c r="G52" s="28">
        <v>1.0993021676032853</v>
      </c>
      <c r="H52" s="28">
        <v>1.1510529241030074</v>
      </c>
      <c r="I52" s="28">
        <v>0.71290063607731735</v>
      </c>
      <c r="J52" s="28">
        <v>0.67683566973383558</v>
      </c>
      <c r="K52" s="28">
        <v>0.12320138331377756</v>
      </c>
      <c r="L52" s="28" t="e">
        <v>#DIV/0!</v>
      </c>
      <c r="M52" s="28" t="e">
        <v>#REF!</v>
      </c>
    </row>
  </sheetData>
  <phoneticPr fontId="1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546D0-0B1B-449F-9765-C53196751CF3}">
  <dimension ref="A1:AB52"/>
  <sheetViews>
    <sheetView topLeftCell="A8" zoomScale="58" workbookViewId="0">
      <selection activeCell="P23" sqref="P23"/>
    </sheetView>
  </sheetViews>
  <sheetFormatPr defaultRowHeight="14"/>
  <cols>
    <col min="1" max="16384" width="8.6640625" style="5"/>
  </cols>
  <sheetData>
    <row r="1" spans="1:28" ht="14.5" thickBot="1">
      <c r="A1" s="5" t="s">
        <v>279</v>
      </c>
    </row>
    <row r="2" spans="1:28" s="12" customFormat="1">
      <c r="A2" s="9"/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1">
        <v>12</v>
      </c>
    </row>
    <row r="3" spans="1:28" s="12" customFormat="1">
      <c r="A3" s="14" t="s">
        <v>93</v>
      </c>
      <c r="B3" s="15">
        <v>9813</v>
      </c>
      <c r="C3" s="15">
        <v>11848</v>
      </c>
      <c r="D3" s="15">
        <v>9585</v>
      </c>
      <c r="E3" s="15">
        <v>11871</v>
      </c>
      <c r="F3" s="15">
        <v>10485</v>
      </c>
      <c r="G3" s="15">
        <v>10295</v>
      </c>
      <c r="H3" s="15">
        <v>8464</v>
      </c>
      <c r="I3" s="15">
        <v>8982</v>
      </c>
      <c r="J3" s="15">
        <v>7066</v>
      </c>
      <c r="K3" s="15">
        <v>5924</v>
      </c>
      <c r="L3" s="15"/>
      <c r="M3" s="16">
        <v>575</v>
      </c>
    </row>
    <row r="4" spans="1:28" s="12" customFormat="1">
      <c r="A4" s="14" t="s">
        <v>94</v>
      </c>
      <c r="B4" s="15">
        <v>11176</v>
      </c>
      <c r="C4" s="15">
        <v>11084</v>
      </c>
      <c r="D4" s="15">
        <v>14283</v>
      </c>
      <c r="E4" s="15">
        <v>9934</v>
      </c>
      <c r="F4" s="15">
        <v>12833</v>
      </c>
      <c r="G4" s="15">
        <v>9987</v>
      </c>
      <c r="H4" s="15">
        <v>9732</v>
      </c>
      <c r="I4" s="15">
        <v>11265</v>
      </c>
      <c r="J4" s="15">
        <v>10437</v>
      </c>
      <c r="K4" s="15">
        <v>7581</v>
      </c>
      <c r="L4" s="15"/>
      <c r="M4" s="16">
        <v>580</v>
      </c>
    </row>
    <row r="5" spans="1:28" s="12" customFormat="1">
      <c r="A5" s="14" t="s">
        <v>95</v>
      </c>
      <c r="B5" s="15">
        <v>10342</v>
      </c>
      <c r="C5" s="15">
        <v>11164</v>
      </c>
      <c r="D5" s="15">
        <v>12423</v>
      </c>
      <c r="E5" s="15">
        <v>13697</v>
      </c>
      <c r="F5" s="15">
        <v>11001</v>
      </c>
      <c r="G5" s="15">
        <v>11828</v>
      </c>
      <c r="H5" s="15">
        <v>10192</v>
      </c>
      <c r="I5" s="15">
        <v>10420</v>
      </c>
      <c r="J5" s="15">
        <v>9208</v>
      </c>
      <c r="K5" s="15">
        <v>7778</v>
      </c>
      <c r="L5" s="15"/>
      <c r="M5" s="16">
        <v>578</v>
      </c>
    </row>
    <row r="6" spans="1:28" s="12" customFormat="1">
      <c r="A6" s="14" t="s">
        <v>96</v>
      </c>
      <c r="B6" s="15">
        <v>9446</v>
      </c>
      <c r="C6" s="15">
        <v>11480</v>
      </c>
      <c r="D6" s="15">
        <v>12191</v>
      </c>
      <c r="E6" s="15">
        <v>11786</v>
      </c>
      <c r="F6" s="15">
        <v>11533</v>
      </c>
      <c r="G6" s="15">
        <v>9621</v>
      </c>
      <c r="H6" s="15">
        <v>10616</v>
      </c>
      <c r="I6" s="15">
        <v>14248</v>
      </c>
      <c r="J6" s="15">
        <v>11215</v>
      </c>
      <c r="K6" s="15">
        <v>6763</v>
      </c>
      <c r="L6" s="15"/>
      <c r="M6" s="16">
        <v>579</v>
      </c>
    </row>
    <row r="7" spans="1:28" s="12" customFormat="1">
      <c r="A7" s="14" t="s">
        <v>97</v>
      </c>
      <c r="B7" s="15">
        <v>8979</v>
      </c>
      <c r="C7" s="15">
        <v>10708</v>
      </c>
      <c r="D7" s="15">
        <v>11194</v>
      </c>
      <c r="E7" s="15">
        <v>12199</v>
      </c>
      <c r="F7" s="15">
        <v>9582</v>
      </c>
      <c r="G7" s="15">
        <v>10067</v>
      </c>
      <c r="H7" s="15">
        <v>10043</v>
      </c>
      <c r="I7" s="15">
        <v>9469</v>
      </c>
      <c r="J7" s="15">
        <v>9144</v>
      </c>
      <c r="K7" s="15">
        <v>6582</v>
      </c>
      <c r="L7" s="15"/>
      <c r="M7" s="16">
        <v>576</v>
      </c>
    </row>
    <row r="8" spans="1:28" s="12" customFormat="1">
      <c r="A8" s="14" t="s">
        <v>98</v>
      </c>
      <c r="B8" s="15">
        <v>12022</v>
      </c>
      <c r="C8" s="15">
        <v>9823</v>
      </c>
      <c r="D8" s="15">
        <v>9812</v>
      </c>
      <c r="E8" s="15">
        <v>9100</v>
      </c>
      <c r="F8" s="15">
        <v>8928</v>
      </c>
      <c r="G8" s="15">
        <v>8451</v>
      </c>
      <c r="H8" s="15">
        <v>8266</v>
      </c>
      <c r="I8" s="15">
        <v>8267</v>
      </c>
      <c r="J8" s="15">
        <v>8079</v>
      </c>
      <c r="K8" s="15">
        <v>5815</v>
      </c>
      <c r="L8" s="15"/>
      <c r="M8" s="16">
        <v>579</v>
      </c>
    </row>
    <row r="9" spans="1:28" s="12" customFormat="1">
      <c r="A9" s="14" t="s">
        <v>99</v>
      </c>
      <c r="B9" s="5"/>
      <c r="C9" s="5"/>
      <c r="D9" s="5"/>
      <c r="E9" s="5"/>
      <c r="F9" s="5"/>
      <c r="G9" s="15"/>
      <c r="H9" s="5"/>
      <c r="I9" s="5"/>
      <c r="J9" s="5"/>
      <c r="K9" s="19"/>
      <c r="L9" s="19"/>
      <c r="M9" s="5"/>
    </row>
    <row r="10" spans="1:28" s="12" customFormat="1">
      <c r="A10" s="14" t="s">
        <v>100</v>
      </c>
      <c r="B10" s="5"/>
      <c r="C10" s="5"/>
      <c r="D10" s="5"/>
      <c r="E10" s="5"/>
      <c r="F10" s="5"/>
      <c r="G10" s="15"/>
      <c r="H10" s="5"/>
      <c r="I10" s="5"/>
      <c r="J10" s="5"/>
      <c r="K10" s="19"/>
      <c r="L10" s="19"/>
      <c r="M10" s="5"/>
    </row>
    <row r="11" spans="1:28" s="12" customFormat="1" ht="14.5" thickBot="1">
      <c r="A11" s="20" t="s">
        <v>101</v>
      </c>
      <c r="B11" s="21">
        <f>AVERAGE(B3:B10)</f>
        <v>10296.333333333334</v>
      </c>
      <c r="C11" s="22">
        <f t="shared" ref="C11:L11" si="0">AVERAGE(C3:C10)</f>
        <v>11017.833333333334</v>
      </c>
      <c r="D11" s="22">
        <f t="shared" si="0"/>
        <v>11581.333333333334</v>
      </c>
      <c r="E11" s="22">
        <f t="shared" si="0"/>
        <v>11431.166666666666</v>
      </c>
      <c r="F11" s="22">
        <f t="shared" si="0"/>
        <v>10727</v>
      </c>
      <c r="G11" s="22">
        <f t="shared" si="0"/>
        <v>10041.5</v>
      </c>
      <c r="H11" s="22">
        <f t="shared" si="0"/>
        <v>9552.1666666666661</v>
      </c>
      <c r="I11" s="22">
        <f t="shared" si="0"/>
        <v>10441.833333333334</v>
      </c>
      <c r="J11" s="22">
        <f t="shared" si="0"/>
        <v>9191.5</v>
      </c>
      <c r="K11" s="22">
        <f t="shared" si="0"/>
        <v>6740.5</v>
      </c>
      <c r="L11" s="22" t="e">
        <f t="shared" si="0"/>
        <v>#DIV/0!</v>
      </c>
      <c r="M11" s="23">
        <f>AVERAGE(M3:M10)</f>
        <v>577.83333333333337</v>
      </c>
    </row>
    <row r="12" spans="1:28" s="12" customFormat="1" ht="14.5" thickBot="1">
      <c r="B12" s="15"/>
      <c r="C12" s="15"/>
      <c r="D12" s="15"/>
      <c r="E12" s="15"/>
      <c r="F12" s="15"/>
      <c r="G12" s="15"/>
      <c r="H12" s="15"/>
      <c r="I12" s="15"/>
      <c r="J12" s="15"/>
    </row>
    <row r="13" spans="1:28" s="12" customFormat="1">
      <c r="A13" s="24" t="s">
        <v>102</v>
      </c>
      <c r="B13" s="25">
        <v>2</v>
      </c>
      <c r="C13" s="12" t="s">
        <v>170</v>
      </c>
      <c r="P13" s="1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spans="1:28" s="12" customFormat="1" ht="14.5" thickBot="1">
      <c r="A14" s="21" t="s">
        <v>103</v>
      </c>
      <c r="B14" s="26">
        <v>2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12" customFormat="1"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s="12" customFormat="1">
      <c r="A16" s="12" t="s">
        <v>104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s="12" customFormat="1">
      <c r="A17" s="13" t="s">
        <v>105</v>
      </c>
      <c r="B17" s="13">
        <v>0</v>
      </c>
      <c r="C17" s="13">
        <f t="shared" ref="C17:I17" si="1">D17/2</f>
        <v>7.8125E-3</v>
      </c>
      <c r="D17" s="13">
        <f t="shared" si="1"/>
        <v>1.5625E-2</v>
      </c>
      <c r="E17" s="13">
        <f t="shared" si="1"/>
        <v>3.125E-2</v>
      </c>
      <c r="F17" s="13">
        <f t="shared" si="1"/>
        <v>6.25E-2</v>
      </c>
      <c r="G17" s="13">
        <f t="shared" si="1"/>
        <v>0.125</v>
      </c>
      <c r="H17" s="13">
        <f t="shared" si="1"/>
        <v>0.25</v>
      </c>
      <c r="I17" s="13">
        <f t="shared" si="1"/>
        <v>0.5</v>
      </c>
      <c r="J17" s="13">
        <v>1</v>
      </c>
      <c r="K17" s="13">
        <v>2</v>
      </c>
      <c r="L17" s="13"/>
      <c r="M17" s="13" t="s">
        <v>106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s="12" customFormat="1">
      <c r="A18" s="13" t="s">
        <v>85</v>
      </c>
      <c r="B18" s="27">
        <f>IF(B3="","",(B3-$M$11)/($B$11-$M$11))</f>
        <v>0.95026667352643579</v>
      </c>
      <c r="C18" s="27">
        <f>IF(C3="","",(C3-$M$11)/($B$11-$M$11))</f>
        <v>1.1596611274030628</v>
      </c>
      <c r="D18" s="27">
        <f t="shared" ref="D18:L23" si="2">IF(D3="","",(D3-$M$11)/($B$11-$M$11))</f>
        <v>0.92680626296925106</v>
      </c>
      <c r="E18" s="27">
        <f t="shared" si="2"/>
        <v>1.1620277477662877</v>
      </c>
      <c r="F18" s="27">
        <f t="shared" si="2"/>
        <v>1.019413146747612</v>
      </c>
      <c r="G18" s="27">
        <f t="shared" si="2"/>
        <v>0.99986280461662458</v>
      </c>
      <c r="H18" s="27">
        <f t="shared" si="2"/>
        <v>0.81145924439642614</v>
      </c>
      <c r="I18" s="27">
        <f t="shared" si="2"/>
        <v>0.86475965083774919</v>
      </c>
      <c r="J18" s="27">
        <f t="shared" si="2"/>
        <v>0.66760988492737228</v>
      </c>
      <c r="K18" s="27">
        <f t="shared" si="2"/>
        <v>0.55010203906638544</v>
      </c>
      <c r="L18" s="27" t="str">
        <f t="shared" si="2"/>
        <v/>
      </c>
      <c r="M18" s="27" t="e">
        <f>IF(#REF!="","",(#REF!-$M$11)/($B$11-$M$11))</f>
        <v>#REF!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s="12" customFormat="1">
      <c r="A19" s="13" t="s">
        <v>86</v>
      </c>
      <c r="B19" s="27">
        <f t="shared" ref="B19:M25" si="3">IF(B4="","",(B4-$M$11)/($B$11-$M$11))</f>
        <v>1.0905146541818866</v>
      </c>
      <c r="C19" s="27">
        <f t="shared" si="3"/>
        <v>1.0810481727289876</v>
      </c>
      <c r="D19" s="27">
        <f t="shared" si="3"/>
        <v>1.4102141962922947</v>
      </c>
      <c r="E19" s="27">
        <f t="shared" si="3"/>
        <v>0.96271715456774876</v>
      </c>
      <c r="F19" s="27">
        <f t="shared" si="3"/>
        <v>1.2610142168716023</v>
      </c>
      <c r="G19" s="27">
        <f t="shared" si="3"/>
        <v>0.9681706710569189</v>
      </c>
      <c r="H19" s="27">
        <f t="shared" si="3"/>
        <v>0.94193205398638324</v>
      </c>
      <c r="I19" s="27">
        <f t="shared" si="3"/>
        <v>1.0996724460221914</v>
      </c>
      <c r="J19" s="27">
        <f t="shared" si="2"/>
        <v>1.0144741129460992</v>
      </c>
      <c r="K19" s="27">
        <f t="shared" si="2"/>
        <v>0.72060160175610088</v>
      </c>
      <c r="L19" s="27" t="str">
        <f t="shared" si="3"/>
        <v/>
      </c>
      <c r="M19" s="27" t="e">
        <f>IF(#REF!="","",(#REF!-$M$11)/($B$11-$M$11))</f>
        <v>#REF!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s="12" customFormat="1">
      <c r="A20" s="13" t="s">
        <v>87</v>
      </c>
      <c r="B20" s="27">
        <f t="shared" si="3"/>
        <v>1.0046989418806056</v>
      </c>
      <c r="C20" s="27">
        <f t="shared" si="3"/>
        <v>1.0892798957315086</v>
      </c>
      <c r="D20" s="27">
        <f t="shared" si="3"/>
        <v>1.2188266364836822</v>
      </c>
      <c r="E20" s="27">
        <f t="shared" si="3"/>
        <v>1.3499168252988287</v>
      </c>
      <c r="F20" s="27">
        <f>IF(F5="","",(F5-$M$11)/($B$11-$M$11))</f>
        <v>1.0725077601138722</v>
      </c>
      <c r="G20" s="27">
        <f t="shared" si="3"/>
        <v>1.1576031966524325</v>
      </c>
      <c r="H20" s="27">
        <f t="shared" si="3"/>
        <v>0.98926446125087886</v>
      </c>
      <c r="I20" s="27">
        <f t="shared" si="3"/>
        <v>1.0127248718080637</v>
      </c>
      <c r="J20" s="27">
        <f>IF(J5="","",(J5-$M$11)/($B$11-$M$11))</f>
        <v>0.88801426831987096</v>
      </c>
      <c r="K20" s="27">
        <f>IF(K5="","",(K5-$M$11)/($B$11-$M$11))</f>
        <v>0.74087221964980876</v>
      </c>
      <c r="L20" s="27" t="str">
        <f t="shared" si="3"/>
        <v/>
      </c>
      <c r="M20" s="27" t="e">
        <f>IF(#REF!="","",(#REF!-$M$11)/($B$11-$M$11))</f>
        <v>#REF!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s="12" customFormat="1">
      <c r="A21" s="13" t="s">
        <v>88</v>
      </c>
      <c r="B21" s="27">
        <f t="shared" si="3"/>
        <v>0.91250364425237085</v>
      </c>
      <c r="C21" s="27">
        <f t="shared" si="3"/>
        <v>1.1217952015914663</v>
      </c>
      <c r="D21" s="27">
        <f t="shared" si="3"/>
        <v>1.1949546397763715</v>
      </c>
      <c r="E21" s="27">
        <f t="shared" si="3"/>
        <v>1.1532815420761091</v>
      </c>
      <c r="F21" s="27">
        <f t="shared" si="3"/>
        <v>1.1272487180806365</v>
      </c>
      <c r="G21" s="27">
        <f t="shared" si="3"/>
        <v>0.93051053832038544</v>
      </c>
      <c r="H21" s="27">
        <f t="shared" si="3"/>
        <v>1.0328925931642399</v>
      </c>
      <c r="I21" s="27">
        <f t="shared" si="3"/>
        <v>1.4066128174786918</v>
      </c>
      <c r="J21" s="27">
        <f t="shared" si="2"/>
        <v>1.0945276191456157</v>
      </c>
      <c r="K21" s="27">
        <f t="shared" si="2"/>
        <v>0.63643223405532412</v>
      </c>
      <c r="L21" s="27" t="str">
        <f t="shared" si="3"/>
        <v/>
      </c>
      <c r="M21" s="27" t="e">
        <f>IF(#REF!="","",(#REF!-$M$11)/($B$11-$M$11))</f>
        <v>#REF!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s="12" customFormat="1">
      <c r="A22" s="13" t="s">
        <v>89</v>
      </c>
      <c r="B22" s="27">
        <f t="shared" si="3"/>
        <v>0.86445096122515475</v>
      </c>
      <c r="C22" s="27">
        <f t="shared" si="3"/>
        <v>1.0423590746171392</v>
      </c>
      <c r="D22" s="27">
        <f t="shared" si="3"/>
        <v>1.092366791857454</v>
      </c>
      <c r="E22" s="27">
        <f t="shared" si="3"/>
        <v>1.1957778120766236</v>
      </c>
      <c r="F22" s="27">
        <f t="shared" si="3"/>
        <v>0.9264975733566565</v>
      </c>
      <c r="G22" s="27">
        <f t="shared" si="3"/>
        <v>0.97640239405943985</v>
      </c>
      <c r="H22" s="27">
        <f t="shared" si="3"/>
        <v>0.9739328771586836</v>
      </c>
      <c r="I22" s="27">
        <f t="shared" si="3"/>
        <v>0.91487026461559562</v>
      </c>
      <c r="J22" s="27">
        <f t="shared" si="2"/>
        <v>0.88142888991785417</v>
      </c>
      <c r="K22" s="27">
        <f t="shared" si="2"/>
        <v>0.61780796076212041</v>
      </c>
      <c r="L22" s="27" t="str">
        <f t="shared" si="3"/>
        <v/>
      </c>
      <c r="M22" s="27" t="e">
        <f>IF(#REF!="","",(#REF!-$M$11)/($B$11-$M$11))</f>
        <v>#REF!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s="12" customFormat="1">
      <c r="A23" s="13" t="s">
        <v>90</v>
      </c>
      <c r="B23" s="27">
        <f t="shared" si="3"/>
        <v>1.1775651249335459</v>
      </c>
      <c r="C23" s="27">
        <f t="shared" si="3"/>
        <v>0.95129563890175084</v>
      </c>
      <c r="D23" s="27">
        <f t="shared" si="3"/>
        <v>0.95016377698890431</v>
      </c>
      <c r="E23" s="27">
        <f t="shared" si="3"/>
        <v>0.87690144226646771</v>
      </c>
      <c r="F23" s="27">
        <f t="shared" si="3"/>
        <v>0.85920323781104757</v>
      </c>
      <c r="G23" s="27">
        <f t="shared" si="3"/>
        <v>0.81012158940851642</v>
      </c>
      <c r="H23" s="27">
        <f t="shared" si="3"/>
        <v>0.79108572996518667</v>
      </c>
      <c r="I23" s="27">
        <f t="shared" si="3"/>
        <v>0.79118862650271826</v>
      </c>
      <c r="J23" s="27">
        <f t="shared" si="2"/>
        <v>0.77184407744679395</v>
      </c>
      <c r="K23" s="27">
        <f t="shared" si="2"/>
        <v>0.5388863164754506</v>
      </c>
      <c r="L23" s="27" t="str">
        <f t="shared" si="3"/>
        <v/>
      </c>
      <c r="M23" s="27" t="e">
        <f>IF(#REF!="","",(#REF!-$M$11)/($B$11-$M$11))</f>
        <v>#REF!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s="12" customFormat="1">
      <c r="A24" s="13" t="s">
        <v>91</v>
      </c>
      <c r="B24" s="27" t="str">
        <f t="shared" si="3"/>
        <v/>
      </c>
      <c r="C24" s="27" t="str">
        <f t="shared" si="3"/>
        <v/>
      </c>
      <c r="D24" s="27" t="str">
        <f t="shared" si="3"/>
        <v/>
      </c>
      <c r="E24" s="27" t="str">
        <f t="shared" si="3"/>
        <v/>
      </c>
      <c r="F24" s="27" t="str">
        <f t="shared" si="3"/>
        <v/>
      </c>
      <c r="G24" s="27" t="str">
        <f t="shared" si="3"/>
        <v/>
      </c>
      <c r="H24" s="27" t="str">
        <f t="shared" si="3"/>
        <v/>
      </c>
      <c r="I24" s="27" t="str">
        <f t="shared" si="3"/>
        <v/>
      </c>
      <c r="J24" s="27" t="str">
        <f t="shared" si="3"/>
        <v/>
      </c>
      <c r="K24" s="27" t="str">
        <f t="shared" si="3"/>
        <v/>
      </c>
      <c r="L24" s="27" t="str">
        <f t="shared" si="3"/>
        <v/>
      </c>
      <c r="M24" s="27" t="str">
        <f t="shared" si="3"/>
        <v/>
      </c>
    </row>
    <row r="25" spans="1:28" s="12" customFormat="1">
      <c r="A25" s="13" t="s">
        <v>92</v>
      </c>
      <c r="B25" s="27" t="str">
        <f t="shared" si="3"/>
        <v/>
      </c>
      <c r="C25" s="27" t="str">
        <f t="shared" si="3"/>
        <v/>
      </c>
      <c r="D25" s="27" t="str">
        <f t="shared" si="3"/>
        <v/>
      </c>
      <c r="E25" s="27" t="str">
        <f t="shared" si="3"/>
        <v/>
      </c>
      <c r="F25" s="27" t="str">
        <f t="shared" si="3"/>
        <v/>
      </c>
      <c r="G25" s="27" t="str">
        <f t="shared" si="3"/>
        <v/>
      </c>
      <c r="H25" s="27" t="str">
        <f t="shared" si="3"/>
        <v/>
      </c>
      <c r="I25" s="27" t="str">
        <f t="shared" si="3"/>
        <v/>
      </c>
      <c r="J25" s="27" t="str">
        <f t="shared" si="3"/>
        <v/>
      </c>
      <c r="K25" s="27" t="str">
        <f t="shared" si="3"/>
        <v/>
      </c>
      <c r="L25" s="27" t="str">
        <f t="shared" si="3"/>
        <v/>
      </c>
      <c r="M25" s="27" t="str">
        <f t="shared" si="3"/>
        <v/>
      </c>
    </row>
    <row r="26" spans="1:28" s="12" customFormat="1">
      <c r="A26" s="13" t="s">
        <v>101</v>
      </c>
      <c r="B26" s="28">
        <f>AVERAGE(B18:B25)</f>
        <v>1</v>
      </c>
      <c r="C26" s="28">
        <f t="shared" ref="C26:M26" si="4">AVERAGE(C18:C25)</f>
        <v>1.074239851828986</v>
      </c>
      <c r="D26" s="28">
        <f t="shared" si="4"/>
        <v>1.1322220507279932</v>
      </c>
      <c r="E26" s="28">
        <f t="shared" si="4"/>
        <v>1.1167704206753444</v>
      </c>
      <c r="F26" s="28">
        <f t="shared" si="4"/>
        <v>1.0443141088302379</v>
      </c>
      <c r="G26" s="28">
        <f t="shared" si="4"/>
        <v>0.97377853235238609</v>
      </c>
      <c r="H26" s="28">
        <f t="shared" si="4"/>
        <v>0.92342782665363299</v>
      </c>
      <c r="I26" s="28">
        <f t="shared" si="4"/>
        <v>1.014971446210835</v>
      </c>
      <c r="J26" s="28">
        <f t="shared" si="4"/>
        <v>0.88631647545060088</v>
      </c>
      <c r="K26" s="28">
        <f t="shared" si="4"/>
        <v>0.63411706196086504</v>
      </c>
      <c r="L26" s="28" t="e">
        <f t="shared" si="4"/>
        <v>#DIV/0!</v>
      </c>
      <c r="M26" s="28" t="e">
        <f t="shared" si="4"/>
        <v>#REF!</v>
      </c>
    </row>
    <row r="27" spans="1:28" ht="14.5" thickBot="1"/>
    <row r="28" spans="1:28" s="12" customFormat="1">
      <c r="A28" s="9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0">
        <v>7</v>
      </c>
      <c r="I28" s="10">
        <v>8</v>
      </c>
      <c r="J28" s="10">
        <v>9</v>
      </c>
      <c r="K28" s="10">
        <v>10</v>
      </c>
      <c r="L28" s="10">
        <v>11</v>
      </c>
      <c r="M28" s="11">
        <v>12</v>
      </c>
    </row>
    <row r="29" spans="1:28" s="12" customFormat="1">
      <c r="A29" s="14" t="s">
        <v>117</v>
      </c>
      <c r="B29" s="15">
        <v>10066</v>
      </c>
      <c r="C29" s="15">
        <v>9704</v>
      </c>
      <c r="D29" s="15">
        <v>9704</v>
      </c>
      <c r="E29" s="15">
        <v>7515</v>
      </c>
      <c r="F29" s="15">
        <v>7782</v>
      </c>
      <c r="G29" s="15">
        <v>1654</v>
      </c>
      <c r="H29" s="15">
        <v>809</v>
      </c>
      <c r="I29" s="15">
        <v>590</v>
      </c>
      <c r="J29" s="15">
        <v>581</v>
      </c>
      <c r="K29" s="15">
        <v>544</v>
      </c>
      <c r="L29" s="15"/>
      <c r="M29" s="16">
        <v>583</v>
      </c>
    </row>
    <row r="30" spans="1:28" s="12" customFormat="1">
      <c r="A30" s="14" t="s">
        <v>119</v>
      </c>
      <c r="B30" s="15">
        <v>10577</v>
      </c>
      <c r="C30" s="15">
        <v>11423</v>
      </c>
      <c r="D30" s="15">
        <v>11423</v>
      </c>
      <c r="E30" s="15">
        <v>8818</v>
      </c>
      <c r="F30" s="15">
        <v>9001</v>
      </c>
      <c r="G30" s="15">
        <v>2184</v>
      </c>
      <c r="H30" s="15">
        <v>794</v>
      </c>
      <c r="I30" s="15">
        <v>662</v>
      </c>
      <c r="J30" s="15">
        <v>661</v>
      </c>
      <c r="K30" s="15">
        <v>512</v>
      </c>
      <c r="L30" s="15"/>
      <c r="M30" s="16">
        <v>585</v>
      </c>
    </row>
    <row r="31" spans="1:28" s="12" customFormat="1">
      <c r="A31" s="14" t="s">
        <v>120</v>
      </c>
      <c r="B31" s="15">
        <v>12720</v>
      </c>
      <c r="C31" s="15">
        <v>10976</v>
      </c>
      <c r="D31" s="15">
        <v>10976</v>
      </c>
      <c r="E31" s="15">
        <v>11990</v>
      </c>
      <c r="F31" s="15">
        <v>9454</v>
      </c>
      <c r="G31" s="15">
        <v>3256</v>
      </c>
      <c r="H31" s="15">
        <v>835</v>
      </c>
      <c r="I31" s="15">
        <v>598</v>
      </c>
      <c r="J31" s="15">
        <v>538</v>
      </c>
      <c r="K31" s="15">
        <v>494</v>
      </c>
      <c r="L31" s="15"/>
      <c r="M31" s="16">
        <v>580</v>
      </c>
    </row>
    <row r="32" spans="1:28" s="12" customFormat="1">
      <c r="A32" s="14" t="s">
        <v>121</v>
      </c>
      <c r="B32" s="15">
        <v>11502</v>
      </c>
      <c r="C32" s="15">
        <v>10197</v>
      </c>
      <c r="D32" s="15">
        <v>10197</v>
      </c>
      <c r="E32" s="15">
        <v>8745</v>
      </c>
      <c r="F32" s="15">
        <v>9154</v>
      </c>
      <c r="G32" s="15">
        <v>3475</v>
      </c>
      <c r="H32" s="15">
        <v>1417</v>
      </c>
      <c r="I32" s="15">
        <v>648</v>
      </c>
      <c r="J32" s="15">
        <v>580</v>
      </c>
      <c r="K32" s="15">
        <v>476</v>
      </c>
      <c r="L32" s="15"/>
      <c r="M32" s="16">
        <v>586</v>
      </c>
    </row>
    <row r="33" spans="1:13" s="12" customFormat="1">
      <c r="A33" s="14" t="s">
        <v>122</v>
      </c>
      <c r="B33" s="15">
        <v>9304</v>
      </c>
      <c r="C33" s="15">
        <v>8641</v>
      </c>
      <c r="D33" s="15">
        <v>8641</v>
      </c>
      <c r="E33" s="15">
        <v>8049</v>
      </c>
      <c r="F33" s="15">
        <v>8958</v>
      </c>
      <c r="G33" s="15">
        <v>1340</v>
      </c>
      <c r="H33" s="15">
        <v>621</v>
      </c>
      <c r="I33" s="15">
        <v>950</v>
      </c>
      <c r="J33" s="15">
        <v>577</v>
      </c>
      <c r="K33" s="15">
        <v>493</v>
      </c>
      <c r="L33" s="15"/>
      <c r="M33" s="16">
        <v>591</v>
      </c>
    </row>
    <row r="34" spans="1:13" s="12" customFormat="1">
      <c r="A34" s="14" t="s">
        <v>124</v>
      </c>
      <c r="B34" s="15">
        <v>9926</v>
      </c>
      <c r="C34" s="15">
        <v>9508</v>
      </c>
      <c r="D34" s="15">
        <v>9508</v>
      </c>
      <c r="E34" s="15">
        <v>7038</v>
      </c>
      <c r="F34" s="15">
        <v>8225</v>
      </c>
      <c r="G34" s="15">
        <v>667</v>
      </c>
      <c r="H34" s="15">
        <v>609</v>
      </c>
      <c r="I34" s="15">
        <v>613</v>
      </c>
      <c r="J34" s="15">
        <v>540</v>
      </c>
      <c r="K34" s="15">
        <v>488</v>
      </c>
      <c r="L34" s="15"/>
      <c r="M34" s="16">
        <v>582</v>
      </c>
    </row>
    <row r="35" spans="1:13" s="12" customFormat="1">
      <c r="A35" s="14" t="s">
        <v>125</v>
      </c>
      <c r="B35" s="5"/>
      <c r="C35" s="5"/>
      <c r="D35" s="5"/>
      <c r="E35" s="5"/>
      <c r="F35" s="5"/>
      <c r="G35" s="15"/>
      <c r="H35" s="5"/>
      <c r="I35" s="5"/>
      <c r="J35" s="5"/>
      <c r="K35" s="19"/>
      <c r="L35" s="19"/>
      <c r="M35" s="5"/>
    </row>
    <row r="36" spans="1:13" s="12" customFormat="1">
      <c r="A36" s="14" t="s">
        <v>126</v>
      </c>
      <c r="B36" s="5"/>
      <c r="C36" s="5"/>
      <c r="D36" s="5"/>
      <c r="E36" s="5"/>
      <c r="F36" s="5"/>
      <c r="G36" s="15"/>
      <c r="H36" s="5"/>
      <c r="I36" s="5"/>
      <c r="J36" s="5"/>
      <c r="K36" s="19"/>
      <c r="L36" s="19"/>
      <c r="M36" s="5"/>
    </row>
    <row r="37" spans="1:13" s="12" customFormat="1" ht="14.5" thickBot="1">
      <c r="A37" s="20" t="s">
        <v>127</v>
      </c>
      <c r="B37" s="21">
        <v>10682.5</v>
      </c>
      <c r="C37" s="22">
        <v>10074.833333333334</v>
      </c>
      <c r="D37" s="22">
        <v>10074.833333333334</v>
      </c>
      <c r="E37" s="22">
        <v>8692.5</v>
      </c>
      <c r="F37" s="22">
        <v>8762.3333333333339</v>
      </c>
      <c r="G37" s="22">
        <v>2096</v>
      </c>
      <c r="H37" s="22">
        <v>847.5</v>
      </c>
      <c r="I37" s="22">
        <v>676.83333333333337</v>
      </c>
      <c r="J37" s="22">
        <v>579.5</v>
      </c>
      <c r="K37" s="22">
        <v>501.16666666666669</v>
      </c>
      <c r="L37" s="22" t="e">
        <v>#DIV/0!</v>
      </c>
      <c r="M37" s="23">
        <v>584.5</v>
      </c>
    </row>
    <row r="38" spans="1:13" s="12" customFormat="1" ht="14.5" thickBot="1">
      <c r="B38" s="15"/>
      <c r="C38" s="15"/>
      <c r="D38" s="15"/>
      <c r="E38" s="15"/>
      <c r="F38" s="15"/>
      <c r="G38" s="15"/>
      <c r="H38" s="15"/>
      <c r="I38" s="15"/>
      <c r="J38" s="15"/>
    </row>
    <row r="39" spans="1:13" s="12" customFormat="1">
      <c r="A39" s="24" t="s">
        <v>128</v>
      </c>
      <c r="B39" s="25">
        <v>2</v>
      </c>
      <c r="C39" s="12" t="s">
        <v>61</v>
      </c>
    </row>
    <row r="40" spans="1:13" s="12" customFormat="1" ht="14.5" thickBot="1">
      <c r="A40" s="21" t="s">
        <v>130</v>
      </c>
      <c r="B40" s="26">
        <v>2</v>
      </c>
    </row>
    <row r="41" spans="1:13" s="12" customFormat="1"/>
    <row r="42" spans="1:13" s="12" customFormat="1">
      <c r="A42" s="12" t="s">
        <v>131</v>
      </c>
    </row>
    <row r="43" spans="1:13" s="12" customFormat="1">
      <c r="A43" s="13" t="s">
        <v>132</v>
      </c>
      <c r="B43" s="13">
        <v>0</v>
      </c>
      <c r="C43" s="13">
        <v>7.8125E-3</v>
      </c>
      <c r="D43" s="13">
        <v>1.5625E-2</v>
      </c>
      <c r="E43" s="13">
        <v>3.125E-2</v>
      </c>
      <c r="F43" s="13">
        <v>6.25E-2</v>
      </c>
      <c r="G43" s="13">
        <v>0.125</v>
      </c>
      <c r="H43" s="13">
        <v>0.25</v>
      </c>
      <c r="I43" s="13">
        <v>0.5</v>
      </c>
      <c r="J43" s="13">
        <v>1</v>
      </c>
      <c r="K43" s="13">
        <v>2</v>
      </c>
      <c r="L43" s="13"/>
      <c r="M43" s="13" t="s">
        <v>133</v>
      </c>
    </row>
    <row r="44" spans="1:13" s="12" customFormat="1">
      <c r="A44" s="13" t="s">
        <v>115</v>
      </c>
      <c r="B44" s="27">
        <v>0.93894830659536543</v>
      </c>
      <c r="C44" s="27">
        <v>0.90309962368785901</v>
      </c>
      <c r="D44" s="27">
        <v>0.90309962368785901</v>
      </c>
      <c r="E44" s="27">
        <v>0.68632402455931862</v>
      </c>
      <c r="F44" s="27">
        <v>0.71276490394137448</v>
      </c>
      <c r="G44" s="27">
        <v>0.10591206179441473</v>
      </c>
      <c r="H44" s="27">
        <v>2.2232125173301642E-2</v>
      </c>
      <c r="I44" s="27">
        <v>5.4466230936819177E-4</v>
      </c>
      <c r="J44" s="27">
        <v>-3.4660328777975837E-4</v>
      </c>
      <c r="K44" s="27">
        <v>-4.0106951871657758E-3</v>
      </c>
      <c r="L44" s="27" t="s">
        <v>118</v>
      </c>
      <c r="M44" s="27" t="e">
        <v>#REF!</v>
      </c>
    </row>
    <row r="45" spans="1:13" s="12" customFormat="1">
      <c r="A45" s="13" t="s">
        <v>116</v>
      </c>
      <c r="B45" s="27">
        <v>0.98955238661121014</v>
      </c>
      <c r="C45" s="27">
        <v>1.0733313527431174</v>
      </c>
      <c r="D45" s="27">
        <v>1.0733313527431174</v>
      </c>
      <c r="E45" s="27">
        <v>0.815359477124183</v>
      </c>
      <c r="F45" s="27">
        <v>0.83348187759952463</v>
      </c>
      <c r="G45" s="27">
        <v>0.15839770251534957</v>
      </c>
      <c r="H45" s="27">
        <v>2.0746682511388392E-2</v>
      </c>
      <c r="I45" s="27">
        <v>7.6747870865517924E-3</v>
      </c>
      <c r="J45" s="27">
        <v>7.575757575757576E-3</v>
      </c>
      <c r="K45" s="27">
        <v>-7.1796395325807094E-3</v>
      </c>
      <c r="L45" s="27" t="s">
        <v>118</v>
      </c>
      <c r="M45" s="27" t="e">
        <v>#REF!</v>
      </c>
    </row>
    <row r="46" spans="1:13" s="12" customFormat="1">
      <c r="A46" s="13" t="s">
        <v>87</v>
      </c>
      <c r="B46" s="27">
        <v>1.2017726282432164</v>
      </c>
      <c r="C46" s="27">
        <v>1.0290651614181026</v>
      </c>
      <c r="D46" s="27">
        <v>1.0290651614181026</v>
      </c>
      <c r="E46" s="27">
        <v>1.1294810853634383</v>
      </c>
      <c r="F46" s="27">
        <v>0.87834224598930477</v>
      </c>
      <c r="G46" s="27">
        <v>0.26455733808674986</v>
      </c>
      <c r="H46" s="27">
        <v>2.4806892453951276E-2</v>
      </c>
      <c r="I46" s="27">
        <v>1.3368983957219251E-3</v>
      </c>
      <c r="J46" s="27">
        <v>-4.6048722519310753E-3</v>
      </c>
      <c r="K46" s="27">
        <v>-8.9621707268766095E-3</v>
      </c>
      <c r="L46" s="27" t="s">
        <v>118</v>
      </c>
      <c r="M46" s="27" t="e">
        <v>#REF!</v>
      </c>
    </row>
    <row r="47" spans="1:13" s="12" customFormat="1">
      <c r="A47" s="13" t="s">
        <v>88</v>
      </c>
      <c r="B47" s="27">
        <v>1.0811546840958606</v>
      </c>
      <c r="C47" s="27">
        <v>0.95192117250940778</v>
      </c>
      <c r="D47" s="27">
        <v>0.95192117250940778</v>
      </c>
      <c r="E47" s="27">
        <v>0.80813032283620523</v>
      </c>
      <c r="F47" s="27">
        <v>0.84863339275103977</v>
      </c>
      <c r="G47" s="27">
        <v>0.28624480095068333</v>
      </c>
      <c r="H47" s="27">
        <v>8.2442067736185384E-2</v>
      </c>
      <c r="I47" s="27">
        <v>6.2883739354327589E-3</v>
      </c>
      <c r="J47" s="27">
        <v>-4.4563279857397502E-4</v>
      </c>
      <c r="K47" s="27">
        <v>-1.0744701921172509E-2</v>
      </c>
      <c r="L47" s="27" t="s">
        <v>118</v>
      </c>
      <c r="M47" s="27" t="e">
        <v>#REF!</v>
      </c>
    </row>
    <row r="48" spans="1:13" s="12" customFormat="1">
      <c r="A48" s="13" t="s">
        <v>89</v>
      </c>
      <c r="B48" s="27">
        <v>0.86348781937017227</v>
      </c>
      <c r="C48" s="27">
        <v>0.79783125371360664</v>
      </c>
      <c r="D48" s="27">
        <v>0.79783125371360664</v>
      </c>
      <c r="E48" s="27">
        <v>0.73920578332343034</v>
      </c>
      <c r="F48" s="27">
        <v>0.82922360863537337</v>
      </c>
      <c r="G48" s="27">
        <v>7.4816795405030695E-2</v>
      </c>
      <c r="H48" s="27">
        <v>3.6145771439889088E-3</v>
      </c>
      <c r="I48" s="27">
        <v>3.6195286195286197E-2</v>
      </c>
      <c r="J48" s="27">
        <v>-7.4272133095662507E-4</v>
      </c>
      <c r="K48" s="27">
        <v>-9.0612002376708259E-3</v>
      </c>
      <c r="L48" s="27" t="s">
        <v>118</v>
      </c>
      <c r="M48" s="27" t="e">
        <v>#REF!</v>
      </c>
    </row>
    <row r="49" spans="1:13" s="12" customFormat="1">
      <c r="A49" s="13" t="s">
        <v>90</v>
      </c>
      <c r="B49" s="27">
        <v>0.92508417508417506</v>
      </c>
      <c r="C49" s="27">
        <v>0.88368983957219249</v>
      </c>
      <c r="D49" s="27">
        <v>0.88368983957219249</v>
      </c>
      <c r="E49" s="27">
        <v>0.63908694791047738</v>
      </c>
      <c r="F49" s="27">
        <v>0.75663497722321249</v>
      </c>
      <c r="G49" s="27">
        <v>8.1699346405228763E-3</v>
      </c>
      <c r="H49" s="27">
        <v>2.4262230144583086E-3</v>
      </c>
      <c r="I49" s="27">
        <v>2.8223410576351752E-3</v>
      </c>
      <c r="J49" s="27">
        <v>-4.4068132303426424E-3</v>
      </c>
      <c r="K49" s="27">
        <v>-9.5563477916419098E-3</v>
      </c>
      <c r="L49" s="27" t="s">
        <v>118</v>
      </c>
      <c r="M49" s="27" t="e">
        <v>#REF!</v>
      </c>
    </row>
    <row r="50" spans="1:13" s="12" customFormat="1">
      <c r="A50" s="13" t="s">
        <v>91</v>
      </c>
      <c r="B50" s="27" t="s">
        <v>118</v>
      </c>
      <c r="C50" s="27" t="s">
        <v>118</v>
      </c>
      <c r="D50" s="27" t="s">
        <v>118</v>
      </c>
      <c r="E50" s="27" t="s">
        <v>118</v>
      </c>
      <c r="F50" s="27" t="s">
        <v>118</v>
      </c>
      <c r="G50" s="27" t="s">
        <v>118</v>
      </c>
      <c r="H50" s="27" t="s">
        <v>118</v>
      </c>
      <c r="I50" s="27" t="s">
        <v>118</v>
      </c>
      <c r="J50" s="27" t="s">
        <v>118</v>
      </c>
      <c r="K50" s="27" t="s">
        <v>118</v>
      </c>
      <c r="L50" s="27" t="s">
        <v>118</v>
      </c>
      <c r="M50" s="27" t="s">
        <v>118</v>
      </c>
    </row>
    <row r="51" spans="1:13" s="12" customFormat="1">
      <c r="A51" s="13" t="s">
        <v>92</v>
      </c>
      <c r="B51" s="27" t="s">
        <v>118</v>
      </c>
      <c r="C51" s="27" t="s">
        <v>118</v>
      </c>
      <c r="D51" s="27" t="s">
        <v>118</v>
      </c>
      <c r="E51" s="27" t="s">
        <v>118</v>
      </c>
      <c r="F51" s="27" t="s">
        <v>118</v>
      </c>
      <c r="G51" s="27" t="s">
        <v>118</v>
      </c>
      <c r="H51" s="27" t="s">
        <v>118</v>
      </c>
      <c r="I51" s="27" t="s">
        <v>118</v>
      </c>
      <c r="J51" s="27" t="s">
        <v>118</v>
      </c>
      <c r="K51" s="27" t="s">
        <v>118</v>
      </c>
      <c r="L51" s="27" t="s">
        <v>118</v>
      </c>
      <c r="M51" s="27" t="s">
        <v>118</v>
      </c>
    </row>
    <row r="52" spans="1:13" s="12" customFormat="1">
      <c r="A52" s="13" t="s">
        <v>127</v>
      </c>
      <c r="B52" s="28">
        <v>1</v>
      </c>
      <c r="C52" s="28">
        <v>0.93982306727404763</v>
      </c>
      <c r="D52" s="28">
        <v>0.93982306727404763</v>
      </c>
      <c r="E52" s="28">
        <v>0.80293127351950877</v>
      </c>
      <c r="F52" s="28">
        <v>0.80984683435663829</v>
      </c>
      <c r="G52" s="28">
        <v>0.1496831055654585</v>
      </c>
      <c r="H52" s="28">
        <v>2.6044761338878984E-2</v>
      </c>
      <c r="I52" s="28">
        <v>9.1437248299993407E-3</v>
      </c>
      <c r="J52" s="28">
        <v>-4.9514755397108334E-4</v>
      </c>
      <c r="K52" s="28">
        <v>-8.2524592328513894E-3</v>
      </c>
      <c r="L52" s="28" t="e">
        <v>#DIV/0!</v>
      </c>
      <c r="M52" s="28" t="e">
        <v>#REF!</v>
      </c>
    </row>
  </sheetData>
  <mergeCells count="2">
    <mergeCell ref="Q13:V13"/>
    <mergeCell ref="W13:AB13"/>
  </mergeCells>
  <phoneticPr fontId="1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0C5D-E609-4D53-BD9B-3A3CE4E04310}">
  <dimension ref="A1:M15"/>
  <sheetViews>
    <sheetView workbookViewId="0">
      <selection activeCell="D8" sqref="D8"/>
    </sheetView>
  </sheetViews>
  <sheetFormatPr defaultRowHeight="14"/>
  <cols>
    <col min="1" max="16384" width="8.6640625" style="5"/>
  </cols>
  <sheetData>
    <row r="1" spans="1:13">
      <c r="A1" s="5" t="s">
        <v>280</v>
      </c>
    </row>
    <row r="4" spans="1:13">
      <c r="B4" s="1" t="s">
        <v>64</v>
      </c>
      <c r="C4" s="1" t="s">
        <v>79</v>
      </c>
      <c r="D4" s="1" t="s">
        <v>80</v>
      </c>
    </row>
    <row r="5" spans="1:13">
      <c r="A5" s="5" t="s">
        <v>84</v>
      </c>
      <c r="B5" s="35">
        <v>20.995336701221401</v>
      </c>
      <c r="C5" s="35">
        <v>22.0390586483318</v>
      </c>
      <c r="D5" s="35">
        <v>20.4223861327878</v>
      </c>
    </row>
    <row r="6" spans="1:13">
      <c r="B6" s="35">
        <v>20.632169646840701</v>
      </c>
      <c r="C6" s="35">
        <v>21.614976689136601</v>
      </c>
      <c r="D6" s="35">
        <v>21.4966776798917</v>
      </c>
    </row>
    <row r="7" spans="1:13">
      <c r="B7" s="35">
        <v>20.6165840386961</v>
      </c>
      <c r="C7" s="35">
        <v>21.873424462660601</v>
      </c>
      <c r="D7" s="35">
        <v>20.172672270616399</v>
      </c>
    </row>
    <row r="8" spans="1:13">
      <c r="B8" s="35">
        <v>20.783449947717202</v>
      </c>
      <c r="C8" s="35">
        <v>20.777528029960202</v>
      </c>
      <c r="D8" s="35">
        <v>20.459924265767999</v>
      </c>
    </row>
    <row r="9" spans="1:13">
      <c r="A9" s="5" t="s">
        <v>150</v>
      </c>
      <c r="B9" s="5">
        <f>AVERAGE(B5:B8)</f>
        <v>20.756885083618851</v>
      </c>
      <c r="C9" s="5">
        <f>AVERAGE(C5:C8)</f>
        <v>21.576246957522301</v>
      </c>
      <c r="D9" s="5">
        <f>AVERAGE(D5:D8)</f>
        <v>20.637915087265974</v>
      </c>
    </row>
    <row r="11" spans="1:13">
      <c r="A11" s="5" t="s">
        <v>39</v>
      </c>
      <c r="B11" s="35">
        <v>22.0891838335071</v>
      </c>
      <c r="C11" s="35">
        <v>22.442615257848001</v>
      </c>
      <c r="D11" s="35">
        <v>20.0351382016296</v>
      </c>
      <c r="F11" s="35"/>
      <c r="G11" s="35"/>
      <c r="H11" s="35"/>
      <c r="K11" s="35"/>
      <c r="L11" s="35"/>
      <c r="M11" s="35"/>
    </row>
    <row r="12" spans="1:13">
      <c r="B12" s="35">
        <v>22.175103842758201</v>
      </c>
      <c r="C12" s="35">
        <v>22.489818231369501</v>
      </c>
      <c r="D12" s="35">
        <v>20.205439669571302</v>
      </c>
      <c r="F12" s="35"/>
      <c r="G12" s="35"/>
      <c r="H12" s="35"/>
      <c r="K12" s="35"/>
      <c r="L12" s="35"/>
      <c r="M12" s="35"/>
    </row>
    <row r="13" spans="1:13">
      <c r="B13" s="35">
        <v>22.138943993353301</v>
      </c>
      <c r="C13" s="35">
        <v>22.266330588466101</v>
      </c>
      <c r="D13" s="35">
        <v>20.3516796311362</v>
      </c>
      <c r="F13" s="35"/>
      <c r="G13" s="35"/>
      <c r="H13" s="35"/>
      <c r="K13" s="35"/>
      <c r="L13" s="35"/>
      <c r="M13" s="35"/>
    </row>
    <row r="14" spans="1:13">
      <c r="B14" s="35">
        <v>22.129234283255698</v>
      </c>
      <c r="C14" s="35">
        <v>22.515044277408801</v>
      </c>
      <c r="D14" s="35">
        <v>20.5333549157383</v>
      </c>
      <c r="F14" s="35"/>
      <c r="G14" s="35"/>
      <c r="H14" s="35"/>
      <c r="K14" s="35"/>
      <c r="L14" s="35"/>
      <c r="M14" s="35"/>
    </row>
    <row r="15" spans="1:13">
      <c r="B15" s="5">
        <f>AVERAGE(B11:B14)</f>
        <v>22.133116488218576</v>
      </c>
      <c r="C15" s="5">
        <f>AVERAGE(C11:C14)</f>
        <v>22.428452088773103</v>
      </c>
      <c r="D15" s="5">
        <f>AVERAGE(D11:D14)</f>
        <v>20.281403104518851</v>
      </c>
    </row>
  </sheetData>
  <phoneticPr fontId="1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035D-43FA-4FA8-A3BC-386B949EC546}">
  <dimension ref="A1:E15"/>
  <sheetViews>
    <sheetView workbookViewId="0">
      <selection sqref="A1:XFD1048576"/>
    </sheetView>
  </sheetViews>
  <sheetFormatPr defaultRowHeight="14"/>
  <cols>
    <col min="1" max="1" width="8.75" style="5" bestFit="1" customWidth="1"/>
    <col min="2" max="16384" width="8.6640625" style="5"/>
  </cols>
  <sheetData>
    <row r="1" spans="1:5">
      <c r="A1" s="5" t="s">
        <v>281</v>
      </c>
    </row>
    <row r="2" spans="1:5">
      <c r="A2" s="5" t="s">
        <v>179</v>
      </c>
    </row>
    <row r="3" spans="1:5">
      <c r="C3" s="5" t="s">
        <v>111</v>
      </c>
      <c r="D3" s="5" t="s">
        <v>112</v>
      </c>
      <c r="E3" s="5" t="s">
        <v>113</v>
      </c>
    </row>
    <row r="4" spans="1:5">
      <c r="A4" s="5" t="s">
        <v>175</v>
      </c>
      <c r="B4" s="5" t="s">
        <v>176</v>
      </c>
      <c r="C4" s="5">
        <v>2563</v>
      </c>
      <c r="D4" s="5">
        <v>2765</v>
      </c>
      <c r="E4" s="5">
        <v>2515</v>
      </c>
    </row>
    <row r="5" spans="1:5">
      <c r="B5" s="5" t="s">
        <v>177</v>
      </c>
      <c r="C5" s="5">
        <v>3034</v>
      </c>
      <c r="D5" s="5">
        <v>3471</v>
      </c>
      <c r="E5" s="5">
        <v>3238</v>
      </c>
    </row>
    <row r="7" spans="1:5">
      <c r="C7" s="5" t="s">
        <v>111</v>
      </c>
      <c r="D7" s="5" t="s">
        <v>112</v>
      </c>
      <c r="E7" s="5" t="s">
        <v>113</v>
      </c>
    </row>
    <row r="8" spans="1:5">
      <c r="A8" s="5" t="s">
        <v>156</v>
      </c>
      <c r="B8" s="5" t="s">
        <v>176</v>
      </c>
      <c r="C8" s="5">
        <v>1084</v>
      </c>
      <c r="D8" s="5">
        <v>1371</v>
      </c>
      <c r="E8" s="5">
        <v>1290</v>
      </c>
    </row>
    <row r="9" spans="1:5">
      <c r="B9" s="5" t="s">
        <v>177</v>
      </c>
      <c r="C9" s="5">
        <v>2789</v>
      </c>
      <c r="D9" s="5">
        <v>3137</v>
      </c>
      <c r="E9" s="5">
        <v>3143</v>
      </c>
    </row>
    <row r="10" spans="1:5">
      <c r="C10" s="5" t="s">
        <v>111</v>
      </c>
      <c r="D10" s="5" t="s">
        <v>112</v>
      </c>
      <c r="E10" s="5" t="s">
        <v>113</v>
      </c>
    </row>
    <row r="11" spans="1:5">
      <c r="A11" s="5" t="s">
        <v>178</v>
      </c>
      <c r="B11" s="5" t="s">
        <v>176</v>
      </c>
      <c r="C11" s="5">
        <v>1015</v>
      </c>
      <c r="D11" s="5">
        <v>772</v>
      </c>
      <c r="E11" s="5">
        <v>838</v>
      </c>
    </row>
    <row r="12" spans="1:5">
      <c r="B12" s="5" t="s">
        <v>177</v>
      </c>
      <c r="C12" s="5">
        <v>1737</v>
      </c>
      <c r="D12" s="5">
        <v>1507</v>
      </c>
      <c r="E12" s="5">
        <v>1691</v>
      </c>
    </row>
    <row r="13" spans="1:5">
      <c r="C13" s="5" t="s">
        <v>111</v>
      </c>
      <c r="D13" s="5" t="s">
        <v>112</v>
      </c>
      <c r="E13" s="5" t="s">
        <v>113</v>
      </c>
    </row>
    <row r="14" spans="1:5">
      <c r="A14" s="5" t="s">
        <v>180</v>
      </c>
      <c r="B14" s="5" t="s">
        <v>176</v>
      </c>
      <c r="C14" s="5">
        <v>1148</v>
      </c>
      <c r="D14" s="5">
        <v>1104</v>
      </c>
      <c r="E14" s="5">
        <v>1084</v>
      </c>
    </row>
    <row r="15" spans="1:5">
      <c r="B15" s="5" t="s">
        <v>177</v>
      </c>
      <c r="C15" s="5">
        <v>11176</v>
      </c>
      <c r="D15" s="5">
        <v>11273</v>
      </c>
      <c r="E15" s="5">
        <v>10416</v>
      </c>
    </row>
  </sheetData>
  <phoneticPr fontId="1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B01B-883E-4883-B33D-2F781DA29EE4}">
  <dimension ref="A1:O81"/>
  <sheetViews>
    <sheetView topLeftCell="A8" zoomScale="41" workbookViewId="0">
      <selection activeCell="Q21" sqref="Q21"/>
    </sheetView>
  </sheetViews>
  <sheetFormatPr defaultRowHeight="14"/>
  <cols>
    <col min="1" max="1" width="8.08203125" style="5" bestFit="1" customWidth="1"/>
    <col min="2" max="8" width="8.6640625" style="5"/>
    <col min="9" max="9" width="13.5" style="5" bestFit="1" customWidth="1"/>
    <col min="10" max="16384" width="8.6640625" style="5"/>
  </cols>
  <sheetData>
    <row r="1" spans="1:14" ht="14.5" thickBot="1">
      <c r="A1" s="5" t="s">
        <v>282</v>
      </c>
    </row>
    <row r="2" spans="1:14" ht="14.5" thickBot="1">
      <c r="A2" s="9" t="s">
        <v>156</v>
      </c>
    </row>
    <row r="3" spans="1:14">
      <c r="A3" s="9"/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1">
        <v>12</v>
      </c>
      <c r="N3" s="12"/>
    </row>
    <row r="4" spans="1:14">
      <c r="A4" s="14" t="s">
        <v>93</v>
      </c>
      <c r="B4" s="15">
        <v>3042</v>
      </c>
      <c r="C4" s="15">
        <v>2853</v>
      </c>
      <c r="D4" s="15">
        <v>2627</v>
      </c>
      <c r="E4" s="15">
        <v>1649</v>
      </c>
      <c r="F4" s="15">
        <v>632</v>
      </c>
      <c r="G4" s="15">
        <v>2649</v>
      </c>
      <c r="H4" s="15">
        <v>2616</v>
      </c>
      <c r="I4" s="15">
        <v>1620</v>
      </c>
      <c r="J4" s="15">
        <v>817</v>
      </c>
      <c r="K4" s="15">
        <v>626</v>
      </c>
      <c r="L4" s="15"/>
      <c r="M4" s="15">
        <v>639</v>
      </c>
      <c r="N4" s="12"/>
    </row>
    <row r="5" spans="1:14">
      <c r="A5" s="14" t="s">
        <v>94</v>
      </c>
      <c r="B5" s="15">
        <v>3324</v>
      </c>
      <c r="C5" s="15">
        <v>2869</v>
      </c>
      <c r="D5" s="15">
        <v>2653</v>
      </c>
      <c r="E5" s="15">
        <v>1631</v>
      </c>
      <c r="F5" s="15">
        <v>665</v>
      </c>
      <c r="G5" s="15">
        <v>2629</v>
      </c>
      <c r="H5" s="15">
        <v>2620</v>
      </c>
      <c r="I5" s="15">
        <v>1614</v>
      </c>
      <c r="J5" s="15">
        <v>547</v>
      </c>
      <c r="K5" s="15">
        <v>584</v>
      </c>
      <c r="L5" s="15"/>
      <c r="M5" s="15">
        <v>610</v>
      </c>
      <c r="N5" s="12"/>
    </row>
    <row r="6" spans="1:14">
      <c r="A6" s="14" t="s">
        <v>95</v>
      </c>
      <c r="B6" s="15">
        <v>3060</v>
      </c>
      <c r="C6" s="15">
        <v>2044</v>
      </c>
      <c r="D6" s="15">
        <v>2660</v>
      </c>
      <c r="E6" s="15">
        <v>1625</v>
      </c>
      <c r="F6" s="15">
        <v>626</v>
      </c>
      <c r="G6" s="15">
        <v>2647</v>
      </c>
      <c r="H6" s="15">
        <v>2646</v>
      </c>
      <c r="I6" s="15">
        <v>1672</v>
      </c>
      <c r="J6" s="15">
        <v>739</v>
      </c>
      <c r="K6" s="15">
        <v>655</v>
      </c>
      <c r="L6" s="15"/>
      <c r="M6" s="15">
        <v>622</v>
      </c>
      <c r="N6" s="12"/>
    </row>
    <row r="7" spans="1:14">
      <c r="A7" s="14" t="s">
        <v>96</v>
      </c>
      <c r="B7" s="15">
        <v>3341</v>
      </c>
      <c r="C7" s="15">
        <v>2309</v>
      </c>
      <c r="D7" s="15">
        <v>2695</v>
      </c>
      <c r="E7" s="15">
        <v>1675</v>
      </c>
      <c r="F7" s="15">
        <v>662</v>
      </c>
      <c r="G7" s="15">
        <v>2765</v>
      </c>
      <c r="H7" s="15">
        <v>2641</v>
      </c>
      <c r="I7" s="15">
        <v>1649</v>
      </c>
      <c r="J7" s="15">
        <v>657</v>
      </c>
      <c r="K7" s="15">
        <v>686</v>
      </c>
      <c r="L7" s="15"/>
      <c r="M7" s="15">
        <v>593</v>
      </c>
      <c r="N7" s="12"/>
    </row>
    <row r="8" spans="1:14">
      <c r="A8" s="14" t="s">
        <v>97</v>
      </c>
      <c r="B8" s="15">
        <v>3238</v>
      </c>
      <c r="C8" s="15">
        <v>2716</v>
      </c>
      <c r="D8" s="15">
        <v>2601</v>
      </c>
      <c r="E8" s="15">
        <v>1625</v>
      </c>
      <c r="F8" s="15">
        <v>696</v>
      </c>
      <c r="G8" s="15">
        <v>2604</v>
      </c>
      <c r="H8" s="15">
        <v>2606</v>
      </c>
      <c r="I8" s="15">
        <v>1625</v>
      </c>
      <c r="J8" s="15">
        <v>766</v>
      </c>
      <c r="K8" s="15">
        <v>614</v>
      </c>
      <c r="L8" s="15"/>
      <c r="M8" s="15">
        <v>598</v>
      </c>
      <c r="N8" s="12"/>
    </row>
    <row r="9" spans="1:14">
      <c r="A9" s="14" t="s">
        <v>98</v>
      </c>
      <c r="B9" s="15">
        <v>2881</v>
      </c>
      <c r="C9" s="15">
        <v>2817</v>
      </c>
      <c r="D9" s="15">
        <v>2635</v>
      </c>
      <c r="E9" s="15">
        <v>1658</v>
      </c>
      <c r="F9" s="15">
        <v>924</v>
      </c>
      <c r="G9" s="15">
        <v>2907</v>
      </c>
      <c r="H9" s="15">
        <v>2621</v>
      </c>
      <c r="I9" s="15">
        <v>1817</v>
      </c>
      <c r="J9" s="15">
        <v>806</v>
      </c>
      <c r="K9" s="15">
        <v>649</v>
      </c>
      <c r="L9" s="15"/>
      <c r="M9" s="15">
        <v>529</v>
      </c>
      <c r="N9" s="12"/>
    </row>
    <row r="10" spans="1:14">
      <c r="A10" s="14" t="s">
        <v>99</v>
      </c>
      <c r="B10" s="15"/>
      <c r="C10" s="15"/>
      <c r="D10" s="15"/>
      <c r="E10" s="15"/>
      <c r="F10" s="15"/>
      <c r="G10" s="15"/>
      <c r="H10" s="15"/>
      <c r="K10" s="19"/>
      <c r="L10" s="19"/>
      <c r="N10" s="12"/>
    </row>
    <row r="11" spans="1:14">
      <c r="A11" s="14" t="s">
        <v>100</v>
      </c>
      <c r="G11" s="15"/>
      <c r="K11" s="19"/>
      <c r="L11" s="19"/>
      <c r="N11" s="12"/>
    </row>
    <row r="12" spans="1:14" ht="14.5" thickBot="1">
      <c r="A12" s="20" t="s">
        <v>101</v>
      </c>
      <c r="B12" s="21">
        <f>AVERAGE(B4:B11)</f>
        <v>3147.6666666666665</v>
      </c>
      <c r="C12" s="22">
        <f t="shared" ref="C12:L12" si="0">AVERAGE(C4:C11)</f>
        <v>2601.3333333333335</v>
      </c>
      <c r="D12" s="22">
        <f t="shared" si="0"/>
        <v>2645.1666666666665</v>
      </c>
      <c r="E12" s="22">
        <f t="shared" si="0"/>
        <v>1643.8333333333333</v>
      </c>
      <c r="F12" s="22">
        <f t="shared" si="0"/>
        <v>700.83333333333337</v>
      </c>
      <c r="G12" s="22">
        <f t="shared" si="0"/>
        <v>2700.1666666666665</v>
      </c>
      <c r="H12" s="22">
        <f t="shared" si="0"/>
        <v>2625</v>
      </c>
      <c r="I12" s="22">
        <f t="shared" si="0"/>
        <v>1666.1666666666667</v>
      </c>
      <c r="J12" s="22">
        <f t="shared" si="0"/>
        <v>722</v>
      </c>
      <c r="K12" s="22">
        <f t="shared" si="0"/>
        <v>635.66666666666663</v>
      </c>
      <c r="L12" s="22" t="e">
        <f t="shared" si="0"/>
        <v>#DIV/0!</v>
      </c>
      <c r="M12" s="23">
        <f>AVERAGE(M4:M11)</f>
        <v>598.5</v>
      </c>
      <c r="N12" s="12"/>
    </row>
    <row r="13" spans="1:14" ht="14.5" thickBot="1">
      <c r="A13" s="12"/>
      <c r="B13" s="15"/>
      <c r="C13" s="15"/>
      <c r="D13" s="15"/>
      <c r="E13" s="15"/>
      <c r="F13" s="15"/>
      <c r="G13" s="15"/>
      <c r="H13" s="15"/>
      <c r="I13" s="15"/>
      <c r="J13" s="15"/>
      <c r="K13" s="12"/>
      <c r="L13" s="12"/>
      <c r="M13" s="12"/>
      <c r="N13" s="12"/>
    </row>
    <row r="14" spans="1:14">
      <c r="A14" s="24" t="s">
        <v>102</v>
      </c>
      <c r="B14" s="25">
        <v>1</v>
      </c>
      <c r="C14" s="12" t="s">
        <v>75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ht="14.5" thickBot="1">
      <c r="A15" s="21" t="s">
        <v>103</v>
      </c>
      <c r="B15" s="2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5">
      <c r="A17" s="12" t="s">
        <v>104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5">
      <c r="A18" s="13" t="s">
        <v>105</v>
      </c>
      <c r="B18" s="13">
        <v>0</v>
      </c>
      <c r="C18" s="13">
        <v>0.1</v>
      </c>
      <c r="D18" s="13">
        <v>1</v>
      </c>
      <c r="E18" s="13">
        <v>10</v>
      </c>
      <c r="F18" s="13">
        <v>100</v>
      </c>
      <c r="G18" s="13">
        <v>0.5</v>
      </c>
      <c r="H18" s="13">
        <v>5</v>
      </c>
      <c r="I18" s="13">
        <v>50</v>
      </c>
      <c r="J18" s="13">
        <v>500</v>
      </c>
      <c r="K18" s="13">
        <v>1</v>
      </c>
      <c r="L18" s="13"/>
      <c r="M18" s="13" t="s">
        <v>106</v>
      </c>
      <c r="N18" s="12"/>
    </row>
    <row r="19" spans="1:15">
      <c r="A19" s="13" t="s">
        <v>85</v>
      </c>
      <c r="B19" s="27">
        <f>IF(B4="","",(B4-$M$12)/($B$12-$M$12))</f>
        <v>0.95854854527623412</v>
      </c>
      <c r="C19" s="27">
        <f>IF(C4="","",(C4-$M$12)/($B$12-$M$12))</f>
        <v>0.88440666884602814</v>
      </c>
      <c r="D19" s="27">
        <f t="shared" ref="D19:L24" si="1">IF(D4="","",(D4-$M$12)/($B$12-$M$12))</f>
        <v>0.79575024517816284</v>
      </c>
      <c r="E19" s="27">
        <f t="shared" si="1"/>
        <v>0.41209545603138281</v>
      </c>
      <c r="F19" s="27">
        <f t="shared" si="1"/>
        <v>1.3141549525988887E-2</v>
      </c>
      <c r="G19" s="27">
        <f t="shared" si="1"/>
        <v>0.80438051650866305</v>
      </c>
      <c r="H19" s="27">
        <f t="shared" si="1"/>
        <v>0.79143510951291274</v>
      </c>
      <c r="I19" s="27">
        <f t="shared" si="1"/>
        <v>0.40071918927754169</v>
      </c>
      <c r="J19" s="27">
        <f t="shared" si="1"/>
        <v>8.5714285714285715E-2</v>
      </c>
      <c r="K19" s="27">
        <f t="shared" si="1"/>
        <v>1.0787839163125205E-2</v>
      </c>
      <c r="L19" s="27" t="str">
        <f t="shared" si="1"/>
        <v/>
      </c>
      <c r="M19" s="27" t="e">
        <f>IF(#REF!="","",(#REF!-$M$12)/($B$12-$M$12))</f>
        <v>#REF!</v>
      </c>
      <c r="N19" s="12"/>
    </row>
    <row r="20" spans="1:15">
      <c r="A20" s="13" t="s">
        <v>86</v>
      </c>
      <c r="B20" s="27">
        <f t="shared" ref="B20:M26" si="2">IF(B5="","",(B5-$M$12)/($B$12-$M$12))</f>
        <v>1.0691729323308272</v>
      </c>
      <c r="C20" s="27">
        <f t="shared" si="2"/>
        <v>0.89068322981366466</v>
      </c>
      <c r="D20" s="27">
        <f t="shared" si="2"/>
        <v>0.80594965675057217</v>
      </c>
      <c r="E20" s="27">
        <f t="shared" si="2"/>
        <v>0.40503432494279179</v>
      </c>
      <c r="F20" s="27">
        <f t="shared" si="2"/>
        <v>2.6086956521739132E-2</v>
      </c>
      <c r="G20" s="27">
        <f t="shared" si="2"/>
        <v>0.7965348152991174</v>
      </c>
      <c r="H20" s="27">
        <f t="shared" si="2"/>
        <v>0.79300424975482187</v>
      </c>
      <c r="I20" s="27">
        <f t="shared" si="2"/>
        <v>0.39836547891467805</v>
      </c>
      <c r="J20" s="27">
        <f t="shared" si="1"/>
        <v>-2.0202680614579929E-2</v>
      </c>
      <c r="K20" s="27">
        <f t="shared" si="1"/>
        <v>-5.6881333769205622E-3</v>
      </c>
      <c r="L20" s="27" t="str">
        <f t="shared" si="2"/>
        <v/>
      </c>
      <c r="M20" s="27" t="e">
        <f>IF(#REF!="","",(#REF!-$M$12)/($B$12-$M$12))</f>
        <v>#REF!</v>
      </c>
      <c r="N20" s="12"/>
    </row>
    <row r="21" spans="1:15">
      <c r="A21" s="13" t="s">
        <v>87</v>
      </c>
      <c r="B21" s="27">
        <f t="shared" si="2"/>
        <v>0.9656096763648252</v>
      </c>
      <c r="C21" s="27">
        <f t="shared" si="2"/>
        <v>0.56704805491990851</v>
      </c>
      <c r="D21" s="27">
        <f t="shared" si="2"/>
        <v>0.80869565217391304</v>
      </c>
      <c r="E21" s="27">
        <f t="shared" si="2"/>
        <v>0.4026806145799281</v>
      </c>
      <c r="F21" s="27">
        <f>IF(F6="","",(F6-$M$12)/($B$12-$M$12))</f>
        <v>1.0787839163125205E-2</v>
      </c>
      <c r="G21" s="27">
        <f t="shared" si="2"/>
        <v>0.80359594638770848</v>
      </c>
      <c r="H21" s="27">
        <f t="shared" si="2"/>
        <v>0.8032036613272312</v>
      </c>
      <c r="I21" s="27">
        <f t="shared" si="2"/>
        <v>0.4211180124223603</v>
      </c>
      <c r="J21" s="27">
        <f>IF(J6="","",(J6-$M$12)/($B$12-$M$12))</f>
        <v>5.5116050997057867E-2</v>
      </c>
      <c r="K21" s="27">
        <f>IF(K6="","",(K6-$M$12)/($B$12-$M$12))</f>
        <v>2.2164105916966329E-2</v>
      </c>
      <c r="L21" s="27" t="str">
        <f t="shared" si="2"/>
        <v/>
      </c>
      <c r="M21" s="27" t="e">
        <f>IF(#REF!="","",(#REF!-$M$12)/($B$12-$M$12))</f>
        <v>#REF!</v>
      </c>
      <c r="N21" s="12"/>
    </row>
    <row r="22" spans="1:15">
      <c r="A22" s="13" t="s">
        <v>88</v>
      </c>
      <c r="B22" s="27">
        <f t="shared" si="2"/>
        <v>1.0758417783589409</v>
      </c>
      <c r="C22" s="27">
        <f t="shared" si="2"/>
        <v>0.6710035959463877</v>
      </c>
      <c r="D22" s="27">
        <f t="shared" si="2"/>
        <v>0.82242562929061791</v>
      </c>
      <c r="E22" s="27">
        <f t="shared" si="2"/>
        <v>0.42229486760379209</v>
      </c>
      <c r="F22" s="27">
        <f t="shared" si="2"/>
        <v>2.491010134030729E-2</v>
      </c>
      <c r="G22" s="27">
        <f t="shared" si="2"/>
        <v>0.84988558352402754</v>
      </c>
      <c r="H22" s="27">
        <f t="shared" si="2"/>
        <v>0.80124223602484479</v>
      </c>
      <c r="I22" s="27">
        <f t="shared" si="2"/>
        <v>0.41209545603138281</v>
      </c>
      <c r="J22" s="27">
        <f t="shared" si="1"/>
        <v>2.294867603792089E-2</v>
      </c>
      <c r="K22" s="27">
        <f t="shared" si="1"/>
        <v>3.4324942791762014E-2</v>
      </c>
      <c r="L22" s="27" t="str">
        <f t="shared" si="2"/>
        <v/>
      </c>
      <c r="M22" s="27" t="e">
        <f>IF(#REF!="","",(#REF!-$M$12)/($B$12-$M$12))</f>
        <v>#REF!</v>
      </c>
      <c r="N22" s="12"/>
    </row>
    <row r="23" spans="1:15">
      <c r="A23" s="13" t="s">
        <v>89</v>
      </c>
      <c r="B23" s="27">
        <f t="shared" si="2"/>
        <v>1.035436417129781</v>
      </c>
      <c r="C23" s="27">
        <f t="shared" si="2"/>
        <v>0.83066361556064083</v>
      </c>
      <c r="D23" s="27">
        <f t="shared" si="2"/>
        <v>0.78555083360575351</v>
      </c>
      <c r="E23" s="27">
        <f t="shared" si="2"/>
        <v>0.4026806145799281</v>
      </c>
      <c r="F23" s="27">
        <f t="shared" si="2"/>
        <v>3.8247793396534821E-2</v>
      </c>
      <c r="G23" s="27">
        <f t="shared" si="2"/>
        <v>0.78672768878718535</v>
      </c>
      <c r="H23" s="27">
        <f t="shared" si="2"/>
        <v>0.78751225890813992</v>
      </c>
      <c r="I23" s="27">
        <f t="shared" si="2"/>
        <v>0.4026806145799281</v>
      </c>
      <c r="J23" s="27">
        <f t="shared" si="1"/>
        <v>6.5707747629944427E-2</v>
      </c>
      <c r="K23" s="27">
        <f t="shared" si="1"/>
        <v>6.0804184373978425E-3</v>
      </c>
      <c r="L23" s="27" t="str">
        <f t="shared" si="2"/>
        <v/>
      </c>
      <c r="M23" s="27" t="e">
        <f>IF(#REF!="","",(#REF!-$M$12)/($B$12-$M$12))</f>
        <v>#REF!</v>
      </c>
      <c r="N23" s="12"/>
    </row>
    <row r="24" spans="1:15">
      <c r="A24" s="13" t="s">
        <v>90</v>
      </c>
      <c r="B24" s="27">
        <f t="shared" si="2"/>
        <v>0.89539065053939204</v>
      </c>
      <c r="C24" s="27">
        <f t="shared" si="2"/>
        <v>0.8702844066688461</v>
      </c>
      <c r="D24" s="27">
        <f t="shared" si="2"/>
        <v>0.7988885256619811</v>
      </c>
      <c r="E24" s="27">
        <f t="shared" si="2"/>
        <v>0.41562602157567835</v>
      </c>
      <c r="F24" s="27">
        <f t="shared" si="2"/>
        <v>0.1276887871853547</v>
      </c>
      <c r="G24" s="27">
        <f t="shared" si="2"/>
        <v>0.90559006211180126</v>
      </c>
      <c r="H24" s="27">
        <f t="shared" si="2"/>
        <v>0.79339653481529915</v>
      </c>
      <c r="I24" s="27">
        <f t="shared" si="2"/>
        <v>0.47799934619156592</v>
      </c>
      <c r="J24" s="27">
        <f t="shared" si="1"/>
        <v>8.139915004903564E-2</v>
      </c>
      <c r="K24" s="27">
        <f t="shared" si="1"/>
        <v>1.9810395554102651E-2</v>
      </c>
      <c r="L24" s="27" t="str">
        <f t="shared" si="2"/>
        <v/>
      </c>
      <c r="M24" s="27" t="e">
        <f>IF(#REF!="","",(#REF!-$M$12)/($B$12-$M$12))</f>
        <v>#REF!</v>
      </c>
      <c r="N24" s="12"/>
    </row>
    <row r="25" spans="1:15">
      <c r="A25" s="13" t="s">
        <v>91</v>
      </c>
      <c r="B25" s="27" t="str">
        <f t="shared" si="2"/>
        <v/>
      </c>
      <c r="C25" s="27" t="str">
        <f t="shared" si="2"/>
        <v/>
      </c>
      <c r="D25" s="27" t="str">
        <f t="shared" si="2"/>
        <v/>
      </c>
      <c r="E25" s="27" t="str">
        <f t="shared" si="2"/>
        <v/>
      </c>
      <c r="F25" s="27" t="str">
        <f t="shared" si="2"/>
        <v/>
      </c>
      <c r="G25" s="27" t="str">
        <f t="shared" si="2"/>
        <v/>
      </c>
      <c r="H25" s="27" t="str">
        <f t="shared" si="2"/>
        <v/>
      </c>
      <c r="I25" s="27" t="str">
        <f t="shared" si="2"/>
        <v/>
      </c>
      <c r="J25" s="27" t="str">
        <f t="shared" si="2"/>
        <v/>
      </c>
      <c r="K25" s="27" t="str">
        <f t="shared" si="2"/>
        <v/>
      </c>
      <c r="L25" s="27" t="str">
        <f t="shared" si="2"/>
        <v/>
      </c>
      <c r="M25" s="27" t="str">
        <f t="shared" si="2"/>
        <v/>
      </c>
      <c r="N25" s="12"/>
    </row>
    <row r="26" spans="1:15">
      <c r="A26" s="13" t="s">
        <v>92</v>
      </c>
      <c r="B26" s="27" t="str">
        <f t="shared" si="2"/>
        <v/>
      </c>
      <c r="C26" s="27" t="str">
        <f t="shared" si="2"/>
        <v/>
      </c>
      <c r="D26" s="27" t="str">
        <f t="shared" si="2"/>
        <v/>
      </c>
      <c r="E26" s="27" t="str">
        <f t="shared" si="2"/>
        <v/>
      </c>
      <c r="F26" s="27" t="str">
        <f t="shared" si="2"/>
        <v/>
      </c>
      <c r="G26" s="27" t="str">
        <f t="shared" si="2"/>
        <v/>
      </c>
      <c r="H26" s="27" t="str">
        <f t="shared" si="2"/>
        <v/>
      </c>
      <c r="I26" s="27" t="str">
        <f t="shared" si="2"/>
        <v/>
      </c>
      <c r="J26" s="27" t="str">
        <f t="shared" si="2"/>
        <v/>
      </c>
      <c r="K26" s="27" t="str">
        <f t="shared" si="2"/>
        <v/>
      </c>
      <c r="L26" s="27" t="str">
        <f t="shared" si="2"/>
        <v/>
      </c>
      <c r="M26" s="27" t="str">
        <f t="shared" si="2"/>
        <v/>
      </c>
      <c r="N26" s="12"/>
    </row>
    <row r="27" spans="1:15">
      <c r="A27" s="13" t="s">
        <v>101</v>
      </c>
      <c r="B27" s="28">
        <f>AVERAGE(B19:B26)</f>
        <v>1.0000000000000002</v>
      </c>
      <c r="C27" s="28">
        <f t="shared" ref="C27:M27" si="3">AVERAGE(C19:C26)</f>
        <v>0.78568159529257919</v>
      </c>
      <c r="D27" s="28">
        <f t="shared" si="3"/>
        <v>0.80287675711016682</v>
      </c>
      <c r="E27" s="28">
        <f t="shared" si="3"/>
        <v>0.4100686498855835</v>
      </c>
      <c r="F27" s="28">
        <f t="shared" si="3"/>
        <v>4.0143837855508339E-2</v>
      </c>
      <c r="G27" s="28">
        <f t="shared" si="3"/>
        <v>0.82445243543641722</v>
      </c>
      <c r="H27" s="28">
        <f t="shared" si="3"/>
        <v>0.79496567505720828</v>
      </c>
      <c r="I27" s="28">
        <f t="shared" si="3"/>
        <v>0.41882968290290945</v>
      </c>
      <c r="J27" s="28">
        <f t="shared" si="3"/>
        <v>4.8447204968944106E-2</v>
      </c>
      <c r="K27" s="28">
        <f t="shared" si="3"/>
        <v>1.4579928081072245E-2</v>
      </c>
      <c r="L27" s="28" t="e">
        <f t="shared" si="3"/>
        <v>#DIV/0!</v>
      </c>
      <c r="M27" s="28" t="e">
        <f t="shared" si="3"/>
        <v>#REF!</v>
      </c>
      <c r="N27" s="12"/>
    </row>
    <row r="29" spans="1:15" ht="14.5" thickBot="1">
      <c r="A29" s="13" t="s">
        <v>178</v>
      </c>
    </row>
    <row r="30" spans="1:15">
      <c r="A30" s="9"/>
      <c r="B30" s="10">
        <v>1</v>
      </c>
      <c r="C30" s="10">
        <v>2</v>
      </c>
      <c r="D30" s="10">
        <v>3</v>
      </c>
      <c r="E30" s="10">
        <v>4</v>
      </c>
      <c r="F30" s="10">
        <v>5</v>
      </c>
      <c r="G30" s="10">
        <v>6</v>
      </c>
      <c r="H30" s="10">
        <v>7</v>
      </c>
      <c r="I30" s="10">
        <v>8</v>
      </c>
      <c r="J30" s="10">
        <v>9</v>
      </c>
      <c r="K30" s="10">
        <v>10</v>
      </c>
      <c r="L30" s="10">
        <v>11</v>
      </c>
      <c r="M30" s="11">
        <v>12</v>
      </c>
      <c r="N30" s="12"/>
      <c r="O30" s="12"/>
    </row>
    <row r="31" spans="1:15">
      <c r="A31" s="14" t="s">
        <v>117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2"/>
      <c r="O31" s="12"/>
    </row>
    <row r="32" spans="1:15">
      <c r="A32" s="14" t="s">
        <v>119</v>
      </c>
      <c r="B32" s="15">
        <v>20286</v>
      </c>
      <c r="C32" s="15">
        <v>22274</v>
      </c>
      <c r="D32" s="15">
        <v>11717</v>
      </c>
      <c r="E32" s="15">
        <v>19839</v>
      </c>
      <c r="F32" s="15">
        <v>7550</v>
      </c>
      <c r="G32" s="15">
        <v>18329</v>
      </c>
      <c r="H32" s="15">
        <v>19839</v>
      </c>
      <c r="I32" s="15">
        <v>9277</v>
      </c>
      <c r="J32" s="15">
        <v>2879</v>
      </c>
      <c r="K32" s="15">
        <v>1263</v>
      </c>
      <c r="L32" s="16"/>
      <c r="M32" s="16">
        <v>491</v>
      </c>
      <c r="N32" s="12"/>
      <c r="O32" s="12"/>
    </row>
    <row r="33" spans="1:15">
      <c r="A33" s="14" t="s">
        <v>120</v>
      </c>
      <c r="B33" s="15">
        <v>25078</v>
      </c>
      <c r="C33" s="15">
        <v>24441</v>
      </c>
      <c r="D33" s="15">
        <v>15764</v>
      </c>
      <c r="E33" s="15">
        <v>15160</v>
      </c>
      <c r="F33" s="15">
        <v>7655</v>
      </c>
      <c r="G33" s="15">
        <v>18755</v>
      </c>
      <c r="H33" s="15">
        <v>15160</v>
      </c>
      <c r="I33" s="15">
        <v>9670</v>
      </c>
      <c r="J33" s="15">
        <v>2808</v>
      </c>
      <c r="K33" s="15">
        <v>4052</v>
      </c>
      <c r="L33" s="16"/>
      <c r="M33" s="16">
        <v>492</v>
      </c>
      <c r="N33" s="12"/>
      <c r="O33" s="12"/>
    </row>
    <row r="34" spans="1:15">
      <c r="A34" s="14" t="s">
        <v>121</v>
      </c>
      <c r="B34" s="15">
        <v>22728</v>
      </c>
      <c r="C34" s="15">
        <v>21725</v>
      </c>
      <c r="D34" s="15">
        <v>11481</v>
      </c>
      <c r="E34" s="15">
        <v>20555</v>
      </c>
      <c r="F34" s="15">
        <v>7229</v>
      </c>
      <c r="G34" s="15">
        <v>18953</v>
      </c>
      <c r="H34" s="15">
        <v>15552</v>
      </c>
      <c r="I34" s="15">
        <v>8247</v>
      </c>
      <c r="J34" s="15">
        <v>5722</v>
      </c>
      <c r="K34" s="15">
        <v>3792</v>
      </c>
      <c r="L34" s="16"/>
      <c r="M34" s="16">
        <v>476</v>
      </c>
      <c r="N34" s="12"/>
      <c r="O34" s="12"/>
    </row>
    <row r="35" spans="1:15">
      <c r="A35" s="14" t="s">
        <v>122</v>
      </c>
      <c r="B35" s="15">
        <v>20100</v>
      </c>
      <c r="C35" s="15">
        <v>20202</v>
      </c>
      <c r="D35" s="15">
        <v>14632</v>
      </c>
      <c r="E35" s="15">
        <v>15927.7</v>
      </c>
      <c r="F35" s="15">
        <v>5827</v>
      </c>
      <c r="G35" s="15">
        <v>17516</v>
      </c>
      <c r="H35" s="15">
        <v>15927</v>
      </c>
      <c r="I35" s="15">
        <v>11609</v>
      </c>
      <c r="J35" s="15">
        <v>3155.5</v>
      </c>
      <c r="K35" s="15">
        <v>964</v>
      </c>
      <c r="L35" s="16"/>
      <c r="M35" s="16">
        <v>493</v>
      </c>
      <c r="N35" s="12"/>
      <c r="O35" s="12"/>
    </row>
    <row r="36" spans="1:15">
      <c r="A36" s="14" t="s">
        <v>124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6"/>
      <c r="N36" s="12"/>
      <c r="O36" s="12"/>
    </row>
    <row r="37" spans="1:15">
      <c r="A37" s="14" t="s">
        <v>125</v>
      </c>
      <c r="B37" s="15"/>
      <c r="C37" s="15"/>
      <c r="D37" s="15"/>
      <c r="E37" s="15"/>
      <c r="F37" s="15"/>
      <c r="G37" s="15"/>
      <c r="H37" s="15"/>
      <c r="K37" s="19"/>
      <c r="L37" s="19"/>
      <c r="N37" s="12"/>
      <c r="O37" s="12"/>
    </row>
    <row r="38" spans="1:15">
      <c r="A38" s="14" t="s">
        <v>126</v>
      </c>
      <c r="G38" s="15"/>
      <c r="K38" s="19"/>
      <c r="L38" s="19"/>
      <c r="N38" s="12"/>
      <c r="O38" s="12"/>
    </row>
    <row r="39" spans="1:15" ht="14.5" thickBot="1">
      <c r="A39" s="20" t="s">
        <v>127</v>
      </c>
      <c r="B39" s="21">
        <v>22048</v>
      </c>
      <c r="C39" s="22">
        <v>22160.5</v>
      </c>
      <c r="D39" s="22">
        <v>13398.5</v>
      </c>
      <c r="E39" s="22">
        <v>17870.424999999999</v>
      </c>
      <c r="F39" s="22">
        <v>7065.25</v>
      </c>
      <c r="G39" s="22">
        <v>18388.25</v>
      </c>
      <c r="H39" s="22">
        <v>16619.5</v>
      </c>
      <c r="I39" s="22">
        <v>9700.75</v>
      </c>
      <c r="J39" s="22">
        <v>3641.125</v>
      </c>
      <c r="K39" s="22">
        <v>2517.875</v>
      </c>
      <c r="L39" s="22" t="e">
        <v>#DIV/0!</v>
      </c>
      <c r="M39" s="23">
        <v>488</v>
      </c>
      <c r="N39" s="12"/>
      <c r="O39" s="12"/>
    </row>
    <row r="40" spans="1:15" ht="14.5" thickBot="1">
      <c r="A40" s="12"/>
      <c r="B40" s="15"/>
      <c r="C40" s="15"/>
      <c r="D40" s="15"/>
      <c r="E40" s="15"/>
      <c r="F40" s="15"/>
      <c r="G40" s="15"/>
      <c r="H40" s="15"/>
      <c r="I40" s="15"/>
      <c r="J40" s="15"/>
      <c r="K40" s="12"/>
      <c r="L40" s="12"/>
      <c r="M40" s="12"/>
      <c r="N40" s="12"/>
      <c r="O40" s="12"/>
    </row>
    <row r="41" spans="1:15">
      <c r="A41" s="24" t="s">
        <v>128</v>
      </c>
      <c r="B41" s="25">
        <v>1</v>
      </c>
      <c r="C41" s="12" t="s">
        <v>75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ht="14.5" thickBot="1">
      <c r="A42" s="21" t="s">
        <v>130</v>
      </c>
      <c r="B42" s="2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>
      <c r="A44" s="12" t="s">
        <v>131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>
      <c r="A45" s="13" t="s">
        <v>132</v>
      </c>
      <c r="B45" s="13">
        <v>0</v>
      </c>
      <c r="C45" s="13">
        <v>0.1</v>
      </c>
      <c r="D45" s="13">
        <v>1</v>
      </c>
      <c r="E45" s="13">
        <v>10</v>
      </c>
      <c r="F45" s="13">
        <v>100</v>
      </c>
      <c r="G45" s="13">
        <v>0.5</v>
      </c>
      <c r="H45" s="13">
        <v>5</v>
      </c>
      <c r="I45" s="13">
        <v>50</v>
      </c>
      <c r="J45" s="13">
        <v>500</v>
      </c>
      <c r="K45" s="13">
        <v>1</v>
      </c>
      <c r="L45" s="13"/>
      <c r="M45" s="13" t="s">
        <v>133</v>
      </c>
      <c r="N45" s="12"/>
      <c r="O45" s="12"/>
    </row>
    <row r="46" spans="1:15">
      <c r="A46" s="13" t="s">
        <v>115</v>
      </c>
      <c r="B46" s="27" t="s">
        <v>118</v>
      </c>
      <c r="C46" s="27" t="s">
        <v>118</v>
      </c>
      <c r="D46" s="27" t="s">
        <v>118</v>
      </c>
      <c r="E46" s="27" t="s">
        <v>118</v>
      </c>
      <c r="F46" s="27" t="s">
        <v>118</v>
      </c>
      <c r="G46" s="27" t="s">
        <v>118</v>
      </c>
      <c r="H46" s="27" t="s">
        <v>118</v>
      </c>
      <c r="I46" s="27" t="s">
        <v>118</v>
      </c>
      <c r="J46" s="27" t="s">
        <v>118</v>
      </c>
      <c r="K46" s="27" t="s">
        <v>118</v>
      </c>
      <c r="L46" s="27" t="s">
        <v>118</v>
      </c>
      <c r="M46" s="27" t="e">
        <v>#REF!</v>
      </c>
      <c r="N46" s="12"/>
      <c r="O46" s="12"/>
    </row>
    <row r="47" spans="1:15">
      <c r="A47" s="13" t="s">
        <v>116</v>
      </c>
      <c r="B47" s="27">
        <v>0.91827458256029681</v>
      </c>
      <c r="C47" s="27">
        <v>1.0104823747680891</v>
      </c>
      <c r="D47" s="27">
        <v>0.52082560296846014</v>
      </c>
      <c r="E47" s="27">
        <v>0.89754174397031539</v>
      </c>
      <c r="F47" s="27">
        <v>0.32755102040816325</v>
      </c>
      <c r="G47" s="27">
        <v>0.82750463821892395</v>
      </c>
      <c r="H47" s="27">
        <v>0.89754174397031539</v>
      </c>
      <c r="I47" s="27">
        <v>0.4076530612244898</v>
      </c>
      <c r="J47" s="27">
        <v>0.11089981447124304</v>
      </c>
      <c r="K47" s="27">
        <v>3.5969387755102042E-2</v>
      </c>
      <c r="L47" s="27" t="s">
        <v>118</v>
      </c>
      <c r="M47" s="27" t="e">
        <v>#REF!</v>
      </c>
      <c r="N47" s="12"/>
      <c r="O47" s="12"/>
    </row>
    <row r="48" spans="1:15">
      <c r="A48" s="13" t="s">
        <v>87</v>
      </c>
      <c r="B48" s="27">
        <v>1.1405380333951762</v>
      </c>
      <c r="C48" s="27">
        <v>1.1109925788497217</v>
      </c>
      <c r="D48" s="27">
        <v>0.70853432282003714</v>
      </c>
      <c r="E48" s="27">
        <v>0.68051948051948052</v>
      </c>
      <c r="F48" s="27">
        <v>0.33242115027829311</v>
      </c>
      <c r="G48" s="27">
        <v>0.84726345083487942</v>
      </c>
      <c r="H48" s="27">
        <v>0.68051948051948052</v>
      </c>
      <c r="I48" s="27">
        <v>0.42588126159554729</v>
      </c>
      <c r="J48" s="27">
        <v>0.10760667903525047</v>
      </c>
      <c r="K48" s="27">
        <v>0.1653061224489796</v>
      </c>
      <c r="L48" s="27" t="s">
        <v>118</v>
      </c>
      <c r="M48" s="27" t="e">
        <v>#REF!</v>
      </c>
      <c r="N48" s="12"/>
      <c r="O48" s="12"/>
    </row>
    <row r="49" spans="1:15">
      <c r="A49" s="13" t="s">
        <v>88</v>
      </c>
      <c r="B49" s="27">
        <v>1.0315398886827458</v>
      </c>
      <c r="C49" s="27">
        <v>0.98501855287569573</v>
      </c>
      <c r="D49" s="27">
        <v>0.50987940630797779</v>
      </c>
      <c r="E49" s="27">
        <v>0.9307513914656772</v>
      </c>
      <c r="F49" s="27">
        <v>0.31266233766233764</v>
      </c>
      <c r="G49" s="27">
        <v>0.85644712430426717</v>
      </c>
      <c r="H49" s="27">
        <v>0.69870129870129871</v>
      </c>
      <c r="I49" s="27">
        <v>0.35987940630797771</v>
      </c>
      <c r="J49" s="27">
        <v>0.24276437847866419</v>
      </c>
      <c r="K49" s="27">
        <v>0.15324675324675324</v>
      </c>
      <c r="L49" s="27" t="s">
        <v>118</v>
      </c>
      <c r="M49" s="27" t="e">
        <v>#REF!</v>
      </c>
      <c r="N49" s="12"/>
      <c r="O49" s="12"/>
    </row>
    <row r="50" spans="1:15">
      <c r="A50" s="13" t="s">
        <v>89</v>
      </c>
      <c r="B50" s="27">
        <v>0.90964749536178102</v>
      </c>
      <c r="C50" s="27">
        <v>0.91437847866419297</v>
      </c>
      <c r="D50" s="27">
        <v>0.65602968460111322</v>
      </c>
      <c r="E50" s="27">
        <v>0.71612708719851581</v>
      </c>
      <c r="F50" s="27">
        <v>0.24763450834879405</v>
      </c>
      <c r="G50" s="27">
        <v>0.78979591836734697</v>
      </c>
      <c r="H50" s="27">
        <v>0.71609461966604826</v>
      </c>
      <c r="I50" s="27">
        <v>0.51581632653061227</v>
      </c>
      <c r="J50" s="27">
        <v>0.12372448979591837</v>
      </c>
      <c r="K50" s="27">
        <v>2.2077922077922078E-2</v>
      </c>
      <c r="L50" s="27" t="s">
        <v>118</v>
      </c>
      <c r="M50" s="27" t="e">
        <v>#REF!</v>
      </c>
      <c r="N50" s="12"/>
      <c r="O50" s="12"/>
    </row>
    <row r="51" spans="1:15">
      <c r="A51" s="13" t="s">
        <v>90</v>
      </c>
      <c r="B51" s="27" t="s">
        <v>118</v>
      </c>
      <c r="C51" s="27" t="s">
        <v>118</v>
      </c>
      <c r="D51" s="27" t="s">
        <v>118</v>
      </c>
      <c r="E51" s="27" t="s">
        <v>118</v>
      </c>
      <c r="F51" s="27" t="s">
        <v>118</v>
      </c>
      <c r="G51" s="27" t="s">
        <v>118</v>
      </c>
      <c r="H51" s="27" t="s">
        <v>118</v>
      </c>
      <c r="I51" s="27" t="s">
        <v>118</v>
      </c>
      <c r="J51" s="27" t="s">
        <v>118</v>
      </c>
      <c r="K51" s="27" t="s">
        <v>118</v>
      </c>
      <c r="L51" s="27" t="s">
        <v>118</v>
      </c>
      <c r="M51" s="27" t="e">
        <v>#REF!</v>
      </c>
      <c r="N51" s="12"/>
      <c r="O51" s="12"/>
    </row>
    <row r="52" spans="1:15">
      <c r="A52" s="13" t="s">
        <v>91</v>
      </c>
      <c r="B52" s="27" t="s">
        <v>118</v>
      </c>
      <c r="C52" s="27" t="s">
        <v>118</v>
      </c>
      <c r="D52" s="27" t="s">
        <v>118</v>
      </c>
      <c r="E52" s="27" t="s">
        <v>118</v>
      </c>
      <c r="F52" s="27" t="s">
        <v>118</v>
      </c>
      <c r="G52" s="27" t="s">
        <v>118</v>
      </c>
      <c r="H52" s="27" t="s">
        <v>118</v>
      </c>
      <c r="I52" s="27" t="s">
        <v>118</v>
      </c>
      <c r="J52" s="27" t="s">
        <v>118</v>
      </c>
      <c r="K52" s="27" t="s">
        <v>118</v>
      </c>
      <c r="L52" s="27" t="s">
        <v>118</v>
      </c>
      <c r="M52" s="27" t="s">
        <v>118</v>
      </c>
      <c r="N52" s="12"/>
      <c r="O52" s="12"/>
    </row>
    <row r="53" spans="1:15">
      <c r="A53" s="13" t="s">
        <v>92</v>
      </c>
      <c r="B53" s="27" t="s">
        <v>118</v>
      </c>
      <c r="C53" s="27" t="s">
        <v>118</v>
      </c>
      <c r="D53" s="27" t="s">
        <v>118</v>
      </c>
      <c r="E53" s="27" t="s">
        <v>118</v>
      </c>
      <c r="F53" s="27" t="s">
        <v>118</v>
      </c>
      <c r="G53" s="27" t="s">
        <v>118</v>
      </c>
      <c r="H53" s="27" t="s">
        <v>118</v>
      </c>
      <c r="I53" s="27" t="s">
        <v>118</v>
      </c>
      <c r="J53" s="27" t="s">
        <v>118</v>
      </c>
      <c r="K53" s="27" t="s">
        <v>118</v>
      </c>
      <c r="L53" s="27" t="s">
        <v>118</v>
      </c>
      <c r="M53" s="27" t="s">
        <v>118</v>
      </c>
      <c r="N53" s="12"/>
      <c r="O53" s="12"/>
    </row>
    <row r="54" spans="1:15">
      <c r="A54" s="13" t="s">
        <v>127</v>
      </c>
      <c r="B54" s="28">
        <v>0.99999999999999989</v>
      </c>
      <c r="C54" s="28">
        <v>1.0052179962894248</v>
      </c>
      <c r="D54" s="28">
        <v>0.59881725417439713</v>
      </c>
      <c r="E54" s="28">
        <v>0.8062349257884972</v>
      </c>
      <c r="F54" s="28">
        <v>0.30506725417439701</v>
      </c>
      <c r="G54" s="28">
        <v>0.83025278293135429</v>
      </c>
      <c r="H54" s="28">
        <v>0.74821428571428572</v>
      </c>
      <c r="I54" s="28">
        <v>0.42730751391465682</v>
      </c>
      <c r="J54" s="28">
        <v>0.14624884044526901</v>
      </c>
      <c r="K54" s="28">
        <v>9.415004638218924E-2</v>
      </c>
      <c r="L54" s="28" t="e">
        <v>#DIV/0!</v>
      </c>
      <c r="M54" s="28" t="e">
        <v>#REF!</v>
      </c>
      <c r="N54" s="12"/>
      <c r="O54" s="12"/>
    </row>
    <row r="55" spans="1:1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ht="14.5" thickBot="1">
      <c r="A56" s="13" t="s">
        <v>180</v>
      </c>
    </row>
    <row r="57" spans="1:15" s="12" customFormat="1">
      <c r="A57" s="9"/>
      <c r="B57" s="10">
        <v>1</v>
      </c>
      <c r="C57" s="10">
        <v>2</v>
      </c>
      <c r="D57" s="10">
        <v>3</v>
      </c>
      <c r="E57" s="10">
        <v>4</v>
      </c>
      <c r="F57" s="10">
        <v>5</v>
      </c>
      <c r="G57" s="10">
        <v>6</v>
      </c>
      <c r="H57" s="10">
        <v>7</v>
      </c>
      <c r="I57" s="10">
        <v>8</v>
      </c>
      <c r="J57" s="10">
        <v>9</v>
      </c>
      <c r="K57" s="10">
        <v>10</v>
      </c>
      <c r="L57" s="10">
        <v>11</v>
      </c>
      <c r="M57" s="11">
        <v>12</v>
      </c>
    </row>
    <row r="58" spans="1:15" s="12" customFormat="1">
      <c r="A58" s="14" t="s">
        <v>117</v>
      </c>
      <c r="B58" s="15">
        <v>25655</v>
      </c>
      <c r="C58" s="15">
        <v>24592</v>
      </c>
      <c r="D58" s="15">
        <v>27117</v>
      </c>
      <c r="E58" s="15">
        <v>12447</v>
      </c>
      <c r="F58" s="15">
        <v>7732</v>
      </c>
      <c r="G58" s="15">
        <v>27239</v>
      </c>
      <c r="H58" s="15">
        <v>19255</v>
      </c>
      <c r="I58" s="15">
        <v>3758</v>
      </c>
      <c r="J58" s="15">
        <v>830</v>
      </c>
      <c r="K58" s="15">
        <v>939</v>
      </c>
      <c r="L58" s="15"/>
      <c r="M58" s="16">
        <v>716</v>
      </c>
    </row>
    <row r="59" spans="1:15" s="12" customFormat="1">
      <c r="A59" s="14" t="s">
        <v>119</v>
      </c>
      <c r="B59" s="15">
        <v>23227</v>
      </c>
      <c r="C59" s="15">
        <v>26534</v>
      </c>
      <c r="D59" s="15">
        <v>23175</v>
      </c>
      <c r="E59" s="15">
        <v>12147</v>
      </c>
      <c r="F59" s="15">
        <v>8630</v>
      </c>
      <c r="G59" s="15">
        <v>23029</v>
      </c>
      <c r="H59" s="15">
        <v>20029</v>
      </c>
      <c r="I59" s="15">
        <v>4039</v>
      </c>
      <c r="J59" s="15">
        <v>731</v>
      </c>
      <c r="K59" s="15">
        <v>906</v>
      </c>
      <c r="L59" s="15"/>
      <c r="M59" s="16">
        <v>745</v>
      </c>
    </row>
    <row r="60" spans="1:15" s="12" customFormat="1">
      <c r="A60" s="14" t="s">
        <v>120</v>
      </c>
      <c r="B60" s="15">
        <v>24633</v>
      </c>
      <c r="C60" s="15">
        <v>26356</v>
      </c>
      <c r="D60" s="15">
        <v>26070</v>
      </c>
      <c r="E60" s="15">
        <v>12936</v>
      </c>
      <c r="F60" s="15">
        <v>8634</v>
      </c>
      <c r="G60" s="15">
        <v>25489</v>
      </c>
      <c r="H60" s="15">
        <v>20969</v>
      </c>
      <c r="I60" s="15">
        <v>3186</v>
      </c>
      <c r="J60" s="15">
        <v>822</v>
      </c>
      <c r="K60" s="15">
        <v>617</v>
      </c>
      <c r="L60" s="15"/>
      <c r="M60" s="16">
        <v>753</v>
      </c>
    </row>
    <row r="61" spans="1:15" s="12" customFormat="1">
      <c r="A61" s="14" t="s">
        <v>121</v>
      </c>
      <c r="B61" s="15">
        <v>23131</v>
      </c>
      <c r="C61" s="15">
        <v>24227</v>
      </c>
      <c r="D61" s="15">
        <v>22960</v>
      </c>
      <c r="E61" s="15">
        <v>11563</v>
      </c>
      <c r="F61" s="15">
        <v>8182</v>
      </c>
      <c r="G61" s="15">
        <v>23889</v>
      </c>
      <c r="H61" s="15">
        <v>15785</v>
      </c>
      <c r="I61" s="15">
        <v>2625</v>
      </c>
      <c r="J61" s="15">
        <v>1320</v>
      </c>
      <c r="K61" s="15">
        <v>948</v>
      </c>
      <c r="L61" s="15"/>
      <c r="M61" s="16">
        <v>707</v>
      </c>
    </row>
    <row r="62" spans="1:15" s="12" customFormat="1">
      <c r="A62" s="14" t="s">
        <v>122</v>
      </c>
      <c r="B62" s="15">
        <v>22726</v>
      </c>
      <c r="C62" s="15">
        <v>22872</v>
      </c>
      <c r="D62" s="15">
        <v>23389</v>
      </c>
      <c r="E62" s="15">
        <v>10832</v>
      </c>
      <c r="F62" s="15">
        <v>7432</v>
      </c>
      <c r="G62" s="15">
        <v>22127</v>
      </c>
      <c r="H62" s="15">
        <v>16405</v>
      </c>
      <c r="I62" s="15">
        <v>4275</v>
      </c>
      <c r="J62" s="15">
        <v>1228</v>
      </c>
      <c r="K62" s="15">
        <v>674</v>
      </c>
      <c r="L62" s="15"/>
      <c r="M62" s="16">
        <v>690</v>
      </c>
    </row>
    <row r="63" spans="1:15" s="12" customFormat="1">
      <c r="A63" s="14" t="s">
        <v>124</v>
      </c>
      <c r="B63" s="15">
        <v>20588</v>
      </c>
      <c r="C63" s="15">
        <v>20513</v>
      </c>
      <c r="D63" s="15">
        <v>19358</v>
      </c>
      <c r="E63" s="15">
        <v>9996</v>
      </c>
      <c r="F63" s="15">
        <v>4430</v>
      </c>
      <c r="G63" s="15">
        <v>18989</v>
      </c>
      <c r="H63" s="15">
        <v>15359</v>
      </c>
      <c r="I63" s="15">
        <v>6195</v>
      </c>
      <c r="J63" s="15">
        <v>1229</v>
      </c>
      <c r="K63" s="15">
        <v>676</v>
      </c>
      <c r="L63" s="15"/>
      <c r="M63" s="16">
        <v>798</v>
      </c>
    </row>
    <row r="64" spans="1:15" s="12" customFormat="1">
      <c r="A64" s="14" t="s">
        <v>125</v>
      </c>
      <c r="B64" s="15"/>
      <c r="C64" s="15"/>
      <c r="D64" s="15"/>
      <c r="E64" s="15"/>
      <c r="F64" s="15"/>
      <c r="G64" s="15"/>
      <c r="H64" s="15"/>
      <c r="I64" s="5"/>
      <c r="J64" s="5"/>
      <c r="K64" s="19"/>
      <c r="L64" s="19"/>
      <c r="M64" s="5"/>
    </row>
    <row r="65" spans="1:13" s="12" customFormat="1">
      <c r="A65" s="14" t="s">
        <v>126</v>
      </c>
      <c r="B65" s="5"/>
      <c r="C65" s="5"/>
      <c r="D65" s="5"/>
      <c r="E65" s="5"/>
      <c r="F65" s="5"/>
      <c r="G65" s="15"/>
      <c r="H65" s="5"/>
      <c r="I65" s="5"/>
      <c r="J65" s="5"/>
      <c r="K65" s="19"/>
      <c r="L65" s="19"/>
      <c r="M65" s="5"/>
    </row>
    <row r="66" spans="1:13" s="12" customFormat="1" ht="14.5" thickBot="1">
      <c r="A66" s="20" t="s">
        <v>127</v>
      </c>
      <c r="B66" s="21">
        <v>23326.666666666668</v>
      </c>
      <c r="C66" s="22">
        <v>24182.333333333332</v>
      </c>
      <c r="D66" s="22">
        <v>23678.166666666668</v>
      </c>
      <c r="E66" s="22">
        <v>11653.5</v>
      </c>
      <c r="F66" s="22">
        <v>7506.666666666667</v>
      </c>
      <c r="G66" s="22">
        <v>23460.333333333332</v>
      </c>
      <c r="H66" s="22">
        <v>17967</v>
      </c>
      <c r="I66" s="22">
        <v>4013</v>
      </c>
      <c r="J66" s="22">
        <v>1026.6666666666667</v>
      </c>
      <c r="K66" s="22">
        <v>793.33333333333337</v>
      </c>
      <c r="L66" s="22" t="e">
        <v>#DIV/0!</v>
      </c>
      <c r="M66" s="23">
        <v>734.83333333333337</v>
      </c>
    </row>
    <row r="67" spans="1:13" s="12" customFormat="1" ht="14.5" thickBot="1">
      <c r="B67" s="15"/>
      <c r="C67" s="15"/>
      <c r="D67" s="15"/>
      <c r="E67" s="15"/>
      <c r="F67" s="15"/>
      <c r="G67" s="15"/>
      <c r="H67" s="15"/>
      <c r="I67" s="15"/>
      <c r="J67" s="15"/>
    </row>
    <row r="68" spans="1:13" s="12" customFormat="1">
      <c r="A68" s="24" t="s">
        <v>128</v>
      </c>
      <c r="B68" s="25">
        <v>1</v>
      </c>
      <c r="C68" s="12" t="s">
        <v>75</v>
      </c>
    </row>
    <row r="69" spans="1:13" s="12" customFormat="1" ht="14.5" thickBot="1">
      <c r="A69" s="21" t="s">
        <v>130</v>
      </c>
      <c r="B69" s="26"/>
    </row>
    <row r="70" spans="1:13" s="12" customFormat="1"/>
    <row r="71" spans="1:13" s="12" customFormat="1">
      <c r="A71" s="12" t="s">
        <v>131</v>
      </c>
    </row>
    <row r="72" spans="1:13" s="12" customFormat="1">
      <c r="A72" s="13" t="s">
        <v>132</v>
      </c>
      <c r="B72" s="13">
        <v>0</v>
      </c>
      <c r="C72" s="13">
        <v>0.1</v>
      </c>
      <c r="D72" s="13">
        <v>1</v>
      </c>
      <c r="E72" s="13">
        <v>10</v>
      </c>
      <c r="F72" s="13">
        <v>100</v>
      </c>
      <c r="G72" s="13">
        <v>0.5</v>
      </c>
      <c r="H72" s="13">
        <v>5</v>
      </c>
      <c r="I72" s="13">
        <v>50</v>
      </c>
      <c r="J72" s="13">
        <v>500</v>
      </c>
      <c r="K72" s="13">
        <v>1</v>
      </c>
      <c r="L72" s="13"/>
      <c r="M72" s="13" t="s">
        <v>133</v>
      </c>
    </row>
    <row r="73" spans="1:13" s="12" customFormat="1">
      <c r="A73" s="13" t="s">
        <v>115</v>
      </c>
      <c r="B73" s="27">
        <v>1.1030608405692321</v>
      </c>
      <c r="C73" s="27">
        <v>1.056008439627889</v>
      </c>
      <c r="D73" s="27">
        <v>1.1677744907820673</v>
      </c>
      <c r="E73" s="27">
        <v>0.51842479952195109</v>
      </c>
      <c r="F73" s="27">
        <v>0.30972106439642644</v>
      </c>
      <c r="G73" s="27">
        <v>1.1731746722635761</v>
      </c>
      <c r="H73" s="27">
        <v>0.81977263170319659</v>
      </c>
      <c r="I73" s="27">
        <v>0.1338167922036724</v>
      </c>
      <c r="J73" s="27">
        <v>4.2124366474611012E-3</v>
      </c>
      <c r="K73" s="27">
        <v>9.0371889547107703E-3</v>
      </c>
      <c r="L73" s="27" t="s">
        <v>118</v>
      </c>
      <c r="M73" s="27" t="e">
        <v>#REF!</v>
      </c>
    </row>
    <row r="74" spans="1:13" s="12" customFormat="1">
      <c r="A74" s="13" t="s">
        <v>116</v>
      </c>
      <c r="B74" s="27">
        <v>0.99558837633067987</v>
      </c>
      <c r="C74" s="27">
        <v>1.1419687055056769</v>
      </c>
      <c r="D74" s="27">
        <v>0.99328665963364338</v>
      </c>
      <c r="E74" s="27">
        <v>0.50514566473135569</v>
      </c>
      <c r="F74" s="27">
        <v>0.34946994120294206</v>
      </c>
      <c r="G74" s="27">
        <v>0.98682414736888691</v>
      </c>
      <c r="H74" s="27">
        <v>0.85403279946293276</v>
      </c>
      <c r="I74" s="27">
        <v>0.14625491512419678</v>
      </c>
      <c r="J74" s="27">
        <v>-1.6967783343538759E-4</v>
      </c>
      <c r="K74" s="27">
        <v>7.5764841277452741E-3</v>
      </c>
      <c r="L74" s="27" t="s">
        <v>118</v>
      </c>
      <c r="M74" s="27" t="e">
        <v>#REF!</v>
      </c>
    </row>
    <row r="75" spans="1:13" s="12" customFormat="1">
      <c r="A75" s="13" t="s">
        <v>87</v>
      </c>
      <c r="B75" s="27">
        <v>1.0578232547159372</v>
      </c>
      <c r="C75" s="27">
        <v>1.1340897521965903</v>
      </c>
      <c r="D75" s="27">
        <v>1.1214303103628891</v>
      </c>
      <c r="E75" s="27">
        <v>0.54006978923062166</v>
      </c>
      <c r="F75" s="27">
        <v>0.34964699633348334</v>
      </c>
      <c r="G75" s="27">
        <v>1.0957130526517693</v>
      </c>
      <c r="H75" s="27">
        <v>0.89564075514013175</v>
      </c>
      <c r="I75" s="27">
        <v>0.10849790853627046</v>
      </c>
      <c r="J75" s="27">
        <v>3.8583263863785563E-3</v>
      </c>
      <c r="K75" s="27">
        <v>-5.2157490538616473E-3</v>
      </c>
      <c r="L75" s="27" t="s">
        <v>118</v>
      </c>
      <c r="M75" s="27" t="e">
        <v>#REF!</v>
      </c>
    </row>
    <row r="76" spans="1:13" s="12" customFormat="1">
      <c r="A76" s="13" t="s">
        <v>88</v>
      </c>
      <c r="B76" s="27">
        <v>0.99133905319768933</v>
      </c>
      <c r="C76" s="27">
        <v>1.0398521589659979</v>
      </c>
      <c r="D76" s="27">
        <v>0.98376994636704995</v>
      </c>
      <c r="E76" s="27">
        <v>0.47929561567232987</v>
      </c>
      <c r="F76" s="27">
        <v>0.32963976658231953</v>
      </c>
      <c r="G76" s="27">
        <v>1.0248910004352605</v>
      </c>
      <c r="H76" s="27">
        <v>0.66617730595864277</v>
      </c>
      <c r="I76" s="27">
        <v>8.3665926477857033E-2</v>
      </c>
      <c r="J76" s="27">
        <v>2.5901690138766954E-2</v>
      </c>
      <c r="K76" s="27">
        <v>9.4355629984286329E-3</v>
      </c>
      <c r="L76" s="27" t="s">
        <v>118</v>
      </c>
      <c r="M76" s="27" t="e">
        <v>#REF!</v>
      </c>
    </row>
    <row r="77" spans="1:13" s="12" customFormat="1">
      <c r="A77" s="13" t="s">
        <v>89</v>
      </c>
      <c r="B77" s="27">
        <v>0.97341222123038551</v>
      </c>
      <c r="C77" s="27">
        <v>0.97987473349514198</v>
      </c>
      <c r="D77" s="27">
        <v>1.0027591091176014</v>
      </c>
      <c r="E77" s="27">
        <v>0.4469387905659124</v>
      </c>
      <c r="F77" s="27">
        <v>0.29644192960583099</v>
      </c>
      <c r="G77" s="27">
        <v>0.94689821543183006</v>
      </c>
      <c r="H77" s="27">
        <v>0.69362085119254002</v>
      </c>
      <c r="I77" s="27">
        <v>0.15670116782613183</v>
      </c>
      <c r="J77" s="27">
        <v>2.1829422136317691E-2</v>
      </c>
      <c r="K77" s="27">
        <v>-2.6927134436485175E-3</v>
      </c>
      <c r="L77" s="27" t="s">
        <v>118</v>
      </c>
      <c r="M77" s="27" t="e">
        <v>#REF!</v>
      </c>
    </row>
    <row r="78" spans="1:13" s="12" customFormat="1">
      <c r="A78" s="13" t="s">
        <v>90</v>
      </c>
      <c r="B78" s="27">
        <v>0.8787762539560755</v>
      </c>
      <c r="C78" s="27">
        <v>0.87545647025842666</v>
      </c>
      <c r="D78" s="27">
        <v>0.82433180131463435</v>
      </c>
      <c r="E78" s="27">
        <v>0.40993426828278651</v>
      </c>
      <c r="F78" s="27">
        <v>0.16356205413460614</v>
      </c>
      <c r="G78" s="27">
        <v>0.80799846552220189</v>
      </c>
      <c r="H78" s="27">
        <v>0.64732093455599726</v>
      </c>
      <c r="I78" s="27">
        <v>0.24168763048594255</v>
      </c>
      <c r="J78" s="27">
        <v>2.1873685918953011E-2</v>
      </c>
      <c r="K78" s="27">
        <v>-2.6041858783778815E-3</v>
      </c>
      <c r="L78" s="27" t="s">
        <v>118</v>
      </c>
      <c r="M78" s="27" t="e">
        <v>#REF!</v>
      </c>
    </row>
    <row r="79" spans="1:13" s="12" customFormat="1">
      <c r="A79" s="13" t="s">
        <v>91</v>
      </c>
      <c r="B79" s="27" t="s">
        <v>118</v>
      </c>
      <c r="C79" s="27" t="s">
        <v>118</v>
      </c>
      <c r="D79" s="27" t="s">
        <v>118</v>
      </c>
      <c r="E79" s="27" t="s">
        <v>118</v>
      </c>
      <c r="F79" s="27" t="s">
        <v>118</v>
      </c>
      <c r="G79" s="27" t="s">
        <v>118</v>
      </c>
      <c r="H79" s="27" t="s">
        <v>118</v>
      </c>
      <c r="I79" s="27" t="s">
        <v>118</v>
      </c>
      <c r="J79" s="27" t="s">
        <v>118</v>
      </c>
      <c r="K79" s="27" t="s">
        <v>118</v>
      </c>
      <c r="L79" s="27" t="s">
        <v>118</v>
      </c>
      <c r="M79" s="27" t="s">
        <v>118</v>
      </c>
    </row>
    <row r="80" spans="1:13" s="12" customFormat="1">
      <c r="A80" s="13" t="s">
        <v>92</v>
      </c>
      <c r="B80" s="27" t="s">
        <v>118</v>
      </c>
      <c r="C80" s="27" t="s">
        <v>118</v>
      </c>
      <c r="D80" s="27" t="s">
        <v>118</v>
      </c>
      <c r="E80" s="27" t="s">
        <v>118</v>
      </c>
      <c r="F80" s="27" t="s">
        <v>118</v>
      </c>
      <c r="G80" s="27" t="s">
        <v>118</v>
      </c>
      <c r="H80" s="27" t="s">
        <v>118</v>
      </c>
      <c r="I80" s="27" t="s">
        <v>118</v>
      </c>
      <c r="J80" s="27" t="s">
        <v>118</v>
      </c>
      <c r="K80" s="27" t="s">
        <v>118</v>
      </c>
      <c r="L80" s="27" t="s">
        <v>118</v>
      </c>
      <c r="M80" s="27" t="s">
        <v>118</v>
      </c>
    </row>
    <row r="81" spans="1:13" s="12" customFormat="1">
      <c r="A81" s="13" t="s">
        <v>127</v>
      </c>
      <c r="B81" s="28">
        <v>1</v>
      </c>
      <c r="C81" s="28">
        <v>1.0378750433416204</v>
      </c>
      <c r="D81" s="28">
        <v>1.0155587195963143</v>
      </c>
      <c r="E81" s="28">
        <v>0.48330148800082623</v>
      </c>
      <c r="F81" s="28">
        <v>0.29974695870926804</v>
      </c>
      <c r="G81" s="28">
        <v>1.0059165922789208</v>
      </c>
      <c r="H81" s="28">
        <v>0.76276087966890682</v>
      </c>
      <c r="I81" s="28">
        <v>0.1451040567756785</v>
      </c>
      <c r="J81" s="28">
        <v>1.2917647232406989E-2</v>
      </c>
      <c r="K81" s="28">
        <v>2.5894312841661057E-3</v>
      </c>
      <c r="L81" s="28" t="e">
        <v>#DIV/0!</v>
      </c>
      <c r="M81" s="28" t="e">
        <v>#REF!</v>
      </c>
    </row>
  </sheetData>
  <phoneticPr fontId="1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D062-390F-4BC8-8DCF-207FBB1BDAF6}">
  <dimension ref="A1:H16"/>
  <sheetViews>
    <sheetView workbookViewId="0">
      <selection sqref="A1:XFD1048576"/>
    </sheetView>
  </sheetViews>
  <sheetFormatPr defaultRowHeight="14"/>
  <cols>
    <col min="1" max="16384" width="8.6640625" style="5"/>
  </cols>
  <sheetData>
    <row r="1" spans="1:8">
      <c r="A1" s="5" t="s">
        <v>283</v>
      </c>
      <c r="B1" s="85" t="s">
        <v>194</v>
      </c>
      <c r="C1" s="85"/>
      <c r="D1" s="85"/>
      <c r="E1" s="85"/>
      <c r="F1" s="85"/>
      <c r="G1" s="85"/>
      <c r="H1" s="85"/>
    </row>
    <row r="2" spans="1:8">
      <c r="B2" s="29"/>
      <c r="C2" s="29"/>
      <c r="D2" s="29"/>
      <c r="E2" s="29"/>
      <c r="F2" s="29"/>
      <c r="G2" s="29"/>
      <c r="H2" s="29"/>
    </row>
    <row r="3" spans="1:8">
      <c r="B3" s="33"/>
      <c r="C3" s="33" t="s">
        <v>184</v>
      </c>
      <c r="D3" s="33" t="s">
        <v>185</v>
      </c>
      <c r="E3" s="33" t="s">
        <v>186</v>
      </c>
      <c r="F3" s="33" t="s">
        <v>184</v>
      </c>
      <c r="G3" s="33" t="s">
        <v>185</v>
      </c>
      <c r="H3" s="33" t="s">
        <v>186</v>
      </c>
    </row>
    <row r="4" spans="1:8">
      <c r="B4" s="86" t="s">
        <v>167</v>
      </c>
      <c r="C4" s="86"/>
      <c r="D4" s="86"/>
      <c r="E4" s="86"/>
      <c r="F4" s="86"/>
      <c r="G4" s="86"/>
      <c r="H4" s="86"/>
    </row>
    <row r="5" spans="1:8">
      <c r="B5" s="33"/>
      <c r="C5" s="87" t="s">
        <v>74</v>
      </c>
      <c r="D5" s="87"/>
      <c r="E5" s="87"/>
      <c r="F5" s="87" t="s">
        <v>75</v>
      </c>
      <c r="G5" s="87"/>
      <c r="H5" s="87"/>
    </row>
    <row r="6" spans="1:8">
      <c r="B6" s="33" t="s">
        <v>181</v>
      </c>
      <c r="C6" s="7">
        <v>11</v>
      </c>
      <c r="D6" s="7">
        <v>13</v>
      </c>
      <c r="E6" s="7">
        <v>14</v>
      </c>
      <c r="F6" s="7">
        <v>1</v>
      </c>
      <c r="G6" s="7">
        <v>1</v>
      </c>
      <c r="H6" s="7">
        <v>0</v>
      </c>
    </row>
    <row r="7" spans="1:8">
      <c r="C7" s="2"/>
      <c r="D7" s="2"/>
      <c r="E7" s="2"/>
      <c r="F7" s="2"/>
      <c r="G7" s="2"/>
      <c r="H7" s="2"/>
    </row>
    <row r="8" spans="1:8">
      <c r="B8" s="33"/>
      <c r="C8" s="33" t="s">
        <v>184</v>
      </c>
      <c r="D8" s="33" t="s">
        <v>185</v>
      </c>
      <c r="E8" s="33" t="s">
        <v>186</v>
      </c>
      <c r="F8" s="33" t="s">
        <v>184</v>
      </c>
      <c r="G8" s="33" t="s">
        <v>185</v>
      </c>
      <c r="H8" s="33" t="s">
        <v>186</v>
      </c>
    </row>
    <row r="9" spans="1:8">
      <c r="B9" s="86" t="s">
        <v>167</v>
      </c>
      <c r="C9" s="86"/>
      <c r="D9" s="86"/>
      <c r="E9" s="86"/>
      <c r="F9" s="86"/>
      <c r="G9" s="86"/>
      <c r="H9" s="86"/>
    </row>
    <row r="10" spans="1:8">
      <c r="B10" s="33"/>
      <c r="C10" s="87" t="s">
        <v>74</v>
      </c>
      <c r="D10" s="87"/>
      <c r="E10" s="87"/>
      <c r="F10" s="87" t="s">
        <v>75</v>
      </c>
      <c r="G10" s="87"/>
      <c r="H10" s="87"/>
    </row>
    <row r="11" spans="1:8">
      <c r="B11" s="33" t="s">
        <v>182</v>
      </c>
      <c r="C11" s="7">
        <v>27</v>
      </c>
      <c r="D11" s="7">
        <v>21</v>
      </c>
      <c r="E11" s="7">
        <v>19</v>
      </c>
      <c r="F11" s="7">
        <v>4</v>
      </c>
      <c r="G11" s="7">
        <v>1</v>
      </c>
      <c r="H11" s="7">
        <v>2</v>
      </c>
    </row>
    <row r="12" spans="1:8">
      <c r="C12" s="2"/>
      <c r="D12" s="2"/>
      <c r="E12" s="2"/>
      <c r="F12" s="2"/>
      <c r="G12" s="2"/>
      <c r="H12" s="2"/>
    </row>
    <row r="13" spans="1:8">
      <c r="B13" s="33"/>
      <c r="C13" s="33" t="s">
        <v>184</v>
      </c>
      <c r="D13" s="33" t="s">
        <v>185</v>
      </c>
      <c r="E13" s="33" t="s">
        <v>186</v>
      </c>
      <c r="F13" s="33" t="s">
        <v>184</v>
      </c>
      <c r="G13" s="33" t="s">
        <v>185</v>
      </c>
      <c r="H13" s="33" t="s">
        <v>186</v>
      </c>
    </row>
    <row r="14" spans="1:8">
      <c r="B14" s="86" t="s">
        <v>167</v>
      </c>
      <c r="C14" s="86"/>
      <c r="D14" s="86"/>
      <c r="E14" s="86"/>
      <c r="F14" s="86"/>
      <c r="G14" s="86"/>
      <c r="H14" s="86"/>
    </row>
    <row r="15" spans="1:8">
      <c r="B15" s="33" t="s">
        <v>183</v>
      </c>
      <c r="C15" s="87" t="s">
        <v>74</v>
      </c>
      <c r="D15" s="87"/>
      <c r="E15" s="87"/>
      <c r="F15" s="87" t="s">
        <v>75</v>
      </c>
      <c r="G15" s="87"/>
      <c r="H15" s="87"/>
    </row>
    <row r="16" spans="1:8">
      <c r="B16" s="33"/>
      <c r="C16" s="7">
        <v>28</v>
      </c>
      <c r="D16" s="7">
        <v>27</v>
      </c>
      <c r="E16" s="7">
        <v>41</v>
      </c>
      <c r="F16" s="7">
        <v>8</v>
      </c>
      <c r="G16" s="7">
        <v>3</v>
      </c>
      <c r="H16" s="7">
        <v>5</v>
      </c>
    </row>
  </sheetData>
  <mergeCells count="10">
    <mergeCell ref="F10:H10"/>
    <mergeCell ref="C15:E15"/>
    <mergeCell ref="F15:H15"/>
    <mergeCell ref="B1:H1"/>
    <mergeCell ref="C10:E10"/>
    <mergeCell ref="B4:H4"/>
    <mergeCell ref="B9:H9"/>
    <mergeCell ref="B14:H14"/>
    <mergeCell ref="C5:E5"/>
    <mergeCell ref="F5:H5"/>
  </mergeCells>
  <phoneticPr fontId="1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CA7CD-C7FD-4187-B1DA-D2FC9BA1E32B}">
  <dimension ref="A1:Z20"/>
  <sheetViews>
    <sheetView workbookViewId="0">
      <selection activeCell="A15" sqref="A15:G17"/>
    </sheetView>
  </sheetViews>
  <sheetFormatPr defaultRowHeight="14"/>
  <cols>
    <col min="1" max="16384" width="8.6640625" style="5"/>
  </cols>
  <sheetData>
    <row r="1" spans="1:26">
      <c r="A1" s="5" t="s">
        <v>284</v>
      </c>
    </row>
    <row r="2" spans="1:26">
      <c r="A2" s="1"/>
      <c r="B2" s="88" t="s">
        <v>190</v>
      </c>
      <c r="C2" s="88"/>
      <c r="D2" s="88"/>
      <c r="E2" s="88"/>
      <c r="F2" s="88"/>
      <c r="G2" s="88"/>
      <c r="H2" s="88" t="s">
        <v>81</v>
      </c>
      <c r="I2" s="88"/>
      <c r="J2" s="88"/>
      <c r="K2" s="88"/>
      <c r="L2" s="88"/>
      <c r="M2" s="88"/>
      <c r="N2" s="1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1:26">
      <c r="A3" s="2">
        <v>0</v>
      </c>
      <c r="B3" s="2">
        <v>105.056</v>
      </c>
      <c r="C3" s="2">
        <v>209.20150000000001</v>
      </c>
      <c r="D3" s="2">
        <v>110.41249999999999</v>
      </c>
      <c r="E3" s="2">
        <v>106.1705</v>
      </c>
      <c r="F3" s="2">
        <v>171.39599999999999</v>
      </c>
      <c r="G3" s="2">
        <v>203.45599999999999</v>
      </c>
      <c r="H3" s="2">
        <v>163.84</v>
      </c>
      <c r="I3" s="2">
        <v>166.69800000000001</v>
      </c>
      <c r="J3" s="2">
        <v>159.52799999999999</v>
      </c>
      <c r="K3" s="2">
        <v>113.4375</v>
      </c>
      <c r="L3" s="2">
        <v>109.33</v>
      </c>
      <c r="M3" s="2">
        <v>137.92400000000001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>
        <v>4</v>
      </c>
      <c r="B4" s="2">
        <v>173.4</v>
      </c>
      <c r="C4" s="2">
        <v>183.75</v>
      </c>
      <c r="D4" s="2">
        <v>138.6</v>
      </c>
      <c r="E4" s="2">
        <v>109.33</v>
      </c>
      <c r="F4" s="2">
        <v>169.88399999999999</v>
      </c>
      <c r="G4" s="2">
        <v>174.636</v>
      </c>
      <c r="H4" s="2">
        <v>169.98400000000001</v>
      </c>
      <c r="I4" s="2">
        <v>177.31549999999999</v>
      </c>
      <c r="J4" s="2">
        <v>181.476</v>
      </c>
      <c r="K4" s="2">
        <v>147.45599999999999</v>
      </c>
      <c r="L4" s="2">
        <v>112.36</v>
      </c>
      <c r="M4" s="2">
        <v>125.44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>
        <v>7</v>
      </c>
      <c r="B5" s="2">
        <v>180.33600000000001</v>
      </c>
      <c r="C5" s="2">
        <v>213.16</v>
      </c>
      <c r="D5" s="2">
        <v>142.19999999999999</v>
      </c>
      <c r="E5" s="2">
        <v>158.4375</v>
      </c>
      <c r="F5" s="2">
        <v>212.54400000000001</v>
      </c>
      <c r="G5" s="2">
        <v>305.80900000000003</v>
      </c>
      <c r="H5" s="2">
        <v>230.68799999999999</v>
      </c>
      <c r="I5" s="2">
        <v>167.93600000000001</v>
      </c>
      <c r="J5" s="2">
        <v>208.08799999999999</v>
      </c>
      <c r="K5" s="2">
        <v>116.05800000000001</v>
      </c>
      <c r="L5" s="2">
        <v>113.724</v>
      </c>
      <c r="M5" s="2">
        <v>140.4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>
        <v>11</v>
      </c>
      <c r="B6" s="2">
        <v>254.947</v>
      </c>
      <c r="C6" s="2">
        <v>288.99</v>
      </c>
      <c r="D6" s="2">
        <v>112.694</v>
      </c>
      <c r="E6" s="2">
        <v>159.52799999999999</v>
      </c>
      <c r="F6" s="2">
        <v>298.11599999999999</v>
      </c>
      <c r="G6" s="2">
        <v>319.41000000000003</v>
      </c>
      <c r="H6" s="2">
        <v>220.32</v>
      </c>
      <c r="I6" s="2">
        <v>138.38399999999999</v>
      </c>
      <c r="J6" s="2">
        <v>143.65</v>
      </c>
      <c r="K6" s="2">
        <v>80.64</v>
      </c>
      <c r="L6" s="2">
        <v>86.4</v>
      </c>
      <c r="M6" s="2">
        <v>112.694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>
        <v>14</v>
      </c>
      <c r="B7" s="2">
        <v>259.92</v>
      </c>
      <c r="C7" s="2">
        <v>329.6</v>
      </c>
      <c r="D7" s="2">
        <v>246.24</v>
      </c>
      <c r="E7" s="2">
        <v>197.173</v>
      </c>
      <c r="F7" s="2">
        <v>464.78750000000002</v>
      </c>
      <c r="G7" s="2">
        <v>388.08</v>
      </c>
      <c r="H7" s="2">
        <v>144.86850000000001</v>
      </c>
      <c r="I7" s="2">
        <v>100</v>
      </c>
      <c r="J7" s="2">
        <v>132.09549999999999</v>
      </c>
      <c r="K7" s="2">
        <v>68.849999999999994</v>
      </c>
      <c r="L7" s="2">
        <v>95</v>
      </c>
      <c r="M7" s="2">
        <v>81.25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>
        <v>17</v>
      </c>
      <c r="B8" s="2">
        <v>364.86250000000001</v>
      </c>
      <c r="C8" s="2">
        <v>497.3175</v>
      </c>
      <c r="D8" s="2">
        <v>329.6</v>
      </c>
      <c r="E8" s="2">
        <v>213.56399999999999</v>
      </c>
      <c r="F8" s="2">
        <v>586.5575</v>
      </c>
      <c r="G8" s="2">
        <v>503.36</v>
      </c>
      <c r="H8" s="2">
        <v>143.2585</v>
      </c>
      <c r="I8" s="2">
        <v>105.456</v>
      </c>
      <c r="J8" s="2">
        <v>134.54</v>
      </c>
      <c r="K8" s="2">
        <v>76.031999999999996</v>
      </c>
      <c r="L8" s="2">
        <v>74.88</v>
      </c>
      <c r="M8" s="2">
        <v>109.76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>
        <v>21</v>
      </c>
      <c r="B9" s="2">
        <v>497.3175</v>
      </c>
      <c r="C9" s="2">
        <v>603.64800000000002</v>
      </c>
      <c r="D9" s="2">
        <v>454.85399999999998</v>
      </c>
      <c r="E9" s="2">
        <v>296.22699999999998</v>
      </c>
      <c r="F9" s="2">
        <v>652.45349999999996</v>
      </c>
      <c r="G9" s="2">
        <v>557.8605</v>
      </c>
      <c r="H9" s="2">
        <v>62.5</v>
      </c>
      <c r="I9" s="2">
        <v>98.3125</v>
      </c>
      <c r="J9" s="2">
        <v>118.5885</v>
      </c>
      <c r="K9" s="2">
        <v>68.77</v>
      </c>
      <c r="L9" s="2">
        <v>50.625</v>
      </c>
      <c r="M9" s="2">
        <v>69.828000000000003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>
        <v>25</v>
      </c>
      <c r="B10" s="2">
        <v>640.452</v>
      </c>
      <c r="C10" s="2">
        <v>588.13199999999995</v>
      </c>
      <c r="D10" s="2">
        <v>482.23</v>
      </c>
      <c r="E10" s="2">
        <v>269.00099999999998</v>
      </c>
      <c r="F10" s="2">
        <v>594.43200000000002</v>
      </c>
      <c r="G10" s="2">
        <v>691.48800000000006</v>
      </c>
      <c r="H10" s="2">
        <v>46.463999999999999</v>
      </c>
      <c r="I10" s="2">
        <v>50.4</v>
      </c>
      <c r="J10" s="2">
        <v>56.394500000000001</v>
      </c>
      <c r="K10" s="2">
        <v>68.926500000000004</v>
      </c>
      <c r="L10" s="2">
        <v>42.335999999999999</v>
      </c>
      <c r="M10" s="2">
        <v>94.221000000000004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>
        <v>28</v>
      </c>
      <c r="B11" s="2">
        <v>839.78750000000002</v>
      </c>
      <c r="C11" s="2">
        <v>1220.6079999999999</v>
      </c>
      <c r="D11" s="2">
        <v>579.15</v>
      </c>
      <c r="E11" s="2">
        <v>282.40800000000002</v>
      </c>
      <c r="F11" s="2">
        <v>733.16250000000002</v>
      </c>
      <c r="G11" s="2">
        <v>744.31</v>
      </c>
      <c r="H11" s="2">
        <v>35.301000000000002</v>
      </c>
      <c r="I11" s="2">
        <v>99.094499999999996</v>
      </c>
      <c r="J11" s="2">
        <v>100.8</v>
      </c>
      <c r="K11" s="2">
        <v>66.25</v>
      </c>
      <c r="L11" s="2">
        <v>37.043999999999997</v>
      </c>
      <c r="M11" s="2">
        <v>48.667999999999999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>
        <v>31</v>
      </c>
      <c r="B12" s="2">
        <v>979.2</v>
      </c>
      <c r="C12" s="2">
        <v>1771.9380000000001</v>
      </c>
      <c r="D12" s="2">
        <v>705.89400000000001</v>
      </c>
      <c r="E12" s="2">
        <v>317.89999999999998</v>
      </c>
      <c r="F12" s="2">
        <v>938.52149999999995</v>
      </c>
      <c r="G12" s="2">
        <v>1085.1659999999999</v>
      </c>
      <c r="H12" s="2">
        <v>34.460500000000003</v>
      </c>
      <c r="I12" s="2">
        <v>143.74799999999999</v>
      </c>
      <c r="J12" s="2">
        <v>87.808000000000007</v>
      </c>
      <c r="K12" s="2">
        <v>51.841999999999999</v>
      </c>
      <c r="L12" s="2">
        <v>36.799999999999997</v>
      </c>
      <c r="M12" s="2">
        <v>72.599999999999994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>
        <v>35</v>
      </c>
      <c r="B13" s="2">
        <v>1047.058</v>
      </c>
      <c r="C13" s="2">
        <v>1815.1559999999999</v>
      </c>
      <c r="D13" s="2">
        <v>943.8</v>
      </c>
      <c r="E13" s="2">
        <v>423.2</v>
      </c>
      <c r="F13" s="2">
        <v>1172.498</v>
      </c>
      <c r="G13" s="2">
        <v>1382.8130000000001</v>
      </c>
      <c r="H13" s="2">
        <v>51.911499999999997</v>
      </c>
      <c r="I13" s="2">
        <v>133.12</v>
      </c>
      <c r="J13" s="2">
        <v>70.304000000000002</v>
      </c>
      <c r="K13" s="2">
        <v>91.25</v>
      </c>
      <c r="L13" s="2">
        <v>40.572000000000003</v>
      </c>
      <c r="M13" s="2">
        <v>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2">
        <v>39</v>
      </c>
      <c r="B14" s="2">
        <v>1301.0940000000001</v>
      </c>
      <c r="C14" s="2">
        <v>2126.2130000000002</v>
      </c>
      <c r="D14" s="2">
        <v>1232.0070000000001</v>
      </c>
      <c r="E14" s="2">
        <v>539.05499999999995</v>
      </c>
      <c r="F14" s="2">
        <v>1372.883</v>
      </c>
      <c r="G14" s="2">
        <v>1949.184</v>
      </c>
      <c r="H14" s="2">
        <v>48.667999999999999</v>
      </c>
      <c r="I14" s="2">
        <v>80.19</v>
      </c>
      <c r="J14" s="2">
        <v>48.667999999999999</v>
      </c>
      <c r="K14" s="2">
        <v>60</v>
      </c>
      <c r="L14" s="2">
        <v>51.155999999999999</v>
      </c>
      <c r="M14" s="2">
        <v>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>
        <v>42</v>
      </c>
      <c r="B15" s="2">
        <v>2009.191</v>
      </c>
      <c r="C15" s="2"/>
      <c r="D15" s="2">
        <v>1571.15</v>
      </c>
      <c r="E15" s="2">
        <v>1081.5999999999999</v>
      </c>
      <c r="F15" s="2">
        <v>1562.912</v>
      </c>
      <c r="G15" s="2">
        <v>2097.9949999999999</v>
      </c>
      <c r="H15" s="2">
        <v>0</v>
      </c>
      <c r="I15" s="2">
        <v>67.227999999999994</v>
      </c>
      <c r="J15" s="2">
        <v>39.69</v>
      </c>
      <c r="K15" s="2">
        <v>119.072</v>
      </c>
      <c r="L15" s="2">
        <v>58.752000000000002</v>
      </c>
      <c r="M15" s="2">
        <v>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>
        <v>46</v>
      </c>
      <c r="B16" s="2"/>
      <c r="C16" s="2"/>
      <c r="D16" s="2">
        <v>2083.9679999999998</v>
      </c>
      <c r="E16" s="2">
        <v>1203.0519999999999</v>
      </c>
      <c r="F16" s="2">
        <v>2547.1999999999998</v>
      </c>
      <c r="G16" s="2"/>
      <c r="H16" s="2">
        <v>0</v>
      </c>
      <c r="I16" s="2">
        <v>45.5625</v>
      </c>
      <c r="J16" s="2">
        <v>40.572000000000003</v>
      </c>
      <c r="K16" s="2">
        <v>87.636499999999998</v>
      </c>
      <c r="L16" s="2">
        <v>52.9</v>
      </c>
      <c r="M16" s="2">
        <v>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>
        <v>49</v>
      </c>
      <c r="B17" s="2"/>
      <c r="C17" s="2"/>
      <c r="D17" s="2"/>
      <c r="E17" s="2"/>
      <c r="F17" s="2"/>
      <c r="G17" s="2"/>
      <c r="H17" s="2">
        <v>0</v>
      </c>
      <c r="I17" s="2">
        <v>45.5625</v>
      </c>
      <c r="J17" s="2">
        <v>39.69</v>
      </c>
      <c r="K17" s="2">
        <v>0</v>
      </c>
      <c r="L17" s="2">
        <v>39.753500000000003</v>
      </c>
      <c r="M17" s="2">
        <v>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>
        <v>56</v>
      </c>
      <c r="B18" s="2"/>
      <c r="C18" s="2"/>
      <c r="D18" s="2"/>
      <c r="E18" s="2"/>
      <c r="F18" s="2"/>
      <c r="G18" s="2"/>
      <c r="H18" s="2">
        <v>0</v>
      </c>
      <c r="I18" s="2">
        <v>0</v>
      </c>
      <c r="J18" s="2">
        <v>0</v>
      </c>
      <c r="K18" s="2">
        <v>0</v>
      </c>
      <c r="L18" s="2">
        <v>31.768000000000001</v>
      </c>
      <c r="M18" s="2">
        <v>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>
        <v>63</v>
      </c>
      <c r="B19" s="2"/>
      <c r="C19" s="2"/>
      <c r="D19" s="2"/>
      <c r="E19" s="2"/>
      <c r="F19" s="2"/>
      <c r="G19" s="2"/>
      <c r="H19" s="2">
        <v>0</v>
      </c>
      <c r="I19" s="2">
        <v>0</v>
      </c>
      <c r="J19" s="2">
        <v>0</v>
      </c>
      <c r="K19" s="2">
        <v>0</v>
      </c>
      <c r="L19" s="2">
        <v>21.78</v>
      </c>
      <c r="M19" s="2">
        <v>0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</sheetData>
  <mergeCells count="4">
    <mergeCell ref="B2:G2"/>
    <mergeCell ref="H2:M2"/>
    <mergeCell ref="O2:T2"/>
    <mergeCell ref="U2:Z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2FEEA-18CE-43C3-9DDE-0BF6C0F23B3C}">
  <dimension ref="A1:G4"/>
  <sheetViews>
    <sheetView workbookViewId="0">
      <selection sqref="A1:XFD1048576"/>
    </sheetView>
  </sheetViews>
  <sheetFormatPr defaultRowHeight="14"/>
  <cols>
    <col min="1" max="1" width="25.83203125" style="5" bestFit="1" customWidth="1"/>
    <col min="2" max="16384" width="8.6640625" style="5"/>
  </cols>
  <sheetData>
    <row r="1" spans="1:7">
      <c r="A1" s="86" t="s">
        <v>194</v>
      </c>
      <c r="B1" s="86"/>
      <c r="C1" s="86"/>
      <c r="D1" s="86"/>
      <c r="E1" s="86"/>
      <c r="F1" s="86"/>
      <c r="G1" s="86"/>
    </row>
    <row r="2" spans="1:7">
      <c r="A2" s="33"/>
      <c r="B2" s="87" t="s">
        <v>37</v>
      </c>
      <c r="C2" s="87"/>
      <c r="D2" s="87"/>
      <c r="E2" s="87" t="s">
        <v>38</v>
      </c>
      <c r="F2" s="87"/>
      <c r="G2" s="87"/>
    </row>
    <row r="3" spans="1:7">
      <c r="A3" s="31" t="s">
        <v>197</v>
      </c>
      <c r="B3" s="6" t="s">
        <v>111</v>
      </c>
      <c r="C3" s="6" t="s">
        <v>112</v>
      </c>
      <c r="D3" s="6" t="s">
        <v>113</v>
      </c>
      <c r="E3" s="6" t="s">
        <v>111</v>
      </c>
      <c r="F3" s="6" t="s">
        <v>112</v>
      </c>
      <c r="G3" s="6" t="s">
        <v>113</v>
      </c>
    </row>
    <row r="4" spans="1:7">
      <c r="A4" s="33" t="s">
        <v>110</v>
      </c>
      <c r="B4" s="7">
        <v>18</v>
      </c>
      <c r="C4" s="7">
        <v>24</v>
      </c>
      <c r="D4" s="7">
        <v>19</v>
      </c>
      <c r="E4" s="7">
        <v>2</v>
      </c>
      <c r="F4" s="7">
        <v>4</v>
      </c>
      <c r="G4" s="7">
        <v>3</v>
      </c>
    </row>
  </sheetData>
  <mergeCells count="3">
    <mergeCell ref="B2:D2"/>
    <mergeCell ref="E2:G2"/>
    <mergeCell ref="A1:G1"/>
  </mergeCells>
  <phoneticPr fontId="1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B712-94D5-4F0D-919B-95FD8426AB9E}">
  <dimension ref="A1:M3"/>
  <sheetViews>
    <sheetView workbookViewId="0">
      <selection sqref="A1:XFD1048576"/>
    </sheetView>
  </sheetViews>
  <sheetFormatPr defaultRowHeight="14"/>
  <cols>
    <col min="1" max="16384" width="8.6640625" style="5"/>
  </cols>
  <sheetData>
    <row r="1" spans="1:13">
      <c r="A1" s="5" t="s">
        <v>285</v>
      </c>
    </row>
    <row r="2" spans="1:13">
      <c r="A2" s="85" t="s">
        <v>74</v>
      </c>
      <c r="B2" s="85"/>
      <c r="C2" s="85"/>
      <c r="D2" s="85"/>
      <c r="E2" s="85"/>
      <c r="F2" s="85"/>
      <c r="H2" s="88" t="s">
        <v>81</v>
      </c>
      <c r="I2" s="88"/>
      <c r="J2" s="88"/>
      <c r="K2" s="88"/>
      <c r="L2" s="88"/>
      <c r="M2" s="88"/>
    </row>
    <row r="3" spans="1:13">
      <c r="A3" s="5">
        <v>896.66653975022848</v>
      </c>
      <c r="B3" s="5">
        <v>767.65917070384285</v>
      </c>
      <c r="C3" s="5">
        <v>754.79452054794524</v>
      </c>
      <c r="D3" s="5">
        <v>584.08714322387937</v>
      </c>
      <c r="E3" s="5">
        <v>579.66194164831711</v>
      </c>
      <c r="F3" s="5">
        <v>265.83339886756841</v>
      </c>
      <c r="H3" s="5">
        <v>-19.55922865013774</v>
      </c>
      <c r="I3" s="5">
        <v>-20.143013113534664</v>
      </c>
      <c r="J3" s="5">
        <v>-55.929993480768267</v>
      </c>
      <c r="K3" s="5">
        <v>-62.89033202231775</v>
      </c>
      <c r="L3" s="5">
        <v>-68.31573486328125</v>
      </c>
      <c r="M3" s="5">
        <v>-100</v>
      </c>
    </row>
  </sheetData>
  <mergeCells count="2">
    <mergeCell ref="A2:F2"/>
    <mergeCell ref="H2:M2"/>
  </mergeCells>
  <phoneticPr fontId="1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E8E53-8B1A-48C8-A83A-A38B53B87A8B}">
  <dimension ref="A1:O22"/>
  <sheetViews>
    <sheetView topLeftCell="A9" workbookViewId="0">
      <selection activeCell="B14" sqref="B14:H19"/>
    </sheetView>
  </sheetViews>
  <sheetFormatPr defaultRowHeight="14"/>
  <cols>
    <col min="1" max="16384" width="8.6640625" style="5"/>
  </cols>
  <sheetData>
    <row r="1" spans="1:15">
      <c r="A1" s="5" t="s">
        <v>286</v>
      </c>
    </row>
    <row r="2" spans="1:15">
      <c r="A2" s="1"/>
      <c r="B2" s="1"/>
      <c r="C2" s="88" t="s">
        <v>74</v>
      </c>
      <c r="D2" s="88"/>
      <c r="E2" s="88"/>
      <c r="F2" s="88"/>
      <c r="G2" s="88"/>
      <c r="H2" s="88"/>
      <c r="I2" s="88" t="s">
        <v>81</v>
      </c>
      <c r="J2" s="88"/>
      <c r="K2" s="88"/>
      <c r="L2" s="88"/>
      <c r="M2" s="88"/>
      <c r="N2" s="88"/>
      <c r="O2" s="1"/>
    </row>
    <row r="3" spans="1:15">
      <c r="A3" s="4"/>
      <c r="B3" s="2">
        <v>0</v>
      </c>
      <c r="C3" s="2">
        <v>114.5381</v>
      </c>
      <c r="D3" s="2">
        <v>206.7593</v>
      </c>
      <c r="E3" s="2">
        <v>83.595510000000004</v>
      </c>
      <c r="F3" s="2">
        <v>61.753</v>
      </c>
      <c r="G3" s="2">
        <v>118.95140000000001</v>
      </c>
      <c r="H3" s="2">
        <v>99.116730000000004</v>
      </c>
      <c r="I3" s="2">
        <v>128.45529999999999</v>
      </c>
      <c r="J3" s="2">
        <v>124.74209999999999</v>
      </c>
      <c r="K3" s="2">
        <v>42.591999999999999</v>
      </c>
      <c r="L3" s="2">
        <v>119.0651</v>
      </c>
      <c r="M3" s="2">
        <v>63.388240000000003</v>
      </c>
      <c r="N3" s="2">
        <v>64.393810000000002</v>
      </c>
      <c r="O3" s="2"/>
    </row>
    <row r="4" spans="1:15">
      <c r="A4" s="4"/>
      <c r="B4" s="2">
        <v>7</v>
      </c>
      <c r="C4" s="2">
        <v>224.88120000000001</v>
      </c>
      <c r="D4" s="2">
        <v>180.51589999999999</v>
      </c>
      <c r="E4" s="2">
        <v>113.9273</v>
      </c>
      <c r="F4" s="2">
        <v>102.48699999999999</v>
      </c>
      <c r="G4" s="2">
        <v>117.3287</v>
      </c>
      <c r="H4" s="2">
        <v>105.3432</v>
      </c>
      <c r="I4" s="2">
        <v>129.41390000000001</v>
      </c>
      <c r="J4" s="2">
        <v>120.6589</v>
      </c>
      <c r="K4" s="2">
        <v>93.469480000000004</v>
      </c>
      <c r="L4" s="2">
        <v>127.24290000000001</v>
      </c>
      <c r="M4" s="2">
        <v>115.2743</v>
      </c>
      <c r="N4" s="2">
        <v>100.25539999999999</v>
      </c>
      <c r="O4" s="2"/>
    </row>
    <row r="5" spans="1:15">
      <c r="A5" s="4"/>
      <c r="B5" s="2">
        <v>10</v>
      </c>
      <c r="C5" s="2">
        <v>346.19690000000003</v>
      </c>
      <c r="D5" s="2">
        <v>264.52339999999998</v>
      </c>
      <c r="E5" s="2">
        <v>193.6626</v>
      </c>
      <c r="F5" s="2">
        <v>119.0256</v>
      </c>
      <c r="G5" s="2">
        <v>165.4281</v>
      </c>
      <c r="H5" s="2">
        <v>140.90700000000001</v>
      </c>
      <c r="I5" s="2">
        <v>133.07</v>
      </c>
      <c r="J5" s="2">
        <v>66.462239999999994</v>
      </c>
      <c r="K5" s="2">
        <v>67.616399999999999</v>
      </c>
      <c r="L5" s="2">
        <v>164.42339999999999</v>
      </c>
      <c r="M5" s="2">
        <v>93.573769999999996</v>
      </c>
      <c r="N5" s="2">
        <v>68.188720000000004</v>
      </c>
      <c r="O5" s="2"/>
    </row>
    <row r="6" spans="1:15">
      <c r="A6" s="4"/>
      <c r="B6" s="2">
        <v>14</v>
      </c>
      <c r="C6" s="2">
        <v>484.08659999999998</v>
      </c>
      <c r="D6" s="2">
        <v>363.94549999999998</v>
      </c>
      <c r="E6" s="2">
        <v>215.2294</v>
      </c>
      <c r="F6" s="2">
        <v>168.095</v>
      </c>
      <c r="G6" s="2">
        <v>204.3623</v>
      </c>
      <c r="H6" s="2">
        <v>155.2568</v>
      </c>
      <c r="I6" s="2">
        <v>118.6733</v>
      </c>
      <c r="J6" s="2">
        <v>32</v>
      </c>
      <c r="K6" s="2">
        <v>32</v>
      </c>
      <c r="L6" s="2">
        <v>101.2099</v>
      </c>
      <c r="M6" s="2">
        <v>32</v>
      </c>
      <c r="N6" s="2">
        <v>26.891200000000001</v>
      </c>
      <c r="O6" s="2"/>
    </row>
    <row r="7" spans="1:15">
      <c r="A7" s="4"/>
      <c r="B7" s="2">
        <v>18</v>
      </c>
      <c r="C7" s="2">
        <v>683.14149999999995</v>
      </c>
      <c r="D7" s="2">
        <v>477.61649999999997</v>
      </c>
      <c r="E7" s="2">
        <v>303.66640000000001</v>
      </c>
      <c r="F7" s="2">
        <v>330.4708</v>
      </c>
      <c r="G7" s="2">
        <v>219.33879999999999</v>
      </c>
      <c r="H7" s="2">
        <v>148.25790000000001</v>
      </c>
      <c r="I7" s="2">
        <v>186.83160000000001</v>
      </c>
      <c r="J7" s="2">
        <v>32</v>
      </c>
      <c r="K7" s="2">
        <v>13.5</v>
      </c>
      <c r="L7" s="2">
        <v>126.04559999999999</v>
      </c>
      <c r="M7" s="2">
        <v>13.5</v>
      </c>
      <c r="N7" s="2">
        <v>33.937959999999997</v>
      </c>
      <c r="O7" s="2"/>
    </row>
    <row r="8" spans="1:15">
      <c r="A8" s="4"/>
      <c r="B8" s="2">
        <v>21</v>
      </c>
      <c r="C8" s="2">
        <v>885.78049999999996</v>
      </c>
      <c r="D8" s="2">
        <v>546.71540000000005</v>
      </c>
      <c r="E8" s="2">
        <v>328.70420000000001</v>
      </c>
      <c r="F8" s="2">
        <v>349.25569999999999</v>
      </c>
      <c r="G8" s="2">
        <v>296.09559999999999</v>
      </c>
      <c r="H8" s="2">
        <v>134.8793</v>
      </c>
      <c r="I8" s="2">
        <v>176.88839999999999</v>
      </c>
      <c r="J8" s="2">
        <v>0</v>
      </c>
      <c r="K8" s="2">
        <v>13.3066</v>
      </c>
      <c r="L8" s="2">
        <v>137.78550000000001</v>
      </c>
      <c r="M8" s="2">
        <v>0</v>
      </c>
      <c r="N8" s="2">
        <v>18.41168</v>
      </c>
      <c r="O8" s="2"/>
    </row>
    <row r="9" spans="1:15">
      <c r="A9" s="4"/>
      <c r="B9" s="2">
        <v>23</v>
      </c>
      <c r="C9" s="2">
        <v>1038.241</v>
      </c>
      <c r="D9" s="2">
        <v>593.62260000000003</v>
      </c>
      <c r="E9" s="2">
        <v>285.26600000000002</v>
      </c>
      <c r="F9" s="2">
        <v>268.9545</v>
      </c>
      <c r="G9" s="2">
        <v>290.79000000000002</v>
      </c>
      <c r="H9" s="2">
        <v>94.555999999999997</v>
      </c>
      <c r="I9" s="2">
        <v>136.74770000000001</v>
      </c>
      <c r="J9" s="2">
        <v>0</v>
      </c>
      <c r="K9" s="2">
        <v>0</v>
      </c>
      <c r="L9" s="2">
        <v>110.592</v>
      </c>
      <c r="M9" s="2">
        <v>0</v>
      </c>
      <c r="N9" s="2">
        <v>24.114799999999999</v>
      </c>
      <c r="O9" s="2"/>
    </row>
    <row r="10" spans="1:15">
      <c r="A10" s="4"/>
      <c r="B10" s="2">
        <v>25</v>
      </c>
      <c r="C10" s="2">
        <v>1199.885</v>
      </c>
      <c r="D10" s="2">
        <v>649.80169999999998</v>
      </c>
      <c r="E10" s="2">
        <v>310.68639999999999</v>
      </c>
      <c r="F10" s="2">
        <v>278.45670000000001</v>
      </c>
      <c r="G10" s="2">
        <v>353.77839999999998</v>
      </c>
      <c r="H10" s="2">
        <v>168.8613</v>
      </c>
      <c r="I10" s="2">
        <v>129.38409999999999</v>
      </c>
      <c r="J10" s="2">
        <v>0</v>
      </c>
      <c r="K10" s="2">
        <v>10.559430000000001</v>
      </c>
      <c r="L10" s="2">
        <v>94.559610000000006</v>
      </c>
      <c r="M10" s="2">
        <v>0</v>
      </c>
      <c r="N10" s="2">
        <v>18.95936</v>
      </c>
      <c r="O10" s="2"/>
    </row>
    <row r="11" spans="1:15">
      <c r="A11" s="4"/>
      <c r="B11" s="2">
        <v>28</v>
      </c>
      <c r="C11" s="2">
        <v>1364.914</v>
      </c>
      <c r="D11" s="2">
        <v>689.80849999999998</v>
      </c>
      <c r="E11" s="2">
        <v>359.85739999999998</v>
      </c>
      <c r="F11" s="2">
        <v>291.7885</v>
      </c>
      <c r="G11" s="2">
        <v>312.85239999999999</v>
      </c>
      <c r="H11" s="2">
        <v>214.45419999999999</v>
      </c>
      <c r="I11" s="2">
        <v>113.9909</v>
      </c>
      <c r="J11" s="2">
        <v>0</v>
      </c>
      <c r="K11" s="2">
        <v>8.5325810000000004</v>
      </c>
      <c r="L11" s="2">
        <v>60.97175</v>
      </c>
      <c r="M11" s="2">
        <v>0</v>
      </c>
      <c r="N11" s="2">
        <v>35.736690000000003</v>
      </c>
      <c r="O11" s="2"/>
    </row>
    <row r="12" spans="1:15">
      <c r="A12" s="4"/>
      <c r="B12" s="2">
        <v>31</v>
      </c>
      <c r="C12" s="2">
        <v>1786.1030000000001</v>
      </c>
      <c r="D12" s="2">
        <v>804.93700000000001</v>
      </c>
      <c r="E12" s="2">
        <v>415.49220000000003</v>
      </c>
      <c r="F12" s="2">
        <v>344.96390000000002</v>
      </c>
      <c r="G12" s="2">
        <v>375.7303</v>
      </c>
      <c r="H12" s="2">
        <v>230.5736</v>
      </c>
      <c r="I12" s="2">
        <v>162.16460000000001</v>
      </c>
      <c r="J12" s="2">
        <v>0</v>
      </c>
      <c r="K12" s="2">
        <v>7.3516009999999996</v>
      </c>
      <c r="L12" s="2">
        <v>106.5847</v>
      </c>
      <c r="M12" s="2">
        <v>0</v>
      </c>
      <c r="N12" s="2">
        <v>46.15652</v>
      </c>
      <c r="O12" s="2"/>
    </row>
    <row r="13" spans="1:15">
      <c r="A13" s="4"/>
      <c r="B13" s="2">
        <v>35</v>
      </c>
      <c r="C13" s="2">
        <v>1909.904</v>
      </c>
      <c r="D13" s="2">
        <v>830.17010000000005</v>
      </c>
      <c r="E13" s="2">
        <v>455.96199999999999</v>
      </c>
      <c r="F13" s="2">
        <v>418.96940000000001</v>
      </c>
      <c r="G13" s="2">
        <v>378.96929999999998</v>
      </c>
      <c r="H13" s="2">
        <v>229.93379999999999</v>
      </c>
      <c r="I13" s="2">
        <v>134.46860000000001</v>
      </c>
      <c r="J13" s="2">
        <v>0</v>
      </c>
      <c r="K13" s="2">
        <v>0</v>
      </c>
      <c r="L13" s="2">
        <v>63.354709999999997</v>
      </c>
      <c r="M13" s="2">
        <v>0</v>
      </c>
      <c r="N13" s="2">
        <v>16.537500000000001</v>
      </c>
      <c r="O13" s="2"/>
    </row>
    <row r="14" spans="1:15">
      <c r="A14" s="4"/>
      <c r="B14" s="2">
        <v>37</v>
      </c>
      <c r="C14" s="2">
        <v>2357.5819999999999</v>
      </c>
      <c r="D14" s="2">
        <v>845.5634</v>
      </c>
      <c r="E14" s="2">
        <v>512.65219999999999</v>
      </c>
      <c r="F14" s="2">
        <v>508.78949999999998</v>
      </c>
      <c r="G14" s="2">
        <v>378.96929999999998</v>
      </c>
      <c r="H14" s="2">
        <v>272.36009999999999</v>
      </c>
      <c r="I14" s="2">
        <v>126.86409999999999</v>
      </c>
      <c r="J14" s="2">
        <v>0</v>
      </c>
      <c r="K14" s="2">
        <v>0</v>
      </c>
      <c r="L14" s="2">
        <v>89.672399999999996</v>
      </c>
      <c r="M14" s="2">
        <v>0</v>
      </c>
      <c r="N14" s="2">
        <v>28.8</v>
      </c>
      <c r="O14" s="2"/>
    </row>
    <row r="15" spans="1:15">
      <c r="A15" s="4"/>
      <c r="B15" s="2">
        <v>39</v>
      </c>
      <c r="C15" s="2"/>
      <c r="D15" s="2">
        <v>921.2835</v>
      </c>
      <c r="E15" s="2">
        <v>532.46929999999998</v>
      </c>
      <c r="F15" s="2">
        <v>462.06420000000003</v>
      </c>
      <c r="G15" s="2">
        <v>447.20580000000001</v>
      </c>
      <c r="H15" s="2">
        <v>381.76819999999998</v>
      </c>
      <c r="I15" s="2">
        <v>100.0095</v>
      </c>
      <c r="J15" s="2">
        <v>0</v>
      </c>
      <c r="K15" s="2">
        <v>0</v>
      </c>
      <c r="L15" s="2">
        <v>88.212029999999999</v>
      </c>
      <c r="M15" s="2">
        <v>0</v>
      </c>
      <c r="N15" s="2">
        <v>28.656179999999999</v>
      </c>
      <c r="O15" s="2"/>
    </row>
    <row r="16" spans="1:15">
      <c r="A16" s="4"/>
      <c r="B16" s="2">
        <v>42</v>
      </c>
      <c r="C16" s="2"/>
      <c r="D16" s="2">
        <v>1223.537</v>
      </c>
      <c r="E16" s="2">
        <v>828.76610000000005</v>
      </c>
      <c r="F16" s="2">
        <v>532.13099999999997</v>
      </c>
      <c r="G16" s="2">
        <v>441.11090000000002</v>
      </c>
      <c r="H16" s="2">
        <v>381.2713</v>
      </c>
      <c r="I16" s="2">
        <v>70.433530000000005</v>
      </c>
      <c r="J16" s="2">
        <v>0</v>
      </c>
      <c r="K16" s="2">
        <v>0</v>
      </c>
      <c r="L16" s="2">
        <v>82.369</v>
      </c>
      <c r="M16" s="2">
        <v>0</v>
      </c>
      <c r="N16" s="2">
        <v>17.31476</v>
      </c>
      <c r="O16" s="2"/>
    </row>
    <row r="17" spans="1:15">
      <c r="A17" s="4"/>
      <c r="B17" s="2">
        <v>44</v>
      </c>
      <c r="C17" s="2"/>
      <c r="D17" s="2">
        <v>1401.2370000000001</v>
      </c>
      <c r="E17" s="2">
        <v>915.42750000000001</v>
      </c>
      <c r="F17" s="2">
        <v>636.81359999999995</v>
      </c>
      <c r="G17" s="2">
        <v>405.08170000000001</v>
      </c>
      <c r="H17" s="2">
        <v>435.54070000000002</v>
      </c>
      <c r="I17" s="2">
        <v>64.152000000000001</v>
      </c>
      <c r="J17" s="2">
        <v>0</v>
      </c>
      <c r="K17" s="2">
        <v>0</v>
      </c>
      <c r="L17" s="2">
        <v>78.731999999999999</v>
      </c>
      <c r="M17" s="2">
        <v>0</v>
      </c>
      <c r="N17" s="2">
        <v>27.52704</v>
      </c>
      <c r="O17" s="2"/>
    </row>
    <row r="18" spans="1:15">
      <c r="A18" s="4"/>
      <c r="B18" s="2">
        <v>47</v>
      </c>
      <c r="C18" s="2"/>
      <c r="D18" s="2">
        <v>1618.404</v>
      </c>
      <c r="E18" s="2">
        <v>1007.093</v>
      </c>
      <c r="F18" s="2">
        <v>662.25620000000004</v>
      </c>
      <c r="G18" s="2">
        <v>439.73169999999999</v>
      </c>
      <c r="H18" s="2">
        <v>485.97489999999999</v>
      </c>
      <c r="I18" s="2">
        <v>65.266319999999993</v>
      </c>
      <c r="J18" s="2">
        <v>0</v>
      </c>
      <c r="K18" s="2">
        <v>0</v>
      </c>
      <c r="L18" s="2">
        <v>19.860880000000002</v>
      </c>
      <c r="M18" s="2">
        <v>0</v>
      </c>
      <c r="N18" s="2">
        <v>0</v>
      </c>
      <c r="O18" s="2"/>
    </row>
    <row r="19" spans="1:15">
      <c r="A19" s="4"/>
      <c r="B19" s="2">
        <v>49</v>
      </c>
      <c r="C19" s="2"/>
      <c r="D19" s="2">
        <v>1784.5920000000001</v>
      </c>
      <c r="E19" s="2">
        <v>1186.277</v>
      </c>
      <c r="F19" s="2">
        <v>738.41989999999998</v>
      </c>
      <c r="G19" s="2">
        <v>459.16500000000002</v>
      </c>
      <c r="H19" s="2">
        <v>607.1241</v>
      </c>
      <c r="I19" s="2">
        <v>60.888710000000003</v>
      </c>
      <c r="J19" s="2">
        <v>0</v>
      </c>
      <c r="K19" s="2">
        <v>0</v>
      </c>
      <c r="L19" s="2">
        <v>11.44929</v>
      </c>
      <c r="M19" s="2">
        <v>0</v>
      </c>
      <c r="N19" s="2">
        <v>0</v>
      </c>
      <c r="O19" s="2"/>
    </row>
    <row r="20" spans="1:15">
      <c r="A20" s="4"/>
      <c r="B20" s="2">
        <v>53</v>
      </c>
      <c r="C20" s="2"/>
      <c r="D20" s="2"/>
      <c r="E20" s="2"/>
      <c r="F20" s="2"/>
      <c r="G20" s="2"/>
      <c r="H20" s="2"/>
      <c r="I20" s="2">
        <v>64.248090000000005</v>
      </c>
      <c r="J20" s="2">
        <v>0</v>
      </c>
      <c r="K20" s="2">
        <v>0</v>
      </c>
      <c r="L20" s="2">
        <v>9.3799799999999998</v>
      </c>
      <c r="M20" s="2">
        <v>0</v>
      </c>
      <c r="N20" s="2">
        <v>0</v>
      </c>
      <c r="O20" s="2"/>
    </row>
    <row r="21" spans="1:15">
      <c r="A21" s="4"/>
      <c r="B21" s="2">
        <v>56</v>
      </c>
      <c r="C21" s="2"/>
      <c r="D21" s="2"/>
      <c r="E21" s="2"/>
      <c r="F21" s="2"/>
      <c r="G21" s="2"/>
      <c r="H21" s="2"/>
      <c r="I21" s="2">
        <v>65.969059999999999</v>
      </c>
      <c r="J21" s="2">
        <v>0</v>
      </c>
      <c r="K21" s="2">
        <v>0</v>
      </c>
      <c r="L21" s="2">
        <v>8.9563679999999994</v>
      </c>
      <c r="M21" s="2">
        <v>0</v>
      </c>
      <c r="N21" s="2">
        <v>0</v>
      </c>
      <c r="O21" s="2"/>
    </row>
    <row r="22" spans="1: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</sheetData>
  <mergeCells count="2">
    <mergeCell ref="C2:H2"/>
    <mergeCell ref="I2:N2"/>
  </mergeCells>
  <phoneticPr fontId="1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E3CF-6326-4F0F-BC44-5806F67C1339}">
  <dimension ref="A1:M3"/>
  <sheetViews>
    <sheetView workbookViewId="0">
      <selection sqref="A1:XFD1048576"/>
    </sheetView>
  </sheetViews>
  <sheetFormatPr defaultRowHeight="14"/>
  <cols>
    <col min="1" max="16384" width="8.6640625" style="5"/>
  </cols>
  <sheetData>
    <row r="1" spans="1:13">
      <c r="A1" s="5" t="s">
        <v>287</v>
      </c>
    </row>
    <row r="2" spans="1:13">
      <c r="A2" s="85" t="s">
        <v>74</v>
      </c>
      <c r="B2" s="85"/>
      <c r="C2" s="85"/>
      <c r="D2" s="85"/>
      <c r="E2" s="85"/>
      <c r="F2" s="85"/>
      <c r="H2" s="88" t="s">
        <v>81</v>
      </c>
      <c r="I2" s="88"/>
      <c r="J2" s="88"/>
      <c r="K2" s="88"/>
      <c r="L2" s="88"/>
      <c r="M2" s="88"/>
    </row>
    <row r="3" spans="1:13">
      <c r="A3" s="5">
        <v>1567.4835709689614</v>
      </c>
      <c r="B3" s="5">
        <v>301.51524018508485</v>
      </c>
      <c r="C3" s="5">
        <v>445.43838538696627</v>
      </c>
      <c r="D3" s="5">
        <v>578.45999384645279</v>
      </c>
      <c r="E3" s="5">
        <v>512.5344328853464</v>
      </c>
      <c r="F3" s="5">
        <v>286.01058919861384</v>
      </c>
      <c r="H3" s="5">
        <v>4.6812393104839032</v>
      </c>
      <c r="I3" s="5">
        <v>-24.686243072067299</v>
      </c>
      <c r="J3" s="5">
        <v>-55.275204247116299</v>
      </c>
      <c r="K3" s="5">
        <v>-100</v>
      </c>
      <c r="L3" s="5">
        <v>-100</v>
      </c>
      <c r="M3" s="5">
        <v>-100</v>
      </c>
    </row>
  </sheetData>
  <mergeCells count="2">
    <mergeCell ref="A2:F2"/>
    <mergeCell ref="H2:M2"/>
  </mergeCells>
  <phoneticPr fontId="1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70799-9CD6-4B41-991B-06177B4CC64A}">
  <dimension ref="A1:J15"/>
  <sheetViews>
    <sheetView zoomScale="81" workbookViewId="0">
      <selection activeCell="G12" sqref="G12"/>
    </sheetView>
  </sheetViews>
  <sheetFormatPr defaultRowHeight="14"/>
  <cols>
    <col min="1" max="16384" width="8.6640625" style="5"/>
  </cols>
  <sheetData>
    <row r="1" spans="1:10">
      <c r="A1" s="5" t="s">
        <v>288</v>
      </c>
    </row>
    <row r="2" spans="1:10">
      <c r="C2" s="5" t="s">
        <v>156</v>
      </c>
      <c r="D2" s="5" t="s">
        <v>178</v>
      </c>
      <c r="E2" s="5" t="s">
        <v>180</v>
      </c>
      <c r="H2" s="5" t="s">
        <v>156</v>
      </c>
      <c r="I2" s="5" t="s">
        <v>178</v>
      </c>
      <c r="J2" s="5" t="s">
        <v>180</v>
      </c>
    </row>
    <row r="3" spans="1:10" s="12" customFormat="1">
      <c r="A3" s="5" t="s">
        <v>156</v>
      </c>
      <c r="B3" s="5" t="s">
        <v>84</v>
      </c>
      <c r="C3" s="35">
        <v>20.995336701221401</v>
      </c>
      <c r="D3" s="35">
        <v>22.0390586483318</v>
      </c>
      <c r="E3" s="35">
        <v>20.4223861327878</v>
      </c>
      <c r="F3" s="5" t="s">
        <v>156</v>
      </c>
      <c r="G3" s="5" t="s">
        <v>84</v>
      </c>
      <c r="H3" s="35">
        <v>20.995336701221401</v>
      </c>
      <c r="I3" s="35">
        <v>22.0390586483318</v>
      </c>
      <c r="J3" s="35">
        <v>20.4223861327878</v>
      </c>
    </row>
    <row r="4" spans="1:10" s="12" customFormat="1">
      <c r="A4" s="5"/>
      <c r="B4" s="5"/>
      <c r="C4" s="35">
        <v>20.632169646840701</v>
      </c>
      <c r="D4" s="35">
        <v>21.614976689136601</v>
      </c>
      <c r="E4" s="35">
        <v>21.4966776798917</v>
      </c>
      <c r="F4" s="5"/>
      <c r="G4" s="5"/>
      <c r="H4" s="35">
        <v>20.632169646840701</v>
      </c>
      <c r="I4" s="35">
        <v>21.614976689136601</v>
      </c>
      <c r="J4" s="35">
        <v>21.4966776798917</v>
      </c>
    </row>
    <row r="5" spans="1:10" s="12" customFormat="1">
      <c r="A5" s="5"/>
      <c r="B5" s="5"/>
      <c r="C5" s="35">
        <v>20.6165840386961</v>
      </c>
      <c r="D5" s="35">
        <v>21.873424462660601</v>
      </c>
      <c r="E5" s="35">
        <v>20.172672270616399</v>
      </c>
      <c r="F5" s="5"/>
      <c r="G5" s="5"/>
      <c r="H5" s="35">
        <v>20.6165840386961</v>
      </c>
      <c r="I5" s="35">
        <v>21.873424462660601</v>
      </c>
      <c r="J5" s="35">
        <v>20.172672270616399</v>
      </c>
    </row>
    <row r="6" spans="1:10" s="12" customFormat="1">
      <c r="A6" s="5"/>
      <c r="B6" s="5"/>
      <c r="C6" s="35">
        <v>20.783449947717202</v>
      </c>
      <c r="D6" s="35">
        <v>20.777528029960202</v>
      </c>
      <c r="E6" s="35">
        <v>20.459924265767999</v>
      </c>
      <c r="F6" s="5"/>
      <c r="G6" s="5"/>
      <c r="H6" s="35">
        <v>20.783449947717202</v>
      </c>
      <c r="I6" s="35">
        <v>20.777528029960202</v>
      </c>
      <c r="J6" s="35">
        <v>20.459924265767999</v>
      </c>
    </row>
    <row r="7" spans="1:10" s="12" customFormat="1">
      <c r="A7" s="5"/>
      <c r="B7" s="5" t="s">
        <v>150</v>
      </c>
      <c r="C7" s="5">
        <f>AVERAGE(C3:C6)</f>
        <v>20.756885083618851</v>
      </c>
      <c r="D7" s="5">
        <f>AVERAGE(D3:D6)</f>
        <v>21.576246957522301</v>
      </c>
      <c r="E7" s="5">
        <f>AVERAGE(E3:E6)</f>
        <v>20.637915087265974</v>
      </c>
      <c r="F7" s="5"/>
      <c r="G7" s="5" t="s">
        <v>150</v>
      </c>
      <c r="H7" s="5">
        <f>AVERAGE(H3:H6)</f>
        <v>20.756885083618851</v>
      </c>
      <c r="I7" s="5">
        <f>AVERAGE(I3:I6)</f>
        <v>21.576246957522301</v>
      </c>
      <c r="J7" s="5">
        <f>AVERAGE(J3:J6)</f>
        <v>20.637915087265974</v>
      </c>
    </row>
    <row r="8" spans="1:10" s="12" customFormat="1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s="12" customFormat="1">
      <c r="A9" s="5"/>
      <c r="B9" s="5" t="s">
        <v>45</v>
      </c>
      <c r="C9" s="35">
        <v>24.1427254603649</v>
      </c>
      <c r="D9" s="35">
        <v>23.845275720658801</v>
      </c>
      <c r="E9" s="35">
        <v>22.687502102253301</v>
      </c>
      <c r="F9" s="5"/>
      <c r="G9" s="5" t="s">
        <v>67</v>
      </c>
      <c r="H9" s="35">
        <v>24.071915836791799</v>
      </c>
      <c r="I9" s="35">
        <v>20.9834155041925</v>
      </c>
      <c r="J9" s="35">
        <v>25.038147685616099</v>
      </c>
    </row>
    <row r="10" spans="1:10" s="12" customFormat="1">
      <c r="A10" s="5"/>
      <c r="B10" s="5"/>
      <c r="C10" s="35">
        <v>24.106874466257199</v>
      </c>
      <c r="D10" s="35">
        <v>23.632008855629699</v>
      </c>
      <c r="E10" s="35">
        <v>22.083917483720199</v>
      </c>
      <c r="F10" s="5"/>
      <c r="G10" s="5"/>
      <c r="H10" s="35">
        <v>23.893403090987299</v>
      </c>
      <c r="I10" s="35">
        <v>21.114252105843502</v>
      </c>
      <c r="J10" s="35">
        <v>25.2979166292691</v>
      </c>
    </row>
    <row r="11" spans="1:10" s="12" customFormat="1">
      <c r="A11" s="5"/>
      <c r="B11" s="5"/>
      <c r="C11" s="35">
        <v>24.278699329803398</v>
      </c>
      <c r="D11" s="35">
        <v>24.3274669118303</v>
      </c>
      <c r="E11" s="35">
        <v>22.623361371005402</v>
      </c>
      <c r="F11" s="5"/>
      <c r="G11" s="5"/>
      <c r="H11" s="35">
        <v>24.0914559084652</v>
      </c>
      <c r="I11" s="35">
        <v>21.133019282764799</v>
      </c>
      <c r="J11" s="35">
        <v>25.140088788076199</v>
      </c>
    </row>
    <row r="12" spans="1:10" s="12" customFormat="1">
      <c r="A12" s="5"/>
      <c r="B12" s="5"/>
      <c r="C12" s="35">
        <v>24.499976630152101</v>
      </c>
      <c r="D12" s="35">
        <v>24.092982625922101</v>
      </c>
      <c r="E12" s="35">
        <v>22.9275908285172</v>
      </c>
      <c r="F12" s="5"/>
      <c r="G12" s="5"/>
      <c r="H12" s="35">
        <v>24.222009800618299</v>
      </c>
      <c r="I12" s="35">
        <v>21.267831961148101</v>
      </c>
      <c r="J12" s="35">
        <v>24.796746557699102</v>
      </c>
    </row>
    <row r="13" spans="1:10" s="12" customFormat="1">
      <c r="A13" s="5"/>
      <c r="B13" s="5" t="s">
        <v>150</v>
      </c>
      <c r="C13" s="5">
        <f>AVERAGE(C9:C12)</f>
        <v>24.257068971644401</v>
      </c>
      <c r="D13" s="5">
        <f>AVERAGE(D9:D12)</f>
        <v>23.974433528510225</v>
      </c>
      <c r="E13" s="5">
        <f>AVERAGE(E9:E12)</f>
        <v>22.580592946374026</v>
      </c>
      <c r="F13" s="5"/>
      <c r="G13" s="5" t="s">
        <v>150</v>
      </c>
      <c r="H13" s="5">
        <f>AVERAGE(H9:H12)</f>
        <v>24.069696159215649</v>
      </c>
      <c r="I13" s="5">
        <f>AVERAGE(I9:I12)</f>
        <v>21.124629713487224</v>
      </c>
      <c r="J13" s="5">
        <f>AVERAGE(J9:J12)</f>
        <v>25.068224915165125</v>
      </c>
    </row>
    <row r="14" spans="1:10" s="12" customFormat="1">
      <c r="B14" s="5"/>
      <c r="C14" s="5"/>
      <c r="D14" s="5"/>
      <c r="E14" s="5"/>
      <c r="F14" s="5"/>
      <c r="G14" s="5"/>
      <c r="H14" s="5"/>
      <c r="I14" s="5"/>
    </row>
    <row r="15" spans="1:10" s="12" customFormat="1">
      <c r="B15" s="5"/>
      <c r="C15" s="5"/>
      <c r="D15" s="5"/>
      <c r="E15" s="5"/>
      <c r="F15" s="5"/>
      <c r="G15" s="5"/>
      <c r="H15" s="5"/>
      <c r="I15" s="5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0FDB-7F0F-4DDC-885A-5E6A096F313A}">
  <dimension ref="A1:M27"/>
  <sheetViews>
    <sheetView zoomScale="52" workbookViewId="0">
      <selection activeCell="I29" sqref="I29:J29"/>
    </sheetView>
  </sheetViews>
  <sheetFormatPr defaultRowHeight="14"/>
  <cols>
    <col min="1" max="16384" width="8.6640625" style="5"/>
  </cols>
  <sheetData>
    <row r="1" spans="1:13">
      <c r="A1" s="5" t="s">
        <v>289</v>
      </c>
    </row>
    <row r="2" spans="1:13">
      <c r="A2" s="1"/>
      <c r="B2" s="88" t="s">
        <v>74</v>
      </c>
      <c r="C2" s="88"/>
      <c r="D2" s="88"/>
      <c r="E2" s="88"/>
      <c r="F2" s="88"/>
      <c r="G2" s="88"/>
      <c r="H2" s="88" t="s">
        <v>81</v>
      </c>
      <c r="I2" s="88"/>
      <c r="J2" s="88"/>
      <c r="K2" s="88"/>
      <c r="L2" s="88"/>
      <c r="M2" s="88"/>
    </row>
    <row r="3" spans="1:13" s="12" customFormat="1">
      <c r="A3" s="2">
        <v>0</v>
      </c>
      <c r="B3" s="2">
        <v>23.2</v>
      </c>
      <c r="C3" s="2">
        <v>25</v>
      </c>
      <c r="D3" s="2">
        <v>23.8</v>
      </c>
      <c r="E3" s="2">
        <v>20.8</v>
      </c>
      <c r="F3" s="2">
        <v>22.3</v>
      </c>
      <c r="G3" s="2">
        <v>23</v>
      </c>
      <c r="H3" s="2">
        <v>24.3</v>
      </c>
      <c r="I3" s="2">
        <v>23</v>
      </c>
      <c r="J3" s="2">
        <v>23.4</v>
      </c>
      <c r="K3" s="2">
        <v>23.6</v>
      </c>
      <c r="L3" s="2">
        <v>23.2</v>
      </c>
      <c r="M3" s="2">
        <v>24.5</v>
      </c>
    </row>
    <row r="4" spans="1:13" s="12" customFormat="1">
      <c r="A4" s="2">
        <v>7</v>
      </c>
      <c r="B4" s="2">
        <v>25.4</v>
      </c>
      <c r="C4" s="2">
        <v>25.8</v>
      </c>
      <c r="D4" s="2">
        <v>26.7</v>
      </c>
      <c r="E4" s="2">
        <v>24.7</v>
      </c>
      <c r="F4" s="2">
        <v>26.1</v>
      </c>
      <c r="G4" s="2">
        <v>27.3</v>
      </c>
      <c r="H4" s="2">
        <v>26.5</v>
      </c>
      <c r="I4" s="2">
        <v>25.8</v>
      </c>
      <c r="J4" s="2">
        <v>25.5</v>
      </c>
      <c r="K4" s="2">
        <v>26.3</v>
      </c>
      <c r="L4" s="2">
        <v>25.2</v>
      </c>
      <c r="M4" s="2">
        <v>24.4</v>
      </c>
    </row>
    <row r="5" spans="1:13" s="12" customFormat="1">
      <c r="A5" s="2">
        <v>14</v>
      </c>
      <c r="B5" s="2">
        <v>25.2</v>
      </c>
      <c r="C5" s="2">
        <v>27.1</v>
      </c>
      <c r="D5" s="2">
        <v>26.6</v>
      </c>
      <c r="E5" s="2">
        <v>25.2</v>
      </c>
      <c r="F5" s="2">
        <v>26.2</v>
      </c>
      <c r="G5" s="2">
        <v>28.1</v>
      </c>
      <c r="H5" s="2">
        <v>26.2</v>
      </c>
      <c r="I5" s="2">
        <v>25.1</v>
      </c>
      <c r="J5" s="2">
        <v>25</v>
      </c>
      <c r="K5" s="2">
        <v>25.5</v>
      </c>
      <c r="L5" s="2">
        <v>26.5</v>
      </c>
      <c r="M5" s="2">
        <v>26.2</v>
      </c>
    </row>
    <row r="6" spans="1:13" s="12" customFormat="1">
      <c r="A6" s="2">
        <v>21</v>
      </c>
      <c r="B6" s="2">
        <v>26.1</v>
      </c>
      <c r="C6" s="2">
        <v>28.1</v>
      </c>
      <c r="D6" s="2">
        <v>27.6</v>
      </c>
      <c r="E6" s="2">
        <v>27.6</v>
      </c>
      <c r="F6" s="2">
        <v>27.5</v>
      </c>
      <c r="G6" s="2">
        <v>27.6</v>
      </c>
      <c r="H6" s="2">
        <v>28.2</v>
      </c>
      <c r="I6" s="2">
        <v>27.5</v>
      </c>
      <c r="J6" s="2">
        <v>27</v>
      </c>
      <c r="K6" s="2">
        <v>27.2</v>
      </c>
      <c r="L6" s="2">
        <v>27.1</v>
      </c>
      <c r="M6" s="2">
        <v>27</v>
      </c>
    </row>
    <row r="7" spans="1:13" s="12" customFormat="1">
      <c r="A7" s="2">
        <v>28</v>
      </c>
      <c r="B7" s="2">
        <v>26.4</v>
      </c>
      <c r="C7" s="2">
        <v>28.2</v>
      </c>
      <c r="D7" s="2">
        <v>25.1</v>
      </c>
      <c r="E7" s="2">
        <v>24.3</v>
      </c>
      <c r="F7" s="2">
        <v>25.2</v>
      </c>
      <c r="G7" s="2">
        <v>27.5</v>
      </c>
      <c r="H7" s="2">
        <v>27.5</v>
      </c>
      <c r="I7" s="2">
        <v>27.5</v>
      </c>
      <c r="J7" s="2">
        <v>28.2</v>
      </c>
      <c r="K7" s="2">
        <v>28.2</v>
      </c>
      <c r="L7" s="2">
        <v>26.2</v>
      </c>
      <c r="M7" s="2">
        <v>27.1</v>
      </c>
    </row>
    <row r="8" spans="1:13" s="12" customFormat="1">
      <c r="A8" s="2">
        <v>35</v>
      </c>
      <c r="B8" s="2">
        <v>27.4</v>
      </c>
      <c r="C8" s="2">
        <v>28.9</v>
      </c>
      <c r="D8" s="2">
        <v>28.7</v>
      </c>
      <c r="E8" s="2">
        <v>26.3</v>
      </c>
      <c r="F8" s="2">
        <v>27</v>
      </c>
      <c r="G8" s="2">
        <v>28.9</v>
      </c>
      <c r="H8" s="2">
        <v>30.7</v>
      </c>
      <c r="I8" s="2">
        <v>28.4</v>
      </c>
      <c r="J8" s="2">
        <v>28.5</v>
      </c>
      <c r="K8" s="2">
        <v>29.1</v>
      </c>
      <c r="L8" s="2">
        <v>28.2</v>
      </c>
      <c r="M8" s="2">
        <v>29.8</v>
      </c>
    </row>
    <row r="9" spans="1:13" s="12" customFormat="1">
      <c r="A9" s="2">
        <v>42</v>
      </c>
      <c r="B9" s="2">
        <v>28.6</v>
      </c>
      <c r="C9" s="2"/>
      <c r="D9" s="2">
        <v>27.8</v>
      </c>
      <c r="E9" s="2">
        <v>27.8</v>
      </c>
      <c r="F9" s="2">
        <v>27.7</v>
      </c>
      <c r="G9" s="2"/>
      <c r="H9" s="2">
        <v>30.8</v>
      </c>
      <c r="I9" s="2">
        <v>28.9</v>
      </c>
      <c r="J9" s="2">
        <v>29</v>
      </c>
      <c r="K9" s="2">
        <v>29.6</v>
      </c>
      <c r="L9" s="2">
        <v>28.8</v>
      </c>
      <c r="M9" s="2">
        <v>31</v>
      </c>
    </row>
    <row r="10" spans="1:13" s="12" customFormat="1">
      <c r="A10" s="2">
        <v>49</v>
      </c>
      <c r="B10" s="2"/>
      <c r="C10" s="2"/>
      <c r="D10" s="2"/>
      <c r="E10" s="2">
        <v>27.6</v>
      </c>
      <c r="F10" s="2"/>
      <c r="G10" s="2"/>
      <c r="H10" s="2">
        <v>31</v>
      </c>
      <c r="I10" s="2">
        <v>28.9</v>
      </c>
      <c r="J10" s="2">
        <v>28.9</v>
      </c>
      <c r="K10" s="2">
        <v>29.6</v>
      </c>
      <c r="L10" s="2">
        <v>27.9</v>
      </c>
      <c r="M10" s="2">
        <v>29.4</v>
      </c>
    </row>
    <row r="11" spans="1:13" s="12" customFormat="1">
      <c r="A11" s="2">
        <v>56</v>
      </c>
      <c r="B11" s="2"/>
      <c r="C11" s="2"/>
      <c r="D11" s="2"/>
      <c r="E11" s="2"/>
      <c r="F11" s="2"/>
      <c r="G11" s="2"/>
      <c r="H11" s="2">
        <v>31.9</v>
      </c>
      <c r="I11" s="2">
        <v>29.9</v>
      </c>
      <c r="J11" s="2">
        <v>29.6</v>
      </c>
      <c r="K11" s="2">
        <v>31</v>
      </c>
      <c r="L11" s="2">
        <v>30.5</v>
      </c>
      <c r="M11" s="2">
        <v>28.9</v>
      </c>
    </row>
    <row r="12" spans="1:13" s="12" customFormat="1">
      <c r="A12" s="2">
        <v>63</v>
      </c>
      <c r="B12" s="2"/>
      <c r="C12" s="2"/>
      <c r="D12" s="2"/>
      <c r="E12" s="2"/>
      <c r="F12" s="2"/>
      <c r="G12" s="2"/>
      <c r="H12" s="2">
        <v>31.9</v>
      </c>
      <c r="I12" s="2">
        <v>29.9</v>
      </c>
      <c r="J12" s="2">
        <v>29.6</v>
      </c>
      <c r="K12" s="2">
        <v>31</v>
      </c>
      <c r="L12" s="2">
        <v>30.5</v>
      </c>
      <c r="M12" s="2">
        <v>28.9</v>
      </c>
    </row>
    <row r="13" spans="1:13" s="12" customFormat="1">
      <c r="A13" s="2">
        <v>70</v>
      </c>
      <c r="B13" s="2"/>
      <c r="C13" s="2"/>
      <c r="D13" s="2"/>
      <c r="E13" s="2"/>
      <c r="F13" s="2"/>
      <c r="G13" s="2"/>
      <c r="H13" s="2">
        <v>32.799999999999997</v>
      </c>
      <c r="I13" s="2">
        <v>29.4</v>
      </c>
      <c r="J13" s="2">
        <v>28.9</v>
      </c>
      <c r="K13" s="2">
        <v>31.2</v>
      </c>
      <c r="L13" s="2">
        <v>29.1</v>
      </c>
      <c r="M13" s="2">
        <v>30.3</v>
      </c>
    </row>
    <row r="14" spans="1:13" s="12" customFormat="1">
      <c r="A14" s="2">
        <v>77</v>
      </c>
      <c r="B14" s="2"/>
      <c r="C14" s="2"/>
      <c r="D14" s="2"/>
      <c r="E14" s="2"/>
      <c r="F14" s="2"/>
      <c r="G14" s="2"/>
      <c r="H14" s="2">
        <v>33.799999999999997</v>
      </c>
      <c r="I14" s="2">
        <v>29.4</v>
      </c>
      <c r="J14" s="2">
        <v>30</v>
      </c>
      <c r="K14" s="2">
        <v>31.5</v>
      </c>
      <c r="L14" s="2">
        <v>29.5</v>
      </c>
      <c r="M14" s="2">
        <v>31.2</v>
      </c>
    </row>
    <row r="15" spans="1:13" s="12" customFormat="1">
      <c r="A15" s="2">
        <v>80</v>
      </c>
      <c r="B15" s="2"/>
      <c r="C15" s="2"/>
      <c r="D15" s="2"/>
      <c r="E15" s="2"/>
      <c r="F15" s="2"/>
      <c r="G15" s="2"/>
      <c r="H15" s="2">
        <v>35.4</v>
      </c>
      <c r="I15" s="2">
        <v>32.5</v>
      </c>
      <c r="J15" s="2">
        <v>31.8</v>
      </c>
      <c r="K15" s="2">
        <v>32.9</v>
      </c>
      <c r="L15" s="2">
        <v>31.5</v>
      </c>
      <c r="M15" s="2">
        <v>32.299999999999997</v>
      </c>
    </row>
    <row r="16" spans="1:13" s="12" customFormat="1">
      <c r="A16" s="2">
        <v>88</v>
      </c>
      <c r="B16" s="2"/>
      <c r="C16" s="2"/>
      <c r="D16" s="2"/>
      <c r="E16" s="2"/>
      <c r="F16" s="2"/>
      <c r="G16" s="2"/>
      <c r="H16" s="2">
        <v>35.4</v>
      </c>
      <c r="I16" s="2">
        <v>32.5</v>
      </c>
      <c r="J16" s="2">
        <v>31.8</v>
      </c>
      <c r="K16" s="2">
        <v>32.9</v>
      </c>
      <c r="L16" s="2">
        <v>31.5</v>
      </c>
      <c r="M16" s="2">
        <v>32.299999999999997</v>
      </c>
    </row>
    <row r="17" spans="1:9" s="12" customFormat="1">
      <c r="A17" s="5"/>
      <c r="B17" s="5"/>
      <c r="C17" s="30"/>
      <c r="D17" s="30"/>
      <c r="F17" s="5"/>
      <c r="G17" s="5"/>
      <c r="H17" s="30"/>
      <c r="I17" s="30"/>
    </row>
    <row r="18" spans="1:9" s="12" customFormat="1">
      <c r="A18" s="5"/>
      <c r="B18" s="5"/>
      <c r="C18" s="30"/>
      <c r="D18" s="30"/>
      <c r="F18" s="5"/>
      <c r="G18" s="5"/>
      <c r="H18" s="30"/>
      <c r="I18" s="30"/>
    </row>
    <row r="19" spans="1:9" s="12" customFormat="1">
      <c r="A19" s="5"/>
      <c r="B19" s="5"/>
      <c r="C19" s="30"/>
      <c r="D19" s="30"/>
      <c r="F19" s="5"/>
      <c r="G19" s="5"/>
      <c r="H19" s="30"/>
      <c r="I19" s="30"/>
    </row>
    <row r="20" spans="1:9" s="12" customFormat="1">
      <c r="A20" s="2"/>
      <c r="B20" s="2"/>
      <c r="C20" s="2"/>
      <c r="D20" s="2"/>
      <c r="E20" s="2"/>
      <c r="F20" s="2"/>
      <c r="G20" s="2"/>
      <c r="H20" s="5"/>
      <c r="I20" s="5"/>
    </row>
    <row r="21" spans="1:9" s="12" customFormat="1">
      <c r="A21" s="2"/>
      <c r="B21" s="2"/>
      <c r="C21" s="2"/>
      <c r="D21" s="2"/>
      <c r="E21" s="2"/>
      <c r="F21" s="2"/>
      <c r="G21" s="2"/>
      <c r="H21" s="5"/>
      <c r="I21" s="5"/>
    </row>
    <row r="22" spans="1:9" s="12" customFormat="1">
      <c r="A22" s="2"/>
      <c r="B22" s="2"/>
      <c r="C22" s="2"/>
      <c r="D22" s="2"/>
      <c r="E22" s="2"/>
      <c r="F22" s="2"/>
      <c r="G22" s="2"/>
      <c r="H22" s="30"/>
      <c r="I22" s="30"/>
    </row>
    <row r="23" spans="1:9" s="12" customFormat="1">
      <c r="A23" s="5"/>
      <c r="B23" s="5"/>
      <c r="C23" s="30"/>
      <c r="D23" s="30"/>
      <c r="F23" s="5"/>
      <c r="G23" s="5"/>
      <c r="H23" s="30"/>
      <c r="I23" s="30"/>
    </row>
    <row r="24" spans="1:9" s="12" customFormat="1">
      <c r="A24" s="5"/>
      <c r="B24" s="5"/>
      <c r="C24" s="30"/>
      <c r="D24" s="30"/>
      <c r="F24" s="5"/>
      <c r="G24" s="5"/>
      <c r="H24" s="30"/>
      <c r="I24" s="30"/>
    </row>
    <row r="25" spans="1:9" s="12" customFormat="1">
      <c r="A25" s="5"/>
      <c r="B25" s="5"/>
      <c r="C25" s="30"/>
      <c r="D25" s="30"/>
      <c r="F25" s="5"/>
      <c r="G25" s="5"/>
      <c r="H25" s="30"/>
      <c r="I25" s="30"/>
    </row>
    <row r="26" spans="1:9" s="12" customFormat="1">
      <c r="A26" s="5"/>
      <c r="B26" s="5"/>
      <c r="C26" s="5"/>
      <c r="D26" s="5"/>
      <c r="F26" s="5"/>
      <c r="G26" s="5"/>
      <c r="H26" s="5"/>
      <c r="I26" s="5"/>
    </row>
    <row r="27" spans="1:9" s="12" customFormat="1"/>
  </sheetData>
  <mergeCells count="2">
    <mergeCell ref="B2:G2"/>
    <mergeCell ref="H2:M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F6F6-B3DB-44F7-BCB0-F8648BE1CCF1}">
  <dimension ref="A1:M27"/>
  <sheetViews>
    <sheetView zoomScale="47" workbookViewId="0">
      <selection activeCell="L33" sqref="L33"/>
    </sheetView>
  </sheetViews>
  <sheetFormatPr defaultRowHeight="14"/>
  <cols>
    <col min="1" max="16384" width="8.6640625" style="5"/>
  </cols>
  <sheetData>
    <row r="1" spans="1:13">
      <c r="A1" s="5" t="s">
        <v>290</v>
      </c>
    </row>
    <row r="2" spans="1:13">
      <c r="A2" s="1"/>
      <c r="B2" s="88" t="s">
        <v>74</v>
      </c>
      <c r="C2" s="88"/>
      <c r="D2" s="88"/>
      <c r="E2" s="88"/>
      <c r="F2" s="88"/>
      <c r="G2" s="88"/>
      <c r="H2" s="88" t="s">
        <v>81</v>
      </c>
      <c r="I2" s="88"/>
      <c r="J2" s="88"/>
      <c r="K2" s="88"/>
      <c r="L2" s="88"/>
      <c r="M2" s="88"/>
    </row>
    <row r="3" spans="1:13" s="12" customFormat="1">
      <c r="A3" s="2">
        <v>0</v>
      </c>
      <c r="B3" s="2">
        <v>35.6</v>
      </c>
      <c r="C3" s="2">
        <v>34.5</v>
      </c>
      <c r="D3" s="2">
        <v>33.799999999999997</v>
      </c>
      <c r="E3" s="2">
        <v>29.9</v>
      </c>
      <c r="F3" s="2">
        <v>33.6</v>
      </c>
      <c r="G3" s="2">
        <v>33.700000000000003</v>
      </c>
      <c r="H3" s="2">
        <v>32.799999999999997</v>
      </c>
      <c r="I3" s="2">
        <v>32</v>
      </c>
      <c r="J3" s="2">
        <v>32.799999999999997</v>
      </c>
      <c r="K3" s="2">
        <v>33.4</v>
      </c>
      <c r="L3" s="2">
        <v>33</v>
      </c>
      <c r="M3" s="2">
        <v>34.6</v>
      </c>
    </row>
    <row r="4" spans="1:13" s="12" customFormat="1">
      <c r="A4" s="2">
        <v>4</v>
      </c>
      <c r="B4" s="2">
        <v>35.200000000000003</v>
      </c>
      <c r="C4" s="2">
        <v>33.799999999999997</v>
      </c>
      <c r="D4" s="2">
        <v>33.4</v>
      </c>
      <c r="E4" s="2">
        <v>30.1</v>
      </c>
      <c r="F4" s="2">
        <v>32.700000000000003</v>
      </c>
      <c r="G4" s="2">
        <v>33.1</v>
      </c>
      <c r="H4" s="2">
        <v>33.6</v>
      </c>
      <c r="I4" s="2">
        <v>31.3</v>
      </c>
      <c r="J4" s="2">
        <v>32.4</v>
      </c>
      <c r="K4" s="2">
        <v>32.200000000000003</v>
      </c>
      <c r="L4" s="2">
        <v>33.700000000000003</v>
      </c>
      <c r="M4" s="2">
        <v>34.5</v>
      </c>
    </row>
    <row r="5" spans="1:13" s="12" customFormat="1">
      <c r="A5" s="2">
        <v>7</v>
      </c>
      <c r="B5" s="2">
        <v>34.6</v>
      </c>
      <c r="C5" s="2">
        <v>33.799999999999997</v>
      </c>
      <c r="D5" s="2">
        <v>32.4</v>
      </c>
      <c r="E5" s="2">
        <v>30</v>
      </c>
      <c r="F5" s="2">
        <v>33.1</v>
      </c>
      <c r="G5" s="2">
        <v>31.8</v>
      </c>
      <c r="H5" s="2">
        <v>32.700000000000003</v>
      </c>
      <c r="I5" s="2">
        <v>30.3</v>
      </c>
      <c r="J5" s="2">
        <v>31.7</v>
      </c>
      <c r="K5" s="2">
        <v>31</v>
      </c>
      <c r="L5" s="2">
        <v>30.9</v>
      </c>
      <c r="M5" s="2">
        <v>32.799999999999997</v>
      </c>
    </row>
    <row r="6" spans="1:13" s="12" customFormat="1">
      <c r="A6" s="2">
        <v>10</v>
      </c>
      <c r="B6" s="2">
        <v>33.700000000000003</v>
      </c>
      <c r="C6" s="2">
        <v>32.799999999999997</v>
      </c>
      <c r="D6" s="2">
        <v>32</v>
      </c>
      <c r="E6" s="2">
        <v>30.1</v>
      </c>
      <c r="F6" s="2">
        <v>33.1</v>
      </c>
      <c r="G6" s="2">
        <v>31.5</v>
      </c>
      <c r="H6" s="2">
        <v>31.1</v>
      </c>
      <c r="I6" s="2">
        <v>29.2</v>
      </c>
      <c r="J6" s="2">
        <v>31.2</v>
      </c>
      <c r="K6" s="2">
        <v>31.1</v>
      </c>
      <c r="L6" s="2">
        <v>31.7</v>
      </c>
      <c r="M6" s="2">
        <v>33.1</v>
      </c>
    </row>
    <row r="7" spans="1:13" s="12" customFormat="1">
      <c r="A7" s="2">
        <v>14</v>
      </c>
      <c r="B7" s="2">
        <v>33.700000000000003</v>
      </c>
      <c r="C7" s="2">
        <v>32.799999999999997</v>
      </c>
      <c r="D7" s="2">
        <v>32</v>
      </c>
      <c r="E7" s="2">
        <v>30.1</v>
      </c>
      <c r="F7" s="2">
        <v>33.1</v>
      </c>
      <c r="G7" s="2">
        <v>31.5</v>
      </c>
      <c r="H7" s="2">
        <v>31.1</v>
      </c>
      <c r="I7" s="2">
        <v>29.2</v>
      </c>
      <c r="J7" s="2">
        <v>31.2</v>
      </c>
      <c r="K7" s="2">
        <v>31.1</v>
      </c>
      <c r="L7" s="2">
        <v>31.7</v>
      </c>
      <c r="M7" s="2">
        <v>33.1</v>
      </c>
    </row>
    <row r="8" spans="1:13" s="12" customFormat="1">
      <c r="A8" s="2">
        <v>18</v>
      </c>
      <c r="B8" s="2">
        <v>34.4</v>
      </c>
      <c r="C8" s="2">
        <v>33.200000000000003</v>
      </c>
      <c r="D8" s="2">
        <v>33.200000000000003</v>
      </c>
      <c r="E8" s="2">
        <v>30.3</v>
      </c>
      <c r="F8" s="2">
        <v>33.6</v>
      </c>
      <c r="G8" s="2">
        <v>32.1</v>
      </c>
      <c r="H8" s="2">
        <v>32.200000000000003</v>
      </c>
      <c r="I8" s="2">
        <v>30.5</v>
      </c>
      <c r="J8" s="2">
        <v>32.1</v>
      </c>
      <c r="K8" s="2">
        <v>31.5</v>
      </c>
      <c r="L8" s="2">
        <v>32.299999999999997</v>
      </c>
      <c r="M8" s="2">
        <v>33.9</v>
      </c>
    </row>
    <row r="9" spans="1:13" s="12" customFormat="1">
      <c r="A9" s="2">
        <v>21</v>
      </c>
      <c r="B9" s="2">
        <v>35.299999999999997</v>
      </c>
      <c r="C9" s="2">
        <v>35</v>
      </c>
      <c r="D9" s="2">
        <v>33.299999999999997</v>
      </c>
      <c r="E9" s="2">
        <v>29.6</v>
      </c>
      <c r="F9" s="2">
        <v>33.1</v>
      </c>
      <c r="G9" s="2">
        <v>31.3</v>
      </c>
      <c r="H9" s="2">
        <v>32.299999999999997</v>
      </c>
      <c r="I9" s="2">
        <v>31</v>
      </c>
      <c r="J9" s="2">
        <v>31</v>
      </c>
      <c r="K9" s="2">
        <v>31.4</v>
      </c>
      <c r="L9" s="2">
        <v>30.7</v>
      </c>
      <c r="M9" s="2">
        <v>33.299999999999997</v>
      </c>
    </row>
    <row r="10" spans="1:13" s="12" customFormat="1">
      <c r="A10" s="2">
        <v>25</v>
      </c>
      <c r="B10" s="2">
        <v>35.1</v>
      </c>
      <c r="C10" s="2">
        <v>33.6</v>
      </c>
      <c r="D10" s="2">
        <v>33.799999999999997</v>
      </c>
      <c r="E10" s="2">
        <v>29.5</v>
      </c>
      <c r="F10" s="2">
        <v>31.2</v>
      </c>
      <c r="G10" s="2">
        <v>32</v>
      </c>
      <c r="H10" s="2">
        <v>32.299999999999997</v>
      </c>
      <c r="I10" s="2">
        <v>30</v>
      </c>
      <c r="J10" s="2">
        <v>31.3</v>
      </c>
      <c r="K10" s="2">
        <v>31.2</v>
      </c>
      <c r="L10" s="2">
        <v>31.3</v>
      </c>
      <c r="M10" s="2">
        <v>32.5</v>
      </c>
    </row>
    <row r="11" spans="1:13" s="12" customFormat="1">
      <c r="A11" s="2">
        <v>28</v>
      </c>
      <c r="B11" s="2">
        <v>35.299999999999997</v>
      </c>
      <c r="C11" s="2">
        <v>34.4</v>
      </c>
      <c r="D11" s="2">
        <v>32.700000000000003</v>
      </c>
      <c r="E11" s="2">
        <v>30.2</v>
      </c>
      <c r="F11" s="2">
        <v>31</v>
      </c>
      <c r="G11" s="2">
        <v>32.6</v>
      </c>
      <c r="H11" s="2">
        <v>32.799999999999997</v>
      </c>
      <c r="I11" s="2">
        <v>30.8</v>
      </c>
      <c r="J11" s="2">
        <v>31.8</v>
      </c>
      <c r="K11" s="2">
        <v>30.9</v>
      </c>
      <c r="L11" s="2">
        <v>29.6</v>
      </c>
      <c r="M11" s="2">
        <v>33.9</v>
      </c>
    </row>
    <row r="12" spans="1:13" s="12" customFormat="1">
      <c r="A12" s="2">
        <v>31</v>
      </c>
      <c r="B12" s="2">
        <v>36.799999999999997</v>
      </c>
      <c r="C12" s="2">
        <v>33.4</v>
      </c>
      <c r="D12" s="2">
        <v>33.700000000000003</v>
      </c>
      <c r="E12" s="2">
        <v>29.9</v>
      </c>
      <c r="F12" s="2">
        <v>31.8</v>
      </c>
      <c r="G12" s="2">
        <v>32.6</v>
      </c>
      <c r="H12" s="2">
        <v>33.200000000000003</v>
      </c>
      <c r="I12" s="2">
        <v>30.8</v>
      </c>
      <c r="J12" s="2">
        <v>31.7</v>
      </c>
      <c r="K12" s="2">
        <v>31.7</v>
      </c>
      <c r="L12" s="2">
        <v>29.9</v>
      </c>
      <c r="M12" s="2">
        <v>33.4</v>
      </c>
    </row>
    <row r="13" spans="1:13" s="12" customFormat="1">
      <c r="A13" s="2">
        <v>35</v>
      </c>
      <c r="B13" s="2">
        <v>36.9</v>
      </c>
      <c r="C13" s="2">
        <v>34</v>
      </c>
      <c r="D13" s="2">
        <v>33.5</v>
      </c>
      <c r="E13" s="2">
        <v>30.6</v>
      </c>
      <c r="F13" s="2">
        <v>32.6</v>
      </c>
      <c r="G13" s="2">
        <v>33.9</v>
      </c>
      <c r="H13" s="2">
        <v>33.200000000000003</v>
      </c>
      <c r="I13" s="2">
        <v>31</v>
      </c>
      <c r="J13" s="2">
        <v>32.1</v>
      </c>
      <c r="K13" s="2">
        <v>32.1</v>
      </c>
      <c r="L13" s="2">
        <v>30</v>
      </c>
      <c r="M13" s="2">
        <v>34.5</v>
      </c>
    </row>
    <row r="14" spans="1:13" s="12" customFormat="1">
      <c r="A14" s="2">
        <v>42</v>
      </c>
      <c r="B14" s="2"/>
      <c r="C14" s="2">
        <v>33.5</v>
      </c>
      <c r="D14" s="2">
        <v>33.700000000000003</v>
      </c>
      <c r="E14" s="2">
        <v>31.1</v>
      </c>
      <c r="F14" s="2">
        <v>29.2</v>
      </c>
      <c r="G14" s="2">
        <v>31.9</v>
      </c>
      <c r="H14" s="2">
        <v>30.8</v>
      </c>
      <c r="I14" s="2">
        <v>31.3</v>
      </c>
      <c r="J14" s="2">
        <v>32.700000000000003</v>
      </c>
      <c r="K14" s="2">
        <v>32.4</v>
      </c>
      <c r="L14" s="2">
        <v>31.3</v>
      </c>
      <c r="M14" s="2">
        <v>35.299999999999997</v>
      </c>
    </row>
    <row r="15" spans="1:13" s="12" customFormat="1">
      <c r="A15" s="2">
        <v>49</v>
      </c>
      <c r="B15" s="2"/>
      <c r="C15" s="2">
        <v>34.1</v>
      </c>
      <c r="D15" s="2">
        <v>33.4</v>
      </c>
      <c r="E15" s="2">
        <v>30</v>
      </c>
      <c r="F15" s="2">
        <v>33</v>
      </c>
      <c r="G15" s="2">
        <v>32.9</v>
      </c>
      <c r="H15" s="2">
        <v>30.6</v>
      </c>
      <c r="I15" s="2">
        <v>32.9</v>
      </c>
      <c r="J15" s="2">
        <v>32.1</v>
      </c>
      <c r="K15" s="2">
        <v>29.8</v>
      </c>
      <c r="L15" s="2">
        <v>34.6</v>
      </c>
      <c r="M15" s="2">
        <v>36.700000000000003</v>
      </c>
    </row>
    <row r="16" spans="1:13" s="12" customFormat="1">
      <c r="A16" s="5"/>
      <c r="B16" s="5"/>
      <c r="C16" s="30"/>
      <c r="D16" s="30"/>
      <c r="F16" s="5"/>
      <c r="G16" s="5"/>
      <c r="H16" s="30"/>
      <c r="I16" s="30"/>
    </row>
    <row r="17" spans="1:9" s="12" customFormat="1">
      <c r="A17" s="5"/>
      <c r="B17" s="5"/>
      <c r="C17" s="30"/>
      <c r="D17" s="30"/>
      <c r="F17" s="5"/>
      <c r="G17" s="5"/>
      <c r="H17" s="30"/>
      <c r="I17" s="30"/>
    </row>
    <row r="18" spans="1:9" s="12" customFormat="1">
      <c r="A18" s="5"/>
      <c r="B18" s="5"/>
      <c r="C18" s="30"/>
      <c r="D18" s="30"/>
      <c r="F18" s="5"/>
      <c r="G18" s="5"/>
      <c r="H18" s="30"/>
      <c r="I18" s="30"/>
    </row>
    <row r="19" spans="1:9" s="12" customFormat="1">
      <c r="A19" s="5"/>
      <c r="B19" s="5"/>
      <c r="C19" s="30"/>
      <c r="D19" s="30"/>
      <c r="F19" s="5"/>
      <c r="G19" s="5"/>
      <c r="H19" s="30"/>
      <c r="I19" s="30"/>
    </row>
    <row r="20" spans="1:9" s="12" customFormat="1">
      <c r="A20" s="2"/>
      <c r="B20" s="2"/>
      <c r="C20" s="2"/>
      <c r="D20" s="2"/>
      <c r="E20" s="2"/>
      <c r="F20" s="2"/>
      <c r="G20" s="2"/>
      <c r="H20" s="5"/>
      <c r="I20" s="5"/>
    </row>
    <row r="21" spans="1:9" s="12" customFormat="1">
      <c r="A21" s="2"/>
      <c r="B21" s="2"/>
      <c r="C21" s="2"/>
      <c r="D21" s="2"/>
      <c r="E21" s="2"/>
      <c r="F21" s="2"/>
      <c r="G21" s="2"/>
      <c r="H21" s="5"/>
      <c r="I21" s="5"/>
    </row>
    <row r="22" spans="1:9" s="12" customFormat="1">
      <c r="A22" s="2"/>
      <c r="B22" s="2"/>
      <c r="C22" s="2"/>
      <c r="D22" s="2"/>
      <c r="E22" s="2"/>
      <c r="F22" s="2"/>
      <c r="G22" s="2"/>
      <c r="H22" s="30"/>
      <c r="I22" s="30"/>
    </row>
    <row r="23" spans="1:9" s="12" customFormat="1">
      <c r="A23" s="2"/>
      <c r="B23" s="2"/>
      <c r="C23" s="2"/>
      <c r="D23" s="2"/>
      <c r="E23" s="2"/>
      <c r="F23" s="2"/>
      <c r="G23" s="2"/>
      <c r="H23" s="30"/>
      <c r="I23" s="30"/>
    </row>
    <row r="24" spans="1:9" s="12" customFormat="1">
      <c r="A24" s="2"/>
      <c r="B24" s="2"/>
      <c r="C24" s="2"/>
      <c r="D24" s="2"/>
      <c r="E24" s="2"/>
      <c r="F24" s="2"/>
      <c r="G24" s="2"/>
      <c r="H24" s="30"/>
      <c r="I24" s="30"/>
    </row>
    <row r="25" spans="1:9" s="12" customFormat="1">
      <c r="A25" s="2"/>
      <c r="B25" s="2"/>
      <c r="C25" s="2"/>
      <c r="D25" s="2"/>
      <c r="E25" s="2"/>
      <c r="F25" s="2"/>
      <c r="G25" s="2"/>
      <c r="H25" s="30"/>
      <c r="I25" s="30"/>
    </row>
    <row r="26" spans="1:9" s="12" customFormat="1">
      <c r="A26" s="5"/>
      <c r="B26" s="5"/>
      <c r="C26" s="5"/>
      <c r="D26" s="5"/>
      <c r="F26" s="5"/>
      <c r="G26" s="5"/>
      <c r="H26" s="5"/>
      <c r="I26" s="5"/>
    </row>
    <row r="27" spans="1:9" s="12" customFormat="1"/>
  </sheetData>
  <mergeCells count="2">
    <mergeCell ref="B2:G2"/>
    <mergeCell ref="H2:M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6FF2-977F-4224-9F0A-381A2C903636}">
  <dimension ref="A1:E5"/>
  <sheetViews>
    <sheetView workbookViewId="0">
      <selection sqref="A1:XFD1048576"/>
    </sheetView>
  </sheetViews>
  <sheetFormatPr defaultRowHeight="14"/>
  <cols>
    <col min="1" max="16384" width="8.6640625" style="5"/>
  </cols>
  <sheetData>
    <row r="1" spans="1:5">
      <c r="A1" s="5" t="s">
        <v>222</v>
      </c>
    </row>
    <row r="2" spans="1:5">
      <c r="A2" s="89" t="s">
        <v>196</v>
      </c>
      <c r="B2" s="89"/>
      <c r="C2" s="89"/>
      <c r="D2" s="89"/>
      <c r="E2" s="89"/>
    </row>
    <row r="3" spans="1:5">
      <c r="A3" s="31"/>
      <c r="B3" s="31"/>
      <c r="C3" s="6" t="s">
        <v>111</v>
      </c>
      <c r="D3" s="6" t="s">
        <v>112</v>
      </c>
      <c r="E3" s="6" t="s">
        <v>113</v>
      </c>
    </row>
    <row r="4" spans="1:5">
      <c r="A4" s="31" t="s">
        <v>138</v>
      </c>
      <c r="B4" s="31" t="s">
        <v>71</v>
      </c>
      <c r="C4" s="32">
        <v>0.222</v>
      </c>
      <c r="D4" s="32">
        <v>0.22600000000000001</v>
      </c>
      <c r="E4" s="32">
        <v>0.22700000000000001</v>
      </c>
    </row>
    <row r="5" spans="1:5">
      <c r="A5" s="31"/>
      <c r="B5" s="31" t="s">
        <v>137</v>
      </c>
      <c r="C5" s="32">
        <v>2.323</v>
      </c>
      <c r="D5" s="32">
        <v>2.5659999999999998</v>
      </c>
      <c r="E5" s="32">
        <v>2.5339999999999998</v>
      </c>
    </row>
  </sheetData>
  <mergeCells count="1">
    <mergeCell ref="A2:E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1F65-6F1B-4533-BC78-F2D63317783D}">
  <dimension ref="A1:G5"/>
  <sheetViews>
    <sheetView workbookViewId="0">
      <selection sqref="A1:XFD1048576"/>
    </sheetView>
  </sheetViews>
  <sheetFormatPr defaultRowHeight="14"/>
  <cols>
    <col min="1" max="1" width="25.83203125" style="5" bestFit="1" customWidth="1"/>
    <col min="2" max="16384" width="8.6640625" style="5"/>
  </cols>
  <sheetData>
    <row r="1" spans="1:7">
      <c r="A1" s="5" t="s">
        <v>223</v>
      </c>
    </row>
    <row r="2" spans="1:7">
      <c r="A2" s="86" t="s">
        <v>194</v>
      </c>
      <c r="B2" s="86"/>
      <c r="C2" s="86"/>
      <c r="D2" s="86"/>
      <c r="E2" s="86"/>
      <c r="F2" s="86"/>
      <c r="G2" s="86"/>
    </row>
    <row r="3" spans="1:7">
      <c r="A3" s="33"/>
      <c r="B3" s="87" t="s">
        <v>71</v>
      </c>
      <c r="C3" s="87"/>
      <c r="D3" s="87"/>
      <c r="E3" s="87" t="s">
        <v>72</v>
      </c>
      <c r="F3" s="87"/>
      <c r="G3" s="87"/>
    </row>
    <row r="4" spans="1:7">
      <c r="A4" s="31" t="s">
        <v>138</v>
      </c>
      <c r="B4" s="6" t="s">
        <v>111</v>
      </c>
      <c r="C4" s="6" t="s">
        <v>112</v>
      </c>
      <c r="D4" s="6" t="s">
        <v>113</v>
      </c>
      <c r="E4" s="6" t="s">
        <v>111</v>
      </c>
      <c r="F4" s="6" t="s">
        <v>112</v>
      </c>
      <c r="G4" s="6" t="s">
        <v>113</v>
      </c>
    </row>
    <row r="5" spans="1:7">
      <c r="A5" s="33" t="s">
        <v>110</v>
      </c>
      <c r="B5" s="7">
        <v>9</v>
      </c>
      <c r="C5" s="7">
        <v>7</v>
      </c>
      <c r="D5" s="7">
        <v>5</v>
      </c>
      <c r="E5" s="7">
        <v>46</v>
      </c>
      <c r="F5" s="7">
        <v>53</v>
      </c>
      <c r="G5" s="7">
        <v>55</v>
      </c>
    </row>
  </sheetData>
  <mergeCells count="3">
    <mergeCell ref="A2:G2"/>
    <mergeCell ref="B3:D3"/>
    <mergeCell ref="E3:G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75</vt:i4>
      </vt:variant>
    </vt:vector>
  </HeadingPairs>
  <TitlesOfParts>
    <vt:vector size="75" baseType="lpstr">
      <vt:lpstr>Figure 1A</vt:lpstr>
      <vt:lpstr>Figure 1B</vt:lpstr>
      <vt:lpstr>Figure 1C</vt:lpstr>
      <vt:lpstr>Figure 1E</vt:lpstr>
      <vt:lpstr>Figure 1F</vt:lpstr>
      <vt:lpstr>Figure 1H</vt:lpstr>
      <vt:lpstr>Figure 1I</vt:lpstr>
      <vt:lpstr>Figure 1K</vt:lpstr>
      <vt:lpstr>Figure 1L</vt:lpstr>
      <vt:lpstr>Figure 1M</vt:lpstr>
      <vt:lpstr>Figure 1N</vt:lpstr>
      <vt:lpstr>Figure S1A</vt:lpstr>
      <vt:lpstr>Figure S1B</vt:lpstr>
      <vt:lpstr>Figure S1I</vt:lpstr>
      <vt:lpstr>Figure 2E</vt:lpstr>
      <vt:lpstr>Figure 2G</vt:lpstr>
      <vt:lpstr>Figure 2I</vt:lpstr>
      <vt:lpstr>Figure 2J</vt:lpstr>
      <vt:lpstr>Fig 2L</vt:lpstr>
      <vt:lpstr>Figure 2M</vt:lpstr>
      <vt:lpstr>Fig S2D</vt:lpstr>
      <vt:lpstr>Fig S2E</vt:lpstr>
      <vt:lpstr>Fig S2F</vt:lpstr>
      <vt:lpstr>Figure 3A</vt:lpstr>
      <vt:lpstr>Figure 3B</vt:lpstr>
      <vt:lpstr>Figure 3D</vt:lpstr>
      <vt:lpstr>Figure 3E</vt:lpstr>
      <vt:lpstr>Figure 3G</vt:lpstr>
      <vt:lpstr>Figure 3H</vt:lpstr>
      <vt:lpstr>Figure 3J</vt:lpstr>
      <vt:lpstr>Figure S3D</vt:lpstr>
      <vt:lpstr>Figure 3K</vt:lpstr>
      <vt:lpstr>Fig.4H</vt:lpstr>
      <vt:lpstr>Figure 4I</vt:lpstr>
      <vt:lpstr>Figure 4K</vt:lpstr>
      <vt:lpstr>Figure S4B</vt:lpstr>
      <vt:lpstr>Figure S4C</vt:lpstr>
      <vt:lpstr>Figure S4E</vt:lpstr>
      <vt:lpstr>Figure S4F</vt:lpstr>
      <vt:lpstr>Figure 5A</vt:lpstr>
      <vt:lpstr>Figure 5B</vt:lpstr>
      <vt:lpstr>Figure 5C</vt:lpstr>
      <vt:lpstr>Figure 5D</vt:lpstr>
      <vt:lpstr>Figure 5G</vt:lpstr>
      <vt:lpstr>Figure 5H</vt:lpstr>
      <vt:lpstr>Figure 5I</vt:lpstr>
      <vt:lpstr>Figure 5Ｊ</vt:lpstr>
      <vt:lpstr>Figure 5K</vt:lpstr>
      <vt:lpstr>Figure 5L</vt:lpstr>
      <vt:lpstr>Figure 5N</vt:lpstr>
      <vt:lpstr>Figure S5A</vt:lpstr>
      <vt:lpstr>Figure S5B</vt:lpstr>
      <vt:lpstr>Figure S5C</vt:lpstr>
      <vt:lpstr>Figure S5D</vt:lpstr>
      <vt:lpstr>Figure S5E</vt:lpstr>
      <vt:lpstr>Figure S5F</vt:lpstr>
      <vt:lpstr>Figure S5G</vt:lpstr>
      <vt:lpstr>Figure S5H</vt:lpstr>
      <vt:lpstr>Figure 6A</vt:lpstr>
      <vt:lpstr>Figure 6D</vt:lpstr>
      <vt:lpstr>Figure 6I</vt:lpstr>
      <vt:lpstr>Figure 6J</vt:lpstr>
      <vt:lpstr>Figure 6K</vt:lpstr>
      <vt:lpstr>Figure 6L</vt:lpstr>
      <vt:lpstr>Figure 7A</vt:lpstr>
      <vt:lpstr>Figure 7C</vt:lpstr>
      <vt:lpstr>Figure 7D</vt:lpstr>
      <vt:lpstr>Figure 7E</vt:lpstr>
      <vt:lpstr>Figure 7G</vt:lpstr>
      <vt:lpstr>Figure 7H</vt:lpstr>
      <vt:lpstr>Figure 7J</vt:lpstr>
      <vt:lpstr>Figure 7K</vt:lpstr>
      <vt:lpstr>Fig. S7A</vt:lpstr>
      <vt:lpstr>Fig. S7B</vt:lpstr>
      <vt:lpstr>Fig. S7C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Shigeta, Keisuke</dc:creator>
  <cp:lastModifiedBy>keisuke shigeta</cp:lastModifiedBy>
  <dcterms:created xsi:type="dcterms:W3CDTF">2024-09-17T13:18:09Z</dcterms:created>
  <dcterms:modified xsi:type="dcterms:W3CDTF">2025-06-11T14:31:14Z</dcterms:modified>
</cp:coreProperties>
</file>