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keefe/Docs/MIF/"/>
    </mc:Choice>
  </mc:AlternateContent>
  <xr:revisionPtr revIDLastSave="0" documentId="13_ncr:1_{2D1C5036-4363-9847-960A-FB5FAAC72457}" xr6:coauthVersionLast="47" xr6:coauthVersionMax="47" xr10:uidLastSave="{00000000-0000-0000-0000-000000000000}"/>
  <bookViews>
    <workbookView xWindow="0" yWindow="500" windowWidth="28800" windowHeight="17500" activeTab="1" xr2:uid="{50222FB1-1A48-5147-8E3C-22E47EAF147A}"/>
  </bookViews>
  <sheets>
    <sheet name="Fig1F" sheetId="1" r:id="rId1"/>
    <sheet name="Fig1G" sheetId="6" r:id="rId2"/>
    <sheet name="Fig1H" sheetId="2" r:id="rId3"/>
    <sheet name="Fig1I" sheetId="3" r:id="rId4"/>
    <sheet name="FigS2" sheetId="4" r:id="rId5"/>
    <sheet name="FigS3" sheetId="7" r:id="rId6"/>
    <sheet name="FigS4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C7" i="7"/>
  <c r="B7" i="7"/>
  <c r="D6" i="7"/>
  <c r="C6" i="7"/>
  <c r="B6" i="7"/>
  <c r="D8" i="6"/>
  <c r="C8" i="6"/>
  <c r="B8" i="6"/>
  <c r="D7" i="6"/>
  <c r="C7" i="6"/>
  <c r="B7" i="6"/>
  <c r="E8" i="5"/>
  <c r="D8" i="5"/>
  <c r="C8" i="5"/>
  <c r="B8" i="5"/>
  <c r="E7" i="5"/>
  <c r="D7" i="5"/>
  <c r="C7" i="5"/>
  <c r="B7" i="5"/>
  <c r="D21" i="4"/>
  <c r="C21" i="4"/>
  <c r="B21" i="4"/>
  <c r="D20" i="4"/>
  <c r="C20" i="4"/>
  <c r="B20" i="4"/>
  <c r="E8" i="3"/>
  <c r="D8" i="3"/>
  <c r="C8" i="3"/>
  <c r="B8" i="3"/>
  <c r="E7" i="3"/>
  <c r="D7" i="3"/>
  <c r="C7" i="3"/>
  <c r="B7" i="3"/>
  <c r="C15" i="2"/>
  <c r="B15" i="2"/>
  <c r="C14" i="2"/>
  <c r="B14" i="2"/>
  <c r="K10" i="1" l="1"/>
  <c r="J10" i="1"/>
  <c r="I10" i="1"/>
  <c r="D10" i="1"/>
  <c r="C10" i="1"/>
  <c r="B10" i="1"/>
  <c r="K9" i="1"/>
  <c r="J9" i="1"/>
  <c r="I9" i="1"/>
  <c r="D9" i="1"/>
  <c r="C9" i="1"/>
  <c r="B9" i="1"/>
</calcChain>
</file>

<file path=xl/sharedStrings.xml><?xml version="1.0" encoding="utf-8"?>
<sst xmlns="http://schemas.openxmlformats.org/spreadsheetml/2006/main" count="44" uniqueCount="13">
  <si>
    <t>CXCR2</t>
  </si>
  <si>
    <t>Sh</t>
  </si>
  <si>
    <t>TAF</t>
  </si>
  <si>
    <t>MIF-i</t>
  </si>
  <si>
    <t>Mean</t>
  </si>
  <si>
    <t>Error bars (SEM)</t>
  </si>
  <si>
    <t>F4/80</t>
  </si>
  <si>
    <t>SR</t>
  </si>
  <si>
    <t>poAF</t>
  </si>
  <si>
    <t>MIF levels</t>
  </si>
  <si>
    <t>Veh</t>
  </si>
  <si>
    <t>poAF+MIF-i</t>
  </si>
  <si>
    <t>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</si>
</sst>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EC01A-2105-0A48-85A7-6B5F39B4C132}">
  <dimension ref="A1:K10"/>
  <sheetViews>
    <sheetView workbookViewId="0">
      <selection activeCell="H22" sqref="H22"/>
    </sheetView>
  </sheetViews>
  <sheetFormatPr baseColWidth="10" defaultRowHeight="16" x14ac:dyDescent="0.2"/>
  <cols>
    <col min="1" max="1" width="17.83203125" style="4" customWidth="1"/>
    <col min="2" max="7" width="10.83203125" style="4"/>
    <col min="8" max="8" width="19" style="4" customWidth="1"/>
    <col min="9" max="16384" width="10.83203125" style="4"/>
  </cols>
  <sheetData>
    <row r="1" spans="1:11" x14ac:dyDescent="0.2">
      <c r="A1" s="3" t="s">
        <v>6</v>
      </c>
      <c r="H1" s="3" t="s">
        <v>0</v>
      </c>
    </row>
    <row r="2" spans="1:11" x14ac:dyDescent="0.2">
      <c r="B2" s="3" t="s">
        <v>1</v>
      </c>
      <c r="C2" s="3" t="s">
        <v>2</v>
      </c>
      <c r="D2" s="3" t="s">
        <v>3</v>
      </c>
      <c r="I2" s="3" t="s">
        <v>1</v>
      </c>
      <c r="J2" s="3" t="s">
        <v>2</v>
      </c>
      <c r="K2" s="3" t="s">
        <v>3</v>
      </c>
    </row>
    <row r="3" spans="1:11" x14ac:dyDescent="0.2">
      <c r="B3" s="9">
        <v>1.3089469199999999</v>
      </c>
      <c r="C3" s="9">
        <v>6.1622637600000001</v>
      </c>
      <c r="D3" s="9">
        <v>4.3124105999999998</v>
      </c>
      <c r="I3" s="9">
        <v>0.90124788</v>
      </c>
      <c r="J3" s="9">
        <v>1.0238945800000001</v>
      </c>
      <c r="K3" s="9">
        <v>1.2395570600000001</v>
      </c>
    </row>
    <row r="4" spans="1:11" x14ac:dyDescent="0.2">
      <c r="B4" s="9">
        <v>1.0054119699999999</v>
      </c>
      <c r="C4" s="9">
        <v>4.1903765799999997</v>
      </c>
      <c r="D4" s="9">
        <v>2.2915227100000002</v>
      </c>
      <c r="I4" s="9">
        <v>1.0643413900000001</v>
      </c>
      <c r="J4" s="9">
        <v>1.1742770199999999</v>
      </c>
      <c r="K4" s="9">
        <v>1.1658842300000001</v>
      </c>
    </row>
    <row r="5" spans="1:11" x14ac:dyDescent="0.2">
      <c r="B5" s="9">
        <v>0.69954852999999995</v>
      </c>
      <c r="C5" s="9">
        <v>5.04835031</v>
      </c>
      <c r="D5" s="9">
        <v>3.4358932100000001</v>
      </c>
      <c r="I5" s="9">
        <v>1.0391143</v>
      </c>
      <c r="J5" s="9">
        <v>0.97052563999999997</v>
      </c>
      <c r="K5" s="9">
        <v>1.3295009099999999</v>
      </c>
    </row>
    <row r="6" spans="1:11" x14ac:dyDescent="0.2">
      <c r="B6" s="9">
        <v>1.36937106</v>
      </c>
      <c r="C6" s="9">
        <v>10.326738000000001</v>
      </c>
      <c r="D6" s="9">
        <v>2.2240512300000002</v>
      </c>
      <c r="I6" s="9">
        <v>1.04016197</v>
      </c>
      <c r="J6" s="9">
        <v>0.86415394000000001</v>
      </c>
      <c r="K6" s="9">
        <v>1.3460751099999999</v>
      </c>
    </row>
    <row r="7" spans="1:11" x14ac:dyDescent="0.2">
      <c r="B7" s="9">
        <v>1.02568678</v>
      </c>
      <c r="C7" s="9">
        <v>8.6837139800000003</v>
      </c>
      <c r="D7" s="9"/>
      <c r="I7" s="9">
        <v>1.00286959</v>
      </c>
      <c r="J7" s="9">
        <v>1.03957407</v>
      </c>
      <c r="K7" s="9"/>
    </row>
    <row r="8" spans="1:11" x14ac:dyDescent="0.2">
      <c r="B8" s="9">
        <v>0.59051120000000001</v>
      </c>
      <c r="C8" s="9">
        <v>3.65098265</v>
      </c>
      <c r="D8" s="9">
        <v>3.8534757700000002</v>
      </c>
      <c r="I8" s="9">
        <v>0.96887721000000004</v>
      </c>
      <c r="J8" s="9">
        <v>1.0191591099999999</v>
      </c>
      <c r="K8" s="9">
        <v>0.89368760999999997</v>
      </c>
    </row>
    <row r="9" spans="1:11" x14ac:dyDescent="0.2">
      <c r="A9" s="3" t="s">
        <v>4</v>
      </c>
      <c r="B9" s="10">
        <f>AVERAGE(B3:B8)</f>
        <v>0.99991274333333324</v>
      </c>
      <c r="C9" s="10">
        <f>AVERAGE(C3:C8)</f>
        <v>6.3437375466666674</v>
      </c>
      <c r="D9" s="10">
        <f>AVERAGE(D3:D8)</f>
        <v>3.2234707040000004</v>
      </c>
      <c r="H9" s="3" t="s">
        <v>4</v>
      </c>
      <c r="I9" s="10">
        <f>AVERAGE(I3:I8)</f>
        <v>1.0027687233333333</v>
      </c>
      <c r="J9" s="10">
        <f>AVERAGE(J3:J8)</f>
        <v>1.01526406</v>
      </c>
      <c r="K9" s="10">
        <f>AVERAGE(K3:K8)</f>
        <v>1.194940984</v>
      </c>
    </row>
    <row r="10" spans="1:11" x14ac:dyDescent="0.2">
      <c r="A10" s="3" t="s">
        <v>5</v>
      </c>
      <c r="B10" s="10">
        <f>STDEV(B3:B8)/SQRT(COUNT(B3:B8))</f>
        <v>0.12787029846649375</v>
      </c>
      <c r="C10" s="10">
        <f>STDEV(C3:C8)/SQRT(COUNT(C3:C8))</f>
        <v>1.0791761600755272</v>
      </c>
      <c r="D10" s="10">
        <f>STDEV(D3:D8)/SQRT(COUNT(D3:D8))</f>
        <v>0.41804223171065685</v>
      </c>
      <c r="H10" s="3" t="s">
        <v>5</v>
      </c>
      <c r="I10" s="10">
        <f>STDEV(I3:I8)/SQRT(COUNT(I3:I8))</f>
        <v>2.4471463381641308E-2</v>
      </c>
      <c r="J10" s="10">
        <f>STDEV(J3:J8)/SQRT(COUNT(J3:J8))</f>
        <v>4.1150759375190714E-2</v>
      </c>
      <c r="K10" s="10">
        <f>STDEV(K3:K8)/SQRT(COUNT(K3:K8))</f>
        <v>8.2017187913250036E-2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BE3F-3DCE-0C43-A4D1-552581A8B6B3}">
  <dimension ref="A1:D8"/>
  <sheetViews>
    <sheetView tabSelected="1" workbookViewId="0">
      <selection activeCell="G10" sqref="G10"/>
    </sheetView>
  </sheetViews>
  <sheetFormatPr baseColWidth="10" defaultRowHeight="16" x14ac:dyDescent="0.2"/>
  <cols>
    <col min="1" max="1" width="17.5" customWidth="1"/>
  </cols>
  <sheetData>
    <row r="1" spans="1:4" x14ac:dyDescent="0.2">
      <c r="A1" s="12"/>
      <c r="B1" s="5" t="s">
        <v>1</v>
      </c>
      <c r="C1" s="5" t="s">
        <v>2</v>
      </c>
      <c r="D1" s="5" t="s">
        <v>3</v>
      </c>
    </row>
    <row r="2" spans="1:4" x14ac:dyDescent="0.2">
      <c r="A2" s="12"/>
      <c r="B2" s="11">
        <v>0.28999999999999998</v>
      </c>
      <c r="C2" s="11">
        <v>2.04</v>
      </c>
      <c r="D2" s="11">
        <v>0.8</v>
      </c>
    </row>
    <row r="3" spans="1:4" x14ac:dyDescent="0.2">
      <c r="A3" s="12"/>
      <c r="B3" s="11">
        <v>0.85</v>
      </c>
      <c r="C3" s="11">
        <v>1.17</v>
      </c>
      <c r="D3" s="11">
        <v>1</v>
      </c>
    </row>
    <row r="4" spans="1:4" x14ac:dyDescent="0.2">
      <c r="A4" s="12"/>
      <c r="B4" s="11">
        <v>0.53</v>
      </c>
      <c r="C4" s="11">
        <v>1.1299999999999999</v>
      </c>
      <c r="D4" s="11">
        <v>1.1000000000000001</v>
      </c>
    </row>
    <row r="5" spans="1:4" x14ac:dyDescent="0.2">
      <c r="A5" s="12"/>
      <c r="B5" s="11">
        <v>0.57999999999999996</v>
      </c>
      <c r="C5" s="11">
        <v>1.29</v>
      </c>
      <c r="D5" s="11">
        <v>0.85</v>
      </c>
    </row>
    <row r="6" spans="1:4" x14ac:dyDescent="0.2">
      <c r="A6" s="12"/>
      <c r="B6" s="11">
        <v>0.65</v>
      </c>
      <c r="C6" s="11">
        <v>2.0299999999999998</v>
      </c>
      <c r="D6" s="11"/>
    </row>
    <row r="7" spans="1:4" x14ac:dyDescent="0.2">
      <c r="A7" s="13" t="s">
        <v>4</v>
      </c>
      <c r="B7" s="12">
        <f>AVERAGE(B2:B6)</f>
        <v>0.57999999999999996</v>
      </c>
      <c r="C7" s="12">
        <f>AVERAGE(C2:C6)</f>
        <v>1.532</v>
      </c>
      <c r="D7" s="12">
        <f>AVERAGE(D2:D6)</f>
        <v>0.93750000000000011</v>
      </c>
    </row>
    <row r="8" spans="1:4" x14ac:dyDescent="0.2">
      <c r="A8" s="13" t="s">
        <v>5</v>
      </c>
      <c r="B8" s="12">
        <f>STDEV(B2:B6)/(SQRT(COUNT(B2:B6)))</f>
        <v>9.0664215653145114E-2</v>
      </c>
      <c r="C8" s="12">
        <f>STDEV(C2:C6)/(SQRT(COUNT(C2:C6)))</f>
        <v>0.20703622871372024</v>
      </c>
      <c r="D8" s="12">
        <f>STDEV(D2:D6)/(SQRT(COUNT(D2:D6)))</f>
        <v>6.8844631841076143E-2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2615-30C0-7A4D-8492-C28D358129B8}">
  <dimension ref="A1:C15"/>
  <sheetViews>
    <sheetView workbookViewId="0">
      <selection activeCell="C30" sqref="C30"/>
    </sheetView>
  </sheetViews>
  <sheetFormatPr baseColWidth="10" defaultRowHeight="16" x14ac:dyDescent="0.2"/>
  <cols>
    <col min="1" max="1" width="18.5" style="2" customWidth="1"/>
    <col min="2" max="16384" width="10.83203125" style="2"/>
  </cols>
  <sheetData>
    <row r="1" spans="1:3" x14ac:dyDescent="0.2">
      <c r="A1" s="1" t="s">
        <v>9</v>
      </c>
    </row>
    <row r="2" spans="1:3" x14ac:dyDescent="0.2">
      <c r="B2" s="5" t="s">
        <v>7</v>
      </c>
      <c r="C2" s="5" t="s">
        <v>8</v>
      </c>
    </row>
    <row r="3" spans="1:3" x14ac:dyDescent="0.2">
      <c r="B3" s="7">
        <v>18.934911199999998</v>
      </c>
      <c r="C3" s="7">
        <v>56.8047337</v>
      </c>
    </row>
    <row r="4" spans="1:3" x14ac:dyDescent="0.2">
      <c r="B4" s="7">
        <v>19.230769200000001</v>
      </c>
      <c r="C4" s="7">
        <v>29.585798799999999</v>
      </c>
    </row>
    <row r="5" spans="1:3" x14ac:dyDescent="0.2">
      <c r="B5" s="7">
        <v>38.757396399999998</v>
      </c>
      <c r="C5" s="7">
        <v>79.289940799999997</v>
      </c>
    </row>
    <row r="6" spans="1:3" x14ac:dyDescent="0.2">
      <c r="B6" s="7">
        <v>44.378698200000002</v>
      </c>
      <c r="C6" s="7">
        <v>28.402366900000001</v>
      </c>
    </row>
    <row r="7" spans="1:3" x14ac:dyDescent="0.2">
      <c r="B7" s="7">
        <v>57.692307700000001</v>
      </c>
      <c r="C7" s="7">
        <v>69.230769199999997</v>
      </c>
    </row>
    <row r="8" spans="1:3" x14ac:dyDescent="0.2">
      <c r="B8" s="7">
        <v>22.189349100000001</v>
      </c>
      <c r="C8" s="7">
        <v>39.940828400000001</v>
      </c>
    </row>
    <row r="9" spans="1:3" x14ac:dyDescent="0.2">
      <c r="B9" s="7"/>
      <c r="C9" s="7">
        <v>96.153846200000004</v>
      </c>
    </row>
    <row r="10" spans="1:3" x14ac:dyDescent="0.2">
      <c r="B10" s="7"/>
      <c r="C10" s="7">
        <v>67.7514793</v>
      </c>
    </row>
    <row r="11" spans="1:3" x14ac:dyDescent="0.2">
      <c r="B11" s="7"/>
      <c r="C11" s="7">
        <v>64.201183400000005</v>
      </c>
    </row>
    <row r="12" spans="1:3" x14ac:dyDescent="0.2">
      <c r="B12" s="7"/>
      <c r="C12" s="7">
        <v>39.940828400000001</v>
      </c>
    </row>
    <row r="13" spans="1:3" x14ac:dyDescent="0.2">
      <c r="B13" s="7"/>
      <c r="C13" s="7">
        <v>48.520710100000002</v>
      </c>
    </row>
    <row r="14" spans="1:3" x14ac:dyDescent="0.2">
      <c r="A14" s="1" t="s">
        <v>4</v>
      </c>
      <c r="B14" s="8">
        <f>AVERAGE(B3:B13)</f>
        <v>33.530571966666663</v>
      </c>
      <c r="C14" s="8">
        <f>AVERAGE(C3:C13)</f>
        <v>56.347498654545454</v>
      </c>
    </row>
    <row r="15" spans="1:3" x14ac:dyDescent="0.2">
      <c r="A15" s="1" t="s">
        <v>5</v>
      </c>
      <c r="B15" s="8">
        <f>STDEV(B3:B13)/SQRT(COUNT(B3:B13))</f>
        <v>6.5190286049667607</v>
      </c>
      <c r="C15" s="8">
        <f>STDEV(C3:C13)/SQRT(COUNT(C3:C13))</f>
        <v>6.4424409995732956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CC65-0BD4-3849-BF5D-8EF1FE8886CD}">
  <dimension ref="A1:E8"/>
  <sheetViews>
    <sheetView workbookViewId="0">
      <selection activeCell="E23" sqref="E23"/>
    </sheetView>
  </sheetViews>
  <sheetFormatPr baseColWidth="10" defaultRowHeight="16" x14ac:dyDescent="0.2"/>
  <cols>
    <col min="1" max="1" width="19" style="2" customWidth="1"/>
    <col min="2" max="4" width="10.83203125" style="2"/>
    <col min="5" max="5" width="13.83203125" style="2" customWidth="1"/>
    <col min="6" max="16384" width="10.83203125" style="2"/>
  </cols>
  <sheetData>
    <row r="1" spans="1:5" x14ac:dyDescent="0.2">
      <c r="A1" s="1"/>
    </row>
    <row r="2" spans="1:5" x14ac:dyDescent="0.2">
      <c r="B2" s="5" t="s">
        <v>10</v>
      </c>
      <c r="C2" s="5" t="s">
        <v>7</v>
      </c>
      <c r="D2" s="5" t="s">
        <v>8</v>
      </c>
      <c r="E2" s="5" t="s">
        <v>11</v>
      </c>
    </row>
    <row r="3" spans="1:5" x14ac:dyDescent="0.2">
      <c r="B3" s="7">
        <v>0.58815755000000003</v>
      </c>
      <c r="C3" s="7">
        <v>2.6498195400000002</v>
      </c>
      <c r="D3" s="7">
        <v>5.7286750399999997</v>
      </c>
      <c r="E3" s="7">
        <v>2.6659814700000002</v>
      </c>
    </row>
    <row r="4" spans="1:5" x14ac:dyDescent="0.2">
      <c r="B4" s="7">
        <v>1.42469644</v>
      </c>
      <c r="C4" s="7">
        <v>1.9894594800000001</v>
      </c>
      <c r="D4" s="7">
        <v>7.1880975999999999</v>
      </c>
      <c r="E4" s="7">
        <v>3.7804848600000001</v>
      </c>
    </row>
    <row r="5" spans="1:5" x14ac:dyDescent="0.2">
      <c r="B5" s="7">
        <v>1.05359995</v>
      </c>
      <c r="C5" s="7">
        <v>1.33729828</v>
      </c>
      <c r="D5" s="7">
        <v>3.4666585200000002</v>
      </c>
      <c r="E5" s="7">
        <v>2.5444365800000002</v>
      </c>
    </row>
    <row r="6" spans="1:5" x14ac:dyDescent="0.2">
      <c r="B6" s="7">
        <v>0.94676870999999996</v>
      </c>
      <c r="C6" s="7">
        <v>0.86619531000000005</v>
      </c>
      <c r="D6" s="7">
        <v>4.2089204499999999</v>
      </c>
      <c r="E6" s="7">
        <v>3.4191356599999998</v>
      </c>
    </row>
    <row r="7" spans="1:5" x14ac:dyDescent="0.2">
      <c r="A7" s="1" t="s">
        <v>4</v>
      </c>
      <c r="B7" s="8">
        <f>AVERAGE(B3:B6)</f>
        <v>1.0033056624999999</v>
      </c>
      <c r="C7" s="8">
        <f>AVERAGE(C3:C6)</f>
        <v>1.7106931525</v>
      </c>
      <c r="D7" s="8">
        <f>AVERAGE(D3:D6)</f>
        <v>5.1480879025000004</v>
      </c>
      <c r="E7" s="8">
        <f>AVERAGE(E3:E6)</f>
        <v>3.1025096424999998</v>
      </c>
    </row>
    <row r="8" spans="1:5" x14ac:dyDescent="0.2">
      <c r="A8" s="1" t="s">
        <v>5</v>
      </c>
      <c r="B8" s="8">
        <f>STDEV(B3:B6)/SQRT(COUNT(B3:B6))</f>
        <v>0.17215402140416006</v>
      </c>
      <c r="C8" s="8">
        <f>STDEV(C3:C6)/SQRT(COUNT(C3:C6))</f>
        <v>0.38861606737274396</v>
      </c>
      <c r="D8" s="8">
        <f>STDEV(D3:D6)/SQRT(COUNT(D3:D6))</f>
        <v>0.82704097350605577</v>
      </c>
      <c r="E8" s="8">
        <f>STDEV(E3:E6)/SQRT(COUNT(E3:E6))</f>
        <v>0.29747616416787659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E0DF-7119-094C-B44C-A87AC1A6A380}">
  <dimension ref="A2:D22"/>
  <sheetViews>
    <sheetView workbookViewId="0">
      <selection activeCell="E31" sqref="E31"/>
    </sheetView>
  </sheetViews>
  <sheetFormatPr baseColWidth="10" defaultRowHeight="16" x14ac:dyDescent="0.2"/>
  <cols>
    <col min="1" max="1" width="21.6640625" style="2" customWidth="1"/>
    <col min="2" max="16384" width="10.83203125" style="2"/>
  </cols>
  <sheetData>
    <row r="2" spans="2:4" x14ac:dyDescent="0.2">
      <c r="B2" s="5" t="s">
        <v>1</v>
      </c>
      <c r="C2" s="5" t="s">
        <v>12</v>
      </c>
      <c r="D2" s="5" t="s">
        <v>3</v>
      </c>
    </row>
    <row r="3" spans="2:4" x14ac:dyDescent="0.2">
      <c r="B3" s="7">
        <v>287.452</v>
      </c>
      <c r="C3" s="7">
        <v>0</v>
      </c>
      <c r="D3" s="7">
        <v>6.2869999999999999</v>
      </c>
    </row>
    <row r="4" spans="2:4" x14ac:dyDescent="0.2">
      <c r="B4" s="7">
        <v>0</v>
      </c>
      <c r="C4" s="7">
        <v>1.9119999999999999</v>
      </c>
      <c r="D4" s="7">
        <v>0</v>
      </c>
    </row>
    <row r="5" spans="2:4" x14ac:dyDescent="0.2">
      <c r="B5" s="7">
        <v>0</v>
      </c>
      <c r="C5" s="7">
        <v>34.898000000000003</v>
      </c>
      <c r="D5" s="7">
        <v>62.472999999999999</v>
      </c>
    </row>
    <row r="6" spans="2:4" x14ac:dyDescent="0.2">
      <c r="B6" s="7">
        <v>0</v>
      </c>
      <c r="C6" s="7">
        <v>14.577999999999999</v>
      </c>
      <c r="D6" s="7">
        <v>0</v>
      </c>
    </row>
    <row r="7" spans="2:4" x14ac:dyDescent="0.2">
      <c r="B7" s="7">
        <v>41.52</v>
      </c>
      <c r="C7" s="7">
        <v>0</v>
      </c>
      <c r="D7" s="7">
        <v>0</v>
      </c>
    </row>
    <row r="8" spans="2:4" x14ac:dyDescent="0.2">
      <c r="B8" s="7">
        <v>0</v>
      </c>
      <c r="C8" s="7">
        <v>11.161</v>
      </c>
      <c r="D8" s="7">
        <v>0</v>
      </c>
    </row>
    <row r="9" spans="2:4" x14ac:dyDescent="0.2">
      <c r="B9" s="7">
        <v>319.84899999999999</v>
      </c>
      <c r="C9" s="7">
        <v>64.757000000000005</v>
      </c>
      <c r="D9" s="7">
        <v>28.443000000000001</v>
      </c>
    </row>
    <row r="10" spans="2:4" x14ac:dyDescent="0.2">
      <c r="B10" s="7">
        <v>2.698</v>
      </c>
      <c r="C10" s="7">
        <v>26.201000000000001</v>
      </c>
      <c r="D10" s="7">
        <v>4.2960000000000003</v>
      </c>
    </row>
    <row r="11" spans="2:4" x14ac:dyDescent="0.2">
      <c r="B11" s="7">
        <v>3.3650000000000002</v>
      </c>
      <c r="C11" s="7">
        <v>565.62199999999996</v>
      </c>
      <c r="D11" s="7"/>
    </row>
    <row r="12" spans="2:4" x14ac:dyDescent="0.2">
      <c r="B12" s="7">
        <v>10.006</v>
      </c>
      <c r="C12" s="7">
        <v>46.262</v>
      </c>
      <c r="D12" s="7">
        <v>0</v>
      </c>
    </row>
    <row r="13" spans="2:4" x14ac:dyDescent="0.2">
      <c r="B13" s="7"/>
      <c r="C13" s="7">
        <v>48.264000000000003</v>
      </c>
      <c r="D13" s="7"/>
    </row>
    <row r="14" spans="2:4" x14ac:dyDescent="0.2">
      <c r="B14" s="7"/>
      <c r="C14" s="7">
        <v>12.407</v>
      </c>
      <c r="D14" s="7"/>
    </row>
    <row r="15" spans="2:4" x14ac:dyDescent="0.2">
      <c r="B15" s="7"/>
      <c r="C15" s="7">
        <v>67.637</v>
      </c>
      <c r="D15" s="7"/>
    </row>
    <row r="16" spans="2:4" x14ac:dyDescent="0.2">
      <c r="B16" s="7"/>
      <c r="C16" s="7">
        <v>367.779</v>
      </c>
      <c r="D16" s="7"/>
    </row>
    <row r="17" spans="1:4" x14ac:dyDescent="0.2">
      <c r="B17" s="7"/>
      <c r="C17" s="7">
        <v>37.264000000000003</v>
      </c>
      <c r="D17" s="7"/>
    </row>
    <row r="18" spans="1:4" x14ac:dyDescent="0.2">
      <c r="B18" s="7"/>
      <c r="C18" s="7">
        <v>505.524</v>
      </c>
      <c r="D18" s="7"/>
    </row>
    <row r="19" spans="1:4" x14ac:dyDescent="0.2">
      <c r="B19" s="7"/>
      <c r="C19" s="7">
        <v>1.679</v>
      </c>
      <c r="D19" s="7"/>
    </row>
    <row r="20" spans="1:4" x14ac:dyDescent="0.2">
      <c r="A20" s="1" t="s">
        <v>4</v>
      </c>
      <c r="B20" s="8">
        <f>AVERAGE(B3:B19)</f>
        <v>66.48899999999999</v>
      </c>
      <c r="C20" s="8">
        <f>AVERAGE(C3:C19)</f>
        <v>106.2320588235294</v>
      </c>
      <c r="D20" s="8">
        <f>AVERAGE(D3:D19)</f>
        <v>11.277666666666669</v>
      </c>
    </row>
    <row r="21" spans="1:4" x14ac:dyDescent="0.2">
      <c r="A21" s="1" t="s">
        <v>5</v>
      </c>
      <c r="B21" s="8">
        <f>STDEV(B3:B19)/SQRT(COUNT(B3:B19))</f>
        <v>39.800446223070864</v>
      </c>
      <c r="C21" s="8">
        <f>STDEV(C3:C19)/SQRT(COUNT(C3:C19))</f>
        <v>44.388126928621368</v>
      </c>
      <c r="D21" s="8">
        <f>STDEV(D3:D19)/SQRT(COUNT(D3:D19))</f>
        <v>7.0957636755242133</v>
      </c>
    </row>
    <row r="22" spans="1:4" x14ac:dyDescent="0.2">
      <c r="A2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49F0-0039-B84A-B6BB-18FAD8BE076A}">
  <dimension ref="A1:D7"/>
  <sheetViews>
    <sheetView workbookViewId="0">
      <selection activeCell="B1" sqref="B1:D1"/>
    </sheetView>
  </sheetViews>
  <sheetFormatPr baseColWidth="10" defaultRowHeight="16" x14ac:dyDescent="0.2"/>
  <cols>
    <col min="1" max="1" width="17.6640625" customWidth="1"/>
  </cols>
  <sheetData>
    <row r="1" spans="1:4" x14ac:dyDescent="0.2">
      <c r="A1" s="12"/>
      <c r="B1" s="1" t="s">
        <v>1</v>
      </c>
      <c r="C1" s="1" t="s">
        <v>2</v>
      </c>
      <c r="D1" s="1" t="s">
        <v>3</v>
      </c>
    </row>
    <row r="2" spans="1:4" x14ac:dyDescent="0.2">
      <c r="A2" s="12"/>
      <c r="B2" s="12">
        <v>0</v>
      </c>
      <c r="C2" s="12">
        <v>0.13800000000000001</v>
      </c>
      <c r="D2" s="12">
        <v>7.5999999999999998E-2</v>
      </c>
    </row>
    <row r="3" spans="1:4" x14ac:dyDescent="0.2">
      <c r="A3" s="12"/>
      <c r="B3" s="12">
        <v>3.7999999999999999E-2</v>
      </c>
      <c r="C3" s="12">
        <v>4.8000000000000001E-2</v>
      </c>
      <c r="D3" s="12">
        <v>2.7E-2</v>
      </c>
    </row>
    <row r="4" spans="1:4" x14ac:dyDescent="0.2">
      <c r="A4" s="12"/>
      <c r="B4" s="12">
        <v>0</v>
      </c>
      <c r="C4" s="12">
        <v>5.0999999999999997E-2</v>
      </c>
      <c r="D4" s="12">
        <v>6.2E-2</v>
      </c>
    </row>
    <row r="5" spans="1:4" x14ac:dyDescent="0.2">
      <c r="A5" s="12"/>
      <c r="B5" s="12">
        <v>2.4E-2</v>
      </c>
      <c r="C5" s="12">
        <v>3.9E-2</v>
      </c>
      <c r="D5" s="12">
        <v>3.5000000000000003E-2</v>
      </c>
    </row>
    <row r="6" spans="1:4" x14ac:dyDescent="0.2">
      <c r="A6" s="13" t="s">
        <v>4</v>
      </c>
      <c r="B6" s="12">
        <f>AVERAGE(B2:B5)</f>
        <v>1.55E-2</v>
      </c>
      <c r="C6" s="12">
        <f>AVERAGE(C2:C5)</f>
        <v>6.8999999999999992E-2</v>
      </c>
      <c r="D6" s="12">
        <f>AVERAGE(D2:D5)</f>
        <v>4.9999999999999996E-2</v>
      </c>
    </row>
    <row r="7" spans="1:4" x14ac:dyDescent="0.2">
      <c r="A7" s="13" t="s">
        <v>5</v>
      </c>
      <c r="B7" s="12">
        <f>STDEV(B2:B5)/(SQRT(COUNT(B2:B5)))</f>
        <v>9.3941471140279679E-3</v>
      </c>
      <c r="C7" s="12">
        <f>STDEV(C2:C5)/(SQRT(COUNT(C2:C5)))</f>
        <v>2.3140872930812285E-2</v>
      </c>
      <c r="D7" s="12">
        <f>STDEV(D2:D5)/(SQRT(COUNT(D2:D5)))</f>
        <v>1.1452801695072989E-2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25CA-E1E0-A341-8F77-A508B5EA64A3}">
  <dimension ref="A2:E8"/>
  <sheetViews>
    <sheetView workbookViewId="0">
      <selection activeCell="C16" sqref="C16"/>
    </sheetView>
  </sheetViews>
  <sheetFormatPr baseColWidth="10" defaultRowHeight="16" x14ac:dyDescent="0.2"/>
  <cols>
    <col min="1" max="1" width="18" style="4" customWidth="1"/>
    <col min="2" max="2" width="12.83203125" style="4" customWidth="1"/>
    <col min="3" max="4" width="14.5" style="4" bestFit="1" customWidth="1"/>
    <col min="5" max="5" width="14.6640625" style="4" customWidth="1"/>
    <col min="6" max="16384" width="10.83203125" style="4"/>
  </cols>
  <sheetData>
    <row r="2" spans="1:5" x14ac:dyDescent="0.2">
      <c r="B2" s="6" t="s">
        <v>10</v>
      </c>
      <c r="C2" s="6" t="s">
        <v>7</v>
      </c>
      <c r="D2" s="6" t="s">
        <v>8</v>
      </c>
      <c r="E2" s="6" t="s">
        <v>11</v>
      </c>
    </row>
    <row r="3" spans="1:5" x14ac:dyDescent="0.2">
      <c r="B3" s="9">
        <v>1.0105284924967901</v>
      </c>
      <c r="C3" s="9">
        <v>27.760266253369601</v>
      </c>
      <c r="D3" s="9">
        <v>18.714340894309601</v>
      </c>
      <c r="E3" s="9">
        <v>1.0366242151213001</v>
      </c>
    </row>
    <row r="4" spans="1:5" x14ac:dyDescent="0.2">
      <c r="B4" s="9">
        <v>1.09615083532194</v>
      </c>
      <c r="C4" s="9">
        <v>28.778054655165</v>
      </c>
      <c r="D4" s="9">
        <v>20.512133715050801</v>
      </c>
      <c r="E4" s="9">
        <v>0.93487647947402996</v>
      </c>
    </row>
    <row r="5" spans="1:5" x14ac:dyDescent="0.2">
      <c r="B5" s="9">
        <v>0.95018433891396004</v>
      </c>
      <c r="C5" s="9">
        <v>26.439426895057299</v>
      </c>
      <c r="D5" s="9">
        <v>14.7501085508842</v>
      </c>
      <c r="E5" s="9">
        <v>0.65200909764865</v>
      </c>
    </row>
    <row r="6" spans="1:5" x14ac:dyDescent="0.2">
      <c r="B6" s="9">
        <v>0.94113222410258002</v>
      </c>
      <c r="C6" s="9">
        <v>28.3128158281684</v>
      </c>
      <c r="D6" s="9">
        <v>24.503342689428401</v>
      </c>
      <c r="E6" s="9">
        <v>0.57523126641237998</v>
      </c>
    </row>
    <row r="7" spans="1:5" x14ac:dyDescent="0.2">
      <c r="A7" s="3" t="s">
        <v>4</v>
      </c>
      <c r="B7" s="10">
        <f>AVERAGE(B3:B6)</f>
        <v>0.9994989727088176</v>
      </c>
      <c r="C7" s="10">
        <f>AVERAGE(C3:C6)</f>
        <v>27.822640907940073</v>
      </c>
      <c r="D7" s="10">
        <f>AVERAGE(D3:D6)</f>
        <v>19.619981462418252</v>
      </c>
      <c r="E7" s="10">
        <f>AVERAGE(E3:E6)</f>
        <v>0.79968526466408996</v>
      </c>
    </row>
    <row r="8" spans="1:5" x14ac:dyDescent="0.2">
      <c r="A8" s="3" t="s">
        <v>5</v>
      </c>
      <c r="B8" s="10">
        <f>STDEV(B3:B6)/SQRT(COUNT(B3:B6))</f>
        <v>3.570929302777711E-2</v>
      </c>
      <c r="C8" s="10">
        <f>STDEV(C3:C6)/SQRT(COUNT(C3:C6))</f>
        <v>0.50582098972654332</v>
      </c>
      <c r="D8" s="10">
        <f>STDEV(D3:D6)/SQRT(COUNT(D3:D6))</f>
        <v>2.0244134856059852</v>
      </c>
      <c r="E8" s="10">
        <f>STDEV(E3:E6)/SQRT(COUNT(E3:E6))</f>
        <v>0.11053075682100982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Fig1F</vt:lpstr>
      <vt:lpstr>Fig1G</vt:lpstr>
      <vt:lpstr>Fig1H</vt:lpstr>
      <vt:lpstr>Fig1I</vt:lpstr>
      <vt:lpstr>FigS2</vt:lpstr>
      <vt:lpstr>FigS3</vt:lpstr>
      <vt:lpstr>FigS4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2024-12-26T23:32:27Z</dcterms:created>
  <dcterms:modified xsi:type="dcterms:W3CDTF">2025-05-26T13:32:33Z</dcterms:modified>
</cp:coreProperties>
</file>