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valerieschumacher/Dropbox (Personal)/Manuscripts/FoxC2_Ettou/JCI Insights/Second Revision/"/>
    </mc:Choice>
  </mc:AlternateContent>
  <xr:revisionPtr revIDLastSave="0" documentId="8_{5DC43390-52F8-9A4D-BF8D-D482DDD20357}" xr6:coauthVersionLast="47" xr6:coauthVersionMax="47" xr10:uidLastSave="{00000000-0000-0000-0000-000000000000}"/>
  <bookViews>
    <workbookView xWindow="12040" yWindow="600" windowWidth="38780" windowHeight="26400" xr2:uid="{1BEBBE5A-98C7-BF42-A224-D4895AA40E8A}"/>
  </bookViews>
  <sheets>
    <sheet name="Fig1C" sheetId="12" r:id="rId1"/>
    <sheet name="Fig1F" sheetId="13" r:id="rId2"/>
    <sheet name="Fig2E_FoxC2" sheetId="14" r:id="rId3"/>
    <sheet name="Fig2E_Synpo" sheetId="20" r:id="rId4"/>
    <sheet name="Fig2E_Nphs2" sheetId="21" r:id="rId5"/>
    <sheet name="Fig2F_Nphs2" sheetId="22" r:id="rId6"/>
    <sheet name="Fig2_Synpo" sheetId="15" r:id="rId7"/>
    <sheet name="Fig2I" sheetId="23" r:id="rId8"/>
    <sheet name="Fig 2J" sheetId="24" r:id="rId9"/>
    <sheet name="Fig4B" sheetId="16" r:id="rId10"/>
    <sheet name="Fig4C" sheetId="17" r:id="rId11"/>
    <sheet name="Fig4E" sheetId="18" r:id="rId12"/>
    <sheet name="Fig4F" sheetId="19" r:id="rId13"/>
    <sheet name="Fig7" sheetId="32" r:id="rId14"/>
    <sheet name="Fig 8_FoxC2" sheetId="25" r:id="rId15"/>
    <sheet name="Fig 8_WT1" sheetId="26" r:id="rId16"/>
    <sheet name="suppl Fig1B" sheetId="1" r:id="rId17"/>
    <sheet name="suppl Fig1D" sheetId="2" r:id="rId18"/>
    <sheet name="suppl Fig1E" sheetId="3" r:id="rId19"/>
    <sheet name="suppl Fig 2A" sheetId="27" r:id="rId20"/>
    <sheet name="suppl Fig 2C" sheetId="28" r:id="rId21"/>
    <sheet name="suppl Fig 3B" sheetId="33" r:id="rId22"/>
    <sheet name="suppl Fig 4B" sheetId="30" r:id="rId23"/>
    <sheet name="suppl Fig 4E" sheetId="31" r:id="rId24"/>
    <sheet name="suppl Fig 5C" sheetId="29" r:id="rId25"/>
    <sheet name="suppl Fig 5D" sheetId="10" r:id="rId26"/>
    <sheet name="suppl Fig 5E" sheetId="11" r:id="rId27"/>
    <sheet name="suppl Fig 8A" sheetId="4" r:id="rId28"/>
    <sheet name="suppl Fig 8B" sheetId="5" r:id="rId29"/>
    <sheet name="suppl Fig 8C" sheetId="6" r:id="rId30"/>
    <sheet name="suppl Fig 8D" sheetId="7" r:id="rId31"/>
    <sheet name="suppl Fig 8E" sheetId="8" r:id="rId32"/>
    <sheet name="suppl Fig 8F" sheetId="9" r:id="rId3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9" l="1"/>
  <c r="F23" i="9"/>
  <c r="H23" i="9"/>
  <c r="H22" i="9"/>
  <c r="G22" i="9"/>
  <c r="F22" i="9"/>
  <c r="G21" i="9"/>
  <c r="F21" i="9"/>
  <c r="H21" i="9"/>
  <c r="I21" i="9"/>
  <c r="J21" i="9"/>
  <c r="G20" i="9"/>
  <c r="F20" i="9"/>
  <c r="H20" i="9"/>
  <c r="H19" i="9"/>
  <c r="G19" i="9"/>
  <c r="F19" i="9"/>
  <c r="G18" i="9"/>
  <c r="F18" i="9"/>
  <c r="H18" i="9"/>
  <c r="G14" i="9"/>
  <c r="F14" i="9"/>
  <c r="H14" i="9"/>
  <c r="I14" i="9"/>
  <c r="J14" i="9"/>
  <c r="G13" i="9"/>
  <c r="H13" i="9"/>
  <c r="F13" i="9"/>
  <c r="G12" i="9"/>
  <c r="F12" i="9"/>
  <c r="H12" i="9"/>
  <c r="I12" i="9"/>
  <c r="J12" i="9"/>
  <c r="H11" i="9"/>
  <c r="G11" i="9"/>
  <c r="F11" i="9"/>
  <c r="G10" i="9"/>
  <c r="F10" i="9"/>
  <c r="H10" i="9"/>
  <c r="G9" i="9"/>
  <c r="F9" i="9"/>
  <c r="H9" i="9"/>
  <c r="G22" i="8"/>
  <c r="F22" i="8"/>
  <c r="H22" i="8"/>
  <c r="H21" i="8"/>
  <c r="G21" i="8"/>
  <c r="F21" i="8"/>
  <c r="H20" i="8"/>
  <c r="I20" i="8"/>
  <c r="J20" i="8"/>
  <c r="G20" i="8"/>
  <c r="F20" i="8"/>
  <c r="G19" i="8"/>
  <c r="F19" i="8"/>
  <c r="H19" i="8"/>
  <c r="G18" i="8"/>
  <c r="H18" i="8"/>
  <c r="F18" i="8"/>
  <c r="G17" i="8"/>
  <c r="H17" i="8"/>
  <c r="I17" i="8"/>
  <c r="J17" i="8"/>
  <c r="F17" i="8"/>
  <c r="H14" i="8"/>
  <c r="G14" i="8"/>
  <c r="F14" i="8"/>
  <c r="G13" i="8"/>
  <c r="F13" i="8"/>
  <c r="H13" i="8"/>
  <c r="G12" i="8"/>
  <c r="F12" i="8"/>
  <c r="H12" i="8"/>
  <c r="H11" i="8"/>
  <c r="I11" i="8"/>
  <c r="J11" i="8"/>
  <c r="G11" i="8"/>
  <c r="F11" i="8"/>
  <c r="H10" i="8"/>
  <c r="G10" i="8"/>
  <c r="F10" i="8"/>
  <c r="G9" i="8"/>
  <c r="F9" i="8"/>
  <c r="H9" i="8"/>
  <c r="E44" i="7"/>
  <c r="B44" i="7"/>
  <c r="E38" i="7"/>
  <c r="B38" i="7"/>
  <c r="E32" i="7"/>
  <c r="B32" i="7"/>
  <c r="E26" i="7"/>
  <c r="B26" i="7"/>
  <c r="E20" i="7"/>
  <c r="B20" i="7"/>
  <c r="E13" i="7"/>
  <c r="B13" i="7"/>
  <c r="E43" i="6"/>
  <c r="B43" i="6"/>
  <c r="E37" i="6"/>
  <c r="B37" i="6"/>
  <c r="E31" i="6"/>
  <c r="B31" i="6"/>
  <c r="E25" i="6"/>
  <c r="B25" i="6"/>
  <c r="E19" i="6"/>
  <c r="B19" i="6"/>
  <c r="E12" i="6"/>
  <c r="B12" i="6"/>
  <c r="E43" i="5"/>
  <c r="B43" i="5"/>
  <c r="E37" i="5"/>
  <c r="B37" i="5"/>
  <c r="E31" i="5"/>
  <c r="B31" i="5"/>
  <c r="E25" i="5"/>
  <c r="B25" i="5"/>
  <c r="E19" i="5"/>
  <c r="B19" i="5"/>
  <c r="E12" i="5"/>
  <c r="B12" i="5"/>
  <c r="E44" i="4"/>
  <c r="B44" i="4"/>
  <c r="E38" i="4"/>
  <c r="B38" i="4"/>
  <c r="E32" i="4"/>
  <c r="B32" i="4"/>
  <c r="E26" i="4"/>
  <c r="B26" i="4"/>
  <c r="E20" i="4"/>
  <c r="B20" i="4"/>
  <c r="E13" i="4"/>
  <c r="B13" i="4"/>
  <c r="H41" i="11"/>
  <c r="G41" i="11"/>
  <c r="I41" i="11"/>
  <c r="H40" i="11"/>
  <c r="G40" i="11"/>
  <c r="I40" i="11"/>
  <c r="J40" i="11"/>
  <c r="K40" i="11"/>
  <c r="H39" i="11"/>
  <c r="G39" i="11"/>
  <c r="I39" i="11"/>
  <c r="I38" i="11"/>
  <c r="J38" i="11"/>
  <c r="K38" i="11"/>
  <c r="H38" i="11"/>
  <c r="G38" i="11"/>
  <c r="H37" i="11"/>
  <c r="G37" i="11"/>
  <c r="I37" i="11"/>
  <c r="J37" i="11"/>
  <c r="K37" i="11"/>
  <c r="H36" i="11"/>
  <c r="G36" i="11"/>
  <c r="I36" i="11"/>
  <c r="J36" i="11"/>
  <c r="K36" i="11"/>
  <c r="H35" i="11"/>
  <c r="I35" i="11"/>
  <c r="J35" i="11"/>
  <c r="K35" i="11"/>
  <c r="G35" i="11"/>
  <c r="H34" i="11"/>
  <c r="G34" i="11"/>
  <c r="I34" i="11"/>
  <c r="J34" i="11"/>
  <c r="K34" i="11"/>
  <c r="H33" i="11"/>
  <c r="G33" i="11"/>
  <c r="I33" i="11"/>
  <c r="J33" i="11"/>
  <c r="K33" i="11"/>
  <c r="H32" i="11"/>
  <c r="G32" i="11"/>
  <c r="I32" i="11"/>
  <c r="H31" i="11"/>
  <c r="I31" i="11"/>
  <c r="J31" i="11"/>
  <c r="K31" i="11"/>
  <c r="G31" i="11"/>
  <c r="H30" i="11"/>
  <c r="G30" i="11"/>
  <c r="I30" i="11"/>
  <c r="H29" i="11"/>
  <c r="G29" i="11"/>
  <c r="I29" i="11"/>
  <c r="J29" i="11"/>
  <c r="K29" i="11"/>
  <c r="H28" i="11"/>
  <c r="G28" i="11"/>
  <c r="I28" i="11"/>
  <c r="H27" i="11"/>
  <c r="G27" i="11"/>
  <c r="I27" i="11"/>
  <c r="J27" i="11"/>
  <c r="K27" i="11"/>
  <c r="H26" i="11"/>
  <c r="G26" i="11"/>
  <c r="I26" i="11"/>
  <c r="J26" i="11"/>
  <c r="K26" i="11"/>
  <c r="H25" i="11"/>
  <c r="G25" i="11"/>
  <c r="I25" i="11"/>
  <c r="H24" i="11"/>
  <c r="G24" i="11"/>
  <c r="I24" i="11"/>
  <c r="J24" i="11"/>
  <c r="K24" i="11"/>
  <c r="H23" i="11"/>
  <c r="G23" i="11"/>
  <c r="I23" i="11"/>
  <c r="I22" i="11"/>
  <c r="J22" i="11"/>
  <c r="K22" i="11"/>
  <c r="H22" i="11"/>
  <c r="G22" i="11"/>
  <c r="H21" i="11"/>
  <c r="G21" i="11"/>
  <c r="I21" i="11"/>
  <c r="J21" i="11"/>
  <c r="K21" i="11"/>
  <c r="H20" i="11"/>
  <c r="G20" i="11"/>
  <c r="I20" i="11"/>
  <c r="J20" i="11"/>
  <c r="K20" i="11"/>
  <c r="H19" i="11"/>
  <c r="I19" i="11"/>
  <c r="J19" i="11"/>
  <c r="K19" i="11"/>
  <c r="G19" i="11"/>
  <c r="H18" i="11"/>
  <c r="G18" i="11"/>
  <c r="I18" i="11"/>
  <c r="J18" i="11"/>
  <c r="K18" i="11"/>
  <c r="H17" i="11"/>
  <c r="G17" i="11"/>
  <c r="I17" i="11"/>
  <c r="J17" i="11"/>
  <c r="K17" i="11"/>
  <c r="H16" i="11"/>
  <c r="G16" i="11"/>
  <c r="I16" i="11"/>
  <c r="H15" i="11"/>
  <c r="I15" i="11"/>
  <c r="J15" i="11"/>
  <c r="K15" i="11"/>
  <c r="G15" i="11"/>
  <c r="H14" i="11"/>
  <c r="G14" i="11"/>
  <c r="I14" i="11"/>
  <c r="H13" i="11"/>
  <c r="G13" i="11"/>
  <c r="I13" i="11"/>
  <c r="J13" i="11"/>
  <c r="K13" i="11"/>
  <c r="H12" i="11"/>
  <c r="G12" i="11"/>
  <c r="I12" i="11"/>
  <c r="H11" i="11"/>
  <c r="G11" i="11"/>
  <c r="I11" i="11"/>
  <c r="J11" i="11"/>
  <c r="K11" i="11"/>
  <c r="H10" i="11"/>
  <c r="G10" i="11"/>
  <c r="I10" i="11"/>
  <c r="J10" i="11"/>
  <c r="K10" i="11"/>
  <c r="H9" i="11"/>
  <c r="G9" i="11"/>
  <c r="I9" i="11"/>
  <c r="J9" i="11"/>
  <c r="K9" i="11"/>
  <c r="H40" i="10"/>
  <c r="G40" i="10"/>
  <c r="I40" i="10"/>
  <c r="H39" i="10"/>
  <c r="G39" i="10"/>
  <c r="I39" i="10"/>
  <c r="H38" i="10"/>
  <c r="I38" i="10"/>
  <c r="G38" i="10"/>
  <c r="H37" i="10"/>
  <c r="I37" i="10"/>
  <c r="G37" i="10"/>
  <c r="H36" i="10"/>
  <c r="G36" i="10"/>
  <c r="I36" i="10"/>
  <c r="H35" i="10"/>
  <c r="G35" i="10"/>
  <c r="I35" i="10"/>
  <c r="I34" i="10"/>
  <c r="H34" i="10"/>
  <c r="G34" i="10"/>
  <c r="H33" i="10"/>
  <c r="G33" i="10"/>
  <c r="H32" i="10"/>
  <c r="G32" i="10"/>
  <c r="I32" i="10"/>
  <c r="H31" i="10"/>
  <c r="G31" i="10"/>
  <c r="I31" i="10"/>
  <c r="I30" i="10"/>
  <c r="H30" i="10"/>
  <c r="G30" i="10"/>
  <c r="H29" i="10"/>
  <c r="G29" i="10"/>
  <c r="H28" i="10"/>
  <c r="G28" i="10"/>
  <c r="I28" i="10"/>
  <c r="H27" i="10"/>
  <c r="G27" i="10"/>
  <c r="H26" i="10"/>
  <c r="G26" i="10"/>
  <c r="I26" i="10"/>
  <c r="H25" i="10"/>
  <c r="G25" i="10"/>
  <c r="H24" i="10"/>
  <c r="G24" i="10"/>
  <c r="H23" i="10"/>
  <c r="G23" i="10"/>
  <c r="H22" i="10"/>
  <c r="G22" i="10"/>
  <c r="I22" i="10"/>
  <c r="H21" i="10"/>
  <c r="G21" i="10"/>
  <c r="I21" i="10"/>
  <c r="H20" i="10"/>
  <c r="G20" i="10"/>
  <c r="H19" i="10"/>
  <c r="G19" i="10"/>
  <c r="I19" i="10"/>
  <c r="H18" i="10"/>
  <c r="G18" i="10"/>
  <c r="I18" i="10"/>
  <c r="J18" i="10"/>
  <c r="K18" i="10"/>
  <c r="I17" i="10"/>
  <c r="H17" i="10"/>
  <c r="G17" i="10"/>
  <c r="H16" i="10"/>
  <c r="G16" i="10"/>
  <c r="I16" i="10"/>
  <c r="H15" i="10"/>
  <c r="G15" i="10"/>
  <c r="I15" i="10"/>
  <c r="H14" i="10"/>
  <c r="I14" i="10"/>
  <c r="G14" i="10"/>
  <c r="H13" i="10"/>
  <c r="G13" i="10"/>
  <c r="I13" i="10"/>
  <c r="H12" i="10"/>
  <c r="G12" i="10"/>
  <c r="I12" i="10"/>
  <c r="H11" i="10"/>
  <c r="G11" i="10"/>
  <c r="I11" i="10"/>
  <c r="I10" i="10"/>
  <c r="H10" i="10"/>
  <c r="G10" i="10"/>
  <c r="H9" i="10"/>
  <c r="G9" i="10"/>
  <c r="I9" i="10"/>
  <c r="H8" i="10"/>
  <c r="G8" i="10"/>
  <c r="I8" i="10"/>
  <c r="J8" i="10"/>
  <c r="K8" i="10"/>
  <c r="K118" i="3"/>
  <c r="H118" i="3"/>
  <c r="E118" i="3"/>
  <c r="B118" i="3"/>
  <c r="K111" i="3"/>
  <c r="H111" i="3"/>
  <c r="E111" i="3"/>
  <c r="B111" i="3"/>
  <c r="K105" i="3"/>
  <c r="H105" i="3"/>
  <c r="E105" i="3"/>
  <c r="B105" i="3"/>
  <c r="K99" i="3"/>
  <c r="H99" i="3"/>
  <c r="E99" i="3"/>
  <c r="B99" i="3"/>
  <c r="K93" i="3"/>
  <c r="H93" i="3"/>
  <c r="E93" i="3"/>
  <c r="B93" i="3"/>
  <c r="K87" i="3"/>
  <c r="H87" i="3"/>
  <c r="E87" i="3"/>
  <c r="B87" i="3"/>
  <c r="K81" i="3"/>
  <c r="H81" i="3"/>
  <c r="E81" i="3"/>
  <c r="B81" i="3"/>
  <c r="K75" i="3"/>
  <c r="H75" i="3"/>
  <c r="E75" i="3"/>
  <c r="B75" i="3"/>
  <c r="K69" i="3"/>
  <c r="H69" i="3"/>
  <c r="E69" i="3"/>
  <c r="B69" i="3"/>
  <c r="K61" i="3"/>
  <c r="H61" i="3"/>
  <c r="E61" i="3"/>
  <c r="B61" i="3"/>
  <c r="K54" i="3"/>
  <c r="H54" i="3"/>
  <c r="E54" i="3"/>
  <c r="B54" i="3"/>
  <c r="K48" i="3"/>
  <c r="H48" i="3"/>
  <c r="E48" i="3"/>
  <c r="B48" i="3"/>
  <c r="K42" i="3"/>
  <c r="H42" i="3"/>
  <c r="E42" i="3"/>
  <c r="B42" i="3"/>
  <c r="K36" i="3"/>
  <c r="H36" i="3"/>
  <c r="E36" i="3"/>
  <c r="B36" i="3"/>
  <c r="K30" i="3"/>
  <c r="H30" i="3"/>
  <c r="E30" i="3"/>
  <c r="B30" i="3"/>
  <c r="K24" i="3"/>
  <c r="H24" i="3"/>
  <c r="E24" i="3"/>
  <c r="B24" i="3"/>
  <c r="K18" i="3"/>
  <c r="H18" i="3"/>
  <c r="E18" i="3"/>
  <c r="B18" i="3"/>
  <c r="K12" i="3"/>
  <c r="H12" i="3"/>
  <c r="E12" i="3"/>
  <c r="B12" i="3"/>
  <c r="O119" i="2"/>
  <c r="L119" i="2"/>
  <c r="I119" i="2"/>
  <c r="F119" i="2"/>
  <c r="C119" i="2"/>
  <c r="O112" i="2"/>
  <c r="L112" i="2"/>
  <c r="I112" i="2"/>
  <c r="F112" i="2"/>
  <c r="C112" i="2"/>
  <c r="O106" i="2"/>
  <c r="L106" i="2"/>
  <c r="I106" i="2"/>
  <c r="F106" i="2"/>
  <c r="C106" i="2"/>
  <c r="O100" i="2"/>
  <c r="L100" i="2"/>
  <c r="I100" i="2"/>
  <c r="F100" i="2"/>
  <c r="C100" i="2"/>
  <c r="O94" i="2"/>
  <c r="L94" i="2"/>
  <c r="I94" i="2"/>
  <c r="F94" i="2"/>
  <c r="C94" i="2"/>
  <c r="O88" i="2"/>
  <c r="L88" i="2"/>
  <c r="I88" i="2"/>
  <c r="F88" i="2"/>
  <c r="C88" i="2"/>
  <c r="O82" i="2"/>
  <c r="L82" i="2"/>
  <c r="I82" i="2"/>
  <c r="F82" i="2"/>
  <c r="C82" i="2"/>
  <c r="O76" i="2"/>
  <c r="L76" i="2"/>
  <c r="I76" i="2"/>
  <c r="F76" i="2"/>
  <c r="C76" i="2"/>
  <c r="O70" i="2"/>
  <c r="L70" i="2"/>
  <c r="I70" i="2"/>
  <c r="F70" i="2"/>
  <c r="C70" i="2"/>
  <c r="O62" i="2"/>
  <c r="L62" i="2"/>
  <c r="I62" i="2"/>
  <c r="F62" i="2"/>
  <c r="C62" i="2"/>
  <c r="O55" i="2"/>
  <c r="L55" i="2"/>
  <c r="I55" i="2"/>
  <c r="F55" i="2"/>
  <c r="C55" i="2"/>
  <c r="O49" i="2"/>
  <c r="L49" i="2"/>
  <c r="I49" i="2"/>
  <c r="F49" i="2"/>
  <c r="C49" i="2"/>
  <c r="O43" i="2"/>
  <c r="L43" i="2"/>
  <c r="I43" i="2"/>
  <c r="F43" i="2"/>
  <c r="C43" i="2"/>
  <c r="O37" i="2"/>
  <c r="L37" i="2"/>
  <c r="I37" i="2"/>
  <c r="F37" i="2"/>
  <c r="C37" i="2"/>
  <c r="O31" i="2"/>
  <c r="L31" i="2"/>
  <c r="I31" i="2"/>
  <c r="F31" i="2"/>
  <c r="C31" i="2"/>
  <c r="O25" i="2"/>
  <c r="L25" i="2"/>
  <c r="I25" i="2"/>
  <c r="F25" i="2"/>
  <c r="C25" i="2"/>
  <c r="O19" i="2"/>
  <c r="L19" i="2"/>
  <c r="I19" i="2"/>
  <c r="F19" i="2"/>
  <c r="C19" i="2"/>
  <c r="O13" i="2"/>
  <c r="L13" i="2"/>
  <c r="I13" i="2"/>
  <c r="F13" i="2"/>
  <c r="C13" i="2"/>
  <c r="G27" i="1"/>
  <c r="F27" i="1"/>
  <c r="H27" i="1"/>
  <c r="G26" i="1"/>
  <c r="H26" i="1"/>
  <c r="F26" i="1"/>
  <c r="G25" i="1"/>
  <c r="F25" i="1"/>
  <c r="H25" i="1"/>
  <c r="I25" i="1"/>
  <c r="J25" i="1"/>
  <c r="G24" i="1"/>
  <c r="F24" i="1"/>
  <c r="H24" i="1"/>
  <c r="I24" i="1"/>
  <c r="J24" i="1"/>
  <c r="G23" i="1"/>
  <c r="F23" i="1"/>
  <c r="H23" i="1"/>
  <c r="G22" i="1"/>
  <c r="F22" i="1"/>
  <c r="H22" i="1"/>
  <c r="H21" i="1"/>
  <c r="G21" i="1"/>
  <c r="F21" i="1"/>
  <c r="G20" i="1"/>
  <c r="F20" i="1"/>
  <c r="H20" i="1"/>
  <c r="G19" i="1"/>
  <c r="F19" i="1"/>
  <c r="H19" i="1"/>
  <c r="G18" i="1"/>
  <c r="H18" i="1"/>
  <c r="F18" i="1"/>
  <c r="G17" i="1"/>
  <c r="F17" i="1"/>
  <c r="H17" i="1"/>
  <c r="I17" i="1"/>
  <c r="J17" i="1"/>
  <c r="G16" i="1"/>
  <c r="F16" i="1"/>
  <c r="H16" i="1"/>
  <c r="G15" i="1"/>
  <c r="F15" i="1"/>
  <c r="H15" i="1"/>
  <c r="G14" i="1"/>
  <c r="F14" i="1"/>
  <c r="H14" i="1"/>
  <c r="H13" i="1"/>
  <c r="I13" i="1"/>
  <c r="J13" i="1"/>
  <c r="G13" i="1"/>
  <c r="F13" i="1"/>
  <c r="G12" i="1"/>
  <c r="F12" i="1"/>
  <c r="H12" i="1"/>
  <c r="G11" i="1"/>
  <c r="F11" i="1"/>
  <c r="H11" i="1"/>
  <c r="G10" i="1"/>
  <c r="H10" i="1"/>
  <c r="I10" i="1"/>
  <c r="J10" i="1"/>
  <c r="F10" i="1"/>
  <c r="K45" i="19"/>
  <c r="H45" i="19"/>
  <c r="E45" i="19"/>
  <c r="B45" i="19"/>
  <c r="K39" i="19"/>
  <c r="H39" i="19"/>
  <c r="E39" i="19"/>
  <c r="B39" i="19"/>
  <c r="K32" i="19"/>
  <c r="H32" i="19"/>
  <c r="E32" i="19"/>
  <c r="B32" i="19"/>
  <c r="K26" i="19"/>
  <c r="H26" i="19"/>
  <c r="E26" i="19"/>
  <c r="B26" i="19"/>
  <c r="K20" i="19"/>
  <c r="H20" i="19"/>
  <c r="E20" i="19"/>
  <c r="B20" i="19"/>
  <c r="K14" i="19"/>
  <c r="H14" i="19"/>
  <c r="E14" i="19"/>
  <c r="B14" i="19"/>
  <c r="K63" i="18"/>
  <c r="H63" i="18"/>
  <c r="E63" i="18"/>
  <c r="B63" i="18"/>
  <c r="K56" i="18"/>
  <c r="H56" i="18"/>
  <c r="E56" i="18"/>
  <c r="B56" i="18"/>
  <c r="K50" i="18"/>
  <c r="H50" i="18"/>
  <c r="E50" i="18"/>
  <c r="B50" i="18"/>
  <c r="K44" i="18"/>
  <c r="H44" i="18"/>
  <c r="E44" i="18"/>
  <c r="B44" i="18"/>
  <c r="K38" i="18"/>
  <c r="H38" i="18"/>
  <c r="E38" i="18"/>
  <c r="B38" i="18"/>
  <c r="K32" i="18"/>
  <c r="H32" i="18"/>
  <c r="E32" i="18"/>
  <c r="B32" i="18"/>
  <c r="K26" i="18"/>
  <c r="H26" i="18"/>
  <c r="E26" i="18"/>
  <c r="B26" i="18"/>
  <c r="K20" i="18"/>
  <c r="H20" i="18"/>
  <c r="E20" i="18"/>
  <c r="B20" i="18"/>
  <c r="K14" i="18"/>
  <c r="H14" i="18"/>
  <c r="E14" i="18"/>
  <c r="B14" i="18"/>
  <c r="K46" i="17"/>
  <c r="H46" i="17"/>
  <c r="E46" i="17"/>
  <c r="B46" i="17"/>
  <c r="K40" i="17"/>
  <c r="H40" i="17"/>
  <c r="E40" i="17"/>
  <c r="B40" i="17"/>
  <c r="K33" i="17"/>
  <c r="H33" i="17"/>
  <c r="E33" i="17"/>
  <c r="B33" i="17"/>
  <c r="K27" i="17"/>
  <c r="H27" i="17"/>
  <c r="E27" i="17"/>
  <c r="B27" i="17"/>
  <c r="K21" i="17"/>
  <c r="H21" i="17"/>
  <c r="E21" i="17"/>
  <c r="B21" i="17"/>
  <c r="K15" i="17"/>
  <c r="H15" i="17"/>
  <c r="E15" i="17"/>
  <c r="B15" i="17"/>
  <c r="K48" i="16"/>
  <c r="H48" i="16"/>
  <c r="E48" i="16"/>
  <c r="B48" i="16"/>
  <c r="K42" i="16"/>
  <c r="H42" i="16"/>
  <c r="E42" i="16"/>
  <c r="B42" i="16"/>
  <c r="K35" i="16"/>
  <c r="H35" i="16"/>
  <c r="E35" i="16"/>
  <c r="B35" i="16"/>
  <c r="K29" i="16"/>
  <c r="H29" i="16"/>
  <c r="E29" i="16"/>
  <c r="B29" i="16"/>
  <c r="K23" i="16"/>
  <c r="H23" i="16"/>
  <c r="E23" i="16"/>
  <c r="B23" i="16"/>
  <c r="K17" i="16"/>
  <c r="H17" i="16"/>
  <c r="E17" i="16"/>
  <c r="B17" i="16"/>
  <c r="K74" i="22"/>
  <c r="H74" i="22"/>
  <c r="E74" i="22"/>
  <c r="B74" i="22"/>
  <c r="K67" i="22"/>
  <c r="H67" i="22"/>
  <c r="E67" i="22"/>
  <c r="B67" i="22"/>
  <c r="K60" i="22"/>
  <c r="H60" i="22"/>
  <c r="E60" i="22"/>
  <c r="B60" i="22"/>
  <c r="K51" i="22"/>
  <c r="H51" i="22"/>
  <c r="E51" i="22"/>
  <c r="B51" i="22"/>
  <c r="K44" i="22"/>
  <c r="H44" i="22"/>
  <c r="E44" i="22"/>
  <c r="B44" i="22"/>
  <c r="K37" i="22"/>
  <c r="H37" i="22"/>
  <c r="E37" i="22"/>
  <c r="B37" i="22"/>
  <c r="K28" i="22"/>
  <c r="H28" i="22"/>
  <c r="E28" i="22"/>
  <c r="B28" i="22"/>
  <c r="K21" i="22"/>
  <c r="H21" i="22"/>
  <c r="E21" i="22"/>
  <c r="B21" i="22"/>
  <c r="K14" i="22"/>
  <c r="H14" i="22"/>
  <c r="E14" i="22"/>
  <c r="B14" i="22"/>
  <c r="K74" i="15"/>
  <c r="H74" i="15"/>
  <c r="E74" i="15"/>
  <c r="B74" i="15"/>
  <c r="K67" i="15"/>
  <c r="H67" i="15"/>
  <c r="E67" i="15"/>
  <c r="B67" i="15"/>
  <c r="K60" i="15"/>
  <c r="H60" i="15"/>
  <c r="E60" i="15"/>
  <c r="B60" i="15"/>
  <c r="K51" i="15"/>
  <c r="H51" i="15"/>
  <c r="E51" i="15"/>
  <c r="B51" i="15"/>
  <c r="K44" i="15"/>
  <c r="H44" i="15"/>
  <c r="E44" i="15"/>
  <c r="B44" i="15"/>
  <c r="K37" i="15"/>
  <c r="H37" i="15"/>
  <c r="E37" i="15"/>
  <c r="B37" i="15"/>
  <c r="K28" i="15"/>
  <c r="H28" i="15"/>
  <c r="E28" i="15"/>
  <c r="B28" i="15"/>
  <c r="K21" i="15"/>
  <c r="H21" i="15"/>
  <c r="E21" i="15"/>
  <c r="B21" i="15"/>
  <c r="K14" i="15"/>
  <c r="H14" i="15"/>
  <c r="E14" i="15"/>
  <c r="B14" i="15"/>
  <c r="H41" i="21"/>
  <c r="G41" i="21"/>
  <c r="I41" i="21"/>
  <c r="I40" i="21"/>
  <c r="H40" i="21"/>
  <c r="G40" i="21"/>
  <c r="H39" i="21"/>
  <c r="G39" i="21"/>
  <c r="I39" i="21"/>
  <c r="H38" i="21"/>
  <c r="G38" i="21"/>
  <c r="I38" i="21"/>
  <c r="H37" i="21"/>
  <c r="I37" i="21"/>
  <c r="G37" i="21"/>
  <c r="H36" i="21"/>
  <c r="G36" i="21"/>
  <c r="I36" i="21"/>
  <c r="H35" i="21"/>
  <c r="I35" i="21"/>
  <c r="J35" i="21"/>
  <c r="K35" i="21"/>
  <c r="G35" i="21"/>
  <c r="H34" i="21"/>
  <c r="G34" i="21"/>
  <c r="I34" i="21"/>
  <c r="H33" i="21"/>
  <c r="G33" i="21"/>
  <c r="I33" i="21"/>
  <c r="I32" i="21"/>
  <c r="H32" i="21"/>
  <c r="G32" i="21"/>
  <c r="H31" i="21"/>
  <c r="G31" i="21"/>
  <c r="I31" i="21"/>
  <c r="H30" i="21"/>
  <c r="G30" i="21"/>
  <c r="I30" i="21"/>
  <c r="H29" i="21"/>
  <c r="I29" i="21"/>
  <c r="G29" i="21"/>
  <c r="H28" i="21"/>
  <c r="G28" i="21"/>
  <c r="I28" i="21"/>
  <c r="J28" i="21"/>
  <c r="K28" i="21"/>
  <c r="H27" i="21"/>
  <c r="I27" i="21"/>
  <c r="G27" i="21"/>
  <c r="H26" i="21"/>
  <c r="G26" i="21"/>
  <c r="I26" i="21"/>
  <c r="H25" i="21"/>
  <c r="G25" i="21"/>
  <c r="I25" i="21"/>
  <c r="I24" i="21"/>
  <c r="H24" i="21"/>
  <c r="G24" i="21"/>
  <c r="H23" i="21"/>
  <c r="G23" i="21"/>
  <c r="I23" i="21"/>
  <c r="H22" i="21"/>
  <c r="G22" i="21"/>
  <c r="I22" i="21"/>
  <c r="H21" i="21"/>
  <c r="I21" i="21"/>
  <c r="G21" i="21"/>
  <c r="H20" i="21"/>
  <c r="G20" i="21"/>
  <c r="I20" i="21"/>
  <c r="I19" i="21"/>
  <c r="H19" i="21"/>
  <c r="G19" i="21"/>
  <c r="H18" i="21"/>
  <c r="G18" i="21"/>
  <c r="I18" i="21"/>
  <c r="H17" i="21"/>
  <c r="G17" i="21"/>
  <c r="I17" i="21"/>
  <c r="J17" i="21"/>
  <c r="K17" i="21"/>
  <c r="I16" i="21"/>
  <c r="H16" i="21"/>
  <c r="G16" i="21"/>
  <c r="H15" i="21"/>
  <c r="G15" i="21"/>
  <c r="I15" i="21"/>
  <c r="H14" i="21"/>
  <c r="G14" i="21"/>
  <c r="I14" i="21"/>
  <c r="H41" i="20"/>
  <c r="G41" i="20"/>
  <c r="I41" i="20"/>
  <c r="H40" i="20"/>
  <c r="G40" i="20"/>
  <c r="I40" i="20"/>
  <c r="H39" i="20"/>
  <c r="G39" i="20"/>
  <c r="I39" i="20"/>
  <c r="H38" i="20"/>
  <c r="G38" i="20"/>
  <c r="I38" i="20"/>
  <c r="H37" i="20"/>
  <c r="G37" i="20"/>
  <c r="I37" i="20"/>
  <c r="H36" i="20"/>
  <c r="G36" i="20"/>
  <c r="I36" i="20"/>
  <c r="H35" i="20"/>
  <c r="G35" i="20"/>
  <c r="H34" i="20"/>
  <c r="I34" i="20"/>
  <c r="G34" i="20"/>
  <c r="H33" i="20"/>
  <c r="G33" i="20"/>
  <c r="H32" i="20"/>
  <c r="G32" i="20"/>
  <c r="I32" i="20"/>
  <c r="H31" i="20"/>
  <c r="G31" i="20"/>
  <c r="I31" i="20"/>
  <c r="H30" i="20"/>
  <c r="G30" i="20"/>
  <c r="H29" i="20"/>
  <c r="G29" i="20"/>
  <c r="I29" i="20"/>
  <c r="H28" i="20"/>
  <c r="G28" i="20"/>
  <c r="H27" i="20"/>
  <c r="G27" i="20"/>
  <c r="H26" i="20"/>
  <c r="I26" i="20"/>
  <c r="G26" i="20"/>
  <c r="H25" i="20"/>
  <c r="G25" i="20"/>
  <c r="I25" i="20"/>
  <c r="I24" i="20"/>
  <c r="H24" i="20"/>
  <c r="G24" i="20"/>
  <c r="H23" i="20"/>
  <c r="G23" i="20"/>
  <c r="I23" i="20"/>
  <c r="H22" i="20"/>
  <c r="G22" i="20"/>
  <c r="I22" i="20"/>
  <c r="H21" i="20"/>
  <c r="I21" i="20"/>
  <c r="G21" i="20"/>
  <c r="H20" i="20"/>
  <c r="G20" i="20"/>
  <c r="H19" i="20"/>
  <c r="G19" i="20"/>
  <c r="I19" i="20"/>
  <c r="H18" i="20"/>
  <c r="G18" i="20"/>
  <c r="H17" i="20"/>
  <c r="G17" i="20"/>
  <c r="I17" i="20"/>
  <c r="H16" i="20"/>
  <c r="I16" i="20"/>
  <c r="G16" i="20"/>
  <c r="H15" i="20"/>
  <c r="G15" i="20"/>
  <c r="I15" i="20"/>
  <c r="H14" i="20"/>
  <c r="G14" i="20"/>
  <c r="H38" i="14"/>
  <c r="G38" i="14"/>
  <c r="I38" i="14"/>
  <c r="H37" i="14"/>
  <c r="G37" i="14"/>
  <c r="I37" i="14"/>
  <c r="H36" i="14"/>
  <c r="G36" i="14"/>
  <c r="I36" i="14"/>
  <c r="H35" i="14"/>
  <c r="G35" i="14"/>
  <c r="I35" i="14"/>
  <c r="H34" i="14"/>
  <c r="G34" i="14"/>
  <c r="I34" i="14"/>
  <c r="H33" i="14"/>
  <c r="G33" i="14"/>
  <c r="I33" i="14"/>
  <c r="I32" i="14"/>
  <c r="H32" i="14"/>
  <c r="G32" i="14"/>
  <c r="H31" i="14"/>
  <c r="G31" i="14"/>
  <c r="H30" i="14"/>
  <c r="G30" i="14"/>
  <c r="I30" i="14"/>
  <c r="H29" i="14"/>
  <c r="I29" i="14"/>
  <c r="G29" i="14"/>
  <c r="H28" i="14"/>
  <c r="G28" i="14"/>
  <c r="H27" i="14"/>
  <c r="G27" i="14"/>
  <c r="I27" i="14"/>
  <c r="H26" i="14"/>
  <c r="G26" i="14"/>
  <c r="I26" i="14"/>
  <c r="H25" i="14"/>
  <c r="G25" i="14"/>
  <c r="I25" i="14"/>
  <c r="H24" i="14"/>
  <c r="G24" i="14"/>
  <c r="I24" i="14"/>
  <c r="H23" i="14"/>
  <c r="G23" i="14"/>
  <c r="H22" i="14"/>
  <c r="G22" i="14"/>
  <c r="I21" i="14"/>
  <c r="H21" i="14"/>
  <c r="G21" i="14"/>
  <c r="H20" i="14"/>
  <c r="G20" i="14"/>
  <c r="I20" i="14"/>
  <c r="H19" i="14"/>
  <c r="G19" i="14"/>
  <c r="I19" i="14"/>
  <c r="H18" i="14"/>
  <c r="I18" i="14"/>
  <c r="G18" i="14"/>
  <c r="H17" i="14"/>
  <c r="G17" i="14"/>
  <c r="I17" i="14"/>
  <c r="H16" i="14"/>
  <c r="G16" i="14"/>
  <c r="I16" i="14"/>
  <c r="H15" i="14"/>
  <c r="G15" i="14"/>
  <c r="H14" i="14"/>
  <c r="G14" i="14"/>
  <c r="I14" i="14"/>
  <c r="H13" i="14"/>
  <c r="G13" i="14"/>
  <c r="I13" i="14"/>
  <c r="H12" i="14"/>
  <c r="G12" i="14"/>
  <c r="G22" i="13"/>
  <c r="F22" i="13"/>
  <c r="H22" i="13"/>
  <c r="I22" i="13"/>
  <c r="J22" i="13"/>
  <c r="H21" i="13"/>
  <c r="I21" i="13"/>
  <c r="J21" i="13"/>
  <c r="G21" i="13"/>
  <c r="F21" i="13"/>
  <c r="H20" i="13"/>
  <c r="I20" i="13"/>
  <c r="J20" i="13"/>
  <c r="G20" i="13"/>
  <c r="F20" i="13"/>
  <c r="G19" i="13"/>
  <c r="F19" i="13"/>
  <c r="H19" i="13"/>
  <c r="I19" i="13"/>
  <c r="J19" i="13"/>
  <c r="G18" i="13"/>
  <c r="H18" i="13"/>
  <c r="I18" i="13"/>
  <c r="J18" i="13"/>
  <c r="F18" i="13"/>
  <c r="G17" i="13"/>
  <c r="H17" i="13"/>
  <c r="I17" i="13"/>
  <c r="J17" i="13"/>
  <c r="F17" i="13"/>
  <c r="I16" i="13"/>
  <c r="J16" i="13"/>
  <c r="H16" i="13"/>
  <c r="G16" i="13"/>
  <c r="F16" i="13"/>
  <c r="G15" i="13"/>
  <c r="F15" i="13"/>
  <c r="H15" i="13"/>
  <c r="I15" i="13"/>
  <c r="J15" i="13"/>
  <c r="G14" i="13"/>
  <c r="F14" i="13"/>
  <c r="H14" i="13"/>
  <c r="I14" i="13"/>
  <c r="J14" i="13"/>
  <c r="H13" i="13"/>
  <c r="I13" i="13"/>
  <c r="J13" i="13"/>
  <c r="G13" i="13"/>
  <c r="F13" i="13"/>
  <c r="H12" i="13"/>
  <c r="I12" i="13"/>
  <c r="J12" i="13"/>
  <c r="G12" i="13"/>
  <c r="F12" i="13"/>
  <c r="G11" i="13"/>
  <c r="F11" i="13"/>
  <c r="H11" i="13"/>
  <c r="I11" i="13"/>
  <c r="J11" i="13"/>
  <c r="G10" i="13"/>
  <c r="H10" i="13"/>
  <c r="I10" i="13"/>
  <c r="J10" i="13"/>
  <c r="F10" i="13"/>
  <c r="G9" i="13"/>
  <c r="H9" i="13"/>
  <c r="I9" i="13"/>
  <c r="J9" i="13"/>
  <c r="F9" i="13"/>
  <c r="I8" i="13"/>
  <c r="J8" i="13"/>
  <c r="H8" i="13"/>
  <c r="G8" i="13"/>
  <c r="F8" i="13"/>
  <c r="G16" i="12"/>
  <c r="F16" i="12"/>
  <c r="H16" i="12"/>
  <c r="H15" i="12"/>
  <c r="G15" i="12"/>
  <c r="F15" i="12"/>
  <c r="G14" i="12"/>
  <c r="F14" i="12"/>
  <c r="H14" i="12"/>
  <c r="I14" i="12"/>
  <c r="J14" i="12"/>
  <c r="G13" i="12"/>
  <c r="F13" i="12"/>
  <c r="H13" i="12"/>
  <c r="G12" i="12"/>
  <c r="H12" i="12"/>
  <c r="F12" i="12"/>
  <c r="G11" i="12"/>
  <c r="F11" i="12"/>
  <c r="H11" i="12"/>
  <c r="I11" i="12"/>
  <c r="J11" i="12"/>
  <c r="H10" i="12"/>
  <c r="G10" i="12"/>
  <c r="F10" i="12"/>
  <c r="G9" i="12"/>
  <c r="F9" i="12"/>
  <c r="H9" i="12"/>
  <c r="G8" i="12"/>
  <c r="F8" i="12"/>
  <c r="H8" i="12"/>
  <c r="K585" i="32"/>
  <c r="K582" i="32"/>
  <c r="K579" i="32"/>
  <c r="L579" i="32"/>
  <c r="M579" i="32"/>
  <c r="K576" i="32"/>
  <c r="F572" i="32"/>
  <c r="E572" i="32"/>
  <c r="K572" i="32"/>
  <c r="L572" i="32"/>
  <c r="M572" i="32"/>
  <c r="K569" i="32"/>
  <c r="L569" i="32"/>
  <c r="M569" i="32"/>
  <c r="K565" i="32"/>
  <c r="K562" i="32"/>
  <c r="K559" i="32"/>
  <c r="K555" i="32"/>
  <c r="K552" i="32"/>
  <c r="K549" i="32"/>
  <c r="L549" i="32"/>
  <c r="M549" i="32"/>
  <c r="K543" i="32"/>
  <c r="K540" i="32"/>
  <c r="K537" i="32"/>
  <c r="J534" i="32"/>
  <c r="I534" i="32"/>
  <c r="K534" i="32"/>
  <c r="F530" i="32"/>
  <c r="E530" i="32"/>
  <c r="K530" i="32"/>
  <c r="K527" i="32"/>
  <c r="K523" i="32"/>
  <c r="L523" i="32"/>
  <c r="M523" i="32"/>
  <c r="J520" i="32"/>
  <c r="I520" i="32"/>
  <c r="K520" i="32"/>
  <c r="K517" i="32"/>
  <c r="K513" i="32"/>
  <c r="K510" i="32"/>
  <c r="K507" i="32"/>
  <c r="K501" i="32"/>
  <c r="K498" i="32"/>
  <c r="K495" i="32"/>
  <c r="K492" i="32"/>
  <c r="K488" i="32"/>
  <c r="K485" i="32"/>
  <c r="K481" i="32"/>
  <c r="K478" i="32"/>
  <c r="K475" i="32"/>
  <c r="J471" i="32"/>
  <c r="I471" i="32"/>
  <c r="K471" i="32"/>
  <c r="K468" i="32"/>
  <c r="K465" i="32"/>
  <c r="L488" i="32"/>
  <c r="M488" i="32"/>
  <c r="K459" i="32"/>
  <c r="J456" i="32"/>
  <c r="I456" i="32"/>
  <c r="K456" i="32"/>
  <c r="K453" i="32"/>
  <c r="K450" i="32"/>
  <c r="F446" i="32"/>
  <c r="E446" i="32"/>
  <c r="K446" i="32"/>
  <c r="J443" i="32"/>
  <c r="I443" i="32"/>
  <c r="K443" i="32"/>
  <c r="K439" i="32"/>
  <c r="J436" i="32"/>
  <c r="I436" i="32"/>
  <c r="K436" i="32"/>
  <c r="K433" i="32"/>
  <c r="J429" i="32"/>
  <c r="I429" i="32"/>
  <c r="K429" i="32"/>
  <c r="K426" i="32"/>
  <c r="K423" i="32"/>
  <c r="L423" i="32"/>
  <c r="M423" i="32"/>
  <c r="I417" i="32"/>
  <c r="K417" i="32"/>
  <c r="J417" i="32"/>
  <c r="K414" i="32"/>
  <c r="K411" i="32"/>
  <c r="K408" i="32"/>
  <c r="F404" i="32"/>
  <c r="E404" i="32"/>
  <c r="K404" i="32"/>
  <c r="K401" i="32"/>
  <c r="K397" i="32"/>
  <c r="K394" i="32"/>
  <c r="J391" i="32"/>
  <c r="I391" i="32"/>
  <c r="K391" i="32"/>
  <c r="K387" i="32"/>
  <c r="K384" i="32"/>
  <c r="K381" i="32"/>
  <c r="K375" i="32"/>
  <c r="K372" i="32"/>
  <c r="K369" i="32"/>
  <c r="K366" i="32"/>
  <c r="F362" i="32"/>
  <c r="E362" i="32"/>
  <c r="K362" i="32"/>
  <c r="K359" i="32"/>
  <c r="K355" i="32"/>
  <c r="K352" i="32"/>
  <c r="J349" i="32"/>
  <c r="I349" i="32"/>
  <c r="K349" i="32"/>
  <c r="K345" i="32"/>
  <c r="K342" i="32"/>
  <c r="K339" i="32"/>
  <c r="K297" i="32"/>
  <c r="L297" i="32"/>
  <c r="M297" i="32"/>
  <c r="K333" i="32"/>
  <c r="K330" i="32"/>
  <c r="K327" i="32"/>
  <c r="K324" i="32"/>
  <c r="K320" i="32"/>
  <c r="K317" i="32"/>
  <c r="K313" i="32"/>
  <c r="K310" i="32"/>
  <c r="K307" i="32"/>
  <c r="K303" i="32"/>
  <c r="K300" i="32"/>
  <c r="K291" i="32"/>
  <c r="K288" i="32"/>
  <c r="K285" i="32"/>
  <c r="K282" i="32"/>
  <c r="F278" i="32"/>
  <c r="E278" i="32"/>
  <c r="K278" i="32"/>
  <c r="K275" i="32"/>
  <c r="K271" i="32"/>
  <c r="K268" i="32"/>
  <c r="K265" i="32"/>
  <c r="K261" i="32"/>
  <c r="K258" i="32"/>
  <c r="K255" i="32"/>
  <c r="L255" i="32"/>
  <c r="M255" i="32"/>
  <c r="K249" i="32"/>
  <c r="K246" i="32"/>
  <c r="K243" i="32"/>
  <c r="K240" i="32"/>
  <c r="F236" i="32"/>
  <c r="E236" i="32"/>
  <c r="K236" i="32"/>
  <c r="K233" i="32"/>
  <c r="K229" i="32"/>
  <c r="K226" i="32"/>
  <c r="J223" i="32"/>
  <c r="I223" i="32"/>
  <c r="K223" i="32"/>
  <c r="K219" i="32"/>
  <c r="K216" i="32"/>
  <c r="K213" i="32"/>
  <c r="K207" i="32"/>
  <c r="K204" i="32"/>
  <c r="K201" i="32"/>
  <c r="K198" i="32"/>
  <c r="F194" i="32"/>
  <c r="E194" i="32"/>
  <c r="K194" i="32"/>
  <c r="K191" i="32"/>
  <c r="J187" i="32"/>
  <c r="I187" i="32"/>
  <c r="K187" i="32"/>
  <c r="K184" i="32"/>
  <c r="J181" i="32"/>
  <c r="I181" i="32"/>
  <c r="K181" i="32"/>
  <c r="K177" i="32"/>
  <c r="K174" i="32"/>
  <c r="K171" i="32"/>
  <c r="K165" i="32"/>
  <c r="K162" i="32"/>
  <c r="K159" i="32"/>
  <c r="K156" i="32"/>
  <c r="F152" i="32"/>
  <c r="E152" i="32"/>
  <c r="K152" i="32"/>
  <c r="K149" i="32"/>
  <c r="K145" i="32"/>
  <c r="K142" i="32"/>
  <c r="K139" i="32"/>
  <c r="K135" i="32"/>
  <c r="K132" i="32"/>
  <c r="K129" i="32"/>
  <c r="L129" i="32"/>
  <c r="M129" i="32"/>
  <c r="K123" i="32"/>
  <c r="K120" i="32"/>
  <c r="K117" i="32"/>
  <c r="K114" i="32"/>
  <c r="F110" i="32"/>
  <c r="E110" i="32"/>
  <c r="K110" i="32"/>
  <c r="K107" i="32"/>
  <c r="K103" i="32"/>
  <c r="K100" i="32"/>
  <c r="J97" i="32"/>
  <c r="I97" i="32"/>
  <c r="K97" i="32"/>
  <c r="K93" i="32"/>
  <c r="K90" i="32"/>
  <c r="K87" i="32"/>
  <c r="K81" i="32"/>
  <c r="K78" i="32"/>
  <c r="K75" i="32"/>
  <c r="K72" i="32"/>
  <c r="F68" i="32"/>
  <c r="E68" i="32"/>
  <c r="K68" i="32"/>
  <c r="K65" i="32"/>
  <c r="K61" i="32"/>
  <c r="K58" i="32"/>
  <c r="K55" i="32"/>
  <c r="K51" i="32"/>
  <c r="K48" i="32"/>
  <c r="K45" i="32"/>
  <c r="L45" i="32"/>
  <c r="M45" i="32"/>
  <c r="K3" i="32"/>
  <c r="L3" i="32"/>
  <c r="M3" i="32"/>
  <c r="E26" i="32"/>
  <c r="K26" i="32"/>
  <c r="K39" i="32"/>
  <c r="K36" i="32"/>
  <c r="K33" i="32"/>
  <c r="K30" i="32"/>
  <c r="F26" i="32"/>
  <c r="K23" i="32"/>
  <c r="K19" i="32"/>
  <c r="K16" i="32"/>
  <c r="K13" i="32"/>
  <c r="K9" i="32"/>
  <c r="K6" i="32"/>
  <c r="I18" i="9"/>
  <c r="J18" i="9"/>
  <c r="I22" i="9"/>
  <c r="J22" i="9"/>
  <c r="I9" i="9"/>
  <c r="J9" i="9"/>
  <c r="I11" i="9"/>
  <c r="J11" i="9"/>
  <c r="I19" i="9"/>
  <c r="J19" i="9"/>
  <c r="I23" i="9"/>
  <c r="J23" i="9"/>
  <c r="I10" i="9"/>
  <c r="J10" i="9"/>
  <c r="I13" i="9"/>
  <c r="J13" i="9"/>
  <c r="I20" i="9"/>
  <c r="J20" i="9"/>
  <c r="I9" i="8"/>
  <c r="J9" i="8"/>
  <c r="I14" i="8"/>
  <c r="J14" i="8"/>
  <c r="I13" i="8"/>
  <c r="J13" i="8"/>
  <c r="I18" i="8"/>
  <c r="J18" i="8"/>
  <c r="I21" i="8"/>
  <c r="J21" i="8"/>
  <c r="I12" i="8"/>
  <c r="J12" i="8"/>
  <c r="I19" i="8"/>
  <c r="J19" i="8"/>
  <c r="I22" i="8"/>
  <c r="J22" i="8"/>
  <c r="I10" i="8"/>
  <c r="J10" i="8"/>
  <c r="J12" i="11"/>
  <c r="K12" i="11"/>
  <c r="J28" i="11"/>
  <c r="K28" i="11"/>
  <c r="J14" i="11"/>
  <c r="K14" i="11"/>
  <c r="J16" i="11"/>
  <c r="K16" i="11"/>
  <c r="J25" i="11"/>
  <c r="K25" i="11"/>
  <c r="J30" i="11"/>
  <c r="K30" i="11"/>
  <c r="J32" i="11"/>
  <c r="K32" i="11"/>
  <c r="J41" i="11"/>
  <c r="K41" i="11"/>
  <c r="J23" i="11"/>
  <c r="K23" i="11"/>
  <c r="J39" i="11"/>
  <c r="K39" i="11"/>
  <c r="J35" i="10"/>
  <c r="K35" i="10"/>
  <c r="I27" i="10"/>
  <c r="I29" i="10"/>
  <c r="I25" i="10"/>
  <c r="J25" i="10"/>
  <c r="K25" i="10"/>
  <c r="I33" i="10"/>
  <c r="J33" i="10"/>
  <c r="K33" i="10"/>
  <c r="I24" i="10"/>
  <c r="I20" i="10"/>
  <c r="J20" i="10"/>
  <c r="K20" i="10"/>
  <c r="I23" i="10"/>
  <c r="J23" i="10"/>
  <c r="K23" i="10"/>
  <c r="J15" i="10"/>
  <c r="K15" i="10"/>
  <c r="J19" i="10"/>
  <c r="K19" i="10"/>
  <c r="J9" i="10"/>
  <c r="K9" i="10"/>
  <c r="J11" i="10"/>
  <c r="K11" i="10"/>
  <c r="J29" i="10"/>
  <c r="K29" i="10"/>
  <c r="J31" i="10"/>
  <c r="K31" i="10"/>
  <c r="J37" i="10"/>
  <c r="K37" i="10"/>
  <c r="J17" i="10"/>
  <c r="K17" i="10"/>
  <c r="J26" i="10"/>
  <c r="K26" i="10"/>
  <c r="J32" i="10"/>
  <c r="K32" i="10"/>
  <c r="J10" i="10"/>
  <c r="K10" i="10"/>
  <c r="J30" i="10"/>
  <c r="K30" i="10"/>
  <c r="J36" i="10"/>
  <c r="K36" i="10"/>
  <c r="J24" i="10"/>
  <c r="K24" i="10"/>
  <c r="J12" i="10"/>
  <c r="K12" i="10"/>
  <c r="J16" i="10"/>
  <c r="K16" i="10"/>
  <c r="J21" i="10"/>
  <c r="K21" i="10"/>
  <c r="J34" i="10"/>
  <c r="K34" i="10"/>
  <c r="J40" i="10"/>
  <c r="K40" i="10"/>
  <c r="J13" i="10"/>
  <c r="K13" i="10"/>
  <c r="J39" i="10"/>
  <c r="K39" i="10"/>
  <c r="J22" i="10"/>
  <c r="K22" i="10"/>
  <c r="J28" i="10"/>
  <c r="K28" i="10"/>
  <c r="J14" i="10"/>
  <c r="K14" i="10"/>
  <c r="J27" i="10"/>
  <c r="K27" i="10"/>
  <c r="J38" i="10"/>
  <c r="K38" i="10"/>
  <c r="I21" i="1"/>
  <c r="J21" i="1"/>
  <c r="I11" i="1"/>
  <c r="J11" i="1"/>
  <c r="I18" i="1"/>
  <c r="J18" i="1"/>
  <c r="I22" i="1"/>
  <c r="J22" i="1"/>
  <c r="I15" i="1"/>
  <c r="J15" i="1"/>
  <c r="I19" i="1"/>
  <c r="J19" i="1"/>
  <c r="I26" i="1"/>
  <c r="J26" i="1"/>
  <c r="I14" i="1"/>
  <c r="J14" i="1"/>
  <c r="I12" i="1"/>
  <c r="J12" i="1"/>
  <c r="I23" i="1"/>
  <c r="J23" i="1"/>
  <c r="I27" i="1"/>
  <c r="J27" i="1"/>
  <c r="I16" i="1"/>
  <c r="J16" i="1"/>
  <c r="I20" i="1"/>
  <c r="J20" i="1"/>
  <c r="J14" i="21"/>
  <c r="K14" i="21"/>
  <c r="J19" i="21"/>
  <c r="K19" i="21"/>
  <c r="J31" i="21"/>
  <c r="K31" i="21"/>
  <c r="J16" i="21"/>
  <c r="K16" i="21"/>
  <c r="J20" i="21"/>
  <c r="K20" i="21"/>
  <c r="J27" i="21"/>
  <c r="K27" i="21"/>
  <c r="J39" i="21"/>
  <c r="K39" i="21"/>
  <c r="J15" i="21"/>
  <c r="K15" i="21"/>
  <c r="J22" i="21"/>
  <c r="K22" i="21"/>
  <c r="J29" i="21"/>
  <c r="K29" i="21"/>
  <c r="J33" i="21"/>
  <c r="K33" i="21"/>
  <c r="J40" i="21"/>
  <c r="K40" i="21"/>
  <c r="J24" i="21"/>
  <c r="K24" i="21"/>
  <c r="J18" i="21"/>
  <c r="K18" i="21"/>
  <c r="J21" i="21"/>
  <c r="K21" i="21"/>
  <c r="J32" i="21"/>
  <c r="K32" i="21"/>
  <c r="J26" i="21"/>
  <c r="K26" i="21"/>
  <c r="J30" i="21"/>
  <c r="K30" i="21"/>
  <c r="J37" i="21"/>
  <c r="K37" i="21"/>
  <c r="J41" i="21"/>
  <c r="K41" i="21"/>
  <c r="J36" i="21"/>
  <c r="K36" i="21"/>
  <c r="J25" i="21"/>
  <c r="K25" i="21"/>
  <c r="J23" i="21"/>
  <c r="K23" i="21"/>
  <c r="J34" i="21"/>
  <c r="K34" i="21"/>
  <c r="J38" i="21"/>
  <c r="K38" i="21"/>
  <c r="I14" i="20"/>
  <c r="I28" i="20"/>
  <c r="I35" i="20"/>
  <c r="I18" i="20"/>
  <c r="J18" i="20"/>
  <c r="K18" i="20"/>
  <c r="J40" i="20"/>
  <c r="K40" i="20"/>
  <c r="I33" i="20"/>
  <c r="J33" i="20"/>
  <c r="K33" i="20"/>
  <c r="I30" i="20"/>
  <c r="J30" i="20"/>
  <c r="K30" i="20"/>
  <c r="J39" i="20"/>
  <c r="K39" i="20"/>
  <c r="J36" i="20"/>
  <c r="K36" i="20"/>
  <c r="I20" i="20"/>
  <c r="I27" i="20"/>
  <c r="J17" i="20"/>
  <c r="K17" i="20"/>
  <c r="J31" i="20"/>
  <c r="K31" i="20"/>
  <c r="J34" i="20"/>
  <c r="K34" i="20"/>
  <c r="J38" i="20"/>
  <c r="K38" i="20"/>
  <c r="J14" i="20"/>
  <c r="K14" i="20"/>
  <c r="J32" i="20"/>
  <c r="K32" i="20"/>
  <c r="J16" i="20"/>
  <c r="K16" i="20"/>
  <c r="J24" i="20"/>
  <c r="K24" i="20"/>
  <c r="J19" i="20"/>
  <c r="K19" i="20"/>
  <c r="J15" i="20"/>
  <c r="K15" i="20"/>
  <c r="J25" i="20"/>
  <c r="K25" i="20"/>
  <c r="J29" i="20"/>
  <c r="K29" i="20"/>
  <c r="J28" i="20"/>
  <c r="K28" i="20"/>
  <c r="J23" i="20"/>
  <c r="K23" i="20"/>
  <c r="J26" i="20"/>
  <c r="K26" i="20"/>
  <c r="J41" i="20"/>
  <c r="K41" i="20"/>
  <c r="J35" i="20"/>
  <c r="K35" i="20"/>
  <c r="J21" i="20"/>
  <c r="K21" i="20"/>
  <c r="J22" i="20"/>
  <c r="K22" i="20"/>
  <c r="J20" i="20"/>
  <c r="K20" i="20"/>
  <c r="J27" i="20"/>
  <c r="K27" i="20"/>
  <c r="J37" i="20"/>
  <c r="K37" i="20"/>
  <c r="I12" i="14"/>
  <c r="J36" i="14"/>
  <c r="K36" i="14"/>
  <c r="I15" i="14"/>
  <c r="J15" i="14"/>
  <c r="K15" i="14"/>
  <c r="I22" i="14"/>
  <c r="J22" i="14"/>
  <c r="K22" i="14"/>
  <c r="I23" i="14"/>
  <c r="I28" i="14"/>
  <c r="I31" i="14"/>
  <c r="J21" i="14"/>
  <c r="K21" i="14"/>
  <c r="J13" i="14"/>
  <c r="K13" i="14"/>
  <c r="J29" i="14"/>
  <c r="K29" i="14"/>
  <c r="J32" i="14"/>
  <c r="K32" i="14"/>
  <c r="J27" i="14"/>
  <c r="K27" i="14"/>
  <c r="J18" i="14"/>
  <c r="K18" i="14"/>
  <c r="J20" i="14"/>
  <c r="K20" i="14"/>
  <c r="J23" i="14"/>
  <c r="K23" i="14"/>
  <c r="J26" i="14"/>
  <c r="K26" i="14"/>
  <c r="J28" i="14"/>
  <c r="K28" i="14"/>
  <c r="J31" i="14"/>
  <c r="K31" i="14"/>
  <c r="J34" i="14"/>
  <c r="K34" i="14"/>
  <c r="I8" i="12"/>
  <c r="J8" i="12"/>
  <c r="I10" i="12"/>
  <c r="J10" i="12"/>
  <c r="I15" i="12"/>
  <c r="J15" i="12"/>
  <c r="I9" i="12"/>
  <c r="J9" i="12"/>
  <c r="I16" i="12"/>
  <c r="J16" i="12"/>
  <c r="I12" i="12"/>
  <c r="J12" i="12"/>
  <c r="I13" i="12"/>
  <c r="J13" i="12"/>
  <c r="L530" i="32"/>
  <c r="M530" i="32"/>
  <c r="L552" i="32"/>
  <c r="M552" i="32"/>
  <c r="L576" i="32"/>
  <c r="M576" i="32"/>
  <c r="L534" i="32"/>
  <c r="M534" i="32"/>
  <c r="L555" i="32"/>
  <c r="M555" i="32"/>
  <c r="L517" i="32"/>
  <c r="M517" i="32"/>
  <c r="L559" i="32"/>
  <c r="M559" i="32"/>
  <c r="L446" i="32"/>
  <c r="M446" i="32"/>
  <c r="L520" i="32"/>
  <c r="M520" i="32"/>
  <c r="L562" i="32"/>
  <c r="M562" i="32"/>
  <c r="L582" i="32"/>
  <c r="M582" i="32"/>
  <c r="L513" i="32"/>
  <c r="M513" i="32"/>
  <c r="L429" i="32"/>
  <c r="M429" i="32"/>
  <c r="L495" i="32"/>
  <c r="M495" i="32"/>
  <c r="L565" i="32"/>
  <c r="M565" i="32"/>
  <c r="L585" i="32"/>
  <c r="M585" i="32"/>
  <c r="L313" i="32"/>
  <c r="M313" i="32"/>
  <c r="L450" i="32"/>
  <c r="M450" i="32"/>
  <c r="L436" i="32"/>
  <c r="M436" i="32"/>
  <c r="L453" i="32"/>
  <c r="M453" i="32"/>
  <c r="L475" i="32"/>
  <c r="M475" i="32"/>
  <c r="L456" i="32"/>
  <c r="M456" i="32"/>
  <c r="L510" i="32"/>
  <c r="M510" i="32"/>
  <c r="L540" i="32"/>
  <c r="M540" i="32"/>
  <c r="L433" i="32"/>
  <c r="M433" i="32"/>
  <c r="L543" i="32"/>
  <c r="M543" i="32"/>
  <c r="L527" i="32"/>
  <c r="M527" i="32"/>
  <c r="L537" i="32"/>
  <c r="M537" i="32"/>
  <c r="L507" i="32"/>
  <c r="M507" i="32"/>
  <c r="L481" i="32"/>
  <c r="M481" i="32"/>
  <c r="L465" i="32"/>
  <c r="M465" i="32"/>
  <c r="L485" i="32"/>
  <c r="M485" i="32"/>
  <c r="L471" i="32"/>
  <c r="M471" i="32"/>
  <c r="L327" i="32"/>
  <c r="M327" i="32"/>
  <c r="L397" i="32"/>
  <c r="M397" i="32"/>
  <c r="L417" i="32"/>
  <c r="M417" i="32"/>
  <c r="L498" i="32"/>
  <c r="M498" i="32"/>
  <c r="L468" i="32"/>
  <c r="M468" i="32"/>
  <c r="L492" i="32"/>
  <c r="M492" i="32"/>
  <c r="L320" i="32"/>
  <c r="M320" i="32"/>
  <c r="L324" i="32"/>
  <c r="M324" i="32"/>
  <c r="L300" i="32"/>
  <c r="M300" i="32"/>
  <c r="L478" i="32"/>
  <c r="M478" i="32"/>
  <c r="L501" i="32"/>
  <c r="M501" i="32"/>
  <c r="L401" i="32"/>
  <c r="M401" i="32"/>
  <c r="L439" i="32"/>
  <c r="M439" i="32"/>
  <c r="L355" i="32"/>
  <c r="M355" i="32"/>
  <c r="L443" i="32"/>
  <c r="M443" i="32"/>
  <c r="L391" i="32"/>
  <c r="M391" i="32"/>
  <c r="L408" i="32"/>
  <c r="M408" i="32"/>
  <c r="L426" i="32"/>
  <c r="M426" i="32"/>
  <c r="L459" i="32"/>
  <c r="M459" i="32"/>
  <c r="L404" i="32"/>
  <c r="M404" i="32"/>
  <c r="L349" i="32"/>
  <c r="M349" i="32"/>
  <c r="L411" i="32"/>
  <c r="M411" i="32"/>
  <c r="L384" i="32"/>
  <c r="M384" i="32"/>
  <c r="L387" i="32"/>
  <c r="M387" i="32"/>
  <c r="L394" i="32"/>
  <c r="M394" i="32"/>
  <c r="L414" i="32"/>
  <c r="M414" i="32"/>
  <c r="L381" i="32"/>
  <c r="M381" i="32"/>
  <c r="L342" i="32"/>
  <c r="M342" i="32"/>
  <c r="L345" i="32"/>
  <c r="M345" i="32"/>
  <c r="L362" i="32"/>
  <c r="M362" i="32"/>
  <c r="L107" i="32"/>
  <c r="M107" i="32"/>
  <c r="L303" i="32"/>
  <c r="M303" i="32"/>
  <c r="L372" i="32"/>
  <c r="M372" i="32"/>
  <c r="L352" i="32"/>
  <c r="M352" i="32"/>
  <c r="L375" i="32"/>
  <c r="M375" i="32"/>
  <c r="L369" i="32"/>
  <c r="M369" i="32"/>
  <c r="L359" i="32"/>
  <c r="M359" i="32"/>
  <c r="L366" i="32"/>
  <c r="M366" i="32"/>
  <c r="L339" i="32"/>
  <c r="M339" i="32"/>
  <c r="L271" i="32"/>
  <c r="M271" i="32"/>
  <c r="L317" i="32"/>
  <c r="M317" i="32"/>
  <c r="L307" i="32"/>
  <c r="M307" i="32"/>
  <c r="L330" i="32"/>
  <c r="M330" i="32"/>
  <c r="L310" i="32"/>
  <c r="M310" i="32"/>
  <c r="L333" i="32"/>
  <c r="M333" i="32"/>
  <c r="L265" i="32"/>
  <c r="M265" i="32"/>
  <c r="L288" i="32"/>
  <c r="M288" i="32"/>
  <c r="L152" i="32"/>
  <c r="M152" i="32"/>
  <c r="L268" i="32"/>
  <c r="M268" i="32"/>
  <c r="L156" i="32"/>
  <c r="M156" i="32"/>
  <c r="L278" i="32"/>
  <c r="M278" i="32"/>
  <c r="L229" i="32"/>
  <c r="M229" i="32"/>
  <c r="L236" i="32"/>
  <c r="M236" i="32"/>
  <c r="L258" i="32"/>
  <c r="M258" i="32"/>
  <c r="L282" i="32"/>
  <c r="M282" i="32"/>
  <c r="L261" i="32"/>
  <c r="M261" i="32"/>
  <c r="L285" i="32"/>
  <c r="M285" i="32"/>
  <c r="L216" i="32"/>
  <c r="M216" i="32"/>
  <c r="L194" i="32"/>
  <c r="M194" i="32"/>
  <c r="L243" i="32"/>
  <c r="M243" i="32"/>
  <c r="L55" i="32"/>
  <c r="M55" i="32"/>
  <c r="L181" i="32"/>
  <c r="M181" i="32"/>
  <c r="L198" i="32"/>
  <c r="M198" i="32"/>
  <c r="L240" i="32"/>
  <c r="M240" i="32"/>
  <c r="L177" i="32"/>
  <c r="M177" i="32"/>
  <c r="L58" i="32"/>
  <c r="M58" i="32"/>
  <c r="L226" i="32"/>
  <c r="M226" i="32"/>
  <c r="L184" i="32"/>
  <c r="M184" i="32"/>
  <c r="L204" i="32"/>
  <c r="M204" i="32"/>
  <c r="L275" i="32"/>
  <c r="M275" i="32"/>
  <c r="L219" i="32"/>
  <c r="M219" i="32"/>
  <c r="L223" i="32"/>
  <c r="M223" i="32"/>
  <c r="L26" i="32"/>
  <c r="M26" i="32"/>
  <c r="L65" i="32"/>
  <c r="M65" i="32"/>
  <c r="L233" i="32"/>
  <c r="M233" i="32"/>
  <c r="L291" i="32"/>
  <c r="M291" i="32"/>
  <c r="L207" i="32"/>
  <c r="M207" i="32"/>
  <c r="L246" i="32"/>
  <c r="M246" i="32"/>
  <c r="L174" i="32"/>
  <c r="M174" i="32"/>
  <c r="L249" i="32"/>
  <c r="M249" i="32"/>
  <c r="L213" i="32"/>
  <c r="M213" i="32"/>
  <c r="L159" i="32"/>
  <c r="M159" i="32"/>
  <c r="L187" i="32"/>
  <c r="M187" i="32"/>
  <c r="L201" i="32"/>
  <c r="M201" i="32"/>
  <c r="L191" i="32"/>
  <c r="M191" i="32"/>
  <c r="L171" i="32"/>
  <c r="M171" i="32"/>
  <c r="L103" i="32"/>
  <c r="M103" i="32"/>
  <c r="L110" i="32"/>
  <c r="M110" i="32"/>
  <c r="L132" i="32"/>
  <c r="M132" i="32"/>
  <c r="L97" i="32"/>
  <c r="M97" i="32"/>
  <c r="L142" i="32"/>
  <c r="M142" i="32"/>
  <c r="L162" i="32"/>
  <c r="M162" i="32"/>
  <c r="L135" i="32"/>
  <c r="M135" i="32"/>
  <c r="L68" i="32"/>
  <c r="M68" i="32"/>
  <c r="L93" i="32"/>
  <c r="M93" i="32"/>
  <c r="L114" i="32"/>
  <c r="M114" i="32"/>
  <c r="L139" i="32"/>
  <c r="M139" i="32"/>
  <c r="L117" i="32"/>
  <c r="M117" i="32"/>
  <c r="L48" i="32"/>
  <c r="M48" i="32"/>
  <c r="L72" i="32"/>
  <c r="M72" i="32"/>
  <c r="L145" i="32"/>
  <c r="M145" i="32"/>
  <c r="L51" i="32"/>
  <c r="M51" i="32"/>
  <c r="L75" i="32"/>
  <c r="M75" i="32"/>
  <c r="L149" i="32"/>
  <c r="M149" i="32"/>
  <c r="L165" i="32"/>
  <c r="M165" i="32"/>
  <c r="L120" i="32"/>
  <c r="M120" i="32"/>
  <c r="L100" i="32"/>
  <c r="M100" i="32"/>
  <c r="L23" i="32"/>
  <c r="M23" i="32"/>
  <c r="L90" i="32"/>
  <c r="M90" i="32"/>
  <c r="L123" i="32"/>
  <c r="M123" i="32"/>
  <c r="L87" i="32"/>
  <c r="M87" i="32"/>
  <c r="L33" i="32"/>
  <c r="M33" i="32"/>
  <c r="L61" i="32"/>
  <c r="M61" i="32"/>
  <c r="L78" i="32"/>
  <c r="M78" i="32"/>
  <c r="L81" i="32"/>
  <c r="M81" i="32"/>
  <c r="L6" i="32"/>
  <c r="M6" i="32"/>
  <c r="L9" i="32"/>
  <c r="M9" i="32"/>
  <c r="L30" i="32"/>
  <c r="M30" i="32"/>
  <c r="L19" i="32"/>
  <c r="M19" i="32"/>
  <c r="L36" i="32"/>
  <c r="M36" i="32"/>
  <c r="L13" i="32"/>
  <c r="M13" i="32"/>
  <c r="L16" i="32"/>
  <c r="M16" i="32"/>
  <c r="L39" i="32"/>
  <c r="M39" i="32"/>
  <c r="J30" i="14"/>
  <c r="K30" i="14"/>
  <c r="J25" i="14"/>
  <c r="K25" i="14"/>
  <c r="J38" i="14"/>
  <c r="K38" i="14"/>
  <c r="J16" i="14"/>
  <c r="K16" i="14"/>
  <c r="J33" i="14"/>
  <c r="K33" i="14"/>
  <c r="J19" i="14"/>
  <c r="K19" i="14"/>
  <c r="J17" i="14"/>
  <c r="K17" i="14"/>
  <c r="J12" i="14"/>
  <c r="K12" i="14"/>
  <c r="J35" i="14"/>
  <c r="K35" i="14"/>
  <c r="J14" i="14"/>
  <c r="K14" i="14"/>
  <c r="J24" i="14"/>
  <c r="K24" i="14"/>
  <c r="J37" i="14"/>
  <c r="K37" i="14"/>
</calcChain>
</file>

<file path=xl/sharedStrings.xml><?xml version="1.0" encoding="utf-8"?>
<sst xmlns="http://schemas.openxmlformats.org/spreadsheetml/2006/main" count="4375" uniqueCount="248">
  <si>
    <t>PBS</t>
  </si>
  <si>
    <t>D3</t>
  </si>
  <si>
    <t>D4</t>
  </si>
  <si>
    <t>D5</t>
  </si>
  <si>
    <t>D6</t>
  </si>
  <si>
    <t>D7</t>
  </si>
  <si>
    <t>D9</t>
  </si>
  <si>
    <t>D14</t>
  </si>
  <si>
    <t>Nphs2-1 (binding site1)</t>
  </si>
  <si>
    <t>Nphs2-2 (binding site2)</t>
  </si>
  <si>
    <t>Nphs2-3 (binding site3)</t>
  </si>
  <si>
    <t>Synpo-1 (binding site1)</t>
  </si>
  <si>
    <t>Synpo-2 (binding site2)</t>
  </si>
  <si>
    <t>Synpo-3 (binding site3)</t>
  </si>
  <si>
    <t>Scrambled</t>
  </si>
  <si>
    <t>Nphs2-1</t>
  </si>
  <si>
    <t>Nphs2-2</t>
  </si>
  <si>
    <t>Synpo_1</t>
  </si>
  <si>
    <t>Nphs2_1</t>
  </si>
  <si>
    <t>Nphs2</t>
  </si>
  <si>
    <t>Synpo</t>
  </si>
  <si>
    <t>D0</t>
  </si>
  <si>
    <t>D1</t>
  </si>
  <si>
    <t>D10</t>
  </si>
  <si>
    <t>shFoxC2 /rtTA-</t>
  </si>
  <si>
    <t>shFoxC2 /rtTA+</t>
  </si>
  <si>
    <t>ADR-, Dox D7</t>
  </si>
  <si>
    <t>ADR-, Dox D14</t>
  </si>
  <si>
    <t>ADR-, Dox D19</t>
  </si>
  <si>
    <t>ADR+, Dox D19</t>
  </si>
  <si>
    <t>ADR-, Dox D28</t>
  </si>
  <si>
    <t>ADR+, Dox D28</t>
  </si>
  <si>
    <t>Foxc2</t>
  </si>
  <si>
    <t>Nphs2-3</t>
  </si>
  <si>
    <t>Synpo-1</t>
  </si>
  <si>
    <t>Synpo-2</t>
  </si>
  <si>
    <t>Synpo-3</t>
  </si>
  <si>
    <t>Control</t>
  </si>
  <si>
    <t>WT1 CKO</t>
  </si>
  <si>
    <t>Nphs2_2</t>
  </si>
  <si>
    <t>Nphs2_3</t>
  </si>
  <si>
    <t>Synpo_2</t>
  </si>
  <si>
    <t>Synpo_3</t>
  </si>
  <si>
    <t>samples</t>
  </si>
  <si>
    <t>Δ CT</t>
  </si>
  <si>
    <t>ΔΔ CT</t>
  </si>
  <si>
    <t>log</t>
  </si>
  <si>
    <t>Foxc2 Ct</t>
  </si>
  <si>
    <t>Gapdh Ct</t>
  </si>
  <si>
    <t>PBS-1</t>
  </si>
  <si>
    <t>PBS-2</t>
  </si>
  <si>
    <t>PBS-3</t>
  </si>
  <si>
    <t>D9-1</t>
  </si>
  <si>
    <t>D9-2</t>
  </si>
  <si>
    <t>D9-3</t>
  </si>
  <si>
    <t>D14-1</t>
  </si>
  <si>
    <t>D14-2</t>
  </si>
  <si>
    <t>D14-3</t>
  </si>
  <si>
    <t>average Foxc2 Ct</t>
  </si>
  <si>
    <t>averge Gapdh Ct</t>
  </si>
  <si>
    <t>D0-1</t>
  </si>
  <si>
    <t>D0-2</t>
  </si>
  <si>
    <t>D0-3</t>
  </si>
  <si>
    <t>D1-1</t>
  </si>
  <si>
    <t>D1-2</t>
  </si>
  <si>
    <t>D1-3</t>
  </si>
  <si>
    <t>D4-1</t>
  </si>
  <si>
    <t>D4-2</t>
  </si>
  <si>
    <t>D4-3</t>
  </si>
  <si>
    <t>D7-1</t>
  </si>
  <si>
    <t>D7-2</t>
  </si>
  <si>
    <t>D7-3</t>
  </si>
  <si>
    <t>Samples</t>
  </si>
  <si>
    <t>ADR-, Dox D7-1</t>
  </si>
  <si>
    <t>ADR-, Dox D7-2</t>
  </si>
  <si>
    <t>ADR-, Dox D7-3</t>
  </si>
  <si>
    <t>ADR-, Dox D14-2</t>
  </si>
  <si>
    <t>ADR-, Dox D14-3</t>
  </si>
  <si>
    <t>ADR-, Dox D19-1</t>
  </si>
  <si>
    <t>ADR-, Dox D19-2</t>
  </si>
  <si>
    <t>ADR+, Dox D19-1</t>
  </si>
  <si>
    <t>ADR+, Dox D19-2</t>
  </si>
  <si>
    <t>ADR-, Dox D28-1</t>
  </si>
  <si>
    <t>ADR-, Dox D28-2</t>
  </si>
  <si>
    <t>ADR+, Dox D28-1</t>
  </si>
  <si>
    <t>ADR+, Dox D28-2</t>
  </si>
  <si>
    <t>Synpo Ct</t>
  </si>
  <si>
    <t>average Synpo Ct</t>
  </si>
  <si>
    <t>Nphs2 Ct</t>
  </si>
  <si>
    <t>average Nphs2 Ct</t>
  </si>
  <si>
    <t>ADR-, Dox D14-1</t>
  </si>
  <si>
    <t>D3-1</t>
  </si>
  <si>
    <t>D3-2</t>
  </si>
  <si>
    <t>D3-3</t>
  </si>
  <si>
    <t>D5-1</t>
  </si>
  <si>
    <t>D5-2</t>
  </si>
  <si>
    <t>D5-3</t>
  </si>
  <si>
    <t>D6-1</t>
  </si>
  <si>
    <t>D6-2</t>
  </si>
  <si>
    <t>D6-3</t>
  </si>
  <si>
    <t>ADR-, TMX- 1</t>
  </si>
  <si>
    <t>ADR-, TMX- 2</t>
  </si>
  <si>
    <t>ADR-, TMX- 3</t>
  </si>
  <si>
    <t>ADR+, TMX- 1</t>
  </si>
  <si>
    <t>ADR+, TMX- 2</t>
  </si>
  <si>
    <t>ADR+, TMX- 3</t>
  </si>
  <si>
    <t>ADR-, TMX+ 1</t>
  </si>
  <si>
    <t>ADR-, TMX+ 2</t>
  </si>
  <si>
    <t>ADR-, TMX+ 3</t>
  </si>
  <si>
    <t>ADR+, TMX+ 1</t>
  </si>
  <si>
    <t>ADR+, TMX+ 2</t>
  </si>
  <si>
    <t>ADR+, TMX+ 3</t>
  </si>
  <si>
    <t>Wt1 Ct</t>
  </si>
  <si>
    <t>average Wt1 Ct</t>
  </si>
  <si>
    <t>input</t>
  </si>
  <si>
    <t>enrichment</t>
  </si>
  <si>
    <t>sample1</t>
  </si>
  <si>
    <t>IgG IP</t>
  </si>
  <si>
    <t>Foxc2 IP</t>
  </si>
  <si>
    <t>sample2</t>
  </si>
  <si>
    <t>sample3</t>
  </si>
  <si>
    <t>siRNA Wt1</t>
  </si>
  <si>
    <t>Wt1 IP</t>
  </si>
  <si>
    <t>siRNA FoxC2</t>
  </si>
  <si>
    <t>sample 1</t>
  </si>
  <si>
    <t>sample 2</t>
  </si>
  <si>
    <t>sample 3</t>
  </si>
  <si>
    <t>scrambled-1</t>
  </si>
  <si>
    <t>scrambled-2</t>
  </si>
  <si>
    <t>scrambled-3</t>
  </si>
  <si>
    <t>siRNA Wt1-1</t>
  </si>
  <si>
    <t>siRNA Wt1-2</t>
  </si>
  <si>
    <t>siRNA Wt1-3</t>
  </si>
  <si>
    <t>siRNA Foxc2-1</t>
  </si>
  <si>
    <t>siRNA Foxc2-2</t>
  </si>
  <si>
    <t>siRNA Foxc2-3</t>
  </si>
  <si>
    <t>WT1 CKO</t>
  </si>
  <si>
    <t>ADR</t>
  </si>
  <si>
    <t>WT1 IP</t>
  </si>
  <si>
    <t>shFoxC2; rtTA-</t>
  </si>
  <si>
    <t>Pre Dox</t>
  </si>
  <si>
    <t>shFoxC2; rtTA+</t>
  </si>
  <si>
    <t>D0 PBS</t>
  </si>
  <si>
    <t>D5 PBS</t>
  </si>
  <si>
    <t>D0 ADR</t>
  </si>
  <si>
    <t>D5 ADR</t>
  </si>
  <si>
    <t>shFoxC2/rtTA+ (n=3) ADR</t>
  </si>
  <si>
    <t>shFoxC2/rtTA- (n=2) ADR</t>
  </si>
  <si>
    <t>shFoxC2/rtTA+ (n=3) PBS</t>
  </si>
  <si>
    <t>shFoxC2/rtTA- (n=3) PBS</t>
  </si>
  <si>
    <t>Grade 4</t>
  </si>
  <si>
    <t>Grade 3 </t>
  </si>
  <si>
    <t>Grade 2</t>
  </si>
  <si>
    <t>Grade 1</t>
  </si>
  <si>
    <t>FOXC2</t>
  </si>
  <si>
    <t>Ctrl-1</t>
  </si>
  <si>
    <t>Ctrl-2</t>
  </si>
  <si>
    <t>Ctrl-3</t>
  </si>
  <si>
    <t>MCD-1</t>
  </si>
  <si>
    <t>MCD-2</t>
  </si>
  <si>
    <t>MCD-3</t>
  </si>
  <si>
    <t>MCD-4</t>
  </si>
  <si>
    <t>MCD-5</t>
  </si>
  <si>
    <t>MCD-6</t>
  </si>
  <si>
    <t>FSGS-1</t>
  </si>
  <si>
    <t>FSGS-2</t>
  </si>
  <si>
    <t>FSGS-3</t>
  </si>
  <si>
    <t>WT1</t>
  </si>
  <si>
    <t>FoxC2</t>
  </si>
  <si>
    <t>d0</t>
  </si>
  <si>
    <t>d1</t>
  </si>
  <si>
    <t>d4</t>
  </si>
  <si>
    <t>d7</t>
  </si>
  <si>
    <t>PBS control</t>
  </si>
  <si>
    <t>ADR 1uM</t>
  </si>
  <si>
    <t>ADR 10uM</t>
  </si>
  <si>
    <t>ddCT</t>
  </si>
  <si>
    <t>2^-ddCT</t>
  </si>
  <si>
    <t xml:space="preserve">TMX D0
</t>
  </si>
  <si>
    <t>Wt1 fl/fl; PBS</t>
  </si>
  <si>
    <t>Wt1 fl/fl; ADR</t>
  </si>
  <si>
    <t>Wt1 fl/fl; Nphs2CreERT2; PBS</t>
  </si>
  <si>
    <t>Wt1 fl/fl; Nphs2CreERT2; ADR</t>
  </si>
  <si>
    <t>TMX D5;
 ADR D0</t>
  </si>
  <si>
    <t>TMX D8; 
ADR D3</t>
  </si>
  <si>
    <t>TMX D10; 
ADR D5</t>
  </si>
  <si>
    <t>TMX D14; 
ADR D9</t>
  </si>
  <si>
    <t>shFoxC2/shFoxC2/rtTA-</t>
  </si>
  <si>
    <t>shFoxC2/shFoxC2/rtTA+</t>
  </si>
  <si>
    <t>NSS D7</t>
  </si>
  <si>
    <t>NSS D8</t>
  </si>
  <si>
    <t>NSS D28</t>
  </si>
  <si>
    <t>NTS D7</t>
  </si>
  <si>
    <t>NTS D8</t>
  </si>
  <si>
    <t>NTS D28</t>
  </si>
  <si>
    <t>Number of Glomeruli</t>
  </si>
  <si>
    <t>Normal</t>
  </si>
  <si>
    <t>Segmental sclerosis</t>
  </si>
  <si>
    <t>Global sclerosis</t>
  </si>
  <si>
    <t>Collapsed</t>
  </si>
  <si>
    <t>NSS</t>
  </si>
  <si>
    <t>NTS</t>
  </si>
  <si>
    <t>rtTA</t>
  </si>
  <si>
    <t>Treatment</t>
  </si>
  <si>
    <t>Rplp0</t>
  </si>
  <si>
    <t>Avg</t>
  </si>
  <si>
    <t>SD</t>
  </si>
  <si>
    <t>dCT</t>
  </si>
  <si>
    <t>022</t>
  </si>
  <si>
    <t>-</t>
  </si>
  <si>
    <t>023</t>
  </si>
  <si>
    <t>024</t>
  </si>
  <si>
    <t>013</t>
  </si>
  <si>
    <t>+</t>
  </si>
  <si>
    <t>015</t>
  </si>
  <si>
    <t>016</t>
  </si>
  <si>
    <t>226</t>
  </si>
  <si>
    <t/>
  </si>
  <si>
    <t>227</t>
  </si>
  <si>
    <t>223</t>
  </si>
  <si>
    <t>224</t>
  </si>
  <si>
    <t>225</t>
  </si>
  <si>
    <t>228</t>
  </si>
  <si>
    <t>Rhpn1</t>
  </si>
  <si>
    <t>Ddn1</t>
  </si>
  <si>
    <t>Gja3</t>
  </si>
  <si>
    <t>Itgb5</t>
  </si>
  <si>
    <t>Efnb1</t>
  </si>
  <si>
    <t>Pth1r</t>
  </si>
  <si>
    <t>Tdrd5</t>
  </si>
  <si>
    <t>Magi2</t>
  </si>
  <si>
    <t>Sema3g</t>
  </si>
  <si>
    <t>Tyro3</t>
  </si>
  <si>
    <t>Cryab</t>
  </si>
  <si>
    <t xml:space="preserve">shFoxC2/shFoxC2/rtTA-
</t>
  </si>
  <si>
    <t xml:space="preserve">shFoxC2/shFoxC2/rtTA+
</t>
  </si>
  <si>
    <t>"TMX D8_ADR D3"</t>
  </si>
  <si>
    <t>"TMX D10_ADR D5"</t>
  </si>
  <si>
    <t>"TMX D14_ADR D9"</t>
  </si>
  <si>
    <t>TMX D8_ADR D3</t>
  </si>
  <si>
    <t>TMX D10_ADR D5</t>
  </si>
  <si>
    <t>TMX D14_ADR D9</t>
  </si>
  <si>
    <t>ADR-, TMX-</t>
  </si>
  <si>
    <t>ADR+, TMX-</t>
  </si>
  <si>
    <t>ADR-, TMX+</t>
  </si>
  <si>
    <t>ADR+, TMX+</t>
  </si>
  <si>
    <r>
      <t>siRNA </t>
    </r>
    <r>
      <rPr>
        <i/>
        <sz val="12"/>
        <rFont val="Arial"/>
        <family val="2"/>
      </rPr>
      <t>FoxC2</t>
    </r>
  </si>
  <si>
    <r>
      <t>siRNA </t>
    </r>
    <r>
      <rPr>
        <i/>
        <sz val="12"/>
        <rFont val="Arial"/>
        <family val="2"/>
      </rPr>
      <t>Wt1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</si>
</sst>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0.0"/>
  </numFmts>
  <fonts count="21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sz val="14"/>
      <name val="Arial"/>
      <family val="2"/>
    </font>
    <font>
      <i/>
      <sz val="14"/>
      <name val="Arial"/>
      <family val="2"/>
    </font>
    <font>
      <b/>
      <sz val="16"/>
      <color theme="1"/>
      <name val="Aptos Narrow"/>
      <scheme val="minor"/>
    </font>
    <font>
      <b/>
      <sz val="14"/>
      <name val="Arial"/>
      <family val="2"/>
    </font>
    <font>
      <b/>
      <sz val="16"/>
      <color rgb="FF000000"/>
      <name val="Aptos Narrow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i/>
      <sz val="14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ptos Narrow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0" fillId="0" borderId="10" xfId="0" applyBorder="1"/>
    <xf numFmtId="0" fontId="5" fillId="0" borderId="0" xfId="0" applyFont="1"/>
    <xf numFmtId="0" fontId="5" fillId="0" borderId="3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5" fillId="0" borderId="11" xfId="0" applyFont="1" applyBorder="1"/>
    <xf numFmtId="0" fontId="5" fillId="0" borderId="1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66" fontId="10" fillId="0" borderId="0" xfId="0" applyNumberFormat="1" applyFont="1"/>
    <xf numFmtId="166" fontId="11" fillId="0" borderId="0" xfId="0" applyNumberFormat="1" applyFont="1"/>
    <xf numFmtId="166" fontId="8" fillId="0" borderId="0" xfId="0" applyNumberFormat="1" applyFont="1" applyAlignment="1">
      <alignment horizontal="center"/>
    </xf>
    <xf numFmtId="166" fontId="5" fillId="0" borderId="0" xfId="0" applyNumberFormat="1" applyFont="1"/>
    <xf numFmtId="166" fontId="7" fillId="0" borderId="0" xfId="0" applyNumberFormat="1" applyFont="1" applyAlignment="1">
      <alignment vertical="center"/>
    </xf>
    <xf numFmtId="166" fontId="0" fillId="0" borderId="0" xfId="0" applyNumberFormat="1"/>
    <xf numFmtId="0" fontId="0" fillId="0" borderId="0" xfId="0" applyAlignment="1">
      <alignment horizontal="center"/>
    </xf>
    <xf numFmtId="0" fontId="5" fillId="0" borderId="13" xfId="0" applyFont="1" applyBorder="1"/>
    <xf numFmtId="0" fontId="0" fillId="0" borderId="7" xfId="0" applyBorder="1"/>
    <xf numFmtId="0" fontId="0" fillId="0" borderId="0" xfId="0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vertical="center"/>
    </xf>
    <xf numFmtId="0" fontId="13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0" fillId="0" borderId="6" xfId="0" applyBorder="1"/>
    <xf numFmtId="0" fontId="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Border="1" applyAlignment="1">
      <alignment vertical="center"/>
    </xf>
    <xf numFmtId="0" fontId="0" fillId="0" borderId="8" xfId="0" applyBorder="1"/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/>
    <xf numFmtId="2" fontId="0" fillId="0" borderId="0" xfId="0" applyNumberFormat="1" applyAlignment="1">
      <alignment vertical="center"/>
    </xf>
    <xf numFmtId="2" fontId="14" fillId="0" borderId="0" xfId="0" applyNumberFormat="1" applyFont="1" applyAlignment="1">
      <alignment vertical="center"/>
    </xf>
    <xf numFmtId="2" fontId="14" fillId="2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right" vertical="center"/>
    </xf>
    <xf numFmtId="2" fontId="14" fillId="0" borderId="0" xfId="0" applyNumberFormat="1" applyFont="1" applyAlignment="1">
      <alignment horizontal="left" vertical="center"/>
    </xf>
    <xf numFmtId="2" fontId="14" fillId="2" borderId="0" xfId="0" applyNumberFormat="1" applyFont="1" applyFill="1" applyAlignment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6" fillId="0" borderId="5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5" fillId="0" borderId="8" xfId="0" applyFont="1" applyBorder="1"/>
    <xf numFmtId="0" fontId="5" fillId="0" borderId="9" xfId="0" applyFont="1" applyBorder="1"/>
    <xf numFmtId="0" fontId="5" fillId="0" borderId="7" xfId="0" applyFont="1" applyBorder="1"/>
    <xf numFmtId="0" fontId="13" fillId="0" borderId="4" xfId="0" applyFont="1" applyBorder="1"/>
    <xf numFmtId="0" fontId="15" fillId="0" borderId="0" xfId="0" applyFont="1"/>
    <xf numFmtId="0" fontId="16" fillId="0" borderId="0" xfId="0" applyFont="1"/>
    <xf numFmtId="0" fontId="15" fillId="0" borderId="0" xfId="0" quotePrefix="1" applyFont="1"/>
    <xf numFmtId="2" fontId="15" fillId="0" borderId="0" xfId="0" applyNumberFormat="1" applyFont="1"/>
    <xf numFmtId="0" fontId="15" fillId="0" borderId="1" xfId="0" applyFont="1" applyBorder="1"/>
    <xf numFmtId="0" fontId="17" fillId="0" borderId="1" xfId="0" applyFont="1" applyBorder="1" applyAlignment="1">
      <alignment horizontal="center"/>
    </xf>
    <xf numFmtId="2" fontId="17" fillId="0" borderId="1" xfId="0" applyNumberFormat="1" applyFont="1" applyBorder="1"/>
    <xf numFmtId="2" fontId="15" fillId="0" borderId="1" xfId="0" applyNumberFormat="1" applyFont="1" applyBorder="1"/>
    <xf numFmtId="0" fontId="17" fillId="0" borderId="1" xfId="0" applyFont="1" applyBorder="1"/>
    <xf numFmtId="0" fontId="16" fillId="0" borderId="0" xfId="0" quotePrefix="1" applyFont="1"/>
    <xf numFmtId="165" fontId="15" fillId="0" borderId="1" xfId="0" applyNumberFormat="1" applyFont="1" applyBorder="1"/>
    <xf numFmtId="0" fontId="18" fillId="0" borderId="1" xfId="0" applyFont="1" applyBorder="1" applyAlignment="1">
      <alignment horizontal="center"/>
    </xf>
    <xf numFmtId="0" fontId="19" fillId="0" borderId="0" xfId="0" applyFont="1"/>
    <xf numFmtId="2" fontId="19" fillId="0" borderId="1" xfId="0" applyNumberFormat="1" applyFont="1" applyBorder="1"/>
    <xf numFmtId="2" fontId="19" fillId="0" borderId="10" xfId="0" applyNumberFormat="1" applyFont="1" applyBorder="1"/>
    <xf numFmtId="0" fontId="19" fillId="0" borderId="1" xfId="0" applyFont="1" applyBorder="1"/>
    <xf numFmtId="2" fontId="17" fillId="0" borderId="1" xfId="0" applyNumberFormat="1" applyFont="1" applyBorder="1" applyAlignment="1">
      <alignment horizontal="center"/>
    </xf>
    <xf numFmtId="2" fontId="17" fillId="0" borderId="0" xfId="0" applyNumberFormat="1" applyFont="1"/>
    <xf numFmtId="0" fontId="17" fillId="0" borderId="1" xfId="0" applyFont="1" applyBorder="1" applyAlignment="1">
      <alignment horizontal="left"/>
    </xf>
    <xf numFmtId="2" fontId="17" fillId="0" borderId="0" xfId="0" applyNumberFormat="1" applyFont="1" applyAlignment="1">
      <alignment horizontal="left"/>
    </xf>
    <xf numFmtId="2" fontId="19" fillId="0" borderId="0" xfId="0" applyNumberFormat="1" applyFont="1"/>
    <xf numFmtId="2" fontId="17" fillId="0" borderId="1" xfId="0" applyNumberFormat="1" applyFont="1" applyBorder="1" applyAlignment="1">
      <alignment horizontal="left"/>
    </xf>
    <xf numFmtId="2" fontId="18" fillId="0" borderId="1" xfId="0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2" fontId="20" fillId="0" borderId="0" xfId="0" applyNumberFormat="1" applyFont="1"/>
    <xf numFmtId="164" fontId="15" fillId="0" borderId="1" xfId="0" applyNumberFormat="1" applyFont="1" applyBorder="1"/>
    <xf numFmtId="2" fontId="17" fillId="0" borderId="0" xfId="0" applyNumberFormat="1" applyFont="1" applyAlignment="1">
      <alignment horizontal="center"/>
    </xf>
    <xf numFmtId="2" fontId="15" fillId="0" borderId="2" xfId="0" applyNumberFormat="1" applyFont="1" applyBorder="1"/>
    <xf numFmtId="0" fontId="15" fillId="0" borderId="10" xfId="0" applyFont="1" applyBorder="1"/>
    <xf numFmtId="2" fontId="16" fillId="0" borderId="0" xfId="0" applyNumberFormat="1" applyFont="1"/>
    <xf numFmtId="2" fontId="15" fillId="0" borderId="7" xfId="0" applyNumberFormat="1" applyFont="1" applyBorder="1"/>
    <xf numFmtId="2" fontId="15" fillId="3" borderId="1" xfId="0" applyNumberFormat="1" applyFont="1" applyFill="1" applyBorder="1"/>
    <xf numFmtId="0" fontId="19" fillId="3" borderId="1" xfId="0" applyFont="1" applyFill="1" applyBorder="1"/>
    <xf numFmtId="0" fontId="15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2" fontId="17" fillId="0" borderId="10" xfId="0" applyNumberFormat="1" applyFont="1" applyBorder="1" applyAlignment="1">
      <alignment horizontal="center"/>
    </xf>
    <xf numFmtId="2" fontId="18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2" fontId="19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77440-0643-D840-9A7D-AA70DC3955A4}">
  <dimension ref="A1:M19"/>
  <sheetViews>
    <sheetView tabSelected="1" zoomScale="133" zoomScaleNormal="133" workbookViewId="0">
      <selection activeCell="C48" sqref="C48"/>
    </sheetView>
  </sheetViews>
  <sheetFormatPr baseColWidth="10" defaultRowHeight="16" x14ac:dyDescent="0.2"/>
  <cols>
    <col min="1" max="4" width="10.83203125" style="83"/>
    <col min="5" max="5" width="15" style="83" bestFit="1" customWidth="1"/>
    <col min="6" max="6" width="18" style="83" customWidth="1"/>
    <col min="7" max="7" width="16.83203125" style="83" customWidth="1"/>
    <col min="8" max="8" width="9.33203125" style="83" customWidth="1"/>
    <col min="9" max="9" width="10.6640625" style="83" customWidth="1"/>
    <col min="10" max="10" width="10.33203125" style="83" customWidth="1"/>
    <col min="11" max="11" width="10.83203125" style="83"/>
    <col min="12" max="12" width="22.6640625" style="83" customWidth="1"/>
    <col min="13" max="13" width="16.83203125" style="83" bestFit="1" customWidth="1"/>
    <col min="14" max="16384" width="10.83203125" style="83"/>
  </cols>
  <sheetData>
    <row r="1" spans="1:13" x14ac:dyDescent="0.2">
      <c r="A1" s="87"/>
      <c r="B1" s="88" t="s">
        <v>0</v>
      </c>
      <c r="C1" s="88" t="s">
        <v>6</v>
      </c>
      <c r="D1" s="88" t="s">
        <v>7</v>
      </c>
    </row>
    <row r="2" spans="1:13" x14ac:dyDescent="0.2">
      <c r="A2" s="87" t="s">
        <v>124</v>
      </c>
      <c r="B2" s="89">
        <v>1</v>
      </c>
      <c r="C2" s="89">
        <v>3.9</v>
      </c>
      <c r="D2" s="89">
        <v>0.25700000000000001</v>
      </c>
    </row>
    <row r="3" spans="1:13" x14ac:dyDescent="0.2">
      <c r="A3" s="87" t="s">
        <v>125</v>
      </c>
      <c r="B3" s="89">
        <v>1.1000000000000001</v>
      </c>
      <c r="C3" s="89">
        <v>4.8899999999999997</v>
      </c>
      <c r="D3" s="89">
        <v>0.54500000000000004</v>
      </c>
    </row>
    <row r="4" spans="1:13" x14ac:dyDescent="0.2">
      <c r="A4" s="87" t="s">
        <v>126</v>
      </c>
      <c r="B4" s="89">
        <v>0.89</v>
      </c>
      <c r="C4" s="89">
        <v>2.91</v>
      </c>
      <c r="D4" s="89">
        <v>0.13800000000000001</v>
      </c>
      <c r="L4" s="84"/>
    </row>
    <row r="6" spans="1:13" x14ac:dyDescent="0.2">
      <c r="H6" s="85"/>
      <c r="I6" s="85"/>
      <c r="J6" s="85"/>
      <c r="L6" s="85"/>
      <c r="M6" s="85"/>
    </row>
    <row r="7" spans="1:13" x14ac:dyDescent="0.2">
      <c r="A7" s="90" t="s">
        <v>72</v>
      </c>
      <c r="B7" s="90" t="s">
        <v>47</v>
      </c>
      <c r="C7" s="90" t="s">
        <v>47</v>
      </c>
      <c r="D7" s="90" t="s">
        <v>48</v>
      </c>
      <c r="E7" s="90" t="s">
        <v>48</v>
      </c>
      <c r="F7" s="87" t="s">
        <v>58</v>
      </c>
      <c r="G7" s="87" t="s">
        <v>59</v>
      </c>
      <c r="H7" s="87" t="s">
        <v>44</v>
      </c>
      <c r="I7" s="87" t="s">
        <v>45</v>
      </c>
      <c r="J7" s="87" t="s">
        <v>46</v>
      </c>
    </row>
    <row r="8" spans="1:13" x14ac:dyDescent="0.2">
      <c r="A8" s="90" t="s">
        <v>49</v>
      </c>
      <c r="B8" s="90">
        <v>29.43</v>
      </c>
      <c r="C8" s="90">
        <v>29.75</v>
      </c>
      <c r="D8" s="90">
        <v>16.87</v>
      </c>
      <c r="E8" s="90">
        <v>17.03</v>
      </c>
      <c r="F8" s="90">
        <f>AVERAGE(B8:C8)</f>
        <v>29.59</v>
      </c>
      <c r="G8" s="90">
        <f>AVERAGE(D8:E8)</f>
        <v>16.950000000000003</v>
      </c>
      <c r="H8" s="90">
        <f>F8-G8</f>
        <v>12.639999999999997</v>
      </c>
      <c r="I8" s="90">
        <f>H8-$H$8</f>
        <v>0</v>
      </c>
      <c r="J8" s="90">
        <f>2^-I8</f>
        <v>1</v>
      </c>
    </row>
    <row r="9" spans="1:13" x14ac:dyDescent="0.2">
      <c r="A9" s="90" t="s">
        <v>50</v>
      </c>
      <c r="B9" s="90">
        <v>30.08</v>
      </c>
      <c r="C9" s="90">
        <v>29.95</v>
      </c>
      <c r="D9" s="90">
        <v>17.579999999999998</v>
      </c>
      <c r="E9" s="90">
        <v>17.440000000000001</v>
      </c>
      <c r="F9" s="90">
        <f t="shared" ref="F9:F16" si="0">AVERAGE(B9:C9)</f>
        <v>30.015000000000001</v>
      </c>
      <c r="G9" s="90">
        <f t="shared" ref="G9:G15" si="1">AVERAGE(D9:E9)</f>
        <v>17.509999999999998</v>
      </c>
      <c r="H9" s="90">
        <f t="shared" ref="H9:H16" si="2">F9-G9</f>
        <v>12.505000000000003</v>
      </c>
      <c r="I9" s="90">
        <f t="shared" ref="I9:I16" si="3">H9-$H$8</f>
        <v>-0.13499999999999446</v>
      </c>
      <c r="J9" s="90">
        <f t="shared" ref="J9:J16" si="4">2^-I9</f>
        <v>1.0980928137870456</v>
      </c>
    </row>
    <row r="10" spans="1:13" x14ac:dyDescent="0.2">
      <c r="A10" s="90" t="s">
        <v>51</v>
      </c>
      <c r="B10" s="90">
        <v>29.64</v>
      </c>
      <c r="C10" s="90">
        <v>29.74</v>
      </c>
      <c r="D10" s="90">
        <v>16.84</v>
      </c>
      <c r="E10" s="90">
        <v>16.93</v>
      </c>
      <c r="F10" s="90">
        <f t="shared" si="0"/>
        <v>29.689999999999998</v>
      </c>
      <c r="G10" s="90">
        <f t="shared" si="1"/>
        <v>16.884999999999998</v>
      </c>
      <c r="H10" s="90">
        <f t="shared" si="2"/>
        <v>12.805</v>
      </c>
      <c r="I10" s="90">
        <f t="shared" si="3"/>
        <v>0.1650000000000027</v>
      </c>
      <c r="J10" s="90">
        <f t="shared" si="4"/>
        <v>0.8919285194200911</v>
      </c>
    </row>
    <row r="11" spans="1:13" x14ac:dyDescent="0.2">
      <c r="A11" s="90" t="s">
        <v>52</v>
      </c>
      <c r="B11" s="90">
        <v>27.26</v>
      </c>
      <c r="C11" s="90">
        <v>27.44</v>
      </c>
      <c r="D11" s="90">
        <v>16.600000000000001</v>
      </c>
      <c r="E11" s="90">
        <v>16.75</v>
      </c>
      <c r="F11" s="90">
        <f t="shared" si="0"/>
        <v>27.35</v>
      </c>
      <c r="G11" s="90">
        <f t="shared" si="1"/>
        <v>16.675000000000001</v>
      </c>
      <c r="H11" s="90">
        <f t="shared" si="2"/>
        <v>10.675000000000001</v>
      </c>
      <c r="I11" s="90">
        <f t="shared" si="3"/>
        <v>-1.9649999999999963</v>
      </c>
      <c r="J11" s="90">
        <f t="shared" si="4"/>
        <v>3.9041270431048885</v>
      </c>
    </row>
    <row r="12" spans="1:13" x14ac:dyDescent="0.2">
      <c r="A12" s="90" t="s">
        <v>53</v>
      </c>
      <c r="B12" s="90">
        <v>28.48</v>
      </c>
      <c r="C12" s="90">
        <v>28.22</v>
      </c>
      <c r="D12" s="90">
        <v>18.04</v>
      </c>
      <c r="E12" s="90">
        <v>17.96</v>
      </c>
      <c r="F12" s="90">
        <f t="shared" si="0"/>
        <v>28.35</v>
      </c>
      <c r="G12" s="90">
        <f t="shared" si="1"/>
        <v>18</v>
      </c>
      <c r="H12" s="90">
        <f t="shared" si="2"/>
        <v>10.350000000000001</v>
      </c>
      <c r="I12" s="90">
        <f t="shared" si="3"/>
        <v>-2.2899999999999956</v>
      </c>
      <c r="J12" s="90">
        <f t="shared" si="4"/>
        <v>4.8905611107682585</v>
      </c>
    </row>
    <row r="13" spans="1:13" x14ac:dyDescent="0.2">
      <c r="A13" s="90" t="s">
        <v>54</v>
      </c>
      <c r="B13" s="90">
        <v>28.07</v>
      </c>
      <c r="C13" s="90">
        <v>28.29</v>
      </c>
      <c r="D13" s="90">
        <v>16.989999999999998</v>
      </c>
      <c r="E13" s="90">
        <v>17.170000000000002</v>
      </c>
      <c r="F13" s="90">
        <f t="shared" si="0"/>
        <v>28.18</v>
      </c>
      <c r="G13" s="90">
        <f t="shared" si="1"/>
        <v>17.079999999999998</v>
      </c>
      <c r="H13" s="90">
        <f t="shared" si="2"/>
        <v>11.100000000000001</v>
      </c>
      <c r="I13" s="90">
        <f t="shared" si="3"/>
        <v>-1.5399999999999956</v>
      </c>
      <c r="J13" s="90">
        <f t="shared" si="4"/>
        <v>2.9079450346406124</v>
      </c>
    </row>
    <row r="14" spans="1:13" x14ac:dyDescent="0.2">
      <c r="A14" s="90" t="s">
        <v>55</v>
      </c>
      <c r="B14" s="90">
        <v>31.76</v>
      </c>
      <c r="C14" s="90">
        <v>31.798999999999999</v>
      </c>
      <c r="D14" s="90">
        <v>17.2</v>
      </c>
      <c r="E14" s="90">
        <v>17.190000000000001</v>
      </c>
      <c r="F14" s="90">
        <f t="shared" si="0"/>
        <v>31.779499999999999</v>
      </c>
      <c r="G14" s="90">
        <f t="shared" si="1"/>
        <v>17.195</v>
      </c>
      <c r="H14" s="90">
        <f t="shared" si="2"/>
        <v>14.584499999999998</v>
      </c>
      <c r="I14" s="90">
        <f t="shared" si="3"/>
        <v>1.9445000000000014</v>
      </c>
      <c r="J14" s="90">
        <f t="shared" si="4"/>
        <v>0.25980480170611747</v>
      </c>
    </row>
    <row r="15" spans="1:13" x14ac:dyDescent="0.2">
      <c r="A15" s="90" t="s">
        <v>56</v>
      </c>
      <c r="B15" s="90">
        <v>30.28</v>
      </c>
      <c r="C15" s="90">
        <v>30.3</v>
      </c>
      <c r="D15" s="90">
        <v>16.77</v>
      </c>
      <c r="E15" s="90">
        <v>16.79</v>
      </c>
      <c r="F15" s="90">
        <f t="shared" si="0"/>
        <v>30.29</v>
      </c>
      <c r="G15" s="90">
        <f t="shared" si="1"/>
        <v>16.78</v>
      </c>
      <c r="H15" s="90">
        <f t="shared" si="2"/>
        <v>13.509999999999998</v>
      </c>
      <c r="I15" s="90">
        <f t="shared" si="3"/>
        <v>0.87000000000000099</v>
      </c>
      <c r="J15" s="90">
        <f t="shared" si="4"/>
        <v>0.54714685063036939</v>
      </c>
    </row>
    <row r="16" spans="1:13" x14ac:dyDescent="0.2">
      <c r="A16" s="90" t="s">
        <v>57</v>
      </c>
      <c r="B16" s="90">
        <v>32.76</v>
      </c>
      <c r="C16" s="90">
        <v>32.9</v>
      </c>
      <c r="D16" s="87">
        <v>17.22</v>
      </c>
      <c r="E16" s="90">
        <v>17.45</v>
      </c>
      <c r="F16" s="90">
        <f t="shared" si="0"/>
        <v>32.83</v>
      </c>
      <c r="G16" s="90">
        <f>AVERAGE(D16:E16)</f>
        <v>17.335000000000001</v>
      </c>
      <c r="H16" s="90">
        <f t="shared" si="2"/>
        <v>15.494999999999997</v>
      </c>
      <c r="I16" s="90">
        <f t="shared" si="3"/>
        <v>2.8550000000000004</v>
      </c>
      <c r="J16" s="90">
        <f t="shared" si="4"/>
        <v>0.13821633166503358</v>
      </c>
    </row>
    <row r="19" spans="5:7" x14ac:dyDescent="0.2">
      <c r="E19" s="86"/>
      <c r="G19" s="86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8F822-E841-CF47-9327-80A283B35DE2}">
  <dimension ref="A1:M75"/>
  <sheetViews>
    <sheetView zoomScale="116" zoomScaleNormal="116" workbookViewId="0">
      <selection activeCell="C7" sqref="C7"/>
    </sheetView>
  </sheetViews>
  <sheetFormatPr baseColWidth="10" defaultColWidth="12.1640625" defaultRowHeight="16" x14ac:dyDescent="0.2"/>
  <cols>
    <col min="1" max="16384" width="12.1640625" style="83"/>
  </cols>
  <sheetData>
    <row r="1" spans="1:13" x14ac:dyDescent="0.2">
      <c r="A1" s="87"/>
      <c r="B1" s="131" t="s">
        <v>37</v>
      </c>
      <c r="C1" s="131"/>
      <c r="D1" s="131" t="s">
        <v>38</v>
      </c>
      <c r="E1" s="132"/>
      <c r="F1" s="86"/>
      <c r="G1" s="86"/>
      <c r="H1" s="86"/>
      <c r="I1" s="100"/>
      <c r="J1" s="100"/>
      <c r="K1" s="100"/>
      <c r="L1" s="100"/>
      <c r="M1" s="86"/>
    </row>
    <row r="2" spans="1:13" x14ac:dyDescent="0.2">
      <c r="A2" s="87"/>
      <c r="B2" s="99" t="s">
        <v>124</v>
      </c>
      <c r="C2" s="99" t="s">
        <v>125</v>
      </c>
      <c r="D2" s="99" t="s">
        <v>124</v>
      </c>
      <c r="E2" s="99" t="s">
        <v>125</v>
      </c>
      <c r="F2" s="86"/>
      <c r="G2" s="86"/>
      <c r="H2" s="86"/>
      <c r="I2" s="100"/>
      <c r="J2" s="100"/>
      <c r="K2" s="100"/>
      <c r="L2" s="100"/>
      <c r="M2" s="86"/>
    </row>
    <row r="3" spans="1:13" x14ac:dyDescent="0.2">
      <c r="A3" s="101" t="s">
        <v>18</v>
      </c>
      <c r="B3" s="89">
        <v>27.2841448</v>
      </c>
      <c r="C3" s="89">
        <v>26.3621832</v>
      </c>
      <c r="D3" s="89">
        <v>5.2372282300000004</v>
      </c>
      <c r="E3" s="89">
        <v>4.0793826199999996</v>
      </c>
      <c r="F3" s="100"/>
      <c r="G3" s="100"/>
      <c r="H3" s="86"/>
      <c r="I3" s="86"/>
      <c r="J3" s="86"/>
      <c r="K3" s="86"/>
      <c r="L3" s="86"/>
      <c r="M3" s="86"/>
    </row>
    <row r="4" spans="1:13" x14ac:dyDescent="0.2">
      <c r="A4" s="101" t="s">
        <v>39</v>
      </c>
      <c r="B4" s="89">
        <v>33.824795600000002</v>
      </c>
      <c r="C4" s="89">
        <v>39.668274500000003</v>
      </c>
      <c r="D4" s="89">
        <v>5.3586488399999999</v>
      </c>
      <c r="E4" s="89">
        <v>7.3647288</v>
      </c>
      <c r="F4" s="86"/>
      <c r="G4" s="102"/>
      <c r="H4" s="86"/>
      <c r="I4" s="100"/>
      <c r="J4" s="100"/>
      <c r="K4" s="100"/>
      <c r="L4" s="100"/>
      <c r="M4" s="86"/>
    </row>
    <row r="5" spans="1:13" x14ac:dyDescent="0.2">
      <c r="A5" s="101" t="s">
        <v>40</v>
      </c>
      <c r="B5" s="89">
        <v>5.7417696100000004</v>
      </c>
      <c r="C5" s="89">
        <v>9.5074017400000006</v>
      </c>
      <c r="D5" s="89">
        <v>2.7866776799999999</v>
      </c>
      <c r="E5" s="89">
        <v>4.1407399800000002</v>
      </c>
      <c r="F5" s="86"/>
      <c r="G5" s="86"/>
      <c r="H5" s="86"/>
      <c r="I5" s="100"/>
      <c r="J5" s="100"/>
      <c r="K5" s="100"/>
      <c r="L5" s="100"/>
      <c r="M5" s="86"/>
    </row>
    <row r="6" spans="1:13" x14ac:dyDescent="0.2">
      <c r="A6" s="101" t="s">
        <v>17</v>
      </c>
      <c r="B6" s="89">
        <v>25.227897800000001</v>
      </c>
      <c r="C6" s="89">
        <v>21.0169338</v>
      </c>
      <c r="D6" s="89">
        <v>6.1128558399999999</v>
      </c>
      <c r="E6" s="89">
        <v>7.4371045699999998</v>
      </c>
      <c r="F6" s="86"/>
      <c r="G6" s="86"/>
      <c r="H6" s="102"/>
      <c r="I6" s="100"/>
      <c r="J6" s="100"/>
      <c r="K6" s="100"/>
      <c r="L6" s="100"/>
      <c r="M6" s="86"/>
    </row>
    <row r="7" spans="1:13" x14ac:dyDescent="0.2">
      <c r="A7" s="101" t="s">
        <v>41</v>
      </c>
      <c r="B7" s="89">
        <v>28.390630600000001</v>
      </c>
      <c r="C7" s="89">
        <v>25.915127399999999</v>
      </c>
      <c r="D7" s="89">
        <v>4.1524442500000003</v>
      </c>
      <c r="E7" s="89">
        <v>4.1424442499999996</v>
      </c>
      <c r="F7" s="86"/>
      <c r="G7" s="86"/>
      <c r="H7" s="102"/>
      <c r="I7" s="100"/>
      <c r="J7" s="100"/>
      <c r="K7" s="100"/>
      <c r="L7" s="100"/>
      <c r="M7" s="86"/>
    </row>
    <row r="8" spans="1:13" x14ac:dyDescent="0.2">
      <c r="A8" s="101" t="s">
        <v>42</v>
      </c>
      <c r="B8" s="89">
        <v>5.2044698299999999</v>
      </c>
      <c r="C8" s="89">
        <v>2.6308635499999999</v>
      </c>
      <c r="D8" s="89">
        <v>1.6058957300000001</v>
      </c>
      <c r="E8" s="89">
        <v>1.46935931</v>
      </c>
      <c r="F8" s="86"/>
      <c r="G8" s="86"/>
      <c r="H8" s="102"/>
      <c r="I8" s="86"/>
      <c r="J8" s="86"/>
      <c r="K8" s="86"/>
      <c r="L8" s="86"/>
      <c r="M8" s="86"/>
    </row>
    <row r="9" spans="1:13" x14ac:dyDescent="0.2">
      <c r="B9" s="86"/>
      <c r="C9" s="86"/>
      <c r="D9" s="86"/>
      <c r="E9" s="86"/>
      <c r="F9" s="86"/>
      <c r="G9" s="86"/>
      <c r="H9" s="102"/>
      <c r="I9" s="100"/>
      <c r="J9" s="100"/>
      <c r="K9" s="100"/>
      <c r="L9" s="100"/>
      <c r="M9" s="86"/>
    </row>
    <row r="10" spans="1:13" x14ac:dyDescent="0.2">
      <c r="B10" s="86"/>
      <c r="C10" s="86"/>
      <c r="D10" s="86"/>
      <c r="E10" s="86"/>
      <c r="F10" s="86"/>
      <c r="G10" s="86"/>
      <c r="H10" s="102"/>
      <c r="I10" s="100"/>
      <c r="J10" s="100"/>
      <c r="K10" s="100"/>
      <c r="L10" s="100"/>
      <c r="M10" s="86"/>
    </row>
    <row r="11" spans="1:13" x14ac:dyDescent="0.2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</row>
    <row r="12" spans="1:13" x14ac:dyDescent="0.2"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</row>
    <row r="13" spans="1:13" x14ac:dyDescent="0.2">
      <c r="A13" s="95"/>
      <c r="B13" s="122" t="s">
        <v>15</v>
      </c>
      <c r="C13" s="122"/>
      <c r="D13" s="122"/>
      <c r="E13" s="122"/>
      <c r="F13" s="122"/>
      <c r="G13" s="122"/>
      <c r="H13" s="122" t="s">
        <v>34</v>
      </c>
      <c r="I13" s="122"/>
      <c r="J13" s="122"/>
      <c r="K13" s="122"/>
      <c r="L13" s="122"/>
      <c r="M13" s="122"/>
    </row>
    <row r="14" spans="1:13" x14ac:dyDescent="0.2">
      <c r="A14" s="95"/>
      <c r="B14" s="123" t="s">
        <v>37</v>
      </c>
      <c r="C14" s="123"/>
      <c r="D14" s="123"/>
      <c r="E14" s="123" t="s">
        <v>136</v>
      </c>
      <c r="F14" s="123"/>
      <c r="G14" s="123"/>
      <c r="H14" s="123" t="s">
        <v>37</v>
      </c>
      <c r="I14" s="123"/>
      <c r="J14" s="123"/>
      <c r="K14" s="123" t="s">
        <v>136</v>
      </c>
      <c r="L14" s="123"/>
      <c r="M14" s="123"/>
    </row>
    <row r="15" spans="1:13" x14ac:dyDescent="0.2">
      <c r="A15" s="95"/>
      <c r="B15" s="96" t="s">
        <v>114</v>
      </c>
      <c r="C15" s="96" t="s">
        <v>117</v>
      </c>
      <c r="D15" s="96" t="s">
        <v>122</v>
      </c>
      <c r="E15" s="96" t="s">
        <v>114</v>
      </c>
      <c r="F15" s="96" t="s">
        <v>117</v>
      </c>
      <c r="G15" s="96" t="s">
        <v>122</v>
      </c>
      <c r="H15" s="96" t="s">
        <v>114</v>
      </c>
      <c r="I15" s="96" t="s">
        <v>117</v>
      </c>
      <c r="J15" s="96" t="s">
        <v>122</v>
      </c>
      <c r="K15" s="96" t="s">
        <v>114</v>
      </c>
      <c r="L15" s="96" t="s">
        <v>117</v>
      </c>
      <c r="M15" s="96" t="s">
        <v>122</v>
      </c>
    </row>
    <row r="16" spans="1:13" x14ac:dyDescent="0.2">
      <c r="A16" s="98" t="s">
        <v>116</v>
      </c>
      <c r="B16" s="90">
        <v>21.310500000000001</v>
      </c>
      <c r="C16" s="90">
        <v>34.587200000000003</v>
      </c>
      <c r="D16" s="90">
        <v>29.817200000000003</v>
      </c>
      <c r="E16" s="90">
        <v>21.847200000000001</v>
      </c>
      <c r="F16" s="90">
        <v>34.060699999999997</v>
      </c>
      <c r="G16" s="90">
        <v>31.670699999999997</v>
      </c>
      <c r="H16" s="90">
        <v>21.192399999999999</v>
      </c>
      <c r="I16" s="90">
        <v>34.887</v>
      </c>
      <c r="J16" s="90">
        <v>30.229800000000001</v>
      </c>
      <c r="K16" s="90">
        <v>21.5168</v>
      </c>
      <c r="L16" s="90">
        <v>34.231400000000001</v>
      </c>
      <c r="M16" s="90">
        <v>31.621400000000001</v>
      </c>
    </row>
    <row r="17" spans="1:13" x14ac:dyDescent="0.2">
      <c r="A17" s="98" t="s">
        <v>115</v>
      </c>
      <c r="B17" s="123">
        <f>(2^(B16-D16))/(2^(B16-C16))</f>
        <v>27.284316536574625</v>
      </c>
      <c r="C17" s="123"/>
      <c r="D17" s="123"/>
      <c r="E17" s="123">
        <f>(2^(E16-G16))/(2^(E16-F16))</f>
        <v>5.2415736154334516</v>
      </c>
      <c r="F17" s="123"/>
      <c r="G17" s="123"/>
      <c r="H17" s="123">
        <f>(2^(H16-J16))/(2^(H16-I16))</f>
        <v>25.232303267327119</v>
      </c>
      <c r="I17" s="123"/>
      <c r="J17" s="123"/>
      <c r="K17" s="123">
        <f>(2^(K16-M16))/(2^(K16-L16))</f>
        <v>6.1050368358422347</v>
      </c>
      <c r="L17" s="123"/>
      <c r="M17" s="123"/>
    </row>
    <row r="18" spans="1:13" x14ac:dyDescent="0.2"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</row>
    <row r="19" spans="1:13" x14ac:dyDescent="0.2">
      <c r="A19" s="95"/>
      <c r="B19" s="122" t="s">
        <v>15</v>
      </c>
      <c r="C19" s="122"/>
      <c r="D19" s="122"/>
      <c r="E19" s="122"/>
      <c r="F19" s="122"/>
      <c r="G19" s="122"/>
      <c r="H19" s="122" t="s">
        <v>34</v>
      </c>
      <c r="I19" s="122"/>
      <c r="J19" s="122"/>
      <c r="K19" s="122"/>
      <c r="L19" s="122"/>
      <c r="M19" s="122"/>
    </row>
    <row r="20" spans="1:13" x14ac:dyDescent="0.2">
      <c r="A20" s="95"/>
      <c r="B20" s="123" t="s">
        <v>37</v>
      </c>
      <c r="C20" s="123"/>
      <c r="D20" s="123"/>
      <c r="E20" s="123" t="s">
        <v>136</v>
      </c>
      <c r="F20" s="123"/>
      <c r="G20" s="123"/>
      <c r="H20" s="123" t="s">
        <v>37</v>
      </c>
      <c r="I20" s="123"/>
      <c r="J20" s="123"/>
      <c r="K20" s="123" t="s">
        <v>136</v>
      </c>
      <c r="L20" s="123"/>
      <c r="M20" s="123"/>
    </row>
    <row r="21" spans="1:13" x14ac:dyDescent="0.2">
      <c r="A21" s="95"/>
      <c r="B21" s="96" t="s">
        <v>114</v>
      </c>
      <c r="C21" s="96" t="s">
        <v>117</v>
      </c>
      <c r="D21" s="96" t="s">
        <v>122</v>
      </c>
      <c r="E21" s="96" t="s">
        <v>114</v>
      </c>
      <c r="F21" s="96" t="s">
        <v>117</v>
      </c>
      <c r="G21" s="96" t="s">
        <v>122</v>
      </c>
      <c r="H21" s="96" t="s">
        <v>114</v>
      </c>
      <c r="I21" s="96" t="s">
        <v>117</v>
      </c>
      <c r="J21" s="96" t="s">
        <v>122</v>
      </c>
      <c r="K21" s="96" t="s">
        <v>114</v>
      </c>
      <c r="L21" s="96" t="s">
        <v>117</v>
      </c>
      <c r="M21" s="96" t="s">
        <v>122</v>
      </c>
    </row>
    <row r="22" spans="1:13" x14ac:dyDescent="0.2">
      <c r="A22" s="98" t="s">
        <v>119</v>
      </c>
      <c r="B22" s="90">
        <v>21.086300000000001</v>
      </c>
      <c r="C22" s="90">
        <v>34.119999999999997</v>
      </c>
      <c r="D22" s="90">
        <v>29.399799999999999</v>
      </c>
      <c r="E22" s="90">
        <v>21.672000000000001</v>
      </c>
      <c r="F22" s="90">
        <v>34.700899999999997</v>
      </c>
      <c r="G22" s="90">
        <v>32.670899999999996</v>
      </c>
      <c r="H22" s="90">
        <v>21.4391</v>
      </c>
      <c r="I22" s="90">
        <v>34.3765</v>
      </c>
      <c r="J22" s="90">
        <v>29.982799999999997</v>
      </c>
      <c r="K22" s="90">
        <v>21.96</v>
      </c>
      <c r="L22" s="90">
        <v>34.793999999999997</v>
      </c>
      <c r="M22" s="90">
        <v>31.898699999999998</v>
      </c>
    </row>
    <row r="23" spans="1:13" x14ac:dyDescent="0.2">
      <c r="A23" s="98" t="s">
        <v>115</v>
      </c>
      <c r="B23" s="123">
        <f>(2^(B22-D22))/(2^(B22-C22))</f>
        <v>26.358566372485907</v>
      </c>
      <c r="C23" s="123"/>
      <c r="D23" s="123"/>
      <c r="E23" s="123">
        <f>(2^(E22-G22))/(2^(E22-F22))</f>
        <v>4.0840485028287805</v>
      </c>
      <c r="F23" s="123"/>
      <c r="G23" s="123"/>
      <c r="H23" s="123">
        <f>(2^(H22-J22))/(2^(H22-I22))</f>
        <v>21.020134565792265</v>
      </c>
      <c r="I23" s="123"/>
      <c r="J23" s="123"/>
      <c r="K23" s="123">
        <f>(2^(K22-M22))/(2^(K22-L22))</f>
        <v>7.4399864817570265</v>
      </c>
      <c r="L23" s="123"/>
      <c r="M23" s="123"/>
    </row>
    <row r="24" spans="1:13" x14ac:dyDescent="0.2"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</row>
    <row r="25" spans="1:13" x14ac:dyDescent="0.2">
      <c r="A25" s="95"/>
      <c r="B25" s="122" t="s">
        <v>16</v>
      </c>
      <c r="C25" s="122"/>
      <c r="D25" s="122"/>
      <c r="E25" s="122"/>
      <c r="F25" s="122"/>
      <c r="G25" s="122"/>
      <c r="H25" s="122" t="s">
        <v>35</v>
      </c>
      <c r="I25" s="122"/>
      <c r="J25" s="122"/>
      <c r="K25" s="122"/>
      <c r="L25" s="122"/>
      <c r="M25" s="122"/>
    </row>
    <row r="26" spans="1:13" x14ac:dyDescent="0.2">
      <c r="A26" s="95"/>
      <c r="B26" s="123" t="s">
        <v>37</v>
      </c>
      <c r="C26" s="123"/>
      <c r="D26" s="123"/>
      <c r="E26" s="123" t="s">
        <v>136</v>
      </c>
      <c r="F26" s="123"/>
      <c r="G26" s="123"/>
      <c r="H26" s="123" t="s">
        <v>37</v>
      </c>
      <c r="I26" s="123"/>
      <c r="J26" s="123"/>
      <c r="K26" s="123" t="s">
        <v>136</v>
      </c>
      <c r="L26" s="123"/>
      <c r="M26" s="123"/>
    </row>
    <row r="27" spans="1:13" x14ac:dyDescent="0.2">
      <c r="A27" s="95"/>
      <c r="B27" s="96" t="s">
        <v>114</v>
      </c>
      <c r="C27" s="96" t="s">
        <v>117</v>
      </c>
      <c r="D27" s="96" t="s">
        <v>122</v>
      </c>
      <c r="E27" s="96" t="s">
        <v>114</v>
      </c>
      <c r="F27" s="96" t="s">
        <v>117</v>
      </c>
      <c r="G27" s="96" t="s">
        <v>122</v>
      </c>
      <c r="H27" s="96" t="s">
        <v>114</v>
      </c>
      <c r="I27" s="96" t="s">
        <v>117</v>
      </c>
      <c r="J27" s="96" t="s">
        <v>122</v>
      </c>
      <c r="K27" s="96" t="s">
        <v>114</v>
      </c>
      <c r="L27" s="96" t="s">
        <v>117</v>
      </c>
      <c r="M27" s="96" t="s">
        <v>122</v>
      </c>
    </row>
    <row r="28" spans="1:13" x14ac:dyDescent="0.2">
      <c r="A28" s="98" t="s">
        <v>116</v>
      </c>
      <c r="B28" s="90">
        <v>21.785399999999999</v>
      </c>
      <c r="C28" s="90">
        <v>34.866900000000001</v>
      </c>
      <c r="D28" s="90">
        <v>29.786900000000003</v>
      </c>
      <c r="E28" s="90">
        <v>21.927600000000002</v>
      </c>
      <c r="F28" s="90">
        <v>34.802999999999997</v>
      </c>
      <c r="G28" s="90">
        <v>32.381399999999999</v>
      </c>
      <c r="H28" s="90">
        <v>21.330200000000001</v>
      </c>
      <c r="I28" s="90">
        <v>34.7958</v>
      </c>
      <c r="J28" s="90">
        <v>29.968299999999999</v>
      </c>
      <c r="K28" s="90">
        <v>21.502800000000001</v>
      </c>
      <c r="L28" s="90">
        <v>34.644300000000001</v>
      </c>
      <c r="M28" s="90">
        <v>32.591000000000001</v>
      </c>
    </row>
    <row r="29" spans="1:13" x14ac:dyDescent="0.2">
      <c r="A29" s="98" t="s">
        <v>115</v>
      </c>
      <c r="B29" s="123">
        <f>(2^(B28-D28))/(2^(B28-C28))</f>
        <v>33.824577297964105</v>
      </c>
      <c r="C29" s="123"/>
      <c r="D29" s="123"/>
      <c r="E29" s="123">
        <f>(2^(E28-G28))/(2^(E28-F28))</f>
        <v>5.3576487481147703</v>
      </c>
      <c r="F29" s="123"/>
      <c r="G29" s="123"/>
      <c r="H29" s="123">
        <f>(2^(H28-J28))/(2^(H28-I28))</f>
        <v>28.393720573515296</v>
      </c>
      <c r="I29" s="123"/>
      <c r="J29" s="123"/>
      <c r="K29" s="123">
        <f>(2^(K28-M28))/(2^(K28-L28))</f>
        <v>4.1505427376312474</v>
      </c>
      <c r="L29" s="123"/>
      <c r="M29" s="123"/>
    </row>
    <row r="30" spans="1:13" x14ac:dyDescent="0.2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</row>
    <row r="31" spans="1:13" x14ac:dyDescent="0.2">
      <c r="A31" s="95"/>
      <c r="B31" s="122" t="s">
        <v>16</v>
      </c>
      <c r="C31" s="122"/>
      <c r="D31" s="122"/>
      <c r="E31" s="122"/>
      <c r="F31" s="122"/>
      <c r="G31" s="122"/>
      <c r="H31" s="122" t="s">
        <v>35</v>
      </c>
      <c r="I31" s="122"/>
      <c r="J31" s="122"/>
      <c r="K31" s="122"/>
      <c r="L31" s="122"/>
      <c r="M31" s="122"/>
    </row>
    <row r="32" spans="1:13" x14ac:dyDescent="0.2">
      <c r="A32" s="95"/>
      <c r="B32" s="123" t="s">
        <v>37</v>
      </c>
      <c r="C32" s="123"/>
      <c r="D32" s="123"/>
      <c r="E32" s="123" t="s">
        <v>136</v>
      </c>
      <c r="F32" s="123"/>
      <c r="G32" s="123"/>
      <c r="H32" s="123" t="s">
        <v>37</v>
      </c>
      <c r="I32" s="123"/>
      <c r="J32" s="123"/>
      <c r="K32" s="123" t="s">
        <v>136</v>
      </c>
      <c r="L32" s="123"/>
      <c r="M32" s="123"/>
    </row>
    <row r="33" spans="1:13" x14ac:dyDescent="0.2">
      <c r="A33" s="95"/>
      <c r="B33" s="96" t="s">
        <v>114</v>
      </c>
      <c r="C33" s="96" t="s">
        <v>117</v>
      </c>
      <c r="D33" s="96" t="s">
        <v>122</v>
      </c>
      <c r="E33" s="96" t="s">
        <v>114</v>
      </c>
      <c r="F33" s="96" t="s">
        <v>117</v>
      </c>
      <c r="G33" s="96" t="s">
        <v>122</v>
      </c>
      <c r="H33" s="96" t="s">
        <v>114</v>
      </c>
      <c r="I33" s="96" t="s">
        <v>117</v>
      </c>
      <c r="J33" s="96" t="s">
        <v>122</v>
      </c>
      <c r="K33" s="96" t="s">
        <v>114</v>
      </c>
      <c r="L33" s="96" t="s">
        <v>117</v>
      </c>
      <c r="M33" s="96" t="s">
        <v>122</v>
      </c>
    </row>
    <row r="34" spans="1:13" x14ac:dyDescent="0.2">
      <c r="A34" s="98" t="s">
        <v>119</v>
      </c>
      <c r="B34" s="90">
        <v>21.109500000000001</v>
      </c>
      <c r="C34" s="90">
        <v>34.3245</v>
      </c>
      <c r="D34" s="90">
        <v>29.014500000000002</v>
      </c>
      <c r="E34" s="90">
        <v>21.8888</v>
      </c>
      <c r="F34" s="90">
        <v>34.142299999999999</v>
      </c>
      <c r="G34" s="90">
        <v>31.2623</v>
      </c>
      <c r="H34" s="90">
        <v>21.255099999999999</v>
      </c>
      <c r="I34" s="90">
        <v>34.227499999999999</v>
      </c>
      <c r="J34" s="90">
        <v>29.531400000000001</v>
      </c>
      <c r="K34" s="90">
        <v>21.674499999999998</v>
      </c>
      <c r="L34" s="90">
        <v>34.075899999999997</v>
      </c>
      <c r="M34" s="90">
        <v>32.0259</v>
      </c>
    </row>
    <row r="35" spans="1:13" x14ac:dyDescent="0.2">
      <c r="A35" s="98" t="s">
        <v>115</v>
      </c>
      <c r="B35" s="123">
        <f>(2^(B34-D34))/(2^(B34-C34))</f>
        <v>39.670646398047523</v>
      </c>
      <c r="C35" s="123"/>
      <c r="D35" s="123"/>
      <c r="E35" s="123">
        <f>(2^(E34-G34))/(2^(E34-F34))</f>
        <v>7.3615012049989987</v>
      </c>
      <c r="F35" s="123"/>
      <c r="G35" s="123"/>
      <c r="H35" s="123">
        <f>(2^(H34-J34))/(2^(H34-I34))</f>
        <v>25.921907863690613</v>
      </c>
      <c r="I35" s="123"/>
      <c r="J35" s="123"/>
      <c r="K35" s="123">
        <f>(2^(K34-M34))/(2^(K34-L34))</f>
        <v>4.1410596953655023</v>
      </c>
      <c r="L35" s="123"/>
      <c r="M35" s="123"/>
    </row>
    <row r="36" spans="1:13" x14ac:dyDescent="0.2"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3" x14ac:dyDescent="0.2"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</row>
    <row r="38" spans="1:13" x14ac:dyDescent="0.2">
      <c r="A38" s="95"/>
      <c r="B38" s="122" t="s">
        <v>33</v>
      </c>
      <c r="C38" s="122"/>
      <c r="D38" s="122"/>
      <c r="E38" s="122"/>
      <c r="F38" s="122"/>
      <c r="G38" s="122"/>
      <c r="H38" s="122" t="s">
        <v>36</v>
      </c>
      <c r="I38" s="122"/>
      <c r="J38" s="122"/>
      <c r="K38" s="122"/>
      <c r="L38" s="122"/>
      <c r="M38" s="122"/>
    </row>
    <row r="39" spans="1:13" x14ac:dyDescent="0.2">
      <c r="A39" s="95"/>
      <c r="B39" s="123" t="s">
        <v>37</v>
      </c>
      <c r="C39" s="123"/>
      <c r="D39" s="123"/>
      <c r="E39" s="123" t="s">
        <v>136</v>
      </c>
      <c r="F39" s="123"/>
      <c r="G39" s="123"/>
      <c r="H39" s="123" t="s">
        <v>37</v>
      </c>
      <c r="I39" s="123"/>
      <c r="J39" s="123"/>
      <c r="K39" s="123" t="s">
        <v>136</v>
      </c>
      <c r="L39" s="123"/>
      <c r="M39" s="123"/>
    </row>
    <row r="40" spans="1:13" x14ac:dyDescent="0.2">
      <c r="A40" s="95"/>
      <c r="B40" s="96" t="s">
        <v>114</v>
      </c>
      <c r="C40" s="96" t="s">
        <v>117</v>
      </c>
      <c r="D40" s="96" t="s">
        <v>122</v>
      </c>
      <c r="E40" s="96" t="s">
        <v>114</v>
      </c>
      <c r="F40" s="96" t="s">
        <v>117</v>
      </c>
      <c r="G40" s="96" t="s">
        <v>122</v>
      </c>
      <c r="H40" s="96" t="s">
        <v>114</v>
      </c>
      <c r="I40" s="96" t="s">
        <v>117</v>
      </c>
      <c r="J40" s="96" t="s">
        <v>122</v>
      </c>
      <c r="K40" s="96" t="s">
        <v>114</v>
      </c>
      <c r="L40" s="96" t="s">
        <v>117</v>
      </c>
      <c r="M40" s="96" t="s">
        <v>122</v>
      </c>
    </row>
    <row r="41" spans="1:13" x14ac:dyDescent="0.2">
      <c r="A41" s="98" t="s">
        <v>116</v>
      </c>
      <c r="B41" s="90">
        <v>21.582999999999998</v>
      </c>
      <c r="C41" s="90">
        <v>34.751300000000001</v>
      </c>
      <c r="D41" s="90">
        <v>32.231299999999997</v>
      </c>
      <c r="E41" s="90">
        <v>21.799900000000001</v>
      </c>
      <c r="F41" s="90">
        <v>34.490600000000001</v>
      </c>
      <c r="G41" s="90">
        <v>33.010600000000004</v>
      </c>
      <c r="H41" s="90">
        <v>21.386399999999998</v>
      </c>
      <c r="I41" s="90">
        <v>34.5137</v>
      </c>
      <c r="J41" s="90">
        <v>32.134</v>
      </c>
      <c r="K41" s="90">
        <v>21.723700000000001</v>
      </c>
      <c r="L41" s="90">
        <v>34.285200000000003</v>
      </c>
      <c r="M41" s="90">
        <v>33.595200000000006</v>
      </c>
    </row>
    <row r="42" spans="1:13" x14ac:dyDescent="0.2">
      <c r="A42" s="98" t="s">
        <v>115</v>
      </c>
      <c r="B42" s="123">
        <f>(2^(B41-D41))/(2^(B41-C41))</f>
        <v>5.7358209920633199</v>
      </c>
      <c r="C42" s="123"/>
      <c r="D42" s="123"/>
      <c r="E42" s="123">
        <f>(2^(E41-G41))/(2^(E41-F41))</f>
        <v>2.7894873327008027</v>
      </c>
      <c r="F42" s="123"/>
      <c r="G42" s="123"/>
      <c r="H42" s="123">
        <f>(2^(H41-J41))/(2^(H41-I41))</f>
        <v>5.2042851085763351</v>
      </c>
      <c r="I42" s="123"/>
      <c r="J42" s="123"/>
      <c r="K42" s="123">
        <f>(2^(K41-M41))/(2^(K41-L41))</f>
        <v>1.6132835184442496</v>
      </c>
      <c r="L42" s="123"/>
      <c r="M42" s="123"/>
    </row>
    <row r="43" spans="1:13" x14ac:dyDescent="0.2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</row>
    <row r="44" spans="1:13" x14ac:dyDescent="0.2">
      <c r="A44" s="95"/>
      <c r="B44" s="122" t="s">
        <v>33</v>
      </c>
      <c r="C44" s="122"/>
      <c r="D44" s="122"/>
      <c r="E44" s="122"/>
      <c r="F44" s="122"/>
      <c r="G44" s="122"/>
      <c r="H44" s="122" t="s">
        <v>36</v>
      </c>
      <c r="I44" s="122"/>
      <c r="J44" s="122"/>
      <c r="K44" s="122"/>
      <c r="L44" s="122"/>
      <c r="M44" s="122"/>
    </row>
    <row r="45" spans="1:13" x14ac:dyDescent="0.2">
      <c r="A45" s="95"/>
      <c r="B45" s="123" t="s">
        <v>37</v>
      </c>
      <c r="C45" s="123"/>
      <c r="D45" s="123"/>
      <c r="E45" s="123" t="s">
        <v>136</v>
      </c>
      <c r="F45" s="123"/>
      <c r="G45" s="123"/>
      <c r="H45" s="123" t="s">
        <v>37</v>
      </c>
      <c r="I45" s="123"/>
      <c r="J45" s="123"/>
      <c r="K45" s="123" t="s">
        <v>136</v>
      </c>
      <c r="L45" s="123"/>
      <c r="M45" s="123"/>
    </row>
    <row r="46" spans="1:13" x14ac:dyDescent="0.2">
      <c r="A46" s="95"/>
      <c r="B46" s="96" t="s">
        <v>114</v>
      </c>
      <c r="C46" s="96" t="s">
        <v>117</v>
      </c>
      <c r="D46" s="96" t="s">
        <v>122</v>
      </c>
      <c r="E46" s="96" t="s">
        <v>114</v>
      </c>
      <c r="F46" s="96" t="s">
        <v>117</v>
      </c>
      <c r="G46" s="96" t="s">
        <v>122</v>
      </c>
      <c r="H46" s="96" t="s">
        <v>114</v>
      </c>
      <c r="I46" s="96" t="s">
        <v>117</v>
      </c>
      <c r="J46" s="96" t="s">
        <v>122</v>
      </c>
      <c r="K46" s="96" t="s">
        <v>114</v>
      </c>
      <c r="L46" s="96" t="s">
        <v>117</v>
      </c>
      <c r="M46" s="96" t="s">
        <v>122</v>
      </c>
    </row>
    <row r="47" spans="1:13" x14ac:dyDescent="0.2">
      <c r="A47" s="98" t="s">
        <v>119</v>
      </c>
      <c r="B47" s="90">
        <v>21.928999999999998</v>
      </c>
      <c r="C47" s="90">
        <v>34.293100000000003</v>
      </c>
      <c r="D47" s="90">
        <v>31.043100000000003</v>
      </c>
      <c r="E47" s="90">
        <v>21.1572</v>
      </c>
      <c r="F47" s="90">
        <v>34.346699999999998</v>
      </c>
      <c r="G47" s="90">
        <v>32.296700000000001</v>
      </c>
      <c r="H47" s="90">
        <v>21.475899999999999</v>
      </c>
      <c r="I47" s="90">
        <v>34.637</v>
      </c>
      <c r="J47" s="90">
        <v>33.242100000000001</v>
      </c>
      <c r="K47" s="90">
        <v>21.198799999999999</v>
      </c>
      <c r="L47" s="90">
        <v>34.487000000000002</v>
      </c>
      <c r="M47" s="90">
        <v>33.935000000000002</v>
      </c>
    </row>
    <row r="48" spans="1:13" x14ac:dyDescent="0.2">
      <c r="A48" s="98" t="s">
        <v>115</v>
      </c>
      <c r="B48" s="123">
        <f>(2^(B47-D47))/(2^(B47-C47))</f>
        <v>9.5136569200217771</v>
      </c>
      <c r="C48" s="123"/>
      <c r="D48" s="123"/>
      <c r="E48" s="123">
        <f>(2^(E47-G47))/(2^(E47-F47))</f>
        <v>4.1410596953655014</v>
      </c>
      <c r="F48" s="123"/>
      <c r="G48" s="123"/>
      <c r="H48" s="123">
        <f>(2^(H47-J47))/(2^(H47-I47))</f>
        <v>2.6297032369543145</v>
      </c>
      <c r="I48" s="123"/>
      <c r="J48" s="123"/>
      <c r="K48" s="123">
        <f>(2^(K47-M47))/(2^(K47-L47))</f>
        <v>1.4661167571892093</v>
      </c>
      <c r="L48" s="123"/>
      <c r="M48" s="123"/>
    </row>
    <row r="49" spans="2:13" x14ac:dyDescent="0.2"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</row>
    <row r="50" spans="2:13" x14ac:dyDescent="0.2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</row>
    <row r="51" spans="2:13" x14ac:dyDescent="0.2"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</row>
    <row r="52" spans="2:13" x14ac:dyDescent="0.2"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</row>
    <row r="53" spans="2:13" x14ac:dyDescent="0.2"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</row>
    <row r="54" spans="2:13" x14ac:dyDescent="0.2"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</row>
    <row r="55" spans="2:13" x14ac:dyDescent="0.2"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</row>
    <row r="56" spans="2:13" x14ac:dyDescent="0.2"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</row>
    <row r="57" spans="2:13" x14ac:dyDescent="0.2"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</row>
    <row r="58" spans="2:13" x14ac:dyDescent="0.2"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</row>
    <row r="59" spans="2:13" x14ac:dyDescent="0.2"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</row>
    <row r="60" spans="2:13" x14ac:dyDescent="0.2"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</row>
    <row r="61" spans="2:13" x14ac:dyDescent="0.2"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</row>
    <row r="62" spans="2:13" x14ac:dyDescent="0.2"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</row>
    <row r="63" spans="2:13" x14ac:dyDescent="0.2"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</row>
    <row r="64" spans="2:13" x14ac:dyDescent="0.2"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</row>
    <row r="65" spans="2:13" x14ac:dyDescent="0.2"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</row>
    <row r="66" spans="2:13" x14ac:dyDescent="0.2"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</row>
    <row r="67" spans="2:13" x14ac:dyDescent="0.2"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</row>
    <row r="68" spans="2:13" x14ac:dyDescent="0.2"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</row>
    <row r="69" spans="2:13" x14ac:dyDescent="0.2"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</row>
    <row r="70" spans="2:13" x14ac:dyDescent="0.2"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</row>
    <row r="71" spans="2:13" x14ac:dyDescent="0.2"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</row>
    <row r="72" spans="2:13" x14ac:dyDescent="0.2"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</row>
    <row r="73" spans="2:13" x14ac:dyDescent="0.2"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</row>
    <row r="74" spans="2:13" x14ac:dyDescent="0.2"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</row>
    <row r="75" spans="2:13" x14ac:dyDescent="0.2"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</row>
  </sheetData>
  <mergeCells count="62">
    <mergeCell ref="H45:J45"/>
    <mergeCell ref="K45:M45"/>
    <mergeCell ref="B19:G19"/>
    <mergeCell ref="H19:M19"/>
    <mergeCell ref="B20:D20"/>
    <mergeCell ref="E20:G20"/>
    <mergeCell ref="B26:D26"/>
    <mergeCell ref="E26:G26"/>
    <mergeCell ref="H26:J26"/>
    <mergeCell ref="K26:M26"/>
    <mergeCell ref="B32:D32"/>
    <mergeCell ref="E32:G32"/>
    <mergeCell ref="H32:J32"/>
    <mergeCell ref="K32:M32"/>
    <mergeCell ref="B23:D23"/>
    <mergeCell ref="E23:G23"/>
    <mergeCell ref="B1:C1"/>
    <mergeCell ref="D1:E1"/>
    <mergeCell ref="B13:G13"/>
    <mergeCell ref="H13:M13"/>
    <mergeCell ref="B25:G25"/>
    <mergeCell ref="H25:M25"/>
    <mergeCell ref="B14:D14"/>
    <mergeCell ref="E14:G14"/>
    <mergeCell ref="H14:J14"/>
    <mergeCell ref="K14:M14"/>
    <mergeCell ref="B17:D17"/>
    <mergeCell ref="E17:G17"/>
    <mergeCell ref="H17:J17"/>
    <mergeCell ref="K17:M17"/>
    <mergeCell ref="H20:J20"/>
    <mergeCell ref="K20:M20"/>
    <mergeCell ref="H23:J23"/>
    <mergeCell ref="K23:M23"/>
    <mergeCell ref="B29:D29"/>
    <mergeCell ref="E29:G29"/>
    <mergeCell ref="H29:J29"/>
    <mergeCell ref="K29:M29"/>
    <mergeCell ref="B44:G44"/>
    <mergeCell ref="H44:M44"/>
    <mergeCell ref="B31:G31"/>
    <mergeCell ref="H31:M31"/>
    <mergeCell ref="B35:D35"/>
    <mergeCell ref="E35:G35"/>
    <mergeCell ref="H35:J35"/>
    <mergeCell ref="K35:M35"/>
    <mergeCell ref="B45:D45"/>
    <mergeCell ref="E45:G45"/>
    <mergeCell ref="B38:G38"/>
    <mergeCell ref="H38:M38"/>
    <mergeCell ref="B48:D48"/>
    <mergeCell ref="E48:G48"/>
    <mergeCell ref="H48:J48"/>
    <mergeCell ref="K48:M48"/>
    <mergeCell ref="B39:D39"/>
    <mergeCell ref="E39:G39"/>
    <mergeCell ref="H39:J39"/>
    <mergeCell ref="K39:M39"/>
    <mergeCell ref="B42:D42"/>
    <mergeCell ref="E42:G42"/>
    <mergeCell ref="H42:J42"/>
    <mergeCell ref="K42:M4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5C6B1-B6D6-7841-AC1C-CDCAB1B5C708}">
  <dimension ref="A1:M49"/>
  <sheetViews>
    <sheetView zoomScale="121" zoomScaleNormal="121" workbookViewId="0">
      <selection activeCell="K7" sqref="K7"/>
    </sheetView>
  </sheetViews>
  <sheetFormatPr baseColWidth="10" defaultRowHeight="16" x14ac:dyDescent="0.2"/>
  <cols>
    <col min="1" max="2" width="10.83203125" style="83"/>
    <col min="3" max="3" width="13.5" style="83" customWidth="1"/>
    <col min="4" max="4" width="10.83203125" style="83"/>
    <col min="5" max="5" width="14.83203125" style="83" customWidth="1"/>
    <col min="6" max="16384" width="10.83203125" style="83"/>
  </cols>
  <sheetData>
    <row r="1" spans="1:13" x14ac:dyDescent="0.2">
      <c r="A1" s="90"/>
      <c r="B1" s="131" t="s">
        <v>37</v>
      </c>
      <c r="C1" s="131"/>
      <c r="D1" s="131" t="s">
        <v>38</v>
      </c>
      <c r="E1" s="131"/>
      <c r="F1" s="86"/>
      <c r="G1" s="86"/>
      <c r="H1" s="86"/>
      <c r="I1" s="86"/>
      <c r="J1" s="86"/>
      <c r="K1" s="86"/>
      <c r="L1" s="86"/>
      <c r="M1" s="86"/>
    </row>
    <row r="2" spans="1:13" x14ac:dyDescent="0.2">
      <c r="A2" s="90"/>
      <c r="B2" s="99" t="s">
        <v>124</v>
      </c>
      <c r="C2" s="99" t="s">
        <v>125</v>
      </c>
      <c r="D2" s="99" t="s">
        <v>124</v>
      </c>
      <c r="E2" s="99" t="s">
        <v>125</v>
      </c>
      <c r="F2" s="86"/>
      <c r="G2" s="86"/>
      <c r="H2" s="86"/>
      <c r="I2" s="86"/>
      <c r="J2" s="86"/>
      <c r="K2" s="86"/>
      <c r="L2" s="86"/>
      <c r="M2" s="86"/>
    </row>
    <row r="3" spans="1:13" x14ac:dyDescent="0.2">
      <c r="A3" s="104" t="s">
        <v>18</v>
      </c>
      <c r="B3" s="89">
        <v>5.2334629479999997</v>
      </c>
      <c r="C3" s="89">
        <v>4.2700855799999999</v>
      </c>
      <c r="D3" s="89">
        <v>0.71480856000000004</v>
      </c>
      <c r="E3" s="89">
        <v>0.83843199999999996</v>
      </c>
      <c r="F3" s="86"/>
      <c r="G3" s="86"/>
      <c r="H3" s="86"/>
      <c r="I3" s="86"/>
      <c r="J3" s="86"/>
      <c r="K3" s="86"/>
      <c r="L3" s="86"/>
      <c r="M3" s="86"/>
    </row>
    <row r="4" spans="1:13" x14ac:dyDescent="0.2">
      <c r="A4" s="104" t="s">
        <v>39</v>
      </c>
      <c r="B4" s="89">
        <v>6.8445593149999997</v>
      </c>
      <c r="C4" s="89">
        <v>6.5964036679999998</v>
      </c>
      <c r="D4" s="89">
        <v>1.64237557</v>
      </c>
      <c r="E4" s="89">
        <v>1.3641532000000001</v>
      </c>
      <c r="F4" s="86"/>
      <c r="G4" s="86"/>
      <c r="H4" s="86"/>
      <c r="I4" s="86"/>
      <c r="J4" s="86"/>
      <c r="K4" s="86"/>
      <c r="L4" s="86"/>
      <c r="M4" s="86"/>
    </row>
    <row r="5" spans="1:13" x14ac:dyDescent="0.2">
      <c r="A5" s="104" t="s">
        <v>40</v>
      </c>
      <c r="B5" s="89">
        <v>1.1715281719999999</v>
      </c>
      <c r="C5" s="89">
        <v>1.7638495300000001</v>
      </c>
      <c r="D5" s="89">
        <v>0.50662947000000003</v>
      </c>
      <c r="E5" s="89">
        <v>1.1545759900000001</v>
      </c>
      <c r="F5" s="86"/>
      <c r="G5" s="86"/>
      <c r="H5" s="86"/>
      <c r="I5" s="86"/>
      <c r="J5" s="86"/>
      <c r="K5" s="86"/>
      <c r="L5" s="86"/>
      <c r="M5" s="86"/>
    </row>
    <row r="6" spans="1:13" x14ac:dyDescent="0.2">
      <c r="A6" s="104" t="s">
        <v>17</v>
      </c>
      <c r="B6" s="89">
        <v>16.889786900000001</v>
      </c>
      <c r="C6" s="89">
        <v>26.8845761</v>
      </c>
      <c r="D6" s="89">
        <v>6.8236428800000004</v>
      </c>
      <c r="E6" s="89">
        <v>4.4142491000000001</v>
      </c>
      <c r="F6" s="86"/>
      <c r="G6" s="86"/>
      <c r="H6" s="86"/>
      <c r="I6" s="86"/>
      <c r="J6" s="86"/>
      <c r="K6" s="86"/>
      <c r="L6" s="86"/>
      <c r="M6" s="86"/>
    </row>
    <row r="7" spans="1:13" x14ac:dyDescent="0.2">
      <c r="A7" s="104" t="s">
        <v>41</v>
      </c>
      <c r="B7" s="89">
        <v>2.7122628400000002</v>
      </c>
      <c r="C7" s="89">
        <v>3.7810451999999999</v>
      </c>
      <c r="D7" s="89">
        <v>1.8482793</v>
      </c>
      <c r="E7" s="89">
        <v>1.8482793</v>
      </c>
      <c r="F7" s="86"/>
      <c r="G7" s="86"/>
      <c r="H7" s="86"/>
      <c r="I7" s="86"/>
      <c r="J7" s="86"/>
      <c r="K7" s="86"/>
      <c r="L7" s="86"/>
      <c r="M7" s="86"/>
    </row>
    <row r="8" spans="1:13" x14ac:dyDescent="0.2">
      <c r="A8" s="104" t="s">
        <v>42</v>
      </c>
      <c r="B8" s="89">
        <v>1.17781004</v>
      </c>
      <c r="C8" s="89">
        <v>1.9219689</v>
      </c>
      <c r="D8" s="89">
        <v>1.1453794100000001</v>
      </c>
      <c r="E8" s="89">
        <v>1.3511277100000001</v>
      </c>
      <c r="F8" s="86"/>
      <c r="G8" s="86"/>
      <c r="H8" s="86"/>
      <c r="I8" s="86"/>
      <c r="J8" s="86"/>
      <c r="K8" s="86"/>
      <c r="L8" s="86"/>
      <c r="M8" s="86"/>
    </row>
    <row r="9" spans="1:13" x14ac:dyDescent="0.2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</row>
    <row r="10" spans="1:13" x14ac:dyDescent="0.2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</row>
    <row r="11" spans="1:13" x14ac:dyDescent="0.2">
      <c r="A11" s="103"/>
      <c r="B11" s="122" t="s">
        <v>15</v>
      </c>
      <c r="C11" s="122"/>
      <c r="D11" s="122"/>
      <c r="E11" s="122"/>
      <c r="F11" s="122"/>
      <c r="G11" s="122"/>
      <c r="H11" s="122" t="s">
        <v>34</v>
      </c>
      <c r="I11" s="122"/>
      <c r="J11" s="122"/>
      <c r="K11" s="122"/>
      <c r="L11" s="122"/>
      <c r="M11" s="122"/>
    </row>
    <row r="12" spans="1:13" x14ac:dyDescent="0.2">
      <c r="A12" s="103"/>
      <c r="B12" s="123" t="s">
        <v>37</v>
      </c>
      <c r="C12" s="123"/>
      <c r="D12" s="123"/>
      <c r="E12" s="123" t="s">
        <v>136</v>
      </c>
      <c r="F12" s="123"/>
      <c r="G12" s="123"/>
      <c r="H12" s="123" t="s">
        <v>37</v>
      </c>
      <c r="I12" s="123"/>
      <c r="J12" s="123"/>
      <c r="K12" s="123" t="s">
        <v>136</v>
      </c>
      <c r="L12" s="123"/>
      <c r="M12" s="123"/>
    </row>
    <row r="13" spans="1:13" x14ac:dyDescent="0.2">
      <c r="A13" s="103"/>
      <c r="B13" s="96" t="s">
        <v>114</v>
      </c>
      <c r="C13" s="96" t="s">
        <v>117</v>
      </c>
      <c r="D13" s="96" t="s">
        <v>118</v>
      </c>
      <c r="E13" s="96" t="s">
        <v>114</v>
      </c>
      <c r="F13" s="96" t="s">
        <v>117</v>
      </c>
      <c r="G13" s="96" t="s">
        <v>118</v>
      </c>
      <c r="H13" s="96" t="s">
        <v>114</v>
      </c>
      <c r="I13" s="96" t="s">
        <v>117</v>
      </c>
      <c r="J13" s="96" t="s">
        <v>118</v>
      </c>
      <c r="K13" s="96" t="s">
        <v>114</v>
      </c>
      <c r="L13" s="96" t="s">
        <v>117</v>
      </c>
      <c r="M13" s="96" t="s">
        <v>118</v>
      </c>
    </row>
    <row r="14" spans="1:13" x14ac:dyDescent="0.2">
      <c r="A14" s="96" t="s">
        <v>116</v>
      </c>
      <c r="B14" s="90">
        <v>21.33</v>
      </c>
      <c r="C14" s="90">
        <v>34.767000000000003</v>
      </c>
      <c r="D14" s="90">
        <v>32.378999999999998</v>
      </c>
      <c r="E14" s="90">
        <v>21.749600000000001</v>
      </c>
      <c r="F14" s="90">
        <v>34.012900000000002</v>
      </c>
      <c r="G14" s="90">
        <v>34.502900000000004</v>
      </c>
      <c r="H14" s="90">
        <v>21.491</v>
      </c>
      <c r="I14" s="90">
        <v>34.326999999999998</v>
      </c>
      <c r="J14" s="90">
        <v>30.249099999999999</v>
      </c>
      <c r="K14" s="90">
        <v>21.5762</v>
      </c>
      <c r="L14" s="90">
        <v>34.412300000000002</v>
      </c>
      <c r="M14" s="90">
        <v>31.642300000000002</v>
      </c>
    </row>
    <row r="15" spans="1:13" x14ac:dyDescent="0.2">
      <c r="A15" s="96" t="s">
        <v>115</v>
      </c>
      <c r="B15" s="123">
        <f>(2^(B14-D14))/(2^(B14-C14))</f>
        <v>5.2343122858200566</v>
      </c>
      <c r="C15" s="123"/>
      <c r="D15" s="123"/>
      <c r="E15" s="123">
        <f>(2^(E14-G14))/(2^(E14-F14))</f>
        <v>0.71202509779853473</v>
      </c>
      <c r="F15" s="123"/>
      <c r="G15" s="123"/>
      <c r="H15" s="123">
        <f>(2^(H14-J14))/(2^(H14-I14))</f>
        <v>16.887688876244756</v>
      </c>
      <c r="I15" s="123"/>
      <c r="J15" s="123"/>
      <c r="K15" s="123">
        <f>(2^(K14-M14))/(2^(K14-L14))</f>
        <v>6.8210791341436501</v>
      </c>
      <c r="L15" s="123"/>
      <c r="M15" s="123"/>
    </row>
    <row r="16" spans="1:13" x14ac:dyDescent="0.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</row>
    <row r="17" spans="1:13" x14ac:dyDescent="0.2">
      <c r="A17" s="103"/>
      <c r="B17" s="122" t="s">
        <v>15</v>
      </c>
      <c r="C17" s="122"/>
      <c r="D17" s="122"/>
      <c r="E17" s="122"/>
      <c r="F17" s="122"/>
      <c r="G17" s="122"/>
      <c r="H17" s="122" t="s">
        <v>34</v>
      </c>
      <c r="I17" s="122"/>
      <c r="J17" s="122"/>
      <c r="K17" s="122"/>
      <c r="L17" s="122"/>
      <c r="M17" s="122"/>
    </row>
    <row r="18" spans="1:13" x14ac:dyDescent="0.2">
      <c r="A18" s="103"/>
      <c r="B18" s="123" t="s">
        <v>37</v>
      </c>
      <c r="C18" s="123"/>
      <c r="D18" s="123"/>
      <c r="E18" s="123" t="s">
        <v>136</v>
      </c>
      <c r="F18" s="123"/>
      <c r="G18" s="123"/>
      <c r="H18" s="123" t="s">
        <v>37</v>
      </c>
      <c r="I18" s="123"/>
      <c r="J18" s="123"/>
      <c r="K18" s="123" t="s">
        <v>136</v>
      </c>
      <c r="L18" s="123"/>
      <c r="M18" s="123"/>
    </row>
    <row r="19" spans="1:13" x14ac:dyDescent="0.2">
      <c r="A19" s="103"/>
      <c r="B19" s="96" t="s">
        <v>114</v>
      </c>
      <c r="C19" s="96" t="s">
        <v>117</v>
      </c>
      <c r="D19" s="96" t="s">
        <v>118</v>
      </c>
      <c r="E19" s="96" t="s">
        <v>114</v>
      </c>
      <c r="F19" s="96" t="s">
        <v>117</v>
      </c>
      <c r="G19" s="96" t="s">
        <v>118</v>
      </c>
      <c r="H19" s="96" t="s">
        <v>114</v>
      </c>
      <c r="I19" s="96" t="s">
        <v>117</v>
      </c>
      <c r="J19" s="96" t="s">
        <v>118</v>
      </c>
      <c r="K19" s="96" t="s">
        <v>114</v>
      </c>
      <c r="L19" s="96" t="s">
        <v>117</v>
      </c>
      <c r="M19" s="96" t="s">
        <v>118</v>
      </c>
    </row>
    <row r="20" spans="1:13" x14ac:dyDescent="0.2">
      <c r="A20" s="96" t="s">
        <v>119</v>
      </c>
      <c r="B20" s="90">
        <v>21.956099999999999</v>
      </c>
      <c r="C20" s="90">
        <v>34.14</v>
      </c>
      <c r="D20" s="90">
        <v>32.045599999999993</v>
      </c>
      <c r="E20" s="90">
        <v>21.596800000000002</v>
      </c>
      <c r="F20" s="90">
        <v>34.704500000000003</v>
      </c>
      <c r="G20" s="90">
        <v>34.954500000000003</v>
      </c>
      <c r="H20" s="90">
        <v>21.830200000000001</v>
      </c>
      <c r="I20" s="90">
        <v>34.537999999999997</v>
      </c>
      <c r="J20" s="90">
        <v>29.7896</v>
      </c>
      <c r="K20" s="90">
        <v>21.296399999999998</v>
      </c>
      <c r="L20" s="90">
        <v>34.841900000000003</v>
      </c>
      <c r="M20" s="90">
        <v>32.701900000000002</v>
      </c>
    </row>
    <row r="21" spans="1:13" x14ac:dyDescent="0.2">
      <c r="A21" s="96" t="s">
        <v>115</v>
      </c>
      <c r="B21" s="123">
        <f>(2^(B20-D20))/(2^(B20-C20))</f>
        <v>4.2704852179490054</v>
      </c>
      <c r="C21" s="123"/>
      <c r="D21" s="123"/>
      <c r="E21" s="123">
        <f>(2^(E20-G20))/(2^(E20-F20))</f>
        <v>0.84089641525371561</v>
      </c>
      <c r="F21" s="123"/>
      <c r="G21" s="123"/>
      <c r="H21" s="123">
        <f>(2^(H20-J20))/(2^(H20-I20))</f>
        <v>26.878859143358312</v>
      </c>
      <c r="I21" s="123"/>
      <c r="J21" s="123"/>
      <c r="K21" s="123">
        <f>(2^(K20-M20))/(2^(K20-L20))</f>
        <v>4.4076204635064409</v>
      </c>
      <c r="L21" s="123"/>
      <c r="M21" s="123"/>
    </row>
    <row r="22" spans="1:13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3" x14ac:dyDescent="0.2">
      <c r="A23" s="103"/>
      <c r="B23" s="122" t="s">
        <v>16</v>
      </c>
      <c r="C23" s="122"/>
      <c r="D23" s="122"/>
      <c r="E23" s="122"/>
      <c r="F23" s="122"/>
      <c r="G23" s="122"/>
      <c r="H23" s="122" t="s">
        <v>35</v>
      </c>
      <c r="I23" s="122"/>
      <c r="J23" s="122"/>
      <c r="K23" s="122"/>
      <c r="L23" s="122"/>
      <c r="M23" s="122"/>
    </row>
    <row r="24" spans="1:13" x14ac:dyDescent="0.2">
      <c r="A24" s="103"/>
      <c r="B24" s="123" t="s">
        <v>37</v>
      </c>
      <c r="C24" s="123"/>
      <c r="D24" s="123"/>
      <c r="E24" s="123" t="s">
        <v>136</v>
      </c>
      <c r="F24" s="123"/>
      <c r="G24" s="123"/>
      <c r="H24" s="123" t="s">
        <v>37</v>
      </c>
      <c r="I24" s="123"/>
      <c r="J24" s="123"/>
      <c r="K24" s="123" t="s">
        <v>136</v>
      </c>
      <c r="L24" s="123"/>
      <c r="M24" s="123"/>
    </row>
    <row r="25" spans="1:13" x14ac:dyDescent="0.2">
      <c r="A25" s="103"/>
      <c r="B25" s="96" t="s">
        <v>114</v>
      </c>
      <c r="C25" s="96" t="s">
        <v>117</v>
      </c>
      <c r="D25" s="96" t="s">
        <v>118</v>
      </c>
      <c r="E25" s="96" t="s">
        <v>114</v>
      </c>
      <c r="F25" s="96" t="s">
        <v>117</v>
      </c>
      <c r="G25" s="96" t="s">
        <v>118</v>
      </c>
      <c r="H25" s="96" t="s">
        <v>114</v>
      </c>
      <c r="I25" s="96" t="s">
        <v>117</v>
      </c>
      <c r="J25" s="96" t="s">
        <v>118</v>
      </c>
      <c r="K25" s="96" t="s">
        <v>114</v>
      </c>
      <c r="L25" s="96" t="s">
        <v>117</v>
      </c>
      <c r="M25" s="96" t="s">
        <v>118</v>
      </c>
    </row>
    <row r="26" spans="1:13" x14ac:dyDescent="0.2">
      <c r="A26" s="96" t="s">
        <v>116</v>
      </c>
      <c r="B26" s="90">
        <v>21.648700000000002</v>
      </c>
      <c r="C26" s="90">
        <v>34.594000000000001</v>
      </c>
      <c r="D26" s="90">
        <v>31.818999999999999</v>
      </c>
      <c r="E26" s="90">
        <v>21.214500000000001</v>
      </c>
      <c r="F26" s="90">
        <v>34.884</v>
      </c>
      <c r="G26" s="90">
        <v>34.1676</v>
      </c>
      <c r="H26" s="90">
        <v>21.686499999999999</v>
      </c>
      <c r="I26" s="90">
        <v>34.745699999999999</v>
      </c>
      <c r="J26" s="90">
        <v>33.305700000000002</v>
      </c>
      <c r="K26" s="90">
        <v>21.710899999999999</v>
      </c>
      <c r="L26" s="90">
        <v>34.267800000000001</v>
      </c>
      <c r="M26" s="90">
        <v>33.377800000000001</v>
      </c>
    </row>
    <row r="27" spans="1:13" x14ac:dyDescent="0.2">
      <c r="A27" s="96" t="s">
        <v>115</v>
      </c>
      <c r="B27" s="123">
        <f>(2^(B26-D26))/(2^(B26-C26))</f>
        <v>6.8447602054608305</v>
      </c>
      <c r="C27" s="123"/>
      <c r="D27" s="123"/>
      <c r="E27" s="123">
        <f>(2^(E26-G26))/(2^(E26-F26))</f>
        <v>1.6430768960034314</v>
      </c>
      <c r="F27" s="123"/>
      <c r="G27" s="123"/>
      <c r="H27" s="123">
        <f>(2^(H26-J26))/(2^(H26-I26))</f>
        <v>2.7132086548953374</v>
      </c>
      <c r="I27" s="123"/>
      <c r="J27" s="123"/>
      <c r="K27" s="123">
        <f>(2^(K26-M26))/(2^(K26-L26))</f>
        <v>1.8531761237807447</v>
      </c>
      <c r="L27" s="123"/>
      <c r="M27" s="123"/>
    </row>
    <row r="28" spans="1:13" x14ac:dyDescent="0.2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1:13" x14ac:dyDescent="0.2">
      <c r="A29" s="103"/>
      <c r="B29" s="122" t="s">
        <v>16</v>
      </c>
      <c r="C29" s="122"/>
      <c r="D29" s="122"/>
      <c r="E29" s="122"/>
      <c r="F29" s="122"/>
      <c r="G29" s="122"/>
      <c r="H29" s="122" t="s">
        <v>35</v>
      </c>
      <c r="I29" s="122"/>
      <c r="J29" s="122"/>
      <c r="K29" s="122"/>
      <c r="L29" s="122"/>
      <c r="M29" s="122"/>
    </row>
    <row r="30" spans="1:13" x14ac:dyDescent="0.2">
      <c r="A30" s="103"/>
      <c r="B30" s="123" t="s">
        <v>37</v>
      </c>
      <c r="C30" s="123"/>
      <c r="D30" s="123"/>
      <c r="E30" s="123" t="s">
        <v>136</v>
      </c>
      <c r="F30" s="123"/>
      <c r="G30" s="123"/>
      <c r="H30" s="123" t="s">
        <v>37</v>
      </c>
      <c r="I30" s="123"/>
      <c r="J30" s="123"/>
      <c r="K30" s="123" t="s">
        <v>136</v>
      </c>
      <c r="L30" s="123"/>
      <c r="M30" s="123"/>
    </row>
    <row r="31" spans="1:13" x14ac:dyDescent="0.2">
      <c r="A31" s="103"/>
      <c r="B31" s="96" t="s">
        <v>114</v>
      </c>
      <c r="C31" s="96" t="s">
        <v>117</v>
      </c>
      <c r="D31" s="96" t="s">
        <v>118</v>
      </c>
      <c r="E31" s="96" t="s">
        <v>114</v>
      </c>
      <c r="F31" s="96" t="s">
        <v>117</v>
      </c>
      <c r="G31" s="96" t="s">
        <v>118</v>
      </c>
      <c r="H31" s="96" t="s">
        <v>114</v>
      </c>
      <c r="I31" s="96" t="s">
        <v>117</v>
      </c>
      <c r="J31" s="96" t="s">
        <v>118</v>
      </c>
      <c r="K31" s="96" t="s">
        <v>114</v>
      </c>
      <c r="L31" s="96" t="s">
        <v>117</v>
      </c>
      <c r="M31" s="96" t="s">
        <v>118</v>
      </c>
    </row>
    <row r="32" spans="1:13" x14ac:dyDescent="0.2">
      <c r="A32" s="96" t="s">
        <v>119</v>
      </c>
      <c r="B32" s="90">
        <v>21.127300000000002</v>
      </c>
      <c r="C32" s="90">
        <v>34.865000000000002</v>
      </c>
      <c r="D32" s="90">
        <v>32.142699999999998</v>
      </c>
      <c r="E32" s="90">
        <v>21.860299999999999</v>
      </c>
      <c r="F32" s="90">
        <v>34.369399999999999</v>
      </c>
      <c r="G32" s="90">
        <v>33.929400000000001</v>
      </c>
      <c r="H32" s="90">
        <v>21.315799999999999</v>
      </c>
      <c r="I32" s="90">
        <v>34.057000000000002</v>
      </c>
      <c r="J32" s="90">
        <v>32.140300000000003</v>
      </c>
      <c r="K32" s="90">
        <v>21.941700000000001</v>
      </c>
      <c r="L32" s="90">
        <v>34.0901</v>
      </c>
      <c r="M32" s="90">
        <v>33.200099999999999</v>
      </c>
    </row>
    <row r="33" spans="1:13" x14ac:dyDescent="0.2">
      <c r="A33" s="96" t="s">
        <v>115</v>
      </c>
      <c r="B33" s="123">
        <f>(2^(B32-D32))/(2^(B32-C32))</f>
        <v>6.5992405197004489</v>
      </c>
      <c r="C33" s="123"/>
      <c r="D33" s="123"/>
      <c r="E33" s="123">
        <f>(2^(E32-G32))/(2^(E32-F32))</f>
        <v>1.3566043274476709</v>
      </c>
      <c r="F33" s="123"/>
      <c r="G33" s="123"/>
      <c r="H33" s="123">
        <f>(2^(H32-J32))/(2^(H32-I32))</f>
        <v>3.7755844842436828</v>
      </c>
      <c r="I33" s="123"/>
      <c r="J33" s="123"/>
      <c r="K33" s="123">
        <f>(2^(K32-M32))/(2^(K32-L32))</f>
        <v>1.8531761237807409</v>
      </c>
      <c r="L33" s="123"/>
      <c r="M33" s="123"/>
    </row>
    <row r="34" spans="1:13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</row>
    <row r="35" spans="1:13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</row>
    <row r="36" spans="1:13" x14ac:dyDescent="0.2">
      <c r="A36" s="103"/>
      <c r="B36" s="122" t="s">
        <v>33</v>
      </c>
      <c r="C36" s="122"/>
      <c r="D36" s="122"/>
      <c r="E36" s="122"/>
      <c r="F36" s="122"/>
      <c r="G36" s="122"/>
      <c r="H36" s="122" t="s">
        <v>36</v>
      </c>
      <c r="I36" s="122"/>
      <c r="J36" s="122"/>
      <c r="K36" s="122"/>
      <c r="L36" s="122"/>
      <c r="M36" s="122"/>
    </row>
    <row r="37" spans="1:13" x14ac:dyDescent="0.2">
      <c r="A37" s="103"/>
      <c r="B37" s="123" t="s">
        <v>37</v>
      </c>
      <c r="C37" s="123"/>
      <c r="D37" s="123"/>
      <c r="E37" s="123" t="s">
        <v>136</v>
      </c>
      <c r="F37" s="123"/>
      <c r="G37" s="123"/>
      <c r="H37" s="123" t="s">
        <v>37</v>
      </c>
      <c r="I37" s="123"/>
      <c r="J37" s="123"/>
      <c r="K37" s="123" t="s">
        <v>136</v>
      </c>
      <c r="L37" s="123"/>
      <c r="M37" s="123"/>
    </row>
    <row r="38" spans="1:13" x14ac:dyDescent="0.2">
      <c r="A38" s="103"/>
      <c r="B38" s="96" t="s">
        <v>114</v>
      </c>
      <c r="C38" s="96" t="s">
        <v>117</v>
      </c>
      <c r="D38" s="96" t="s">
        <v>118</v>
      </c>
      <c r="E38" s="96" t="s">
        <v>114</v>
      </c>
      <c r="F38" s="96" t="s">
        <v>117</v>
      </c>
      <c r="G38" s="96" t="s">
        <v>118</v>
      </c>
      <c r="H38" s="96" t="s">
        <v>114</v>
      </c>
      <c r="I38" s="96" t="s">
        <v>117</v>
      </c>
      <c r="J38" s="96" t="s">
        <v>118</v>
      </c>
      <c r="K38" s="96" t="s">
        <v>114</v>
      </c>
      <c r="L38" s="96" t="s">
        <v>117</v>
      </c>
      <c r="M38" s="96" t="s">
        <v>118</v>
      </c>
    </row>
    <row r="39" spans="1:13" x14ac:dyDescent="0.2">
      <c r="A39" s="96" t="s">
        <v>116</v>
      </c>
      <c r="B39" s="90">
        <v>21.898399999999999</v>
      </c>
      <c r="C39" s="90">
        <v>34.218899999999998</v>
      </c>
      <c r="D39" s="90">
        <v>33.998400000000004</v>
      </c>
      <c r="E39" s="90">
        <v>21.072099999999999</v>
      </c>
      <c r="F39" s="90">
        <v>34.175199999999997</v>
      </c>
      <c r="G39" s="90">
        <v>35.145199999999996</v>
      </c>
      <c r="H39" s="90">
        <v>21.7851</v>
      </c>
      <c r="I39" s="90">
        <v>34.624000000000002</v>
      </c>
      <c r="J39" s="90">
        <v>34.384</v>
      </c>
      <c r="K39" s="90">
        <v>21.392199999999999</v>
      </c>
      <c r="L39" s="90">
        <v>34.591299999999997</v>
      </c>
      <c r="M39" s="90">
        <v>34.391299999999994</v>
      </c>
    </row>
    <row r="40" spans="1:13" x14ac:dyDescent="0.2">
      <c r="A40" s="96" t="s">
        <v>115</v>
      </c>
      <c r="B40" s="123">
        <f>(2^(B39-D39))/(2^(B39-C39))</f>
        <v>1.1651373223272838</v>
      </c>
      <c r="C40" s="123"/>
      <c r="D40" s="123"/>
      <c r="E40" s="123">
        <f>(2^(E39-G39))/(2^(E39-F39))</f>
        <v>0.51050606285359745</v>
      </c>
      <c r="F40" s="123"/>
      <c r="G40" s="123"/>
      <c r="H40" s="123">
        <f>(2^(H39-J39))/(2^(H39-I39))</f>
        <v>1.1809926614295316</v>
      </c>
      <c r="I40" s="123"/>
      <c r="J40" s="123"/>
      <c r="K40" s="123">
        <f>(2^(K39-M39))/(2^(K39-L39))</f>
        <v>1.1486983549970371</v>
      </c>
      <c r="L40" s="123"/>
      <c r="M40" s="123"/>
    </row>
    <row r="41" spans="1:13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</row>
    <row r="42" spans="1:13" x14ac:dyDescent="0.2">
      <c r="A42" s="103"/>
      <c r="B42" s="122" t="s">
        <v>33</v>
      </c>
      <c r="C42" s="122"/>
      <c r="D42" s="122"/>
      <c r="E42" s="122"/>
      <c r="F42" s="122"/>
      <c r="G42" s="122"/>
      <c r="H42" s="122" t="s">
        <v>36</v>
      </c>
      <c r="I42" s="122"/>
      <c r="J42" s="122"/>
      <c r="K42" s="122"/>
      <c r="L42" s="122"/>
      <c r="M42" s="122"/>
    </row>
    <row r="43" spans="1:13" x14ac:dyDescent="0.2">
      <c r="A43" s="103"/>
      <c r="B43" s="123" t="s">
        <v>37</v>
      </c>
      <c r="C43" s="123"/>
      <c r="D43" s="123"/>
      <c r="E43" s="123" t="s">
        <v>136</v>
      </c>
      <c r="F43" s="123"/>
      <c r="G43" s="123"/>
      <c r="H43" s="123" t="s">
        <v>37</v>
      </c>
      <c r="I43" s="123"/>
      <c r="J43" s="123"/>
      <c r="K43" s="123" t="s">
        <v>136</v>
      </c>
      <c r="L43" s="123"/>
      <c r="M43" s="123"/>
    </row>
    <row r="44" spans="1:13" x14ac:dyDescent="0.2">
      <c r="A44" s="103"/>
      <c r="B44" s="96" t="s">
        <v>114</v>
      </c>
      <c r="C44" s="96" t="s">
        <v>117</v>
      </c>
      <c r="D44" s="96" t="s">
        <v>118</v>
      </c>
      <c r="E44" s="96" t="s">
        <v>114</v>
      </c>
      <c r="F44" s="96" t="s">
        <v>117</v>
      </c>
      <c r="G44" s="96" t="s">
        <v>118</v>
      </c>
      <c r="H44" s="96" t="s">
        <v>114</v>
      </c>
      <c r="I44" s="96" t="s">
        <v>117</v>
      </c>
      <c r="J44" s="96" t="s">
        <v>118</v>
      </c>
      <c r="K44" s="96" t="s">
        <v>114</v>
      </c>
      <c r="L44" s="96" t="s">
        <v>117</v>
      </c>
      <c r="M44" s="96" t="s">
        <v>118</v>
      </c>
    </row>
    <row r="45" spans="1:13" x14ac:dyDescent="0.2">
      <c r="A45" s="96" t="s">
        <v>119</v>
      </c>
      <c r="B45" s="90">
        <v>21.439499999999999</v>
      </c>
      <c r="C45" s="90">
        <v>34.790999999999997</v>
      </c>
      <c r="D45" s="90">
        <v>33.973199999999999</v>
      </c>
      <c r="E45" s="90">
        <v>21.383700000000001</v>
      </c>
      <c r="F45" s="90">
        <v>34.436799999999998</v>
      </c>
      <c r="G45" s="90">
        <v>34.236799999999995</v>
      </c>
      <c r="H45" s="90">
        <v>21.1693</v>
      </c>
      <c r="I45" s="90">
        <v>34.195500000000003</v>
      </c>
      <c r="J45" s="90">
        <v>33.255500000000005</v>
      </c>
      <c r="K45" s="90">
        <v>21.1416</v>
      </c>
      <c r="L45" s="90">
        <v>34.178699999999999</v>
      </c>
      <c r="M45" s="90">
        <v>33.748699999999999</v>
      </c>
    </row>
    <row r="46" spans="1:13" x14ac:dyDescent="0.2">
      <c r="A46" s="96" t="s">
        <v>115</v>
      </c>
      <c r="B46" s="123">
        <f>(2^(B45-D45))/(2^(B45-C45))</f>
        <v>1.7627159345594774</v>
      </c>
      <c r="C46" s="123"/>
      <c r="D46" s="123"/>
      <c r="E46" s="123">
        <f>(2^(E45-G45))/(2^(E45-F45))</f>
        <v>1.1486983549970371</v>
      </c>
      <c r="F46" s="123"/>
      <c r="G46" s="123"/>
      <c r="H46" s="123">
        <f>(2^(H45-J45))/(2^(H45-I45))</f>
        <v>1.9185282386505262</v>
      </c>
      <c r="I46" s="123"/>
      <c r="J46" s="123"/>
      <c r="K46" s="123">
        <f>(2^(K45-M45))/(2^(K45-L45))</f>
        <v>1.34723357686569</v>
      </c>
      <c r="L46" s="123"/>
      <c r="M46" s="123"/>
    </row>
    <row r="47" spans="1:13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</row>
    <row r="48" spans="1:13" x14ac:dyDescent="0.2"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</row>
    <row r="49" spans="2:13" x14ac:dyDescent="0.2"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</row>
  </sheetData>
  <mergeCells count="62">
    <mergeCell ref="B23:G23"/>
    <mergeCell ref="H23:M23"/>
    <mergeCell ref="B24:D24"/>
    <mergeCell ref="E24:G24"/>
    <mergeCell ref="H18:J18"/>
    <mergeCell ref="K18:M18"/>
    <mergeCell ref="B21:D21"/>
    <mergeCell ref="E21:G21"/>
    <mergeCell ref="H21:J21"/>
    <mergeCell ref="K21:M21"/>
    <mergeCell ref="B18:D18"/>
    <mergeCell ref="E18:G18"/>
    <mergeCell ref="H24:J24"/>
    <mergeCell ref="K24:M24"/>
    <mergeCell ref="B1:C1"/>
    <mergeCell ref="D1:E1"/>
    <mergeCell ref="B11:G11"/>
    <mergeCell ref="H11:M11"/>
    <mergeCell ref="B17:G17"/>
    <mergeCell ref="H17:M17"/>
    <mergeCell ref="B12:D12"/>
    <mergeCell ref="E12:G12"/>
    <mergeCell ref="H12:J12"/>
    <mergeCell ref="K12:M12"/>
    <mergeCell ref="B15:D15"/>
    <mergeCell ref="E15:G15"/>
    <mergeCell ref="H15:J15"/>
    <mergeCell ref="K15:M15"/>
    <mergeCell ref="B30:D30"/>
    <mergeCell ref="E30:G30"/>
    <mergeCell ref="H30:J30"/>
    <mergeCell ref="K30:M30"/>
    <mergeCell ref="B33:D33"/>
    <mergeCell ref="E33:G33"/>
    <mergeCell ref="H27:J27"/>
    <mergeCell ref="K27:M27"/>
    <mergeCell ref="B29:G29"/>
    <mergeCell ref="H29:M29"/>
    <mergeCell ref="B27:D27"/>
    <mergeCell ref="E27:G27"/>
    <mergeCell ref="H42:M42"/>
    <mergeCell ref="B43:D43"/>
    <mergeCell ref="E43:G43"/>
    <mergeCell ref="H43:J43"/>
    <mergeCell ref="B36:G36"/>
    <mergeCell ref="H36:M36"/>
    <mergeCell ref="K43:M43"/>
    <mergeCell ref="B42:G42"/>
    <mergeCell ref="H33:J33"/>
    <mergeCell ref="K33:M33"/>
    <mergeCell ref="B46:D46"/>
    <mergeCell ref="E46:G46"/>
    <mergeCell ref="H46:J46"/>
    <mergeCell ref="K46:M46"/>
    <mergeCell ref="B37:D37"/>
    <mergeCell ref="E37:G37"/>
    <mergeCell ref="H37:J37"/>
    <mergeCell ref="K37:M37"/>
    <mergeCell ref="B40:D40"/>
    <mergeCell ref="E40:G40"/>
    <mergeCell ref="H40:J40"/>
    <mergeCell ref="K40:M40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AE345-43A7-DD46-A607-8A6321B180DF}">
  <dimension ref="A1:N68"/>
  <sheetViews>
    <sheetView zoomScale="109" zoomScaleNormal="109" workbookViewId="0">
      <selection activeCell="H26" sqref="H26:J26"/>
    </sheetView>
  </sheetViews>
  <sheetFormatPr baseColWidth="10" defaultRowHeight="16" x14ac:dyDescent="0.2"/>
  <cols>
    <col min="1" max="3" width="10.83203125" style="83"/>
    <col min="4" max="4" width="14.1640625" style="83" customWidth="1"/>
    <col min="5" max="6" width="10.83203125" style="83"/>
    <col min="7" max="7" width="15.83203125" style="83" customWidth="1"/>
    <col min="8" max="16384" width="10.83203125" style="83"/>
  </cols>
  <sheetData>
    <row r="1" spans="1:14" x14ac:dyDescent="0.2">
      <c r="A1" s="90"/>
      <c r="B1" s="133" t="s">
        <v>24</v>
      </c>
      <c r="C1" s="133"/>
      <c r="D1" s="133"/>
      <c r="E1" s="133" t="s">
        <v>25</v>
      </c>
      <c r="F1" s="133"/>
      <c r="G1" s="133"/>
      <c r="H1" s="86"/>
      <c r="I1" s="86"/>
      <c r="J1" s="86"/>
      <c r="K1" s="86"/>
      <c r="L1" s="86"/>
      <c r="M1" s="86"/>
    </row>
    <row r="2" spans="1:14" x14ac:dyDescent="0.2">
      <c r="A2" s="104" t="s">
        <v>18</v>
      </c>
      <c r="B2" s="89">
        <v>18.5</v>
      </c>
      <c r="C2" s="89">
        <v>25.03</v>
      </c>
      <c r="D2" s="89">
        <v>19.899999999999999</v>
      </c>
      <c r="E2" s="89">
        <v>4.8</v>
      </c>
      <c r="F2" s="89">
        <v>3.8</v>
      </c>
      <c r="G2" s="89">
        <v>6.25</v>
      </c>
      <c r="H2" s="86"/>
      <c r="I2" s="86"/>
      <c r="J2" s="86"/>
      <c r="K2" s="86"/>
      <c r="L2" s="86"/>
      <c r="M2" s="86"/>
    </row>
    <row r="3" spans="1:14" x14ac:dyDescent="0.2">
      <c r="A3" s="104" t="s">
        <v>39</v>
      </c>
      <c r="B3" s="89">
        <v>9.44</v>
      </c>
      <c r="C3" s="89">
        <v>9.2899999999999991</v>
      </c>
      <c r="D3" s="89">
        <v>8.19</v>
      </c>
      <c r="E3" s="89">
        <v>2.9</v>
      </c>
      <c r="F3" s="89">
        <v>3.1</v>
      </c>
      <c r="G3" s="89">
        <v>2.2999999999999998</v>
      </c>
      <c r="H3" s="86"/>
      <c r="I3" s="86"/>
      <c r="J3" s="86"/>
      <c r="K3" s="86"/>
      <c r="L3" s="86"/>
      <c r="M3" s="86"/>
    </row>
    <row r="4" spans="1:14" x14ac:dyDescent="0.2">
      <c r="A4" s="104" t="s">
        <v>40</v>
      </c>
      <c r="B4" s="89">
        <v>2.5</v>
      </c>
      <c r="C4" s="89">
        <v>3.03</v>
      </c>
      <c r="D4" s="89">
        <v>1.47</v>
      </c>
      <c r="E4" s="89">
        <v>1.1000000000000001</v>
      </c>
      <c r="F4" s="89">
        <v>2.2999999999999998</v>
      </c>
      <c r="G4" s="89">
        <v>1.1299999999999999</v>
      </c>
      <c r="H4" s="86"/>
      <c r="I4" s="86"/>
      <c r="J4" s="86"/>
      <c r="K4" s="86"/>
      <c r="L4" s="86"/>
      <c r="M4" s="86"/>
    </row>
    <row r="5" spans="1:14" x14ac:dyDescent="0.2">
      <c r="A5" s="104" t="s">
        <v>17</v>
      </c>
      <c r="B5" s="89">
        <v>32.729999999999997</v>
      </c>
      <c r="C5" s="89">
        <v>23.48</v>
      </c>
      <c r="D5" s="89">
        <v>28.56</v>
      </c>
      <c r="E5" s="89">
        <v>5.9</v>
      </c>
      <c r="F5" s="89">
        <v>4.8</v>
      </c>
      <c r="G5" s="89">
        <v>3.03</v>
      </c>
      <c r="H5" s="86"/>
      <c r="I5" s="86"/>
      <c r="J5" s="86"/>
      <c r="K5" s="86"/>
      <c r="L5" s="86"/>
      <c r="M5" s="86"/>
    </row>
    <row r="6" spans="1:14" x14ac:dyDescent="0.2">
      <c r="A6" s="104" t="s">
        <v>41</v>
      </c>
      <c r="B6" s="89">
        <v>11.37</v>
      </c>
      <c r="C6" s="89">
        <v>11.26</v>
      </c>
      <c r="D6" s="89">
        <v>14.7</v>
      </c>
      <c r="E6" s="89">
        <v>1.57</v>
      </c>
      <c r="F6" s="89">
        <v>3</v>
      </c>
      <c r="G6" s="89">
        <v>1.9</v>
      </c>
      <c r="H6" s="86"/>
      <c r="I6" s="86"/>
      <c r="J6" s="86"/>
      <c r="K6" s="86"/>
      <c r="L6" s="86"/>
      <c r="M6" s="86"/>
    </row>
    <row r="7" spans="1:14" x14ac:dyDescent="0.2">
      <c r="A7" s="104" t="s">
        <v>42</v>
      </c>
      <c r="B7" s="89">
        <v>37.729999999999997</v>
      </c>
      <c r="C7" s="89">
        <v>30.35</v>
      </c>
      <c r="D7" s="89">
        <v>32.92</v>
      </c>
      <c r="E7" s="89">
        <v>2.9</v>
      </c>
      <c r="F7" s="89">
        <v>1.7</v>
      </c>
      <c r="G7" s="89">
        <v>3.64</v>
      </c>
      <c r="H7" s="86"/>
      <c r="I7" s="86"/>
      <c r="J7" s="86"/>
      <c r="K7" s="86"/>
      <c r="L7" s="86"/>
      <c r="M7" s="86"/>
      <c r="N7" s="86"/>
    </row>
    <row r="8" spans="1:14" x14ac:dyDescent="0.2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</row>
    <row r="9" spans="1:14" x14ac:dyDescent="0.2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spans="1:14" x14ac:dyDescent="0.2">
      <c r="A10" s="103"/>
      <c r="B10" s="122" t="s">
        <v>15</v>
      </c>
      <c r="C10" s="122"/>
      <c r="D10" s="122"/>
      <c r="E10" s="122"/>
      <c r="F10" s="122"/>
      <c r="G10" s="122"/>
      <c r="H10" s="122" t="s">
        <v>34</v>
      </c>
      <c r="I10" s="122"/>
      <c r="J10" s="122"/>
      <c r="K10" s="122"/>
      <c r="L10" s="122"/>
      <c r="M10" s="122"/>
      <c r="N10" s="86"/>
    </row>
    <row r="11" spans="1:14" x14ac:dyDescent="0.2">
      <c r="A11" s="103"/>
      <c r="B11" s="123" t="s">
        <v>24</v>
      </c>
      <c r="C11" s="123"/>
      <c r="D11" s="123"/>
      <c r="E11" s="123" t="s">
        <v>25</v>
      </c>
      <c r="F11" s="123"/>
      <c r="G11" s="123"/>
      <c r="H11" s="123" t="s">
        <v>24</v>
      </c>
      <c r="I11" s="123"/>
      <c r="J11" s="123"/>
      <c r="K11" s="123" t="s">
        <v>25</v>
      </c>
      <c r="L11" s="123"/>
      <c r="M11" s="123"/>
      <c r="N11" s="86"/>
    </row>
    <row r="12" spans="1:14" x14ac:dyDescent="0.2">
      <c r="A12" s="103"/>
      <c r="B12" s="96" t="s">
        <v>114</v>
      </c>
      <c r="C12" s="96" t="s">
        <v>117</v>
      </c>
      <c r="D12" s="96" t="s">
        <v>138</v>
      </c>
      <c r="E12" s="96" t="s">
        <v>114</v>
      </c>
      <c r="F12" s="96" t="s">
        <v>117</v>
      </c>
      <c r="G12" s="96" t="s">
        <v>138</v>
      </c>
      <c r="H12" s="96" t="s">
        <v>114</v>
      </c>
      <c r="I12" s="96" t="s">
        <v>117</v>
      </c>
      <c r="J12" s="96" t="s">
        <v>138</v>
      </c>
      <c r="K12" s="96" t="s">
        <v>114</v>
      </c>
      <c r="L12" s="96" t="s">
        <v>117</v>
      </c>
      <c r="M12" s="96" t="s">
        <v>138</v>
      </c>
      <c r="N12" s="86"/>
    </row>
    <row r="13" spans="1:14" x14ac:dyDescent="0.2">
      <c r="A13" s="96" t="s">
        <v>116</v>
      </c>
      <c r="B13" s="90">
        <v>21.413599999999999</v>
      </c>
      <c r="C13" s="90">
        <v>34.886499999999998</v>
      </c>
      <c r="D13" s="90">
        <v>30.677099999999996</v>
      </c>
      <c r="E13" s="90">
        <v>21.6387</v>
      </c>
      <c r="F13" s="90">
        <v>34.682000000000002</v>
      </c>
      <c r="G13" s="90">
        <v>32.419000000000004</v>
      </c>
      <c r="H13" s="90">
        <v>21.902699999999999</v>
      </c>
      <c r="I13" s="90">
        <v>34.165900000000001</v>
      </c>
      <c r="J13" s="90">
        <v>29.133499999999998</v>
      </c>
      <c r="K13" s="90">
        <v>21.367799999999999</v>
      </c>
      <c r="L13" s="90">
        <v>34.139800000000001</v>
      </c>
      <c r="M13" s="90">
        <v>31.579800000000002</v>
      </c>
      <c r="N13" s="86"/>
    </row>
    <row r="14" spans="1:14" x14ac:dyDescent="0.2">
      <c r="A14" s="96" t="s">
        <v>115</v>
      </c>
      <c r="B14" s="123">
        <f>(2^(B13-D13))/(2^(B13-C13))</f>
        <v>18.499315693304389</v>
      </c>
      <c r="C14" s="123"/>
      <c r="D14" s="123"/>
      <c r="E14" s="123">
        <f>(2^(E13-G13))/(2^(E13-F13))</f>
        <v>4.7998855294928573</v>
      </c>
      <c r="F14" s="123"/>
      <c r="G14" s="123"/>
      <c r="H14" s="123">
        <f>(2^(H13-J13))/(2^(H13-I13))</f>
        <v>32.726785513382154</v>
      </c>
      <c r="I14" s="123"/>
      <c r="J14" s="123"/>
      <c r="K14" s="123">
        <f>(2^(K13-M13))/(2^(K13-L13))</f>
        <v>5.8970768691644055</v>
      </c>
      <c r="L14" s="123"/>
      <c r="M14" s="123"/>
      <c r="N14" s="86"/>
    </row>
    <row r="15" spans="1:14" x14ac:dyDescent="0.2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</row>
    <row r="16" spans="1:14" x14ac:dyDescent="0.2">
      <c r="A16" s="103"/>
      <c r="B16" s="122" t="s">
        <v>15</v>
      </c>
      <c r="C16" s="122"/>
      <c r="D16" s="122"/>
      <c r="E16" s="122"/>
      <c r="F16" s="122"/>
      <c r="G16" s="122"/>
      <c r="H16" s="122" t="s">
        <v>34</v>
      </c>
      <c r="I16" s="122"/>
      <c r="J16" s="122"/>
      <c r="K16" s="122"/>
      <c r="L16" s="122"/>
      <c r="M16" s="122"/>
      <c r="N16" s="86"/>
    </row>
    <row r="17" spans="1:14" x14ac:dyDescent="0.2">
      <c r="A17" s="103"/>
      <c r="B17" s="123" t="s">
        <v>24</v>
      </c>
      <c r="C17" s="123"/>
      <c r="D17" s="123"/>
      <c r="E17" s="123" t="s">
        <v>25</v>
      </c>
      <c r="F17" s="123"/>
      <c r="G17" s="123"/>
      <c r="H17" s="123" t="s">
        <v>24</v>
      </c>
      <c r="I17" s="123"/>
      <c r="J17" s="123"/>
      <c r="K17" s="123" t="s">
        <v>25</v>
      </c>
      <c r="L17" s="123"/>
      <c r="M17" s="123"/>
      <c r="N17" s="86"/>
    </row>
    <row r="18" spans="1:14" x14ac:dyDescent="0.2">
      <c r="A18" s="103"/>
      <c r="B18" s="96" t="s">
        <v>114</v>
      </c>
      <c r="C18" s="96" t="s">
        <v>117</v>
      </c>
      <c r="D18" s="96" t="s">
        <v>138</v>
      </c>
      <c r="E18" s="96" t="s">
        <v>114</v>
      </c>
      <c r="F18" s="96" t="s">
        <v>117</v>
      </c>
      <c r="G18" s="96" t="s">
        <v>138</v>
      </c>
      <c r="H18" s="96" t="s">
        <v>114</v>
      </c>
      <c r="I18" s="96" t="s">
        <v>117</v>
      </c>
      <c r="J18" s="96" t="s">
        <v>138</v>
      </c>
      <c r="K18" s="96" t="s">
        <v>114</v>
      </c>
      <c r="L18" s="96" t="s">
        <v>117</v>
      </c>
      <c r="M18" s="96" t="s">
        <v>138</v>
      </c>
      <c r="N18" s="86"/>
    </row>
    <row r="19" spans="1:14" x14ac:dyDescent="0.2">
      <c r="A19" s="96" t="s">
        <v>119</v>
      </c>
      <c r="B19" s="90">
        <v>21.8779</v>
      </c>
      <c r="C19" s="90">
        <v>34.182099999999998</v>
      </c>
      <c r="D19" s="90">
        <v>29.5364</v>
      </c>
      <c r="E19" s="90">
        <v>21.1632</v>
      </c>
      <c r="F19" s="90">
        <v>34.231000000000002</v>
      </c>
      <c r="G19" s="90">
        <v>32.306799999999996</v>
      </c>
      <c r="H19" s="90">
        <v>21.078299999999999</v>
      </c>
      <c r="I19" s="90">
        <v>34.270499999999998</v>
      </c>
      <c r="J19" s="90">
        <v>29.716999999999999</v>
      </c>
      <c r="K19" s="90">
        <v>21.8062</v>
      </c>
      <c r="L19" s="90">
        <v>34.566000000000003</v>
      </c>
      <c r="M19" s="90">
        <v>32.302399999999999</v>
      </c>
      <c r="N19" s="86"/>
    </row>
    <row r="20" spans="1:14" x14ac:dyDescent="0.2">
      <c r="A20" s="96" t="s">
        <v>115</v>
      </c>
      <c r="B20" s="123">
        <f>(2^(B19-D19))/(2^(B19-C19))</f>
        <v>25.031971222246963</v>
      </c>
      <c r="C20" s="123"/>
      <c r="D20" s="123"/>
      <c r="E20" s="123">
        <f>(2^(E19-G19))/(2^(E19-F19))</f>
        <v>3.795263359314005</v>
      </c>
      <c r="F20" s="123"/>
      <c r="G20" s="123"/>
      <c r="H20" s="123">
        <f>(2^(H19-J19))/(2^(H19-I19))</f>
        <v>23.48227043134542</v>
      </c>
      <c r="I20" s="123"/>
      <c r="J20" s="123"/>
      <c r="K20" s="123">
        <f>(2^(K19-M19))/(2^(K19-L19))</f>
        <v>4.8018821609249995</v>
      </c>
      <c r="L20" s="123"/>
      <c r="M20" s="123"/>
      <c r="N20" s="86"/>
    </row>
    <row r="21" spans="1:14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2" spans="1:14" x14ac:dyDescent="0.2">
      <c r="A22" s="103"/>
      <c r="B22" s="122" t="s">
        <v>15</v>
      </c>
      <c r="C22" s="122"/>
      <c r="D22" s="122"/>
      <c r="E22" s="122"/>
      <c r="F22" s="122"/>
      <c r="G22" s="122"/>
      <c r="H22" s="122" t="s">
        <v>34</v>
      </c>
      <c r="I22" s="122"/>
      <c r="J22" s="122"/>
      <c r="K22" s="122"/>
      <c r="L22" s="122"/>
      <c r="M22" s="122"/>
      <c r="N22" s="86"/>
    </row>
    <row r="23" spans="1:14" x14ac:dyDescent="0.2">
      <c r="A23" s="103"/>
      <c r="B23" s="123" t="s">
        <v>24</v>
      </c>
      <c r="C23" s="123"/>
      <c r="D23" s="123"/>
      <c r="E23" s="123" t="s">
        <v>25</v>
      </c>
      <c r="F23" s="123"/>
      <c r="G23" s="123"/>
      <c r="H23" s="123" t="s">
        <v>24</v>
      </c>
      <c r="I23" s="123"/>
      <c r="J23" s="123"/>
      <c r="K23" s="123" t="s">
        <v>25</v>
      </c>
      <c r="L23" s="123"/>
      <c r="M23" s="123"/>
      <c r="N23" s="86"/>
    </row>
    <row r="24" spans="1:14" x14ac:dyDescent="0.2">
      <c r="A24" s="103"/>
      <c r="B24" s="96" t="s">
        <v>114</v>
      </c>
      <c r="C24" s="96" t="s">
        <v>117</v>
      </c>
      <c r="D24" s="96" t="s">
        <v>138</v>
      </c>
      <c r="E24" s="96" t="s">
        <v>114</v>
      </c>
      <c r="F24" s="96" t="s">
        <v>117</v>
      </c>
      <c r="G24" s="96" t="s">
        <v>138</v>
      </c>
      <c r="H24" s="96" t="s">
        <v>114</v>
      </c>
      <c r="I24" s="96" t="s">
        <v>117</v>
      </c>
      <c r="J24" s="96" t="s">
        <v>138</v>
      </c>
      <c r="K24" s="96" t="s">
        <v>114</v>
      </c>
      <c r="L24" s="96" t="s">
        <v>117</v>
      </c>
      <c r="M24" s="96" t="s">
        <v>138</v>
      </c>
      <c r="N24" s="86"/>
    </row>
    <row r="25" spans="1:14" x14ac:dyDescent="0.2">
      <c r="A25" s="96" t="s">
        <v>120</v>
      </c>
      <c r="B25" s="90">
        <v>21.13</v>
      </c>
      <c r="C25" s="90">
        <v>34.124499999999998</v>
      </c>
      <c r="D25" s="90">
        <v>29.81</v>
      </c>
      <c r="E25" s="90">
        <v>21.48</v>
      </c>
      <c r="F25" s="90">
        <v>34.555</v>
      </c>
      <c r="G25" s="90">
        <v>31.909999999999997</v>
      </c>
      <c r="H25" s="90">
        <v>21.25</v>
      </c>
      <c r="I25" s="90">
        <v>34.270000000000003</v>
      </c>
      <c r="J25" s="90">
        <v>29.434000000000001</v>
      </c>
      <c r="K25" s="90">
        <v>21.02</v>
      </c>
      <c r="L25" s="90">
        <v>34.03</v>
      </c>
      <c r="M25" s="90">
        <v>32.43</v>
      </c>
      <c r="N25" s="86"/>
    </row>
    <row r="26" spans="1:14" x14ac:dyDescent="0.2">
      <c r="A26" s="96" t="s">
        <v>115</v>
      </c>
      <c r="B26" s="123">
        <f>(2^(B25-D25))/(2^(B25-C25))</f>
        <v>19.89728938265517</v>
      </c>
      <c r="C26" s="123"/>
      <c r="D26" s="123"/>
      <c r="E26" s="123">
        <f>(2^(E25-G25))/(2^(E25-F25))</f>
        <v>6.2549571450287598</v>
      </c>
      <c r="F26" s="123"/>
      <c r="G26" s="123"/>
      <c r="H26" s="123">
        <f>(2^(H25-J25))/(2^(H25-I25))</f>
        <v>28.561503087135289</v>
      </c>
      <c r="I26" s="123"/>
      <c r="J26" s="123"/>
      <c r="K26" s="123">
        <f>(2^(K25-M25))/(2^(K25-L25))</f>
        <v>3.0314331330207995</v>
      </c>
      <c r="L26" s="123"/>
      <c r="M26" s="123"/>
      <c r="N26" s="86"/>
    </row>
    <row r="27" spans="1:14" x14ac:dyDescent="0.2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</row>
    <row r="28" spans="1:14" x14ac:dyDescent="0.2">
      <c r="A28" s="103"/>
      <c r="B28" s="122" t="s">
        <v>16</v>
      </c>
      <c r="C28" s="122"/>
      <c r="D28" s="122"/>
      <c r="E28" s="122"/>
      <c r="F28" s="122"/>
      <c r="G28" s="122"/>
      <c r="H28" s="122" t="s">
        <v>35</v>
      </c>
      <c r="I28" s="122"/>
      <c r="J28" s="122"/>
      <c r="K28" s="122"/>
      <c r="L28" s="122"/>
      <c r="M28" s="122"/>
      <c r="N28" s="86"/>
    </row>
    <row r="29" spans="1:14" x14ac:dyDescent="0.2">
      <c r="A29" s="103"/>
      <c r="B29" s="123" t="s">
        <v>24</v>
      </c>
      <c r="C29" s="123"/>
      <c r="D29" s="123"/>
      <c r="E29" s="123" t="s">
        <v>25</v>
      </c>
      <c r="F29" s="123"/>
      <c r="G29" s="123"/>
      <c r="H29" s="123" t="s">
        <v>24</v>
      </c>
      <c r="I29" s="123"/>
      <c r="J29" s="123"/>
      <c r="K29" s="123" t="s">
        <v>25</v>
      </c>
      <c r="L29" s="123"/>
      <c r="M29" s="123"/>
      <c r="N29" s="86"/>
    </row>
    <row r="30" spans="1:14" x14ac:dyDescent="0.2">
      <c r="A30" s="103"/>
      <c r="B30" s="96" t="s">
        <v>114</v>
      </c>
      <c r="C30" s="96" t="s">
        <v>117</v>
      </c>
      <c r="D30" s="96" t="s">
        <v>138</v>
      </c>
      <c r="E30" s="96" t="s">
        <v>114</v>
      </c>
      <c r="F30" s="96" t="s">
        <v>117</v>
      </c>
      <c r="G30" s="96" t="s">
        <v>138</v>
      </c>
      <c r="H30" s="96" t="s">
        <v>114</v>
      </c>
      <c r="I30" s="96" t="s">
        <v>117</v>
      </c>
      <c r="J30" s="96" t="s">
        <v>138</v>
      </c>
      <c r="K30" s="96" t="s">
        <v>114</v>
      </c>
      <c r="L30" s="96" t="s">
        <v>117</v>
      </c>
      <c r="M30" s="96" t="s">
        <v>138</v>
      </c>
      <c r="N30" s="86"/>
    </row>
    <row r="31" spans="1:14" x14ac:dyDescent="0.2">
      <c r="A31" s="96" t="s">
        <v>116</v>
      </c>
      <c r="B31" s="90">
        <v>21.264800000000001</v>
      </c>
      <c r="C31" s="90">
        <v>34.810499999999998</v>
      </c>
      <c r="D31" s="90">
        <v>31.572300000000002</v>
      </c>
      <c r="E31" s="90">
        <v>21.9254</v>
      </c>
      <c r="F31" s="90">
        <v>34.598999999999997</v>
      </c>
      <c r="G31" s="90">
        <v>33.065300000000001</v>
      </c>
      <c r="H31" s="90">
        <v>21.856100000000001</v>
      </c>
      <c r="I31" s="90">
        <v>34.390999999999998</v>
      </c>
      <c r="J31" s="90">
        <v>30.884099999999997</v>
      </c>
      <c r="K31" s="90">
        <v>21.314499999999999</v>
      </c>
      <c r="L31" s="90">
        <v>34.3127</v>
      </c>
      <c r="M31" s="90">
        <v>33.662700000000001</v>
      </c>
      <c r="N31" s="86"/>
    </row>
    <row r="32" spans="1:14" x14ac:dyDescent="0.2">
      <c r="A32" s="96" t="s">
        <v>115</v>
      </c>
      <c r="B32" s="123">
        <f>(2^(B31-D31))/(2^(B31-C31))</f>
        <v>9.4361607770688387</v>
      </c>
      <c r="C32" s="123"/>
      <c r="D32" s="123"/>
      <c r="E32" s="123">
        <f>(2^(E31-G31))/(2^(E31-F31))</f>
        <v>2.8952742268076497</v>
      </c>
      <c r="F32" s="123"/>
      <c r="G32" s="123"/>
      <c r="H32" s="123">
        <f>(2^(H31-J31))/(2^(H31-I31))</f>
        <v>11.367948352006536</v>
      </c>
      <c r="I32" s="123"/>
      <c r="J32" s="123"/>
      <c r="K32" s="123">
        <f>(2^(K31-M31))/(2^(K31-L31))</f>
        <v>1.5691681957934995</v>
      </c>
      <c r="L32" s="123"/>
      <c r="M32" s="123"/>
      <c r="N32" s="86"/>
    </row>
    <row r="33" spans="1:14" x14ac:dyDescent="0.2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</row>
    <row r="34" spans="1:14" x14ac:dyDescent="0.2">
      <c r="A34" s="103"/>
      <c r="B34" s="122" t="s">
        <v>16</v>
      </c>
      <c r="C34" s="122"/>
      <c r="D34" s="122"/>
      <c r="E34" s="122"/>
      <c r="F34" s="122"/>
      <c r="G34" s="122"/>
      <c r="H34" s="122" t="s">
        <v>35</v>
      </c>
      <c r="I34" s="122"/>
      <c r="J34" s="122"/>
      <c r="K34" s="122"/>
      <c r="L34" s="122"/>
      <c r="M34" s="122"/>
      <c r="N34" s="86"/>
    </row>
    <row r="35" spans="1:14" x14ac:dyDescent="0.2">
      <c r="A35" s="103"/>
      <c r="B35" s="123" t="s">
        <v>24</v>
      </c>
      <c r="C35" s="123"/>
      <c r="D35" s="123"/>
      <c r="E35" s="123" t="s">
        <v>25</v>
      </c>
      <c r="F35" s="123"/>
      <c r="G35" s="123"/>
      <c r="H35" s="123" t="s">
        <v>24</v>
      </c>
      <c r="I35" s="123"/>
      <c r="J35" s="123"/>
      <c r="K35" s="123" t="s">
        <v>25</v>
      </c>
      <c r="L35" s="123"/>
      <c r="M35" s="123"/>
      <c r="N35" s="86"/>
    </row>
    <row r="36" spans="1:14" x14ac:dyDescent="0.2">
      <c r="A36" s="103"/>
      <c r="B36" s="96" t="s">
        <v>114</v>
      </c>
      <c r="C36" s="96" t="s">
        <v>117</v>
      </c>
      <c r="D36" s="96" t="s">
        <v>138</v>
      </c>
      <c r="E36" s="96" t="s">
        <v>114</v>
      </c>
      <c r="F36" s="96" t="s">
        <v>117</v>
      </c>
      <c r="G36" s="96" t="s">
        <v>138</v>
      </c>
      <c r="H36" s="96" t="s">
        <v>114</v>
      </c>
      <c r="I36" s="96" t="s">
        <v>117</v>
      </c>
      <c r="J36" s="96" t="s">
        <v>138</v>
      </c>
      <c r="K36" s="96" t="s">
        <v>114</v>
      </c>
      <c r="L36" s="96" t="s">
        <v>117</v>
      </c>
      <c r="M36" s="96" t="s">
        <v>138</v>
      </c>
      <c r="N36" s="86"/>
    </row>
    <row r="37" spans="1:14" x14ac:dyDescent="0.2">
      <c r="A37" s="96" t="s">
        <v>119</v>
      </c>
      <c r="B37" s="90">
        <v>21.7835</v>
      </c>
      <c r="C37" s="90">
        <v>34.098999999999997</v>
      </c>
      <c r="D37" s="90">
        <v>30.883299999999998</v>
      </c>
      <c r="E37" s="90">
        <v>21.120999999999999</v>
      </c>
      <c r="F37" s="90">
        <v>34.801099999999998</v>
      </c>
      <c r="G37" s="90">
        <v>33.171099999999996</v>
      </c>
      <c r="H37" s="90">
        <v>21.491700000000002</v>
      </c>
      <c r="I37" s="90">
        <v>34.625999999999998</v>
      </c>
      <c r="J37" s="90">
        <v>31.132899999999999</v>
      </c>
      <c r="K37" s="90">
        <v>21.6981</v>
      </c>
      <c r="L37" s="90">
        <v>34.067</v>
      </c>
      <c r="M37" s="90">
        <v>32.484000000000002</v>
      </c>
      <c r="N37" s="86"/>
    </row>
    <row r="38" spans="1:14" x14ac:dyDescent="0.2">
      <c r="A38" s="96" t="s">
        <v>115</v>
      </c>
      <c r="B38" s="123">
        <f>(2^(B37-D37))/(2^(B37-C37))</f>
        <v>9.2901378246834305</v>
      </c>
      <c r="C38" s="123"/>
      <c r="D38" s="123"/>
      <c r="E38" s="123">
        <f>(2^(E37-G37))/(2^(E37-F37))</f>
        <v>3.0951299870847859</v>
      </c>
      <c r="F38" s="123"/>
      <c r="G38" s="123"/>
      <c r="H38" s="123">
        <f>(2^(H37-J37))/(2^(H37-I37))</f>
        <v>11.259727440387865</v>
      </c>
      <c r="I38" s="123"/>
      <c r="J38" s="123"/>
      <c r="K38" s="123">
        <f>(2^(K37-M37))/(2^(K37-L37))</f>
        <v>2.9959218688483626</v>
      </c>
      <c r="L38" s="123"/>
      <c r="M38" s="123"/>
      <c r="N38" s="86"/>
    </row>
    <row r="39" spans="1:14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</row>
    <row r="40" spans="1:14" x14ac:dyDescent="0.2">
      <c r="A40" s="103"/>
      <c r="B40" s="122" t="s">
        <v>16</v>
      </c>
      <c r="C40" s="122"/>
      <c r="D40" s="122"/>
      <c r="E40" s="122"/>
      <c r="F40" s="122"/>
      <c r="G40" s="122"/>
      <c r="H40" s="122" t="s">
        <v>35</v>
      </c>
      <c r="I40" s="122"/>
      <c r="J40" s="122"/>
      <c r="K40" s="122"/>
      <c r="L40" s="122"/>
      <c r="M40" s="122"/>
      <c r="N40" s="86"/>
    </row>
    <row r="41" spans="1:14" x14ac:dyDescent="0.2">
      <c r="A41" s="103"/>
      <c r="B41" s="123" t="s">
        <v>24</v>
      </c>
      <c r="C41" s="123"/>
      <c r="D41" s="123"/>
      <c r="E41" s="123" t="s">
        <v>25</v>
      </c>
      <c r="F41" s="123"/>
      <c r="G41" s="123"/>
      <c r="H41" s="123" t="s">
        <v>24</v>
      </c>
      <c r="I41" s="123"/>
      <c r="J41" s="123"/>
      <c r="K41" s="123" t="s">
        <v>25</v>
      </c>
      <c r="L41" s="123"/>
      <c r="M41" s="123"/>
      <c r="N41" s="86"/>
    </row>
    <row r="42" spans="1:14" x14ac:dyDescent="0.2">
      <c r="A42" s="103"/>
      <c r="B42" s="96" t="s">
        <v>114</v>
      </c>
      <c r="C42" s="96" t="s">
        <v>117</v>
      </c>
      <c r="D42" s="96" t="s">
        <v>138</v>
      </c>
      <c r="E42" s="96" t="s">
        <v>114</v>
      </c>
      <c r="F42" s="96" t="s">
        <v>117</v>
      </c>
      <c r="G42" s="96" t="s">
        <v>138</v>
      </c>
      <c r="H42" s="96" t="s">
        <v>114</v>
      </c>
      <c r="I42" s="96" t="s">
        <v>117</v>
      </c>
      <c r="J42" s="96" t="s">
        <v>138</v>
      </c>
      <c r="K42" s="96" t="s">
        <v>114</v>
      </c>
      <c r="L42" s="96" t="s">
        <v>117</v>
      </c>
      <c r="M42" s="96" t="s">
        <v>138</v>
      </c>
      <c r="N42" s="86"/>
    </row>
    <row r="43" spans="1:14" x14ac:dyDescent="0.2">
      <c r="A43" s="96" t="s">
        <v>120</v>
      </c>
      <c r="B43" s="90">
        <v>21.59</v>
      </c>
      <c r="C43" s="90">
        <v>34.472999999999999</v>
      </c>
      <c r="D43" s="90">
        <v>31.44</v>
      </c>
      <c r="E43" s="90">
        <v>21.06</v>
      </c>
      <c r="F43" s="90">
        <v>34.44</v>
      </c>
      <c r="G43" s="90">
        <v>33.239999999999995</v>
      </c>
      <c r="H43" s="90">
        <v>21.39</v>
      </c>
      <c r="I43" s="90">
        <v>34.21</v>
      </c>
      <c r="J43" s="90">
        <v>30.331900000000001</v>
      </c>
      <c r="K43" s="90">
        <v>21.22</v>
      </c>
      <c r="L43" s="90">
        <v>34.598999999999997</v>
      </c>
      <c r="M43" s="90">
        <v>33.67</v>
      </c>
      <c r="N43" s="86"/>
    </row>
    <row r="44" spans="1:14" x14ac:dyDescent="0.2">
      <c r="A44" s="96" t="s">
        <v>115</v>
      </c>
      <c r="B44" s="123">
        <f>(2^(B43-D43))/(2^(B43-C43))</f>
        <v>8.1850997578754505</v>
      </c>
      <c r="C44" s="123"/>
      <c r="D44" s="123"/>
      <c r="E44" s="123">
        <f>(2^(E43-G43))/(2^(E43-F43))</f>
        <v>2.2973967099940742</v>
      </c>
      <c r="F44" s="123"/>
      <c r="G44" s="123"/>
      <c r="H44" s="123">
        <f>(2^(H43-J43))/(2^(H43-I43))</f>
        <v>14.703625277984154</v>
      </c>
      <c r="I44" s="123"/>
      <c r="J44" s="123"/>
      <c r="K44" s="123">
        <f>(2^(K43-M43))/(2^(K43-L43))</f>
        <v>1.9039558169950557</v>
      </c>
      <c r="L44" s="123"/>
      <c r="M44" s="123"/>
      <c r="N44" s="86"/>
    </row>
    <row r="45" spans="1:14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</row>
    <row r="46" spans="1:14" x14ac:dyDescent="0.2">
      <c r="A46" s="103"/>
      <c r="B46" s="122" t="s">
        <v>33</v>
      </c>
      <c r="C46" s="122"/>
      <c r="D46" s="122"/>
      <c r="E46" s="122"/>
      <c r="F46" s="122"/>
      <c r="G46" s="122"/>
      <c r="H46" s="122" t="s">
        <v>36</v>
      </c>
      <c r="I46" s="122"/>
      <c r="J46" s="122"/>
      <c r="K46" s="122"/>
      <c r="L46" s="122"/>
      <c r="M46" s="122"/>
      <c r="N46" s="86"/>
    </row>
    <row r="47" spans="1:14" x14ac:dyDescent="0.2">
      <c r="A47" s="103"/>
      <c r="B47" s="123" t="s">
        <v>24</v>
      </c>
      <c r="C47" s="123"/>
      <c r="D47" s="123"/>
      <c r="E47" s="123" t="s">
        <v>25</v>
      </c>
      <c r="F47" s="123"/>
      <c r="G47" s="123"/>
      <c r="H47" s="123" t="s">
        <v>24</v>
      </c>
      <c r="I47" s="123"/>
      <c r="J47" s="123"/>
      <c r="K47" s="123" t="s">
        <v>25</v>
      </c>
      <c r="L47" s="123"/>
      <c r="M47" s="123"/>
      <c r="N47" s="86"/>
    </row>
    <row r="48" spans="1:14" x14ac:dyDescent="0.2">
      <c r="A48" s="103"/>
      <c r="B48" s="96" t="s">
        <v>114</v>
      </c>
      <c r="C48" s="96" t="s">
        <v>117</v>
      </c>
      <c r="D48" s="96" t="s">
        <v>138</v>
      </c>
      <c r="E48" s="96" t="s">
        <v>114</v>
      </c>
      <c r="F48" s="96" t="s">
        <v>117</v>
      </c>
      <c r="G48" s="96" t="s">
        <v>138</v>
      </c>
      <c r="H48" s="96" t="s">
        <v>114</v>
      </c>
      <c r="I48" s="96" t="s">
        <v>117</v>
      </c>
      <c r="J48" s="96" t="s">
        <v>138</v>
      </c>
      <c r="K48" s="96" t="s">
        <v>114</v>
      </c>
      <c r="L48" s="96" t="s">
        <v>117</v>
      </c>
      <c r="M48" s="96" t="s">
        <v>138</v>
      </c>
      <c r="N48" s="86"/>
    </row>
    <row r="49" spans="1:14" x14ac:dyDescent="0.2">
      <c r="A49" s="96" t="s">
        <v>116</v>
      </c>
      <c r="B49" s="90">
        <v>21.5441</v>
      </c>
      <c r="C49" s="90">
        <v>34.423099999999998</v>
      </c>
      <c r="D49" s="90">
        <v>33.103099999999998</v>
      </c>
      <c r="E49" s="90">
        <v>21.17</v>
      </c>
      <c r="F49" s="90">
        <v>34.36</v>
      </c>
      <c r="G49" s="90">
        <v>34.22</v>
      </c>
      <c r="H49" s="90">
        <v>21.150200000000002</v>
      </c>
      <c r="I49" s="90">
        <v>34.033900000000003</v>
      </c>
      <c r="J49" s="90">
        <v>28.796199999999999</v>
      </c>
      <c r="K49" s="90">
        <v>21.1126</v>
      </c>
      <c r="L49" s="90">
        <v>34.795999999999999</v>
      </c>
      <c r="M49" s="90">
        <v>33.259299999999996</v>
      </c>
      <c r="N49" s="86"/>
    </row>
    <row r="50" spans="1:14" x14ac:dyDescent="0.2">
      <c r="A50" s="96" t="s">
        <v>115</v>
      </c>
      <c r="B50" s="123">
        <f>(2^(B49-D49))/(2^(B49-C49))</f>
        <v>2.4966610978032233</v>
      </c>
      <c r="C50" s="123"/>
      <c r="D50" s="123"/>
      <c r="E50" s="123">
        <f>(2^(E49-G49))/(2^(E49-F49))</f>
        <v>1.1019051158766111</v>
      </c>
      <c r="F50" s="123"/>
      <c r="G50" s="123"/>
      <c r="H50" s="123">
        <f>(2^(H49-J49))/(2^(H49-I49))</f>
        <v>37.731564078353799</v>
      </c>
      <c r="I50" s="123"/>
      <c r="J50" s="123"/>
      <c r="K50" s="123">
        <f>(2^(K49-M49))/(2^(K49-L49))</f>
        <v>2.9013010443451148</v>
      </c>
      <c r="L50" s="123"/>
      <c r="M50" s="123"/>
      <c r="N50" s="86"/>
    </row>
    <row r="51" spans="1:14" x14ac:dyDescent="0.2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</row>
    <row r="52" spans="1:14" x14ac:dyDescent="0.2">
      <c r="A52" s="103"/>
      <c r="B52" s="122" t="s">
        <v>33</v>
      </c>
      <c r="C52" s="122"/>
      <c r="D52" s="122"/>
      <c r="E52" s="122"/>
      <c r="F52" s="122"/>
      <c r="G52" s="122"/>
      <c r="H52" s="122" t="s">
        <v>36</v>
      </c>
      <c r="I52" s="122"/>
      <c r="J52" s="122"/>
      <c r="K52" s="122"/>
      <c r="L52" s="122"/>
      <c r="M52" s="122"/>
      <c r="N52" s="86"/>
    </row>
    <row r="53" spans="1:14" x14ac:dyDescent="0.2">
      <c r="A53" s="103"/>
      <c r="B53" s="123" t="s">
        <v>24</v>
      </c>
      <c r="C53" s="123"/>
      <c r="D53" s="123"/>
      <c r="E53" s="123" t="s">
        <v>25</v>
      </c>
      <c r="F53" s="123"/>
      <c r="G53" s="123"/>
      <c r="H53" s="123" t="s">
        <v>24</v>
      </c>
      <c r="I53" s="123"/>
      <c r="J53" s="123"/>
      <c r="K53" s="123" t="s">
        <v>25</v>
      </c>
      <c r="L53" s="123"/>
      <c r="M53" s="123"/>
      <c r="N53" s="86"/>
    </row>
    <row r="54" spans="1:14" x14ac:dyDescent="0.2">
      <c r="A54" s="103"/>
      <c r="B54" s="96" t="s">
        <v>114</v>
      </c>
      <c r="C54" s="96" t="s">
        <v>117</v>
      </c>
      <c r="D54" s="96" t="s">
        <v>138</v>
      </c>
      <c r="E54" s="96" t="s">
        <v>114</v>
      </c>
      <c r="F54" s="96" t="s">
        <v>117</v>
      </c>
      <c r="G54" s="96" t="s">
        <v>138</v>
      </c>
      <c r="H54" s="96" t="s">
        <v>114</v>
      </c>
      <c r="I54" s="96" t="s">
        <v>117</v>
      </c>
      <c r="J54" s="96" t="s">
        <v>138</v>
      </c>
      <c r="K54" s="96" t="s">
        <v>114</v>
      </c>
      <c r="L54" s="96" t="s">
        <v>117</v>
      </c>
      <c r="M54" s="96" t="s">
        <v>138</v>
      </c>
      <c r="N54" s="86"/>
    </row>
    <row r="55" spans="1:14" x14ac:dyDescent="0.2">
      <c r="A55" s="96" t="s">
        <v>119</v>
      </c>
      <c r="B55" s="90">
        <v>21.965199999999999</v>
      </c>
      <c r="C55" s="90">
        <v>34.345599999999997</v>
      </c>
      <c r="D55" s="90">
        <v>32.745599999999996</v>
      </c>
      <c r="E55" s="90">
        <v>21.733799999999999</v>
      </c>
      <c r="F55" s="90">
        <v>34.049799999999998</v>
      </c>
      <c r="G55" s="90">
        <v>32.849799999999995</v>
      </c>
      <c r="H55" s="90">
        <v>21.589300000000001</v>
      </c>
      <c r="I55" s="90">
        <v>34.839500000000001</v>
      </c>
      <c r="J55" s="90">
        <v>29.915700000000001</v>
      </c>
      <c r="K55" s="90">
        <v>21.963799999999999</v>
      </c>
      <c r="L55" s="90">
        <v>34.265999999999998</v>
      </c>
      <c r="M55" s="90">
        <v>33.497099999999996</v>
      </c>
      <c r="N55" s="86"/>
    </row>
    <row r="56" spans="1:14" x14ac:dyDescent="0.2">
      <c r="A56" s="96" t="s">
        <v>115</v>
      </c>
      <c r="B56" s="123">
        <f>(2^(B55-D55))/(2^(B55-C55))</f>
        <v>3.0314331330207991</v>
      </c>
      <c r="C56" s="123"/>
      <c r="D56" s="123"/>
      <c r="E56" s="123">
        <f>(2^(E55-G55))/(2^(E55-F55))</f>
        <v>2.2973967099940755</v>
      </c>
      <c r="F56" s="123"/>
      <c r="G56" s="123"/>
      <c r="H56" s="123">
        <f>(2^(H55-J55))/(2^(H55-I55))</f>
        <v>30.353689877898944</v>
      </c>
      <c r="I56" s="123"/>
      <c r="J56" s="123"/>
      <c r="K56" s="123">
        <f>(2^(K55-M55))/(2^(K55-L55))</f>
        <v>1.7039700758508673</v>
      </c>
      <c r="L56" s="123"/>
      <c r="M56" s="123"/>
      <c r="N56" s="86"/>
    </row>
    <row r="57" spans="1:14" x14ac:dyDescent="0.2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</row>
    <row r="58" spans="1:14" x14ac:dyDescent="0.2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</row>
    <row r="59" spans="1:14" x14ac:dyDescent="0.2">
      <c r="A59" s="103"/>
      <c r="B59" s="122" t="s">
        <v>33</v>
      </c>
      <c r="C59" s="122"/>
      <c r="D59" s="122"/>
      <c r="E59" s="122"/>
      <c r="F59" s="122"/>
      <c r="G59" s="122"/>
      <c r="H59" s="122" t="s">
        <v>36</v>
      </c>
      <c r="I59" s="122"/>
      <c r="J59" s="122"/>
      <c r="K59" s="122"/>
      <c r="L59" s="122"/>
      <c r="M59" s="122"/>
      <c r="N59" s="86"/>
    </row>
    <row r="60" spans="1:14" x14ac:dyDescent="0.2">
      <c r="A60" s="103"/>
      <c r="B60" s="123" t="s">
        <v>24</v>
      </c>
      <c r="C60" s="123"/>
      <c r="D60" s="123"/>
      <c r="E60" s="123" t="s">
        <v>25</v>
      </c>
      <c r="F60" s="123"/>
      <c r="G60" s="123"/>
      <c r="H60" s="123" t="s">
        <v>24</v>
      </c>
      <c r="I60" s="123"/>
      <c r="J60" s="123"/>
      <c r="K60" s="123" t="s">
        <v>25</v>
      </c>
      <c r="L60" s="123"/>
      <c r="M60" s="123"/>
      <c r="N60" s="86"/>
    </row>
    <row r="61" spans="1:14" x14ac:dyDescent="0.2">
      <c r="A61" s="103"/>
      <c r="B61" s="96" t="s">
        <v>114</v>
      </c>
      <c r="C61" s="96" t="s">
        <v>117</v>
      </c>
      <c r="D61" s="96" t="s">
        <v>138</v>
      </c>
      <c r="E61" s="96" t="s">
        <v>114</v>
      </c>
      <c r="F61" s="96" t="s">
        <v>117</v>
      </c>
      <c r="G61" s="96" t="s">
        <v>138</v>
      </c>
      <c r="H61" s="96" t="s">
        <v>114</v>
      </c>
      <c r="I61" s="96" t="s">
        <v>117</v>
      </c>
      <c r="J61" s="96" t="s">
        <v>138</v>
      </c>
      <c r="K61" s="96" t="s">
        <v>114</v>
      </c>
      <c r="L61" s="96" t="s">
        <v>117</v>
      </c>
      <c r="M61" s="96" t="s">
        <v>138</v>
      </c>
      <c r="N61" s="86"/>
    </row>
    <row r="62" spans="1:14" x14ac:dyDescent="0.2">
      <c r="A62" s="96" t="s">
        <v>120</v>
      </c>
      <c r="B62" s="90">
        <v>21.44</v>
      </c>
      <c r="C62" s="90">
        <v>34.088000000000001</v>
      </c>
      <c r="D62" s="90">
        <v>33.53</v>
      </c>
      <c r="E62" s="90">
        <v>21.266500000000001</v>
      </c>
      <c r="F62" s="90">
        <v>34.769399999999997</v>
      </c>
      <c r="G62" s="90">
        <v>34.599399999999996</v>
      </c>
      <c r="H62" s="90">
        <v>21.31</v>
      </c>
      <c r="I62" s="90">
        <v>34.171100000000003</v>
      </c>
      <c r="J62" s="90">
        <v>29.130000000000003</v>
      </c>
      <c r="K62" s="90">
        <v>21.53</v>
      </c>
      <c r="L62" s="90">
        <v>34.314</v>
      </c>
      <c r="M62" s="90">
        <v>32.450000000000003</v>
      </c>
      <c r="N62" s="86"/>
    </row>
    <row r="63" spans="1:14" x14ac:dyDescent="0.2">
      <c r="A63" s="96" t="s">
        <v>115</v>
      </c>
      <c r="B63" s="123">
        <f>(2^(B62-D62))/(2^(B62-C62))</f>
        <v>1.4722268621681784</v>
      </c>
      <c r="C63" s="123"/>
      <c r="D63" s="123"/>
      <c r="E63" s="123">
        <f>(2^(E62-G62))/(2^(E62-F62))</f>
        <v>1.1250584846888094</v>
      </c>
      <c r="F63" s="123"/>
      <c r="G63" s="123"/>
      <c r="H63" s="123">
        <f>(2^(H62-J62))/(2^(H62-I62))</f>
        <v>32.92473674234666</v>
      </c>
      <c r="I63" s="123"/>
      <c r="J63" s="123"/>
      <c r="K63" s="123">
        <f>(2^(K62-M62))/(2^(K62-L62))</f>
        <v>3.6401552963235884</v>
      </c>
      <c r="L63" s="123"/>
      <c r="M63" s="123"/>
      <c r="N63" s="86"/>
    </row>
    <row r="64" spans="1:14" x14ac:dyDescent="0.2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</row>
    <row r="65" spans="1:14" x14ac:dyDescent="0.2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</row>
    <row r="66" spans="1:14" x14ac:dyDescent="0.2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</row>
    <row r="67" spans="1:14" x14ac:dyDescent="0.2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</row>
    <row r="68" spans="1:14" x14ac:dyDescent="0.2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</row>
  </sheetData>
  <mergeCells count="92">
    <mergeCell ref="B52:G52"/>
    <mergeCell ref="H52:M52"/>
    <mergeCell ref="B53:D53"/>
    <mergeCell ref="E53:G53"/>
    <mergeCell ref="H53:J53"/>
    <mergeCell ref="K53:M53"/>
    <mergeCell ref="B26:D26"/>
    <mergeCell ref="E26:G26"/>
    <mergeCell ref="H26:J26"/>
    <mergeCell ref="K26:M26"/>
    <mergeCell ref="B38:D38"/>
    <mergeCell ref="E38:G38"/>
    <mergeCell ref="H38:J38"/>
    <mergeCell ref="K38:M38"/>
    <mergeCell ref="B34:G34"/>
    <mergeCell ref="H34:M34"/>
    <mergeCell ref="B35:D35"/>
    <mergeCell ref="E35:G35"/>
    <mergeCell ref="H35:J35"/>
    <mergeCell ref="K35:M35"/>
    <mergeCell ref="B32:D32"/>
    <mergeCell ref="E32:G32"/>
    <mergeCell ref="B22:G22"/>
    <mergeCell ref="H22:M22"/>
    <mergeCell ref="B23:D23"/>
    <mergeCell ref="E23:G23"/>
    <mergeCell ref="H23:J23"/>
    <mergeCell ref="K23:M23"/>
    <mergeCell ref="B40:G40"/>
    <mergeCell ref="H40:M40"/>
    <mergeCell ref="B41:D41"/>
    <mergeCell ref="E41:G41"/>
    <mergeCell ref="H41:J41"/>
    <mergeCell ref="K41:M41"/>
    <mergeCell ref="B63:D63"/>
    <mergeCell ref="E63:G63"/>
    <mergeCell ref="H63:J63"/>
    <mergeCell ref="K63:M63"/>
    <mergeCell ref="B60:D60"/>
    <mergeCell ref="E60:G60"/>
    <mergeCell ref="H60:J60"/>
    <mergeCell ref="K60:M60"/>
    <mergeCell ref="B59:G59"/>
    <mergeCell ref="H59:M59"/>
    <mergeCell ref="B56:D56"/>
    <mergeCell ref="E56:G56"/>
    <mergeCell ref="H56:J56"/>
    <mergeCell ref="K56:M56"/>
    <mergeCell ref="B50:D50"/>
    <mergeCell ref="E50:G50"/>
    <mergeCell ref="H50:J50"/>
    <mergeCell ref="K50:M50"/>
    <mergeCell ref="B44:D44"/>
    <mergeCell ref="E44:G44"/>
    <mergeCell ref="H44:J44"/>
    <mergeCell ref="K44:M44"/>
    <mergeCell ref="B47:D47"/>
    <mergeCell ref="E47:G47"/>
    <mergeCell ref="H47:J47"/>
    <mergeCell ref="K47:M47"/>
    <mergeCell ref="B46:G46"/>
    <mergeCell ref="H46:M46"/>
    <mergeCell ref="H32:J32"/>
    <mergeCell ref="K32:M32"/>
    <mergeCell ref="B28:G28"/>
    <mergeCell ref="H28:M28"/>
    <mergeCell ref="B29:D29"/>
    <mergeCell ref="E29:G29"/>
    <mergeCell ref="H29:J29"/>
    <mergeCell ref="K29:M29"/>
    <mergeCell ref="B17:D17"/>
    <mergeCell ref="E17:G17"/>
    <mergeCell ref="H17:J17"/>
    <mergeCell ref="K17:M17"/>
    <mergeCell ref="B20:D20"/>
    <mergeCell ref="E20:G20"/>
    <mergeCell ref="H20:J20"/>
    <mergeCell ref="K20:M20"/>
    <mergeCell ref="B14:D14"/>
    <mergeCell ref="E14:G14"/>
    <mergeCell ref="H14:J14"/>
    <mergeCell ref="K14:M14"/>
    <mergeCell ref="B16:G16"/>
    <mergeCell ref="H16:M16"/>
    <mergeCell ref="B1:D1"/>
    <mergeCell ref="E1:G1"/>
    <mergeCell ref="B10:G10"/>
    <mergeCell ref="H10:M10"/>
    <mergeCell ref="B11:D11"/>
    <mergeCell ref="E11:G11"/>
    <mergeCell ref="H11:J11"/>
    <mergeCell ref="K11:M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05AA-699D-974C-972B-D99B2622A211}">
  <dimension ref="A1:M46"/>
  <sheetViews>
    <sheetView zoomScale="116" zoomScaleNormal="116" workbookViewId="0">
      <selection activeCell="P50" sqref="P50"/>
    </sheetView>
  </sheetViews>
  <sheetFormatPr baseColWidth="10" defaultRowHeight="16" x14ac:dyDescent="0.2"/>
  <cols>
    <col min="1" max="1" width="10.83203125" style="83"/>
    <col min="2" max="2" width="13.6640625" style="83" customWidth="1"/>
    <col min="3" max="3" width="15.33203125" style="83" customWidth="1"/>
    <col min="4" max="4" width="15.1640625" style="83" customWidth="1"/>
    <col min="5" max="5" width="18.6640625" style="83" customWidth="1"/>
    <col min="6" max="16384" width="10.83203125" style="83"/>
  </cols>
  <sheetData>
    <row r="1" spans="1:13" x14ac:dyDescent="0.2">
      <c r="A1" s="87"/>
      <c r="B1" s="121" t="s">
        <v>24</v>
      </c>
      <c r="C1" s="121"/>
      <c r="D1" s="121" t="s">
        <v>25</v>
      </c>
      <c r="E1" s="121"/>
    </row>
    <row r="2" spans="1:13" x14ac:dyDescent="0.2">
      <c r="A2" s="101" t="s">
        <v>18</v>
      </c>
      <c r="B2" s="89">
        <v>5.1677332900000001</v>
      </c>
      <c r="C2" s="89">
        <v>5.8668091699999998</v>
      </c>
      <c r="D2" s="89">
        <v>1.61877494</v>
      </c>
      <c r="E2" s="89">
        <v>1.46670229</v>
      </c>
      <c r="I2" s="84"/>
      <c r="J2" s="84"/>
      <c r="K2" s="84"/>
      <c r="L2" s="84"/>
    </row>
    <row r="3" spans="1:13" x14ac:dyDescent="0.2">
      <c r="A3" s="101" t="s">
        <v>39</v>
      </c>
      <c r="B3" s="89">
        <v>7.8752796900000002</v>
      </c>
      <c r="C3" s="89">
        <v>7.3831170999999998</v>
      </c>
      <c r="D3" s="89">
        <v>1.69207872</v>
      </c>
      <c r="E3" s="89">
        <v>1.3442573</v>
      </c>
    </row>
    <row r="4" spans="1:13" x14ac:dyDescent="0.2">
      <c r="A4" s="101" t="s">
        <v>40</v>
      </c>
      <c r="B4" s="89">
        <v>0.97084543999999995</v>
      </c>
      <c r="C4" s="89">
        <v>0.98785469999999997</v>
      </c>
      <c r="D4" s="89">
        <v>0.81548187000000005</v>
      </c>
      <c r="E4" s="89">
        <v>0.77015281000000002</v>
      </c>
    </row>
    <row r="5" spans="1:13" ht="16" customHeight="1" x14ac:dyDescent="0.2">
      <c r="A5" s="101" t="s">
        <v>17</v>
      </c>
      <c r="B5" s="89">
        <v>20.390177099999999</v>
      </c>
      <c r="C5" s="89">
        <v>19.972703599999999</v>
      </c>
      <c r="D5" s="89">
        <v>4.5134856499999998</v>
      </c>
      <c r="E5" s="89">
        <v>4.6715674800000002</v>
      </c>
    </row>
    <row r="6" spans="1:13" x14ac:dyDescent="0.2">
      <c r="A6" s="101" t="s">
        <v>41</v>
      </c>
      <c r="B6" s="89">
        <v>0.58493063000000001</v>
      </c>
      <c r="C6" s="89">
        <v>0.39065027000000002</v>
      </c>
      <c r="D6" s="89">
        <v>1.00444833</v>
      </c>
      <c r="E6" s="89">
        <v>0.98946213999999999</v>
      </c>
    </row>
    <row r="7" spans="1:13" ht="16" customHeight="1" x14ac:dyDescent="0.2">
      <c r="A7" s="101" t="s">
        <v>42</v>
      </c>
      <c r="B7" s="89">
        <v>0.51781151999999997</v>
      </c>
      <c r="C7" s="89">
        <v>0.15244309</v>
      </c>
      <c r="D7" s="89">
        <v>0.61357149</v>
      </c>
      <c r="E7" s="89">
        <v>0.61481222999999996</v>
      </c>
    </row>
    <row r="10" spans="1:13" x14ac:dyDescent="0.2">
      <c r="A10" s="95"/>
      <c r="B10" s="124" t="s">
        <v>15</v>
      </c>
      <c r="C10" s="124"/>
      <c r="D10" s="124"/>
      <c r="E10" s="124"/>
      <c r="F10" s="124"/>
      <c r="G10" s="124"/>
      <c r="H10" s="124" t="s">
        <v>34</v>
      </c>
      <c r="I10" s="124"/>
      <c r="J10" s="124"/>
      <c r="K10" s="124"/>
      <c r="L10" s="124"/>
      <c r="M10" s="124"/>
    </row>
    <row r="11" spans="1:13" x14ac:dyDescent="0.2">
      <c r="A11" s="95"/>
      <c r="B11" s="134" t="s">
        <v>24</v>
      </c>
      <c r="C11" s="134"/>
      <c r="D11" s="134"/>
      <c r="E11" s="134" t="s">
        <v>25</v>
      </c>
      <c r="F11" s="134"/>
      <c r="G11" s="134"/>
      <c r="H11" s="134" t="s">
        <v>24</v>
      </c>
      <c r="I11" s="134"/>
      <c r="J11" s="134"/>
      <c r="K11" s="134" t="s">
        <v>25</v>
      </c>
      <c r="L11" s="134"/>
      <c r="M11" s="134"/>
    </row>
    <row r="12" spans="1:13" x14ac:dyDescent="0.2">
      <c r="A12" s="95"/>
      <c r="B12" s="96" t="s">
        <v>114</v>
      </c>
      <c r="C12" s="96" t="s">
        <v>117</v>
      </c>
      <c r="D12" s="96" t="s">
        <v>118</v>
      </c>
      <c r="E12" s="96" t="s">
        <v>114</v>
      </c>
      <c r="F12" s="96" t="s">
        <v>117</v>
      </c>
      <c r="G12" s="96" t="s">
        <v>118</v>
      </c>
      <c r="H12" s="96" t="s">
        <v>114</v>
      </c>
      <c r="I12" s="96" t="s">
        <v>117</v>
      </c>
      <c r="J12" s="96" t="s">
        <v>118</v>
      </c>
      <c r="K12" s="96" t="s">
        <v>114</v>
      </c>
      <c r="L12" s="96" t="s">
        <v>117</v>
      </c>
      <c r="M12" s="96" t="s">
        <v>118</v>
      </c>
    </row>
    <row r="13" spans="1:13" x14ac:dyDescent="0.2">
      <c r="A13" s="98" t="s">
        <v>116</v>
      </c>
      <c r="B13" s="90">
        <v>21.9407</v>
      </c>
      <c r="C13" s="90">
        <v>34.358699999999999</v>
      </c>
      <c r="D13" s="90">
        <v>31.988199999999999</v>
      </c>
      <c r="E13" s="90">
        <v>21.763000000000002</v>
      </c>
      <c r="F13" s="90">
        <v>34.652900000000002</v>
      </c>
      <c r="G13" s="90">
        <v>33.954000000000001</v>
      </c>
      <c r="H13" s="90">
        <v>21.7028</v>
      </c>
      <c r="I13" s="90">
        <v>34.017099999999999</v>
      </c>
      <c r="J13" s="90">
        <v>29.667600000000004</v>
      </c>
      <c r="K13" s="90">
        <v>21.093800000000002</v>
      </c>
      <c r="L13" s="90">
        <v>34.823500000000003</v>
      </c>
      <c r="M13" s="90">
        <v>32.651400000000002</v>
      </c>
    </row>
    <row r="14" spans="1:13" x14ac:dyDescent="0.2">
      <c r="A14" s="98" t="s">
        <v>115</v>
      </c>
      <c r="B14" s="123">
        <f>(2^(B13-D13))/(2^(B13-C13))</f>
        <v>5.1712032144849331</v>
      </c>
      <c r="C14" s="123"/>
      <c r="D14" s="123"/>
      <c r="E14" s="123">
        <f>(2^(E13-G13))/(2^(E13-F13))</f>
        <v>1.6232666417853481</v>
      </c>
      <c r="F14" s="123"/>
      <c r="G14" s="123"/>
      <c r="H14" s="123">
        <f>(2^(H13-J13))/(2^(H13-I13))</f>
        <v>20.385903596857414</v>
      </c>
      <c r="I14" s="123"/>
      <c r="J14" s="123"/>
      <c r="K14" s="123">
        <f>(2^(K13-M13))/(2^(K13-L13))</f>
        <v>4.5067892899918425</v>
      </c>
      <c r="L14" s="123"/>
      <c r="M14" s="123"/>
    </row>
    <row r="15" spans="1:13" x14ac:dyDescent="0.2"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</row>
    <row r="16" spans="1:13" x14ac:dyDescent="0.2">
      <c r="A16" s="95"/>
      <c r="B16" s="122" t="s">
        <v>15</v>
      </c>
      <c r="C16" s="122"/>
      <c r="D16" s="122"/>
      <c r="E16" s="122"/>
      <c r="F16" s="122"/>
      <c r="G16" s="122"/>
      <c r="H16" s="122" t="s">
        <v>34</v>
      </c>
      <c r="I16" s="122"/>
      <c r="J16" s="122"/>
      <c r="K16" s="122"/>
      <c r="L16" s="122"/>
      <c r="M16" s="122"/>
    </row>
    <row r="17" spans="1:13" x14ac:dyDescent="0.2">
      <c r="A17" s="95"/>
      <c r="B17" s="123" t="s">
        <v>24</v>
      </c>
      <c r="C17" s="123"/>
      <c r="D17" s="123"/>
      <c r="E17" s="123" t="s">
        <v>25</v>
      </c>
      <c r="F17" s="123"/>
      <c r="G17" s="123"/>
      <c r="H17" s="123" t="s">
        <v>24</v>
      </c>
      <c r="I17" s="123"/>
      <c r="J17" s="123"/>
      <c r="K17" s="123" t="s">
        <v>25</v>
      </c>
      <c r="L17" s="123"/>
      <c r="M17" s="123"/>
    </row>
    <row r="18" spans="1:13" x14ac:dyDescent="0.2">
      <c r="A18" s="95"/>
      <c r="B18" s="96" t="s">
        <v>114</v>
      </c>
      <c r="C18" s="96" t="s">
        <v>117</v>
      </c>
      <c r="D18" s="96" t="s">
        <v>118</v>
      </c>
      <c r="E18" s="96" t="s">
        <v>114</v>
      </c>
      <c r="F18" s="96" t="s">
        <v>117</v>
      </c>
      <c r="G18" s="96" t="s">
        <v>118</v>
      </c>
      <c r="H18" s="96" t="s">
        <v>114</v>
      </c>
      <c r="I18" s="96" t="s">
        <v>117</v>
      </c>
      <c r="J18" s="96" t="s">
        <v>118</v>
      </c>
      <c r="K18" s="96" t="s">
        <v>114</v>
      </c>
      <c r="L18" s="96" t="s">
        <v>117</v>
      </c>
      <c r="M18" s="96" t="s">
        <v>118</v>
      </c>
    </row>
    <row r="19" spans="1:13" x14ac:dyDescent="0.2">
      <c r="A19" s="98" t="s">
        <v>119</v>
      </c>
      <c r="B19" s="90">
        <v>21.278500000000001</v>
      </c>
      <c r="C19" s="90">
        <v>34.741500000000002</v>
      </c>
      <c r="D19" s="90">
        <v>32.188900000000004</v>
      </c>
      <c r="E19" s="90">
        <v>21.145199999999999</v>
      </c>
      <c r="F19" s="90">
        <v>34.497100000000003</v>
      </c>
      <c r="G19" s="90">
        <v>33.943200000000004</v>
      </c>
      <c r="H19" s="90">
        <v>21.476299999999998</v>
      </c>
      <c r="I19" s="90">
        <v>34.665100000000002</v>
      </c>
      <c r="J19" s="90">
        <v>30.345000000000002</v>
      </c>
      <c r="K19" s="90">
        <v>21.829699999999999</v>
      </c>
      <c r="L19" s="90">
        <v>34.208399999999997</v>
      </c>
      <c r="M19" s="90">
        <v>31.984299999999998</v>
      </c>
    </row>
    <row r="20" spans="1:13" x14ac:dyDescent="0.2">
      <c r="A20" s="98" t="s">
        <v>115</v>
      </c>
      <c r="B20" s="123">
        <f>(2^(B19-D19))/(2^(B19-C19))</f>
        <v>5.8669064992671824</v>
      </c>
      <c r="C20" s="123"/>
      <c r="D20" s="123"/>
      <c r="E20" s="123">
        <f>(2^(E19-G19))/(2^(E19-F19))</f>
        <v>1.468048875113507</v>
      </c>
      <c r="F20" s="123"/>
      <c r="G20" s="123"/>
      <c r="H20" s="123">
        <f>(2^(H19-J19))/(2^(H19-I19))</f>
        <v>19.974673273288641</v>
      </c>
      <c r="I20" s="123"/>
      <c r="J20" s="123"/>
      <c r="K20" s="123">
        <f>(2^(K19-M19))/(2^(K19-L19))</f>
        <v>4.67219341899842</v>
      </c>
      <c r="L20" s="123"/>
      <c r="M20" s="123"/>
    </row>
    <row r="21" spans="1:13" x14ac:dyDescent="0.2"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1:13" x14ac:dyDescent="0.2">
      <c r="A22" s="95"/>
      <c r="B22" s="122" t="s">
        <v>16</v>
      </c>
      <c r="C22" s="122"/>
      <c r="D22" s="122"/>
      <c r="E22" s="122"/>
      <c r="F22" s="122"/>
      <c r="G22" s="122"/>
      <c r="H22" s="122" t="s">
        <v>35</v>
      </c>
      <c r="I22" s="122"/>
      <c r="J22" s="122"/>
      <c r="K22" s="122"/>
      <c r="L22" s="122"/>
      <c r="M22" s="122"/>
    </row>
    <row r="23" spans="1:13" x14ac:dyDescent="0.2">
      <c r="A23" s="95"/>
      <c r="B23" s="123" t="s">
        <v>24</v>
      </c>
      <c r="C23" s="123"/>
      <c r="D23" s="123"/>
      <c r="E23" s="123" t="s">
        <v>25</v>
      </c>
      <c r="F23" s="123"/>
      <c r="G23" s="123"/>
      <c r="H23" s="123" t="s">
        <v>24</v>
      </c>
      <c r="I23" s="123"/>
      <c r="J23" s="123"/>
      <c r="K23" s="123" t="s">
        <v>25</v>
      </c>
      <c r="L23" s="123"/>
      <c r="M23" s="123"/>
    </row>
    <row r="24" spans="1:13" x14ac:dyDescent="0.2">
      <c r="A24" s="95"/>
      <c r="B24" s="96" t="s">
        <v>114</v>
      </c>
      <c r="C24" s="96" t="s">
        <v>117</v>
      </c>
      <c r="D24" s="96" t="s">
        <v>118</v>
      </c>
      <c r="E24" s="96" t="s">
        <v>114</v>
      </c>
      <c r="F24" s="96" t="s">
        <v>117</v>
      </c>
      <c r="G24" s="96" t="s">
        <v>118</v>
      </c>
      <c r="H24" s="96" t="s">
        <v>114</v>
      </c>
      <c r="I24" s="96" t="s">
        <v>117</v>
      </c>
      <c r="J24" s="96" t="s">
        <v>118</v>
      </c>
      <c r="K24" s="96" t="s">
        <v>114</v>
      </c>
      <c r="L24" s="96" t="s">
        <v>117</v>
      </c>
      <c r="M24" s="96" t="s">
        <v>118</v>
      </c>
    </row>
    <row r="25" spans="1:13" x14ac:dyDescent="0.2">
      <c r="A25" s="98" t="s">
        <v>116</v>
      </c>
      <c r="B25" s="90">
        <v>21.5671</v>
      </c>
      <c r="C25" s="90">
        <v>34.131999999999998</v>
      </c>
      <c r="D25" s="90">
        <v>31.154200000000003</v>
      </c>
      <c r="E25" s="90">
        <v>21.921600000000002</v>
      </c>
      <c r="F25" s="90">
        <v>34.775399999999998</v>
      </c>
      <c r="G25" s="90">
        <v>34.017199999999995</v>
      </c>
      <c r="H25" s="90">
        <v>21.861499999999999</v>
      </c>
      <c r="I25" s="90">
        <v>34.2301</v>
      </c>
      <c r="J25" s="90">
        <v>35.0167</v>
      </c>
      <c r="K25" s="90">
        <v>21.218299999999999</v>
      </c>
      <c r="L25" s="90">
        <v>34.119</v>
      </c>
      <c r="M25" s="90">
        <v>34.119</v>
      </c>
    </row>
    <row r="26" spans="1:13" x14ac:dyDescent="0.2">
      <c r="A26" s="98" t="s">
        <v>115</v>
      </c>
      <c r="B26" s="123">
        <f>(2^(B25-D25))/(2^(B25-C25))</f>
        <v>7.8778393670330136</v>
      </c>
      <c r="C26" s="123"/>
      <c r="D26" s="123"/>
      <c r="E26" s="123">
        <f>(2^(E25-G25))/(2^(E25-F25))</f>
        <v>1.6913790334248793</v>
      </c>
      <c r="F26" s="123"/>
      <c r="G26" s="123"/>
      <c r="H26" s="123">
        <f>(2^(H25-J25))/(2^(H25-I25))</f>
        <v>0.57970868304814516</v>
      </c>
      <c r="I26" s="123"/>
      <c r="J26" s="123"/>
      <c r="K26" s="123">
        <f>(2^(K25-M25))/(2^(K25-L25))</f>
        <v>1</v>
      </c>
      <c r="L26" s="123"/>
      <c r="M26" s="123"/>
    </row>
    <row r="27" spans="1:13" x14ac:dyDescent="0.2"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</row>
    <row r="28" spans="1:13" x14ac:dyDescent="0.2">
      <c r="A28" s="95"/>
      <c r="B28" s="122" t="s">
        <v>16</v>
      </c>
      <c r="C28" s="122"/>
      <c r="D28" s="122"/>
      <c r="E28" s="122"/>
      <c r="F28" s="122"/>
      <c r="G28" s="122"/>
      <c r="H28" s="122" t="s">
        <v>35</v>
      </c>
      <c r="I28" s="122"/>
      <c r="J28" s="122"/>
      <c r="K28" s="122"/>
      <c r="L28" s="122"/>
      <c r="M28" s="122"/>
    </row>
    <row r="29" spans="1:13" x14ac:dyDescent="0.2">
      <c r="A29" s="95"/>
      <c r="B29" s="123" t="s">
        <v>24</v>
      </c>
      <c r="C29" s="123"/>
      <c r="D29" s="123"/>
      <c r="E29" s="123" t="s">
        <v>25</v>
      </c>
      <c r="F29" s="123"/>
      <c r="G29" s="123"/>
      <c r="H29" s="123" t="s">
        <v>24</v>
      </c>
      <c r="I29" s="123"/>
      <c r="J29" s="123"/>
      <c r="K29" s="123" t="s">
        <v>25</v>
      </c>
      <c r="L29" s="123"/>
      <c r="M29" s="123"/>
    </row>
    <row r="30" spans="1:13" x14ac:dyDescent="0.2">
      <c r="A30" s="95"/>
      <c r="B30" s="96" t="s">
        <v>114</v>
      </c>
      <c r="C30" s="96" t="s">
        <v>117</v>
      </c>
      <c r="D30" s="96" t="s">
        <v>118</v>
      </c>
      <c r="E30" s="96" t="s">
        <v>114</v>
      </c>
      <c r="F30" s="96" t="s">
        <v>117</v>
      </c>
      <c r="G30" s="96" t="s">
        <v>118</v>
      </c>
      <c r="H30" s="96" t="s">
        <v>114</v>
      </c>
      <c r="I30" s="96" t="s">
        <v>117</v>
      </c>
      <c r="J30" s="96" t="s">
        <v>118</v>
      </c>
      <c r="K30" s="96" t="s">
        <v>114</v>
      </c>
      <c r="L30" s="96" t="s">
        <v>117</v>
      </c>
      <c r="M30" s="96" t="s">
        <v>118</v>
      </c>
    </row>
    <row r="31" spans="1:13" x14ac:dyDescent="0.2">
      <c r="A31" s="98" t="s">
        <v>119</v>
      </c>
      <c r="B31" s="90">
        <v>21.815300000000001</v>
      </c>
      <c r="C31" s="90">
        <v>34.606999999999999</v>
      </c>
      <c r="D31" s="90">
        <v>31.722999999999999</v>
      </c>
      <c r="E31" s="90">
        <v>21.587399999999999</v>
      </c>
      <c r="F31" s="90">
        <v>34.142699999999998</v>
      </c>
      <c r="G31" s="90">
        <v>33.720500000000001</v>
      </c>
      <c r="H31" s="90">
        <v>21.157</v>
      </c>
      <c r="I31" s="90">
        <v>34.543700000000001</v>
      </c>
      <c r="J31" s="90">
        <v>35.901299999999999</v>
      </c>
      <c r="K31" s="90">
        <v>21.745899999999999</v>
      </c>
      <c r="L31" s="90">
        <v>34.672499999999999</v>
      </c>
      <c r="M31" s="90">
        <v>34.686999999999998</v>
      </c>
    </row>
    <row r="32" spans="1:13" x14ac:dyDescent="0.2">
      <c r="A32" s="98" t="s">
        <v>115</v>
      </c>
      <c r="B32" s="123">
        <f>(2^(B31-D31))/(2^(B31-C31))</f>
        <v>7.381939941230387</v>
      </c>
      <c r="C32" s="123"/>
      <c r="D32" s="123"/>
      <c r="E32" s="123">
        <f>(2^(E31-G31))/(2^(E31-F31))</f>
        <v>1.3399693487478106</v>
      </c>
      <c r="F32" s="123"/>
      <c r="G32" s="123"/>
      <c r="H32" s="123">
        <f>(2^(H31-J31))/(2^(H31-I31))</f>
        <v>0.39023092007403526</v>
      </c>
      <c r="I32" s="123"/>
      <c r="J32" s="123"/>
      <c r="K32" s="123">
        <f>(2^(K31-M31))/(2^(K31-L31))</f>
        <v>0.98999970471807397</v>
      </c>
      <c r="L32" s="123"/>
      <c r="M32" s="123"/>
    </row>
    <row r="33" spans="1:13" x14ac:dyDescent="0.2"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</row>
    <row r="34" spans="1:13" x14ac:dyDescent="0.2"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</row>
    <row r="35" spans="1:13" x14ac:dyDescent="0.2">
      <c r="A35" s="95"/>
      <c r="B35" s="122" t="s">
        <v>33</v>
      </c>
      <c r="C35" s="122"/>
      <c r="D35" s="122"/>
      <c r="E35" s="122"/>
      <c r="F35" s="122"/>
      <c r="G35" s="122"/>
      <c r="H35" s="122" t="s">
        <v>36</v>
      </c>
      <c r="I35" s="122"/>
      <c r="J35" s="122"/>
      <c r="K35" s="122"/>
      <c r="L35" s="122"/>
      <c r="M35" s="122"/>
    </row>
    <row r="36" spans="1:13" x14ac:dyDescent="0.2">
      <c r="A36" s="95"/>
      <c r="B36" s="123" t="s">
        <v>24</v>
      </c>
      <c r="C36" s="123"/>
      <c r="D36" s="123"/>
      <c r="E36" s="123" t="s">
        <v>25</v>
      </c>
      <c r="F36" s="123"/>
      <c r="G36" s="123"/>
      <c r="H36" s="123" t="s">
        <v>24</v>
      </c>
      <c r="I36" s="123"/>
      <c r="J36" s="123"/>
      <c r="K36" s="123" t="s">
        <v>25</v>
      </c>
      <c r="L36" s="123"/>
      <c r="M36" s="123"/>
    </row>
    <row r="37" spans="1:13" x14ac:dyDescent="0.2">
      <c r="A37" s="95"/>
      <c r="B37" s="96" t="s">
        <v>114</v>
      </c>
      <c r="C37" s="96" t="s">
        <v>117</v>
      </c>
      <c r="D37" s="96" t="s">
        <v>118</v>
      </c>
      <c r="E37" s="96" t="s">
        <v>114</v>
      </c>
      <c r="F37" s="96" t="s">
        <v>117</v>
      </c>
      <c r="G37" s="96" t="s">
        <v>118</v>
      </c>
      <c r="H37" s="96" t="s">
        <v>114</v>
      </c>
      <c r="I37" s="96" t="s">
        <v>117</v>
      </c>
      <c r="J37" s="96" t="s">
        <v>118</v>
      </c>
      <c r="K37" s="96" t="s">
        <v>114</v>
      </c>
      <c r="L37" s="96" t="s">
        <v>117</v>
      </c>
      <c r="M37" s="96" t="s">
        <v>118</v>
      </c>
    </row>
    <row r="38" spans="1:13" x14ac:dyDescent="0.2">
      <c r="A38" s="98" t="s">
        <v>116</v>
      </c>
      <c r="B38" s="90">
        <v>21.3749</v>
      </c>
      <c r="C38" s="90">
        <v>34.271000000000001</v>
      </c>
      <c r="D38" s="90">
        <v>34.314900000000002</v>
      </c>
      <c r="E38" s="90">
        <v>21.107900000000001</v>
      </c>
      <c r="F38" s="90">
        <v>34.305900000000001</v>
      </c>
      <c r="G38" s="90">
        <v>34.592300000000002</v>
      </c>
      <c r="H38" s="90">
        <v>21.962199999999999</v>
      </c>
      <c r="I38" s="90">
        <v>34.396799999999999</v>
      </c>
      <c r="J38" s="90">
        <v>35.340199999999996</v>
      </c>
      <c r="K38" s="90">
        <v>21.349599999999999</v>
      </c>
      <c r="L38" s="90">
        <v>34.459800000000001</v>
      </c>
      <c r="M38" s="90">
        <v>35.175400000000003</v>
      </c>
    </row>
    <row r="39" spans="1:13" x14ac:dyDescent="0.2">
      <c r="A39" s="98" t="s">
        <v>115</v>
      </c>
      <c r="B39" s="123">
        <f>(2^(B38-D38))/(2^(B38-C38))</f>
        <v>0.97002914530823425</v>
      </c>
      <c r="C39" s="123"/>
      <c r="D39" s="123"/>
      <c r="E39" s="123">
        <f>(2^(E38-G38))/(2^(E38-F38))</f>
        <v>0.81994554250178975</v>
      </c>
      <c r="F39" s="123"/>
      <c r="G39" s="123"/>
      <c r="H39" s="123">
        <f>(2^(H38-J38))/(2^(H38-I38))</f>
        <v>0.52000593701242803</v>
      </c>
      <c r="I39" s="123"/>
      <c r="J39" s="123"/>
      <c r="K39" s="123">
        <f>(2^(K38-M38))/(2^(K38-L38))</f>
        <v>0.60895182322358121</v>
      </c>
      <c r="L39" s="123"/>
      <c r="M39" s="123"/>
    </row>
    <row r="40" spans="1:13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</row>
    <row r="41" spans="1:13" x14ac:dyDescent="0.2">
      <c r="A41" s="95"/>
      <c r="B41" s="122" t="s">
        <v>33</v>
      </c>
      <c r="C41" s="122"/>
      <c r="D41" s="122"/>
      <c r="E41" s="122"/>
      <c r="F41" s="122"/>
      <c r="G41" s="122"/>
      <c r="H41" s="122" t="s">
        <v>36</v>
      </c>
      <c r="I41" s="122"/>
      <c r="J41" s="122"/>
      <c r="K41" s="122"/>
      <c r="L41" s="122"/>
      <c r="M41" s="122"/>
    </row>
    <row r="42" spans="1:13" x14ac:dyDescent="0.2">
      <c r="A42" s="95"/>
      <c r="B42" s="123" t="s">
        <v>24</v>
      </c>
      <c r="C42" s="123"/>
      <c r="D42" s="123"/>
      <c r="E42" s="123" t="s">
        <v>25</v>
      </c>
      <c r="F42" s="123"/>
      <c r="G42" s="123"/>
      <c r="H42" s="123" t="s">
        <v>24</v>
      </c>
      <c r="I42" s="123"/>
      <c r="J42" s="123"/>
      <c r="K42" s="123" t="s">
        <v>25</v>
      </c>
      <c r="L42" s="123"/>
      <c r="M42" s="123"/>
    </row>
    <row r="43" spans="1:13" x14ac:dyDescent="0.2">
      <c r="A43" s="95"/>
      <c r="B43" s="96" t="s">
        <v>114</v>
      </c>
      <c r="C43" s="96" t="s">
        <v>117</v>
      </c>
      <c r="D43" s="96" t="s">
        <v>118</v>
      </c>
      <c r="E43" s="96" t="s">
        <v>114</v>
      </c>
      <c r="F43" s="96" t="s">
        <v>117</v>
      </c>
      <c r="G43" s="96" t="s">
        <v>118</v>
      </c>
      <c r="H43" s="96" t="s">
        <v>114</v>
      </c>
      <c r="I43" s="96" t="s">
        <v>117</v>
      </c>
      <c r="J43" s="96" t="s">
        <v>118</v>
      </c>
      <c r="K43" s="96" t="s">
        <v>114</v>
      </c>
      <c r="L43" s="96" t="s">
        <v>117</v>
      </c>
      <c r="M43" s="96" t="s">
        <v>118</v>
      </c>
    </row>
    <row r="44" spans="1:13" x14ac:dyDescent="0.2">
      <c r="A44" s="98" t="s">
        <v>119</v>
      </c>
      <c r="B44" s="90">
        <v>21.668399999999998</v>
      </c>
      <c r="C44" s="90">
        <v>34.083399999999997</v>
      </c>
      <c r="D44" s="90">
        <v>34.097899999999996</v>
      </c>
      <c r="E44" s="90">
        <v>21.3306</v>
      </c>
      <c r="F44" s="90">
        <v>34.880600000000001</v>
      </c>
      <c r="G44" s="90">
        <v>35.257800000000003</v>
      </c>
      <c r="H44" s="90">
        <v>21.524799999999999</v>
      </c>
      <c r="I44" s="90">
        <v>34.059399999999997</v>
      </c>
      <c r="J44" s="90">
        <v>36.796399999999998</v>
      </c>
      <c r="K44" s="90">
        <v>21.9072</v>
      </c>
      <c r="L44" s="90">
        <v>34.287599999999998</v>
      </c>
      <c r="M44" s="90">
        <v>35.0032</v>
      </c>
    </row>
    <row r="45" spans="1:13" x14ac:dyDescent="0.2">
      <c r="A45" s="98" t="s">
        <v>115</v>
      </c>
      <c r="B45" s="123">
        <f>(2^(B44-D44))/(2^(B44-C44))</f>
        <v>0.98999970471807386</v>
      </c>
      <c r="C45" s="123"/>
      <c r="D45" s="123"/>
      <c r="E45" s="123">
        <f>(2^(E44-G44))/(2^(E44-F44))</f>
        <v>0.76993043181581267</v>
      </c>
      <c r="F45" s="123"/>
      <c r="G45" s="123"/>
      <c r="H45" s="123">
        <f>(2^(H44-J44))/(2^(H44-I44))</f>
        <v>0.14999642279665162</v>
      </c>
      <c r="I45" s="123"/>
      <c r="J45" s="123"/>
      <c r="K45" s="123">
        <f>(2^(K44-M44))/(2^(K44-L44))</f>
        <v>0.60895182322358232</v>
      </c>
      <c r="L45" s="123"/>
      <c r="M45" s="123"/>
    </row>
    <row r="46" spans="1:13" x14ac:dyDescent="0.2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</sheetData>
  <mergeCells count="62">
    <mergeCell ref="B39:D39"/>
    <mergeCell ref="E39:G39"/>
    <mergeCell ref="H39:J39"/>
    <mergeCell ref="K39:M39"/>
    <mergeCell ref="B41:G41"/>
    <mergeCell ref="H41:M41"/>
    <mergeCell ref="B35:G35"/>
    <mergeCell ref="H35:M35"/>
    <mergeCell ref="B36:D36"/>
    <mergeCell ref="E36:G36"/>
    <mergeCell ref="H36:J36"/>
    <mergeCell ref="K36:M36"/>
    <mergeCell ref="B45:D45"/>
    <mergeCell ref="E45:G45"/>
    <mergeCell ref="H45:J45"/>
    <mergeCell ref="K45:M45"/>
    <mergeCell ref="B42:D42"/>
    <mergeCell ref="E42:G42"/>
    <mergeCell ref="H42:J42"/>
    <mergeCell ref="K42:M42"/>
    <mergeCell ref="B32:D32"/>
    <mergeCell ref="E32:G32"/>
    <mergeCell ref="H32:J32"/>
    <mergeCell ref="K32:M32"/>
    <mergeCell ref="B26:D26"/>
    <mergeCell ref="E26:G26"/>
    <mergeCell ref="H26:J26"/>
    <mergeCell ref="K26:M26"/>
    <mergeCell ref="B28:G28"/>
    <mergeCell ref="H28:M28"/>
    <mergeCell ref="B29:D29"/>
    <mergeCell ref="E29:G29"/>
    <mergeCell ref="H29:J29"/>
    <mergeCell ref="K29:M29"/>
    <mergeCell ref="B22:G22"/>
    <mergeCell ref="H22:M22"/>
    <mergeCell ref="B23:D23"/>
    <mergeCell ref="E23:G23"/>
    <mergeCell ref="H23:J23"/>
    <mergeCell ref="K23:M23"/>
    <mergeCell ref="B17:D17"/>
    <mergeCell ref="E17:G17"/>
    <mergeCell ref="H17:J17"/>
    <mergeCell ref="K17:M17"/>
    <mergeCell ref="B20:D20"/>
    <mergeCell ref="E20:G20"/>
    <mergeCell ref="H20:J20"/>
    <mergeCell ref="K20:M20"/>
    <mergeCell ref="B14:D14"/>
    <mergeCell ref="E14:G14"/>
    <mergeCell ref="H14:J14"/>
    <mergeCell ref="K14:M14"/>
    <mergeCell ref="B16:G16"/>
    <mergeCell ref="H16:M16"/>
    <mergeCell ref="B1:C1"/>
    <mergeCell ref="D1:E1"/>
    <mergeCell ref="B10:G10"/>
    <mergeCell ref="H10:M10"/>
    <mergeCell ref="B11:D11"/>
    <mergeCell ref="E11:G11"/>
    <mergeCell ref="H11:J11"/>
    <mergeCell ref="K11:M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46C1-0DF8-394F-B67C-9EF90EB7A92F}">
  <dimension ref="A2:M587"/>
  <sheetViews>
    <sheetView topLeftCell="A32" workbookViewId="0">
      <selection activeCell="V88" sqref="V88"/>
    </sheetView>
  </sheetViews>
  <sheetFormatPr baseColWidth="10" defaultRowHeight="16" x14ac:dyDescent="0.2"/>
  <cols>
    <col min="1" max="16384" width="10.83203125" style="28"/>
  </cols>
  <sheetData>
    <row r="2" spans="1:13" x14ac:dyDescent="0.2">
      <c r="A2" s="64"/>
      <c r="B2" s="64" t="s">
        <v>202</v>
      </c>
      <c r="C2" s="64" t="s">
        <v>203</v>
      </c>
      <c r="D2" s="65" t="s">
        <v>204</v>
      </c>
      <c r="E2" s="64" t="s">
        <v>205</v>
      </c>
      <c r="F2" s="64" t="s">
        <v>206</v>
      </c>
      <c r="G2" s="64"/>
      <c r="H2" s="66" t="s">
        <v>168</v>
      </c>
      <c r="I2" s="64" t="s">
        <v>205</v>
      </c>
      <c r="J2" s="64" t="s">
        <v>206</v>
      </c>
      <c r="K2" s="64" t="s">
        <v>207</v>
      </c>
      <c r="L2" s="64" t="s">
        <v>176</v>
      </c>
      <c r="M2" s="64" t="s">
        <v>177</v>
      </c>
    </row>
    <row r="3" spans="1:13" x14ac:dyDescent="0.2">
      <c r="A3" s="64" t="s">
        <v>208</v>
      </c>
      <c r="B3" s="64" t="s">
        <v>209</v>
      </c>
      <c r="C3" s="64" t="s">
        <v>0</v>
      </c>
      <c r="D3" s="64">
        <v>23.680356979370117</v>
      </c>
      <c r="E3" s="64">
        <v>23.71202278137207</v>
      </c>
      <c r="F3" s="64">
        <v>5.7227324694395065E-2</v>
      </c>
      <c r="G3" s="64"/>
      <c r="H3" s="64">
        <v>23.965475082397461</v>
      </c>
      <c r="I3" s="64">
        <v>24.089506149291992</v>
      </c>
      <c r="J3" s="64">
        <v>0.12485740333795547</v>
      </c>
      <c r="K3" s="64">
        <f>I3-E3</f>
        <v>0.37748336791992188</v>
      </c>
      <c r="L3" s="64">
        <f>K3-K3</f>
        <v>0</v>
      </c>
      <c r="M3" s="64">
        <f>2^-L3</f>
        <v>1</v>
      </c>
    </row>
    <row r="4" spans="1:13" x14ac:dyDescent="0.2">
      <c r="A4" s="64" t="s">
        <v>208</v>
      </c>
      <c r="B4" s="64" t="s">
        <v>209</v>
      </c>
      <c r="C4" s="64" t="s">
        <v>0</v>
      </c>
      <c r="D4" s="64">
        <v>23.778085708618164</v>
      </c>
      <c r="E4" s="64">
        <v>23.71202278137207</v>
      </c>
      <c r="F4" s="64">
        <v>5.7227324694395065E-2</v>
      </c>
      <c r="G4" s="64"/>
      <c r="H4" s="64">
        <v>24.087863922119141</v>
      </c>
      <c r="I4" s="64">
        <v>24.089506149291992</v>
      </c>
      <c r="J4" s="64">
        <v>0.12485740333795547</v>
      </c>
      <c r="K4" s="64"/>
      <c r="L4" s="64"/>
      <c r="M4" s="64"/>
    </row>
    <row r="5" spans="1:13" x14ac:dyDescent="0.2">
      <c r="A5" s="64" t="s">
        <v>208</v>
      </c>
      <c r="B5" s="64" t="s">
        <v>209</v>
      </c>
      <c r="C5" s="64" t="s">
        <v>0</v>
      </c>
      <c r="D5" s="64">
        <v>23.677629470825195</v>
      </c>
      <c r="E5" s="64">
        <v>23.71202278137207</v>
      </c>
      <c r="F5" s="64">
        <v>5.7227324694395065E-2</v>
      </c>
      <c r="G5" s="64"/>
      <c r="H5" s="64">
        <v>24.215173721313477</v>
      </c>
      <c r="I5" s="64">
        <v>24.089506149291992</v>
      </c>
      <c r="J5" s="64">
        <v>0.12485740333795547</v>
      </c>
      <c r="K5" s="64"/>
      <c r="L5" s="64"/>
      <c r="M5" s="64"/>
    </row>
    <row r="6" spans="1:13" x14ac:dyDescent="0.2">
      <c r="A6" s="64" t="s">
        <v>210</v>
      </c>
      <c r="B6" s="64" t="s">
        <v>209</v>
      </c>
      <c r="C6" s="64" t="s">
        <v>0</v>
      </c>
      <c r="D6" s="64">
        <v>25.676130294799805</v>
      </c>
      <c r="E6" s="64">
        <v>25.579626083374023</v>
      </c>
      <c r="F6" s="64">
        <v>9.8481081426143646E-2</v>
      </c>
      <c r="G6" s="64"/>
      <c r="H6" s="64">
        <v>24.884878158569336</v>
      </c>
      <c r="I6" s="64">
        <v>24.968450546264648</v>
      </c>
      <c r="J6" s="64">
        <v>7.7502094209194183E-2</v>
      </c>
      <c r="K6" s="64">
        <f>I6-E6</f>
        <v>-0.611175537109375</v>
      </c>
      <c r="L6" s="64">
        <f>K6-K3</f>
        <v>-0.98865890502929688</v>
      </c>
      <c r="M6" s="64">
        <f>2^-L6</f>
        <v>1.984339538459325</v>
      </c>
    </row>
    <row r="7" spans="1:13" x14ac:dyDescent="0.2">
      <c r="A7" s="64" t="s">
        <v>210</v>
      </c>
      <c r="B7" s="64" t="s">
        <v>209</v>
      </c>
      <c r="C7" s="64" t="s">
        <v>0</v>
      </c>
      <c r="D7" s="64">
        <v>25.479280471801758</v>
      </c>
      <c r="E7" s="64">
        <v>25.579626083374023</v>
      </c>
      <c r="F7" s="64">
        <v>9.8481081426143646E-2</v>
      </c>
      <c r="G7" s="64"/>
      <c r="H7" s="64">
        <v>25.037956237792969</v>
      </c>
      <c r="I7" s="64">
        <v>24.968450546264648</v>
      </c>
      <c r="J7" s="64">
        <v>7.7502094209194183E-2</v>
      </c>
      <c r="K7" s="64"/>
      <c r="L7" s="64"/>
      <c r="M7" s="64"/>
    </row>
    <row r="8" spans="1:13" x14ac:dyDescent="0.2">
      <c r="A8" s="64" t="s">
        <v>210</v>
      </c>
      <c r="B8" s="64" t="s">
        <v>209</v>
      </c>
      <c r="C8" s="64" t="s">
        <v>0</v>
      </c>
      <c r="D8" s="64">
        <v>25.583465576171875</v>
      </c>
      <c r="E8" s="64">
        <v>25.579626083374023</v>
      </c>
      <c r="F8" s="64">
        <v>9.8481081426143646E-2</v>
      </c>
      <c r="G8" s="64"/>
      <c r="H8" s="64">
        <v>24.982513427734375</v>
      </c>
      <c r="I8" s="64">
        <v>24.968450546264648</v>
      </c>
      <c r="J8" s="64">
        <v>7.7502094209194183E-2</v>
      </c>
      <c r="K8" s="64"/>
      <c r="L8" s="64"/>
      <c r="M8" s="64"/>
    </row>
    <row r="9" spans="1:13" x14ac:dyDescent="0.2">
      <c r="A9" s="64" t="s">
        <v>211</v>
      </c>
      <c r="B9" s="64" t="s">
        <v>209</v>
      </c>
      <c r="C9" s="64" t="s">
        <v>0</v>
      </c>
      <c r="D9" s="64">
        <v>23.899835586547852</v>
      </c>
      <c r="E9" s="64">
        <v>23.837301254272461</v>
      </c>
      <c r="F9" s="64">
        <v>5.6535352021455765E-2</v>
      </c>
      <c r="G9" s="64"/>
      <c r="H9" s="64">
        <v>23.968847274780273</v>
      </c>
      <c r="I9" s="64">
        <v>23.99046516418457</v>
      </c>
      <c r="J9" s="64">
        <v>1.9976815208792686E-2</v>
      </c>
      <c r="K9" s="64">
        <f>I9-E9</f>
        <v>0.15316390991210938</v>
      </c>
      <c r="L9" s="64">
        <f>K9-K3</f>
        <v>-0.2243194580078125</v>
      </c>
      <c r="M9" s="64">
        <f>2^-L9</f>
        <v>1.1682260479247382</v>
      </c>
    </row>
    <row r="10" spans="1:13" x14ac:dyDescent="0.2">
      <c r="A10" s="64" t="s">
        <v>211</v>
      </c>
      <c r="B10" s="64" t="s">
        <v>209</v>
      </c>
      <c r="C10" s="64" t="s">
        <v>0</v>
      </c>
      <c r="D10" s="64">
        <v>23.789806365966797</v>
      </c>
      <c r="E10" s="64">
        <v>23.837301254272461</v>
      </c>
      <c r="F10" s="64">
        <v>5.6535352021455765E-2</v>
      </c>
      <c r="G10" s="64"/>
      <c r="H10" s="64">
        <v>23.994304656982422</v>
      </c>
      <c r="I10" s="64">
        <v>23.99046516418457</v>
      </c>
      <c r="J10" s="64">
        <v>1.9976815208792686E-2</v>
      </c>
      <c r="K10" s="64"/>
      <c r="L10" s="64"/>
      <c r="M10" s="64"/>
    </row>
    <row r="11" spans="1:13" x14ac:dyDescent="0.2">
      <c r="A11" s="64" t="s">
        <v>211</v>
      </c>
      <c r="B11" s="64" t="s">
        <v>209</v>
      </c>
      <c r="C11" s="64" t="s">
        <v>0</v>
      </c>
      <c r="D11" s="64">
        <v>23.822261810302734</v>
      </c>
      <c r="E11" s="64">
        <v>23.837301254272461</v>
      </c>
      <c r="F11" s="64">
        <v>5.6535352021455765E-2</v>
      </c>
      <c r="G11" s="64"/>
      <c r="H11" s="64">
        <v>24.008243560791016</v>
      </c>
      <c r="I11" s="64">
        <v>23.99046516418457</v>
      </c>
      <c r="J11" s="64">
        <v>1.9976815208792686E-2</v>
      </c>
      <c r="K11" s="64"/>
      <c r="L11" s="64"/>
      <c r="M11" s="64"/>
    </row>
    <row r="12" spans="1:13" x14ac:dyDescent="0.2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3" x14ac:dyDescent="0.2">
      <c r="A13" s="64" t="s">
        <v>212</v>
      </c>
      <c r="B13" s="64" t="s">
        <v>213</v>
      </c>
      <c r="C13" s="64" t="s">
        <v>0</v>
      </c>
      <c r="D13" s="64">
        <v>23.923738479614258</v>
      </c>
      <c r="E13" s="64">
        <v>23.884757995605469</v>
      </c>
      <c r="F13" s="64">
        <v>0.14452917873859406</v>
      </c>
      <c r="G13" s="64"/>
      <c r="H13" s="64">
        <v>25.898731231689453</v>
      </c>
      <c r="I13" s="64">
        <v>25.784835815429688</v>
      </c>
      <c r="J13" s="64">
        <v>0.10991785675287247</v>
      </c>
      <c r="K13" s="64">
        <f>I13-E13</f>
        <v>1.9000778198242188</v>
      </c>
      <c r="L13" s="64">
        <f>K13-K3</f>
        <v>1.5225944519042969</v>
      </c>
      <c r="M13" s="64">
        <f>2^-L13</f>
        <v>0.34805942528464839</v>
      </c>
    </row>
    <row r="14" spans="1:13" x14ac:dyDescent="0.2">
      <c r="A14" s="64" t="s">
        <v>212</v>
      </c>
      <c r="B14" s="64" t="s">
        <v>213</v>
      </c>
      <c r="C14" s="64" t="s">
        <v>0</v>
      </c>
      <c r="D14" s="64">
        <v>24.005800247192383</v>
      </c>
      <c r="E14" s="64">
        <v>23.884757995605469</v>
      </c>
      <c r="F14" s="64">
        <v>0.14452917873859406</v>
      </c>
      <c r="G14" s="64"/>
      <c r="H14" s="64">
        <v>25.776393890380859</v>
      </c>
      <c r="I14" s="64">
        <v>25.784835815429688</v>
      </c>
      <c r="J14" s="64">
        <v>0.10991785675287247</v>
      </c>
      <c r="K14" s="64"/>
      <c r="L14" s="64"/>
      <c r="M14" s="64"/>
    </row>
    <row r="15" spans="1:13" x14ac:dyDescent="0.2">
      <c r="A15" s="64" t="s">
        <v>212</v>
      </c>
      <c r="B15" s="64" t="s">
        <v>213</v>
      </c>
      <c r="C15" s="64" t="s">
        <v>0</v>
      </c>
      <c r="D15" s="64">
        <v>23.724737167358398</v>
      </c>
      <c r="E15" s="64">
        <v>23.884757995605469</v>
      </c>
      <c r="F15" s="64">
        <v>0.14452917873859406</v>
      </c>
      <c r="G15" s="64"/>
      <c r="H15" s="64">
        <v>25.67938232421875</v>
      </c>
      <c r="I15" s="64">
        <v>25.784835815429688</v>
      </c>
      <c r="J15" s="64">
        <v>0.10991785675287247</v>
      </c>
      <c r="K15" s="64"/>
      <c r="L15" s="64"/>
      <c r="M15" s="64"/>
    </row>
    <row r="16" spans="1:13" x14ac:dyDescent="0.2">
      <c r="A16" s="64" t="s">
        <v>214</v>
      </c>
      <c r="B16" s="64" t="s">
        <v>213</v>
      </c>
      <c r="C16" s="64" t="s">
        <v>0</v>
      </c>
      <c r="D16" s="64">
        <v>24.179365158081055</v>
      </c>
      <c r="E16" s="64">
        <v>24.031717300415039</v>
      </c>
      <c r="F16" s="64">
        <v>0.13256630301475525</v>
      </c>
      <c r="G16" s="64"/>
      <c r="H16" s="64">
        <v>25.9954833984375</v>
      </c>
      <c r="I16" s="64">
        <v>25.987770080566406</v>
      </c>
      <c r="J16" s="64">
        <v>2.0386615768074989E-2</v>
      </c>
      <c r="K16" s="64">
        <f>I16-E16</f>
        <v>1.9560527801513672</v>
      </c>
      <c r="L16" s="64">
        <f>K16-K3</f>
        <v>1.5785694122314453</v>
      </c>
      <c r="M16" s="64">
        <f>2^-L16</f>
        <v>0.33481372807259263</v>
      </c>
    </row>
    <row r="17" spans="1:13" x14ac:dyDescent="0.2">
      <c r="A17" s="64" t="s">
        <v>214</v>
      </c>
      <c r="B17" s="64" t="s">
        <v>213</v>
      </c>
      <c r="C17" s="64" t="s">
        <v>0</v>
      </c>
      <c r="D17" s="64">
        <v>23.922906875610352</v>
      </c>
      <c r="E17" s="64">
        <v>24.031717300415039</v>
      </c>
      <c r="F17" s="64">
        <v>0.13256630301475525</v>
      </c>
      <c r="G17" s="64"/>
      <c r="H17" s="64">
        <v>25.964653015136719</v>
      </c>
      <c r="I17" s="64">
        <v>25.987770080566406</v>
      </c>
      <c r="J17" s="64">
        <v>2.0386615768074989E-2</v>
      </c>
      <c r="K17" s="64"/>
      <c r="L17" s="64"/>
      <c r="M17" s="64"/>
    </row>
    <row r="18" spans="1:13" x14ac:dyDescent="0.2">
      <c r="A18" s="64" t="s">
        <v>214</v>
      </c>
      <c r="B18" s="64" t="s">
        <v>213</v>
      </c>
      <c r="C18" s="64" t="s">
        <v>0</v>
      </c>
      <c r="D18" s="64">
        <v>23.992883682250977</v>
      </c>
      <c r="E18" s="64">
        <v>24.031717300415039</v>
      </c>
      <c r="F18" s="64">
        <v>0.13256630301475525</v>
      </c>
      <c r="G18" s="64"/>
      <c r="H18" s="64">
        <v>26.003175735473633</v>
      </c>
      <c r="I18" s="64">
        <v>25.987770080566406</v>
      </c>
      <c r="J18" s="64">
        <v>2.0386615768074989E-2</v>
      </c>
      <c r="K18" s="64"/>
      <c r="L18" s="64"/>
      <c r="M18" s="64"/>
    </row>
    <row r="19" spans="1:13" x14ac:dyDescent="0.2">
      <c r="A19" s="64" t="s">
        <v>215</v>
      </c>
      <c r="B19" s="64" t="s">
        <v>213</v>
      </c>
      <c r="C19" s="64" t="s">
        <v>0</v>
      </c>
      <c r="D19" s="64">
        <v>23.610395431518555</v>
      </c>
      <c r="E19" s="64">
        <v>23.559896469116211</v>
      </c>
      <c r="F19" s="64">
        <v>7.5789958238601685E-2</v>
      </c>
      <c r="G19" s="64"/>
      <c r="H19" s="64">
        <v>25.50800895690918</v>
      </c>
      <c r="I19" s="64">
        <v>25.744590759277344</v>
      </c>
      <c r="J19" s="64">
        <v>0.20542867481708527</v>
      </c>
      <c r="K19" s="64">
        <f>I19-E19</f>
        <v>2.1846942901611328</v>
      </c>
      <c r="L19" s="64">
        <f>K19-K3</f>
        <v>1.8072109222412109</v>
      </c>
      <c r="M19" s="64">
        <f>2^-L19</f>
        <v>0.28574280515663542</v>
      </c>
    </row>
    <row r="20" spans="1:13" x14ac:dyDescent="0.2">
      <c r="A20" s="64" t="s">
        <v>215</v>
      </c>
      <c r="B20" s="64" t="s">
        <v>213</v>
      </c>
      <c r="C20" s="64" t="s">
        <v>0</v>
      </c>
      <c r="D20" s="64">
        <v>23.472747802734375</v>
      </c>
      <c r="E20" s="64">
        <v>23.559896469116211</v>
      </c>
      <c r="F20" s="64">
        <v>7.5789958238601685E-2</v>
      </c>
      <c r="G20" s="64"/>
      <c r="H20" s="64">
        <v>25.877805709838867</v>
      </c>
      <c r="I20" s="64">
        <v>25.744590759277344</v>
      </c>
      <c r="J20" s="64">
        <v>0.20542867481708527</v>
      </c>
      <c r="K20" s="64"/>
      <c r="L20" s="64"/>
      <c r="M20" s="64"/>
    </row>
    <row r="21" spans="1:13" x14ac:dyDescent="0.2">
      <c r="A21" s="64" t="s">
        <v>215</v>
      </c>
      <c r="B21" s="64" t="s">
        <v>213</v>
      </c>
      <c r="C21" s="64" t="s">
        <v>0</v>
      </c>
      <c r="D21" s="64">
        <v>23.596546173095703</v>
      </c>
      <c r="E21" s="64">
        <v>23.559896469116211</v>
      </c>
      <c r="F21" s="64">
        <v>7.5789958238601685E-2</v>
      </c>
      <c r="G21" s="64"/>
      <c r="H21" s="64">
        <v>25.847957611083984</v>
      </c>
      <c r="I21" s="64">
        <v>25.744590759277344</v>
      </c>
      <c r="J21" s="64">
        <v>0.20542867481708527</v>
      </c>
      <c r="K21" s="64"/>
      <c r="L21" s="64"/>
      <c r="M21" s="64"/>
    </row>
    <row r="22" spans="1:13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  <row r="23" spans="1:13" x14ac:dyDescent="0.2">
      <c r="A23" s="64" t="s">
        <v>216</v>
      </c>
      <c r="B23" s="64" t="s">
        <v>209</v>
      </c>
      <c r="C23" s="64" t="s">
        <v>137</v>
      </c>
      <c r="D23" s="64">
        <v>24.623443603515625</v>
      </c>
      <c r="E23" s="64">
        <v>24.614763259887695</v>
      </c>
      <c r="F23" s="64">
        <v>4.9021538347005844E-2</v>
      </c>
      <c r="G23" s="64" t="s">
        <v>217</v>
      </c>
      <c r="H23" s="64">
        <v>23.582054138183594</v>
      </c>
      <c r="I23" s="64">
        <v>23.664278030395508</v>
      </c>
      <c r="J23" s="64">
        <v>9.6886105835437775E-2</v>
      </c>
      <c r="K23" s="64">
        <f>I23-E23</f>
        <v>-0.9504852294921875</v>
      </c>
      <c r="L23" s="64">
        <f>K23-K3</f>
        <v>-1.3279685974121094</v>
      </c>
      <c r="M23" s="64">
        <f>2^-L23</f>
        <v>2.5104893371150534</v>
      </c>
    </row>
    <row r="24" spans="1:13" x14ac:dyDescent="0.2">
      <c r="A24" s="64" t="s">
        <v>216</v>
      </c>
      <c r="B24" s="64" t="s">
        <v>209</v>
      </c>
      <c r="C24" s="64" t="s">
        <v>137</v>
      </c>
      <c r="D24" s="64">
        <v>24.658866882324219</v>
      </c>
      <c r="E24" s="64">
        <v>24.614763259887695</v>
      </c>
      <c r="F24" s="64">
        <v>4.9021538347005844E-2</v>
      </c>
      <c r="G24" s="64" t="s">
        <v>217</v>
      </c>
      <c r="H24" s="64">
        <v>23.771089553833008</v>
      </c>
      <c r="I24" s="64">
        <v>23.664278030395508</v>
      </c>
      <c r="J24" s="64">
        <v>9.6886105835437775E-2</v>
      </c>
      <c r="K24" s="64" t="s">
        <v>217</v>
      </c>
      <c r="L24" s="64"/>
      <c r="M24" s="64"/>
    </row>
    <row r="25" spans="1:13" x14ac:dyDescent="0.2">
      <c r="A25" s="64" t="s">
        <v>216</v>
      </c>
      <c r="B25" s="64" t="s">
        <v>209</v>
      </c>
      <c r="C25" s="64" t="s">
        <v>137</v>
      </c>
      <c r="D25" s="64">
        <v>24.561983108520508</v>
      </c>
      <c r="E25" s="64">
        <v>24.614763259887695</v>
      </c>
      <c r="F25" s="64">
        <v>4.9021538347005844E-2</v>
      </c>
      <c r="G25" s="64" t="s">
        <v>217</v>
      </c>
      <c r="H25" s="64">
        <v>23.639694213867188</v>
      </c>
      <c r="I25" s="64">
        <v>23.664278030395508</v>
      </c>
      <c r="J25" s="64">
        <v>9.6886105835437775E-2</v>
      </c>
      <c r="K25" s="64" t="s">
        <v>217</v>
      </c>
      <c r="L25" s="64"/>
      <c r="M25" s="64"/>
    </row>
    <row r="26" spans="1:13" x14ac:dyDescent="0.2">
      <c r="A26" s="64" t="s">
        <v>218</v>
      </c>
      <c r="B26" s="64" t="s">
        <v>209</v>
      </c>
      <c r="C26" s="64" t="s">
        <v>137</v>
      </c>
      <c r="D26" s="67">
        <v>24.7866611480713</v>
      </c>
      <c r="E26" s="64">
        <f>AVERAGE(D27:D28)</f>
        <v>24.394331932067871</v>
      </c>
      <c r="F26" s="64">
        <f>STDEV(D27:D28)</f>
        <v>2.7485140025712302E-2</v>
      </c>
      <c r="G26" s="64" t="s">
        <v>217</v>
      </c>
      <c r="H26" s="64">
        <v>23.008590698242188</v>
      </c>
      <c r="I26" s="64">
        <v>23.147977828979492</v>
      </c>
      <c r="J26" s="64">
        <v>0.12071622908115387</v>
      </c>
      <c r="K26" s="64">
        <f>I26-E26</f>
        <v>-1.2463541030883789</v>
      </c>
      <c r="L26" s="64">
        <f>K26-K3</f>
        <v>-1.6238374710083008</v>
      </c>
      <c r="M26" s="64">
        <f>2^-L26</f>
        <v>3.081937213577929</v>
      </c>
    </row>
    <row r="27" spans="1:13" x14ac:dyDescent="0.2">
      <c r="A27" s="64" t="s">
        <v>218</v>
      </c>
      <c r="B27" s="64" t="s">
        <v>209</v>
      </c>
      <c r="C27" s="64" t="s">
        <v>137</v>
      </c>
      <c r="D27" s="64">
        <v>24.413766860961914</v>
      </c>
      <c r="E27" s="64">
        <v>24.394331932067871</v>
      </c>
      <c r="F27" s="64">
        <v>2.7485140025712302E-2</v>
      </c>
      <c r="G27" s="64" t="s">
        <v>217</v>
      </c>
      <c r="H27" s="64">
        <v>23.216690063476562</v>
      </c>
      <c r="I27" s="64">
        <v>23.147977828979492</v>
      </c>
      <c r="J27" s="64">
        <v>0.12071622908115387</v>
      </c>
      <c r="K27" s="64" t="s">
        <v>217</v>
      </c>
      <c r="L27" s="64"/>
      <c r="M27" s="64"/>
    </row>
    <row r="28" spans="1:13" x14ac:dyDescent="0.2">
      <c r="A28" s="64" t="s">
        <v>218</v>
      </c>
      <c r="B28" s="64" t="s">
        <v>209</v>
      </c>
      <c r="C28" s="64" t="s">
        <v>137</v>
      </c>
      <c r="D28" s="64">
        <v>24.374897003173828</v>
      </c>
      <c r="E28" s="64">
        <v>24.394331932067871</v>
      </c>
      <c r="F28" s="64">
        <v>2.7485140025712302E-2</v>
      </c>
      <c r="G28" s="64" t="s">
        <v>217</v>
      </c>
      <c r="H28" s="64">
        <v>23.218650817871094</v>
      </c>
      <c r="I28" s="64">
        <v>23.147977828979492</v>
      </c>
      <c r="J28" s="64">
        <v>0.12071622908115387</v>
      </c>
      <c r="K28" s="64" t="s">
        <v>217</v>
      </c>
      <c r="L28" s="64"/>
      <c r="M28" s="64"/>
    </row>
    <row r="29" spans="1:13" x14ac:dyDescent="0.2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</row>
    <row r="30" spans="1:13" x14ac:dyDescent="0.2">
      <c r="A30" s="64" t="s">
        <v>219</v>
      </c>
      <c r="B30" s="64" t="s">
        <v>213</v>
      </c>
      <c r="C30" s="64" t="s">
        <v>137</v>
      </c>
      <c r="D30" s="64">
        <v>23.065593719482422</v>
      </c>
      <c r="E30" s="64">
        <v>22.886999130249023</v>
      </c>
      <c r="F30" s="64">
        <v>0.20002783834934235</v>
      </c>
      <c r="G30" s="64"/>
      <c r="H30" s="64">
        <v>26.881244659423828</v>
      </c>
      <c r="I30" s="64">
        <v>27.047739028930664</v>
      </c>
      <c r="J30" s="64">
        <v>0.1625523567199707</v>
      </c>
      <c r="K30" s="64">
        <f>I30-E30</f>
        <v>4.1607398986816406</v>
      </c>
      <c r="L30" s="64">
        <f>K30-K3</f>
        <v>3.7832565307617188</v>
      </c>
      <c r="M30" s="64">
        <f>2^-L30</f>
        <v>7.2631715666627725E-2</v>
      </c>
    </row>
    <row r="31" spans="1:13" x14ac:dyDescent="0.2">
      <c r="A31" s="64" t="s">
        <v>219</v>
      </c>
      <c r="B31" s="64" t="s">
        <v>213</v>
      </c>
      <c r="C31" s="64" t="s">
        <v>137</v>
      </c>
      <c r="D31" s="64">
        <v>22.924541473388672</v>
      </c>
      <c r="E31" s="64">
        <v>22.886999130249023</v>
      </c>
      <c r="F31" s="64">
        <v>0.20002783834934235</v>
      </c>
      <c r="G31" s="64"/>
      <c r="H31" s="64">
        <v>27.055932998657227</v>
      </c>
      <c r="I31" s="64">
        <v>27.047739028930664</v>
      </c>
      <c r="J31" s="64">
        <v>0.1625523567199707</v>
      </c>
      <c r="K31" s="64"/>
      <c r="L31" s="64"/>
      <c r="M31" s="64"/>
    </row>
    <row r="32" spans="1:13" x14ac:dyDescent="0.2">
      <c r="A32" s="64" t="s">
        <v>219</v>
      </c>
      <c r="B32" s="64" t="s">
        <v>213</v>
      </c>
      <c r="C32" s="64" t="s">
        <v>137</v>
      </c>
      <c r="D32" s="64">
        <v>22.670858383178711</v>
      </c>
      <c r="E32" s="64">
        <v>22.886999130249023</v>
      </c>
      <c r="F32" s="64">
        <v>0.20002783834934235</v>
      </c>
      <c r="G32" s="64"/>
      <c r="H32" s="64">
        <v>27.206039428710938</v>
      </c>
      <c r="I32" s="64">
        <v>27.047739028930664</v>
      </c>
      <c r="J32" s="64">
        <v>0.1625523567199707</v>
      </c>
      <c r="K32" s="64"/>
      <c r="L32" s="64"/>
      <c r="M32" s="64"/>
    </row>
    <row r="33" spans="1:13" x14ac:dyDescent="0.2">
      <c r="A33" s="64" t="s">
        <v>220</v>
      </c>
      <c r="B33" s="64" t="s">
        <v>213</v>
      </c>
      <c r="C33" s="64" t="s">
        <v>137</v>
      </c>
      <c r="D33" s="64">
        <v>24.205402374267578</v>
      </c>
      <c r="E33" s="64">
        <v>24.165685653686523</v>
      </c>
      <c r="F33" s="64">
        <v>6.962168961763382E-2</v>
      </c>
      <c r="G33" s="64"/>
      <c r="H33" s="64">
        <v>26.056110382080078</v>
      </c>
      <c r="I33" s="64">
        <v>26.126977920532227</v>
      </c>
      <c r="J33" s="64">
        <v>6.159205362200737E-2</v>
      </c>
      <c r="K33" s="64">
        <f>I33-E33</f>
        <v>1.9612922668457031</v>
      </c>
      <c r="L33" s="64">
        <f>K33-K3</f>
        <v>1.5838088989257812</v>
      </c>
      <c r="M33" s="64">
        <f>2^-L33</f>
        <v>0.33359997853663997</v>
      </c>
    </row>
    <row r="34" spans="1:13" x14ac:dyDescent="0.2">
      <c r="A34" s="64" t="s">
        <v>220</v>
      </c>
      <c r="B34" s="64" t="s">
        <v>213</v>
      </c>
      <c r="C34" s="64" t="s">
        <v>137</v>
      </c>
      <c r="D34" s="64">
        <v>24.206361770629883</v>
      </c>
      <c r="E34" s="64">
        <v>24.165685653686523</v>
      </c>
      <c r="F34" s="64">
        <v>6.962168961763382E-2</v>
      </c>
      <c r="G34" s="64"/>
      <c r="H34" s="64">
        <v>26.157222747802734</v>
      </c>
      <c r="I34" s="64">
        <v>26.126977920532227</v>
      </c>
      <c r="J34" s="64">
        <v>6.159205362200737E-2</v>
      </c>
      <c r="K34" s="64"/>
      <c r="L34" s="64"/>
      <c r="M34" s="64"/>
    </row>
    <row r="35" spans="1:13" x14ac:dyDescent="0.2">
      <c r="A35" s="64" t="s">
        <v>220</v>
      </c>
      <c r="B35" s="64" t="s">
        <v>213</v>
      </c>
      <c r="C35" s="64" t="s">
        <v>137</v>
      </c>
      <c r="D35" s="64">
        <v>24.085296630859375</v>
      </c>
      <c r="E35" s="64">
        <v>24.165685653686523</v>
      </c>
      <c r="F35" s="64">
        <v>6.962168961763382E-2</v>
      </c>
      <c r="G35" s="64"/>
      <c r="H35" s="64">
        <v>26.167600631713867</v>
      </c>
      <c r="I35" s="64">
        <v>26.126977920532227</v>
      </c>
      <c r="J35" s="64">
        <v>6.159205362200737E-2</v>
      </c>
      <c r="K35" s="64"/>
      <c r="L35" s="64"/>
      <c r="M35" s="64"/>
    </row>
    <row r="36" spans="1:13" x14ac:dyDescent="0.2">
      <c r="A36" s="64" t="s">
        <v>221</v>
      </c>
      <c r="B36" s="64" t="s">
        <v>213</v>
      </c>
      <c r="C36" s="64" t="s">
        <v>137</v>
      </c>
      <c r="D36" s="64">
        <v>23.543771743774414</v>
      </c>
      <c r="E36" s="64">
        <v>23.355192184448242</v>
      </c>
      <c r="F36" s="64">
        <v>0.16333870589733124</v>
      </c>
      <c r="G36" s="64"/>
      <c r="H36" s="64">
        <v>25.12596321105957</v>
      </c>
      <c r="I36" s="64">
        <v>25.13612174987793</v>
      </c>
      <c r="J36" s="64">
        <v>5.8047406375408173E-2</v>
      </c>
      <c r="K36" s="64">
        <f>I36-E36</f>
        <v>1.7809295654296875</v>
      </c>
      <c r="L36" s="64">
        <f>K36-K3</f>
        <v>1.4034461975097656</v>
      </c>
      <c r="M36" s="64">
        <f>2^-L36</f>
        <v>0.37802506544064457</v>
      </c>
    </row>
    <row r="37" spans="1:13" x14ac:dyDescent="0.2">
      <c r="A37" s="64" t="s">
        <v>221</v>
      </c>
      <c r="B37" s="64" t="s">
        <v>213</v>
      </c>
      <c r="C37" s="64" t="s">
        <v>137</v>
      </c>
      <c r="D37" s="64">
        <v>23.263669967651367</v>
      </c>
      <c r="E37" s="64">
        <v>23.355192184448242</v>
      </c>
      <c r="F37" s="64">
        <v>0.16333870589733124</v>
      </c>
      <c r="G37" s="64"/>
      <c r="H37" s="64">
        <v>25.083824157714844</v>
      </c>
      <c r="I37" s="64">
        <v>25.13612174987793</v>
      </c>
      <c r="J37" s="64">
        <v>5.8047406375408173E-2</v>
      </c>
      <c r="K37" s="64"/>
      <c r="L37" s="64"/>
      <c r="M37" s="64"/>
    </row>
    <row r="38" spans="1:13" x14ac:dyDescent="0.2">
      <c r="A38" s="64" t="s">
        <v>221</v>
      </c>
      <c r="B38" s="64" t="s">
        <v>213</v>
      </c>
      <c r="C38" s="64" t="s">
        <v>137</v>
      </c>
      <c r="D38" s="64">
        <v>23.258132934570312</v>
      </c>
      <c r="E38" s="64">
        <v>23.355192184448242</v>
      </c>
      <c r="F38" s="64">
        <v>0.16333870589733124</v>
      </c>
      <c r="G38" s="64"/>
      <c r="H38" s="64">
        <v>25.198577880859375</v>
      </c>
      <c r="I38" s="64">
        <v>25.13612174987793</v>
      </c>
      <c r="J38" s="64">
        <v>5.8047406375408173E-2</v>
      </c>
      <c r="K38" s="64"/>
      <c r="L38" s="64"/>
      <c r="M38" s="64"/>
    </row>
    <row r="39" spans="1:13" x14ac:dyDescent="0.2">
      <c r="A39" s="64" t="s">
        <v>222</v>
      </c>
      <c r="B39" s="64" t="s">
        <v>213</v>
      </c>
      <c r="C39" s="64" t="s">
        <v>137</v>
      </c>
      <c r="D39" s="64">
        <v>24.558010101318359</v>
      </c>
      <c r="E39" s="64">
        <v>24.489309310913086</v>
      </c>
      <c r="F39" s="64">
        <v>8.4592975676059723E-2</v>
      </c>
      <c r="G39" s="64"/>
      <c r="H39" s="64">
        <v>26.470991134643555</v>
      </c>
      <c r="I39" s="64">
        <v>26.373167037963867</v>
      </c>
      <c r="J39" s="64">
        <v>8.990895003080368E-2</v>
      </c>
      <c r="K39" s="64">
        <f>I39-E39</f>
        <v>1.8838577270507812</v>
      </c>
      <c r="L39" s="64">
        <f>K39-K3</f>
        <v>1.5063743591308594</v>
      </c>
      <c r="M39" s="64">
        <f>2^-L39</f>
        <v>0.35199470718640385</v>
      </c>
    </row>
    <row r="40" spans="1:13" x14ac:dyDescent="0.2">
      <c r="A40" s="64" t="s">
        <v>222</v>
      </c>
      <c r="B40" s="64" t="s">
        <v>213</v>
      </c>
      <c r="C40" s="64" t="s">
        <v>137</v>
      </c>
      <c r="D40" s="64">
        <v>24.515087127685547</v>
      </c>
      <c r="E40" s="64">
        <v>24.489309310913086</v>
      </c>
      <c r="F40" s="64">
        <v>8.4592975676059723E-2</v>
      </c>
      <c r="G40" s="64"/>
      <c r="H40" s="64">
        <v>26.354354858398438</v>
      </c>
      <c r="I40" s="64">
        <v>26.373167037963867</v>
      </c>
      <c r="J40" s="64">
        <v>8.990895003080368E-2</v>
      </c>
      <c r="K40" s="64"/>
      <c r="L40" s="64"/>
      <c r="M40" s="64"/>
    </row>
    <row r="41" spans="1:13" x14ac:dyDescent="0.2">
      <c r="A41" s="64" t="s">
        <v>222</v>
      </c>
      <c r="B41" s="64" t="s">
        <v>213</v>
      </c>
      <c r="C41" s="64" t="s">
        <v>137</v>
      </c>
      <c r="D41" s="64">
        <v>24.39482307434082</v>
      </c>
      <c r="E41" s="64">
        <v>24.489309310913086</v>
      </c>
      <c r="F41" s="64">
        <v>8.4592975676059723E-2</v>
      </c>
      <c r="G41" s="64"/>
      <c r="H41" s="64">
        <v>26.294149398803711</v>
      </c>
      <c r="I41" s="64">
        <v>26.373167037963867</v>
      </c>
      <c r="J41" s="64">
        <v>8.990895003080368E-2</v>
      </c>
      <c r="K41" s="64"/>
      <c r="L41" s="64"/>
      <c r="M41" s="64"/>
    </row>
    <row r="44" spans="1:13" x14ac:dyDescent="0.2">
      <c r="A44" s="64"/>
      <c r="B44" s="64" t="s">
        <v>202</v>
      </c>
      <c r="C44" s="64" t="s">
        <v>203</v>
      </c>
      <c r="D44" s="65" t="s">
        <v>204</v>
      </c>
      <c r="E44" s="64" t="s">
        <v>205</v>
      </c>
      <c r="F44" s="64" t="s">
        <v>206</v>
      </c>
      <c r="G44" s="64"/>
      <c r="H44" s="66" t="s">
        <v>223</v>
      </c>
      <c r="I44" s="64" t="s">
        <v>205</v>
      </c>
      <c r="J44" s="64" t="s">
        <v>206</v>
      </c>
      <c r="K44" s="64" t="s">
        <v>207</v>
      </c>
      <c r="L44" s="64" t="s">
        <v>176</v>
      </c>
      <c r="M44" s="64" t="s">
        <v>177</v>
      </c>
    </row>
    <row r="45" spans="1:13" x14ac:dyDescent="0.2">
      <c r="A45" s="64" t="s">
        <v>208</v>
      </c>
      <c r="B45" s="64" t="s">
        <v>209</v>
      </c>
      <c r="C45" s="64" t="s">
        <v>0</v>
      </c>
      <c r="D45" s="64">
        <v>23.680356979370117</v>
      </c>
      <c r="E45" s="64">
        <v>23.71202278137207</v>
      </c>
      <c r="F45" s="64">
        <v>5.7227324694395065E-2</v>
      </c>
      <c r="G45" s="64"/>
      <c r="H45" s="64">
        <v>24.1434326171875</v>
      </c>
      <c r="I45" s="64">
        <v>24.164400100708008</v>
      </c>
      <c r="J45" s="64">
        <v>5.3665705025196075E-2</v>
      </c>
      <c r="K45" s="64">
        <f>I45-E45</f>
        <v>0.4523773193359375</v>
      </c>
      <c r="L45" s="64">
        <f>K45-K45</f>
        <v>0</v>
      </c>
      <c r="M45" s="64">
        <f>2^-L45</f>
        <v>1</v>
      </c>
    </row>
    <row r="46" spans="1:13" x14ac:dyDescent="0.2">
      <c r="A46" s="64" t="s">
        <v>208</v>
      </c>
      <c r="B46" s="64" t="s">
        <v>209</v>
      </c>
      <c r="C46" s="64" t="s">
        <v>0</v>
      </c>
      <c r="D46" s="64">
        <v>23.778085708618164</v>
      </c>
      <c r="E46" s="64">
        <v>23.71202278137207</v>
      </c>
      <c r="F46" s="64">
        <v>5.7227324694395065E-2</v>
      </c>
      <c r="G46" s="64"/>
      <c r="H46" s="64">
        <v>24.124385833740234</v>
      </c>
      <c r="I46" s="64">
        <v>24.164400100708008</v>
      </c>
      <c r="J46" s="64">
        <v>5.3665705025196075E-2</v>
      </c>
      <c r="K46" s="64"/>
      <c r="L46" s="64"/>
      <c r="M46" s="64"/>
    </row>
    <row r="47" spans="1:13" x14ac:dyDescent="0.2">
      <c r="A47" s="64" t="s">
        <v>208</v>
      </c>
      <c r="B47" s="64" t="s">
        <v>209</v>
      </c>
      <c r="C47" s="64" t="s">
        <v>0</v>
      </c>
      <c r="D47" s="64">
        <v>23.677629470825195</v>
      </c>
      <c r="E47" s="64">
        <v>23.71202278137207</v>
      </c>
      <c r="F47" s="64">
        <v>5.7227324694395065E-2</v>
      </c>
      <c r="G47" s="64"/>
      <c r="H47" s="64">
        <v>24.225385665893555</v>
      </c>
      <c r="I47" s="64">
        <v>24.164400100708008</v>
      </c>
      <c r="J47" s="64">
        <v>5.3665705025196075E-2</v>
      </c>
      <c r="K47" s="64"/>
      <c r="L47" s="64"/>
      <c r="M47" s="64"/>
    </row>
    <row r="48" spans="1:13" x14ac:dyDescent="0.2">
      <c r="A48" s="64" t="s">
        <v>210</v>
      </c>
      <c r="B48" s="64" t="s">
        <v>209</v>
      </c>
      <c r="C48" s="64" t="s">
        <v>0</v>
      </c>
      <c r="D48" s="64">
        <v>25.676130294799805</v>
      </c>
      <c r="E48" s="64">
        <v>25.579626083374023</v>
      </c>
      <c r="F48" s="64">
        <v>9.8481081426143646E-2</v>
      </c>
      <c r="G48" s="64"/>
      <c r="H48" s="64">
        <v>25.978595733642578</v>
      </c>
      <c r="I48" s="64">
        <v>26.189020156860352</v>
      </c>
      <c r="J48" s="64">
        <v>0.18855090439319611</v>
      </c>
      <c r="K48" s="64">
        <f>I48-E48</f>
        <v>0.60939407348632812</v>
      </c>
      <c r="L48" s="64">
        <f>K48-K45</f>
        <v>0.15701675415039062</v>
      </c>
      <c r="M48" s="64">
        <f>2^-L48</f>
        <v>0.89687774407768661</v>
      </c>
    </row>
    <row r="49" spans="1:13" x14ac:dyDescent="0.2">
      <c r="A49" s="64" t="s">
        <v>210</v>
      </c>
      <c r="B49" s="64" t="s">
        <v>209</v>
      </c>
      <c r="C49" s="64" t="s">
        <v>0</v>
      </c>
      <c r="D49" s="64">
        <v>25.479280471801758</v>
      </c>
      <c r="E49" s="64">
        <v>25.579626083374023</v>
      </c>
      <c r="F49" s="64">
        <v>9.8481081426143646E-2</v>
      </c>
      <c r="G49" s="64"/>
      <c r="H49" s="64">
        <v>26.342628479003906</v>
      </c>
      <c r="I49" s="64">
        <v>26.189020156860352</v>
      </c>
      <c r="J49" s="64">
        <v>0.18855090439319611</v>
      </c>
      <c r="K49" s="64"/>
      <c r="L49" s="64"/>
      <c r="M49" s="64"/>
    </row>
    <row r="50" spans="1:13" x14ac:dyDescent="0.2">
      <c r="A50" s="64" t="s">
        <v>210</v>
      </c>
      <c r="B50" s="64" t="s">
        <v>209</v>
      </c>
      <c r="C50" s="64" t="s">
        <v>0</v>
      </c>
      <c r="D50" s="64">
        <v>25.583465576171875</v>
      </c>
      <c r="E50" s="64">
        <v>25.579626083374023</v>
      </c>
      <c r="F50" s="64">
        <v>9.8481081426143646E-2</v>
      </c>
      <c r="G50" s="64"/>
      <c r="H50" s="64">
        <v>26.245843887329102</v>
      </c>
      <c r="I50" s="64">
        <v>26.189020156860352</v>
      </c>
      <c r="J50" s="64">
        <v>0.18855090439319611</v>
      </c>
      <c r="K50" s="64"/>
      <c r="L50" s="64"/>
      <c r="M50" s="64"/>
    </row>
    <row r="51" spans="1:13" x14ac:dyDescent="0.2">
      <c r="A51" s="64" t="s">
        <v>211</v>
      </c>
      <c r="B51" s="64" t="s">
        <v>209</v>
      </c>
      <c r="C51" s="64" t="s">
        <v>0</v>
      </c>
      <c r="D51" s="64">
        <v>23.899835586547852</v>
      </c>
      <c r="E51" s="64">
        <v>23.837301254272461</v>
      </c>
      <c r="F51" s="64">
        <v>5.6535352021455765E-2</v>
      </c>
      <c r="G51" s="64"/>
      <c r="H51" s="64">
        <v>24.925115585327148</v>
      </c>
      <c r="I51" s="64">
        <v>24.918371200561523</v>
      </c>
      <c r="J51" s="64">
        <v>8.6699120700359344E-2</v>
      </c>
      <c r="K51" s="64">
        <f>I51-E51</f>
        <v>1.0810699462890625</v>
      </c>
      <c r="L51" s="64">
        <f>K51-K45</f>
        <v>0.628692626953125</v>
      </c>
      <c r="M51" s="64">
        <f>2^-L51</f>
        <v>0.64676224704161467</v>
      </c>
    </row>
    <row r="52" spans="1:13" x14ac:dyDescent="0.2">
      <c r="A52" s="64" t="s">
        <v>211</v>
      </c>
      <c r="B52" s="64" t="s">
        <v>209</v>
      </c>
      <c r="C52" s="64" t="s">
        <v>0</v>
      </c>
      <c r="D52" s="64">
        <v>23.789806365966797</v>
      </c>
      <c r="E52" s="64">
        <v>23.837301254272461</v>
      </c>
      <c r="F52" s="64">
        <v>5.6535352021455765E-2</v>
      </c>
      <c r="G52" s="64"/>
      <c r="H52" s="64">
        <v>24.828495025634766</v>
      </c>
      <c r="I52" s="64">
        <v>24.918371200561523</v>
      </c>
      <c r="J52" s="64">
        <v>8.6699120700359344E-2</v>
      </c>
      <c r="K52" s="64"/>
      <c r="L52" s="64"/>
      <c r="M52" s="64"/>
    </row>
    <row r="53" spans="1:13" x14ac:dyDescent="0.2">
      <c r="A53" s="64" t="s">
        <v>211</v>
      </c>
      <c r="B53" s="64" t="s">
        <v>209</v>
      </c>
      <c r="C53" s="64" t="s">
        <v>0</v>
      </c>
      <c r="D53" s="64">
        <v>23.822261810302734</v>
      </c>
      <c r="E53" s="64">
        <v>23.837301254272461</v>
      </c>
      <c r="F53" s="64">
        <v>5.6535352021455765E-2</v>
      </c>
      <c r="G53" s="64"/>
      <c r="H53" s="64">
        <v>25.001499176025391</v>
      </c>
      <c r="I53" s="64">
        <v>24.918371200561523</v>
      </c>
      <c r="J53" s="64">
        <v>8.6699120700359344E-2</v>
      </c>
      <c r="K53" s="64"/>
      <c r="L53" s="64"/>
      <c r="M53" s="64"/>
    </row>
    <row r="54" spans="1:13" x14ac:dyDescent="0.2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2">
      <c r="A55" s="64" t="s">
        <v>212</v>
      </c>
      <c r="B55" s="64" t="s">
        <v>213</v>
      </c>
      <c r="C55" s="64" t="s">
        <v>0</v>
      </c>
      <c r="D55" s="64">
        <v>23.923738479614258</v>
      </c>
      <c r="E55" s="64">
        <v>23.884757995605469</v>
      </c>
      <c r="F55" s="64">
        <v>0.14452917873859406</v>
      </c>
      <c r="G55" s="64"/>
      <c r="H55" s="64">
        <v>25.949106216430664</v>
      </c>
      <c r="I55" s="64">
        <v>25.8402309417725</v>
      </c>
      <c r="J55" s="64">
        <v>0.10706132650375366</v>
      </c>
      <c r="K55" s="64">
        <f>I55-E55</f>
        <v>1.9554729461670313</v>
      </c>
      <c r="L55" s="64">
        <f>K55-K45</f>
        <v>1.5030956268310938</v>
      </c>
      <c r="M55" s="64">
        <f>2^-L55</f>
        <v>0.35279557556278279</v>
      </c>
    </row>
    <row r="56" spans="1:13" x14ac:dyDescent="0.2">
      <c r="A56" s="64" t="s">
        <v>212</v>
      </c>
      <c r="B56" s="64" t="s">
        <v>213</v>
      </c>
      <c r="C56" s="64" t="s">
        <v>0</v>
      </c>
      <c r="D56" s="64">
        <v>24.005800247192383</v>
      </c>
      <c r="E56" s="64">
        <v>23.884757995605469</v>
      </c>
      <c r="F56" s="64">
        <v>0.14452917873859406</v>
      </c>
      <c r="G56" s="64"/>
      <c r="H56" s="64">
        <v>25.735080718994141</v>
      </c>
      <c r="I56" s="64">
        <v>25.840230941772461</v>
      </c>
      <c r="J56" s="64">
        <v>0.10706132650375366</v>
      </c>
      <c r="K56" s="64"/>
      <c r="L56" s="64"/>
      <c r="M56" s="64"/>
    </row>
    <row r="57" spans="1:13" x14ac:dyDescent="0.2">
      <c r="A57" s="64" t="s">
        <v>212</v>
      </c>
      <c r="B57" s="64" t="s">
        <v>213</v>
      </c>
      <c r="C57" s="64" t="s">
        <v>0</v>
      </c>
      <c r="D57" s="64">
        <v>23.724737167358398</v>
      </c>
      <c r="E57" s="64">
        <v>23.884757995605469</v>
      </c>
      <c r="F57" s="64">
        <v>0.14452917873859406</v>
      </c>
      <c r="G57" s="64"/>
      <c r="H57" s="64">
        <v>25.836507797241211</v>
      </c>
      <c r="I57" s="64">
        <v>25.840230941772461</v>
      </c>
      <c r="J57" s="64">
        <v>0.10706132650375366</v>
      </c>
      <c r="K57" s="64"/>
      <c r="L57" s="64"/>
      <c r="M57" s="64"/>
    </row>
    <row r="58" spans="1:13" x14ac:dyDescent="0.2">
      <c r="A58" s="64" t="s">
        <v>214</v>
      </c>
      <c r="B58" s="64" t="s">
        <v>213</v>
      </c>
      <c r="C58" s="64" t="s">
        <v>0</v>
      </c>
      <c r="D58" s="64">
        <v>24.179365158081055</v>
      </c>
      <c r="E58" s="64">
        <v>24.031717300415039</v>
      </c>
      <c r="F58" s="64">
        <v>0.13256630301475525</v>
      </c>
      <c r="G58" s="64"/>
      <c r="H58" s="64">
        <v>25.417537689208984</v>
      </c>
      <c r="I58" s="64">
        <v>25.392675399780273</v>
      </c>
      <c r="J58" s="64">
        <v>4.4711925089359283E-2</v>
      </c>
      <c r="K58" s="64">
        <f>I58-E58</f>
        <v>1.3609580993652344</v>
      </c>
      <c r="L58" s="64">
        <f>K58-K45</f>
        <v>0.90858078002929688</v>
      </c>
      <c r="M58" s="64">
        <f>2^-L58</f>
        <v>0.53270887436099845</v>
      </c>
    </row>
    <row r="59" spans="1:13" x14ac:dyDescent="0.2">
      <c r="A59" s="64" t="s">
        <v>214</v>
      </c>
      <c r="B59" s="64" t="s">
        <v>213</v>
      </c>
      <c r="C59" s="64" t="s">
        <v>0</v>
      </c>
      <c r="D59" s="64">
        <v>23.922906875610352</v>
      </c>
      <c r="E59" s="64">
        <v>24.031717300415039</v>
      </c>
      <c r="F59" s="64">
        <v>0.13256630301475525</v>
      </c>
      <c r="G59" s="64"/>
      <c r="H59" s="64">
        <v>25.341058731079102</v>
      </c>
      <c r="I59" s="64">
        <v>25.392675399780273</v>
      </c>
      <c r="J59" s="64">
        <v>4.4711925089359283E-2</v>
      </c>
      <c r="K59" s="64"/>
      <c r="L59" s="64"/>
      <c r="M59" s="64"/>
    </row>
    <row r="60" spans="1:13" x14ac:dyDescent="0.2">
      <c r="A60" s="64" t="s">
        <v>214</v>
      </c>
      <c r="B60" s="64" t="s">
        <v>213</v>
      </c>
      <c r="C60" s="64" t="s">
        <v>0</v>
      </c>
      <c r="D60" s="64">
        <v>23.992883682250977</v>
      </c>
      <c r="E60" s="64">
        <v>24.031717300415039</v>
      </c>
      <c r="F60" s="64">
        <v>0.13256630301475525</v>
      </c>
      <c r="G60" s="64"/>
      <c r="H60" s="64">
        <v>25.419431686401367</v>
      </c>
      <c r="I60" s="64">
        <v>25.392675399780273</v>
      </c>
      <c r="J60" s="64">
        <v>4.4711925089359283E-2</v>
      </c>
      <c r="K60" s="64"/>
      <c r="L60" s="64"/>
      <c r="M60" s="64"/>
    </row>
    <row r="61" spans="1:13" x14ac:dyDescent="0.2">
      <c r="A61" s="64" t="s">
        <v>215</v>
      </c>
      <c r="B61" s="64" t="s">
        <v>213</v>
      </c>
      <c r="C61" s="64" t="s">
        <v>0</v>
      </c>
      <c r="D61" s="64">
        <v>23.610395431518555</v>
      </c>
      <c r="E61" s="64">
        <v>23.559896469116211</v>
      </c>
      <c r="F61" s="64">
        <v>7.5789958238601685E-2</v>
      </c>
      <c r="G61" s="64"/>
      <c r="H61" s="64">
        <v>25.491350173950195</v>
      </c>
      <c r="I61" s="64">
        <v>25.474790573120117</v>
      </c>
      <c r="J61" s="64">
        <v>6.3063174486160278E-2</v>
      </c>
      <c r="K61" s="64">
        <f>I61-E61</f>
        <v>1.9148941040039062</v>
      </c>
      <c r="L61" s="64">
        <f>K61-K45</f>
        <v>1.4625167846679688</v>
      </c>
      <c r="M61" s="64">
        <f>2^-L61</f>
        <v>0.36285956755311527</v>
      </c>
    </row>
    <row r="62" spans="1:13" x14ac:dyDescent="0.2">
      <c r="A62" s="64" t="s">
        <v>215</v>
      </c>
      <c r="B62" s="64" t="s">
        <v>213</v>
      </c>
      <c r="C62" s="64" t="s">
        <v>0</v>
      </c>
      <c r="D62" s="64">
        <v>23.472747802734375</v>
      </c>
      <c r="E62" s="64">
        <v>23.559896469116211</v>
      </c>
      <c r="F62" s="64">
        <v>7.5789958238601685E-2</v>
      </c>
      <c r="G62" s="64"/>
      <c r="H62" s="64">
        <v>25.527921676635742</v>
      </c>
      <c r="I62" s="64">
        <v>25.474790573120117</v>
      </c>
      <c r="J62" s="64">
        <v>6.3063174486160278E-2</v>
      </c>
      <c r="K62" s="64"/>
      <c r="L62" s="64"/>
      <c r="M62" s="64"/>
    </row>
    <row r="63" spans="1:13" x14ac:dyDescent="0.2">
      <c r="A63" s="64" t="s">
        <v>215</v>
      </c>
      <c r="B63" s="64" t="s">
        <v>213</v>
      </c>
      <c r="C63" s="64" t="s">
        <v>0</v>
      </c>
      <c r="D63" s="64">
        <v>23.596546173095703</v>
      </c>
      <c r="E63" s="64">
        <v>23.559896469116211</v>
      </c>
      <c r="F63" s="64">
        <v>7.5789958238601685E-2</v>
      </c>
      <c r="G63" s="64"/>
      <c r="H63" s="64">
        <v>25.405099868774414</v>
      </c>
      <c r="I63" s="64">
        <v>25.474790573120117</v>
      </c>
      <c r="J63" s="64">
        <v>6.3063174486160278E-2</v>
      </c>
      <c r="K63" s="64"/>
      <c r="L63" s="64"/>
      <c r="M63" s="64"/>
    </row>
    <row r="64" spans="1:13" x14ac:dyDescent="0.2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</row>
    <row r="65" spans="1:13" x14ac:dyDescent="0.2">
      <c r="A65" s="64" t="s">
        <v>216</v>
      </c>
      <c r="B65" s="64" t="s">
        <v>209</v>
      </c>
      <c r="C65" s="64" t="s">
        <v>137</v>
      </c>
      <c r="D65" s="64">
        <v>24.623443603515625</v>
      </c>
      <c r="E65" s="64">
        <v>24.614763259887695</v>
      </c>
      <c r="F65" s="64">
        <v>4.9021538347005844E-2</v>
      </c>
      <c r="G65" s="64" t="s">
        <v>217</v>
      </c>
      <c r="H65" s="64">
        <v>24.690254211425781</v>
      </c>
      <c r="I65" s="64">
        <v>24.612272262573242</v>
      </c>
      <c r="J65" s="64">
        <v>7.8407824039459229E-2</v>
      </c>
      <c r="K65" s="64">
        <f>I65-E65</f>
        <v>-2.490997314453125E-3</v>
      </c>
      <c r="L65" s="64">
        <f>K65-K45</f>
        <v>-0.45486831665039062</v>
      </c>
      <c r="M65" s="64">
        <f>2^-L65</f>
        <v>1.3706576911972306</v>
      </c>
    </row>
    <row r="66" spans="1:13" x14ac:dyDescent="0.2">
      <c r="A66" s="64" t="s">
        <v>216</v>
      </c>
      <c r="B66" s="64" t="s">
        <v>209</v>
      </c>
      <c r="C66" s="64" t="s">
        <v>137</v>
      </c>
      <c r="D66" s="64">
        <v>24.658866882324219</v>
      </c>
      <c r="E66" s="64">
        <v>24.614763259887695</v>
      </c>
      <c r="F66" s="64">
        <v>4.9021538347005844E-2</v>
      </c>
      <c r="G66" s="64" t="s">
        <v>217</v>
      </c>
      <c r="H66" s="64">
        <v>24.613113403320312</v>
      </c>
      <c r="I66" s="64">
        <v>24.612272262573242</v>
      </c>
      <c r="J66" s="64">
        <v>7.8407824039459229E-2</v>
      </c>
      <c r="K66" s="64" t="s">
        <v>217</v>
      </c>
      <c r="L66" s="64"/>
      <c r="M66" s="64"/>
    </row>
    <row r="67" spans="1:13" x14ac:dyDescent="0.2">
      <c r="A67" s="64" t="s">
        <v>216</v>
      </c>
      <c r="B67" s="64" t="s">
        <v>209</v>
      </c>
      <c r="C67" s="64" t="s">
        <v>137</v>
      </c>
      <c r="D67" s="64">
        <v>24.561983108520508</v>
      </c>
      <c r="E67" s="64">
        <v>24.614763259887695</v>
      </c>
      <c r="F67" s="64">
        <v>4.9021538347005844E-2</v>
      </c>
      <c r="G67" s="64" t="s">
        <v>217</v>
      </c>
      <c r="H67" s="64">
        <v>24.533445358276367</v>
      </c>
      <c r="I67" s="64">
        <v>24.612272262573242</v>
      </c>
      <c r="J67" s="64">
        <v>7.8407824039459229E-2</v>
      </c>
      <c r="K67" s="64" t="s">
        <v>217</v>
      </c>
      <c r="L67" s="64"/>
      <c r="M67" s="64"/>
    </row>
    <row r="68" spans="1:13" x14ac:dyDescent="0.2">
      <c r="A68" s="64" t="s">
        <v>218</v>
      </c>
      <c r="B68" s="64" t="s">
        <v>209</v>
      </c>
      <c r="C68" s="64" t="s">
        <v>137</v>
      </c>
      <c r="D68" s="67">
        <v>24.786661148071289</v>
      </c>
      <c r="E68" s="64">
        <f>AVERAGE(D69:D70)</f>
        <v>24.394331932067871</v>
      </c>
      <c r="F68" s="64">
        <f>STDEV(D69:D70)</f>
        <v>2.7485140025712302E-2</v>
      </c>
      <c r="G68" s="64" t="s">
        <v>217</v>
      </c>
      <c r="H68" s="64">
        <v>24.088275909423828</v>
      </c>
      <c r="I68" s="64">
        <v>23.941164016723633</v>
      </c>
      <c r="J68" s="64">
        <v>0.13348053395748138</v>
      </c>
      <c r="K68" s="64">
        <f>I68-E68</f>
        <v>-0.45316791534423828</v>
      </c>
      <c r="L68" s="64">
        <f>K68-K45</f>
        <v>-0.90554523468017578</v>
      </c>
      <c r="M68" s="64">
        <f>2^-L68</f>
        <v>1.8732523153867136</v>
      </c>
    </row>
    <row r="69" spans="1:13" x14ac:dyDescent="0.2">
      <c r="A69" s="64" t="s">
        <v>218</v>
      </c>
      <c r="B69" s="64" t="s">
        <v>209</v>
      </c>
      <c r="C69" s="64" t="s">
        <v>137</v>
      </c>
      <c r="D69" s="64">
        <v>24.413766860961914</v>
      </c>
      <c r="E69" s="64">
        <v>24.394331932067871</v>
      </c>
      <c r="F69" s="64">
        <v>2.7485140025712302E-2</v>
      </c>
      <c r="G69" s="64" t="s">
        <v>217</v>
      </c>
      <c r="H69" s="64">
        <v>23.907430648803711</v>
      </c>
      <c r="I69" s="64">
        <v>23.941164016723633</v>
      </c>
      <c r="J69" s="64">
        <v>0.13348053395748138</v>
      </c>
      <c r="K69" s="64" t="s">
        <v>217</v>
      </c>
      <c r="L69" s="64"/>
      <c r="M69" s="64"/>
    </row>
    <row r="70" spans="1:13" x14ac:dyDescent="0.2">
      <c r="A70" s="64" t="s">
        <v>218</v>
      </c>
      <c r="B70" s="64" t="s">
        <v>209</v>
      </c>
      <c r="C70" s="64" t="s">
        <v>137</v>
      </c>
      <c r="D70" s="64">
        <v>24.374897003173828</v>
      </c>
      <c r="E70" s="64">
        <v>24.394331932067871</v>
      </c>
      <c r="F70" s="64">
        <v>2.7485140025712302E-2</v>
      </c>
      <c r="G70" s="64" t="s">
        <v>217</v>
      </c>
      <c r="H70" s="64">
        <v>23.827787399291992</v>
      </c>
      <c r="I70" s="64">
        <v>23.941164016723633</v>
      </c>
      <c r="J70" s="64">
        <v>0.13348053395748138</v>
      </c>
      <c r="K70" s="64" t="s">
        <v>217</v>
      </c>
      <c r="L70" s="64"/>
      <c r="M70" s="64"/>
    </row>
    <row r="71" spans="1:13" x14ac:dyDescent="0.2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</row>
    <row r="72" spans="1:13" x14ac:dyDescent="0.2">
      <c r="A72" s="64" t="s">
        <v>219</v>
      </c>
      <c r="B72" s="64" t="s">
        <v>213</v>
      </c>
      <c r="C72" s="64" t="s">
        <v>137</v>
      </c>
      <c r="D72" s="64">
        <v>23.065593719482422</v>
      </c>
      <c r="E72" s="64">
        <v>22.886999130249023</v>
      </c>
      <c r="F72" s="64">
        <v>0.20002783834934235</v>
      </c>
      <c r="G72" s="64"/>
      <c r="H72" s="64">
        <v>26.683771133422852</v>
      </c>
      <c r="I72" s="64">
        <v>26.756507873535156</v>
      </c>
      <c r="J72" s="64">
        <v>6.2997341156005859E-2</v>
      </c>
      <c r="K72" s="64">
        <f>I72-E72</f>
        <v>3.8695087432861328</v>
      </c>
      <c r="L72" s="64">
        <f>K72-K45</f>
        <v>3.4171314239501953</v>
      </c>
      <c r="M72" s="64">
        <f>2^-L72</f>
        <v>9.3614030136225851E-2</v>
      </c>
    </row>
    <row r="73" spans="1:13" x14ac:dyDescent="0.2">
      <c r="A73" s="64" t="s">
        <v>219</v>
      </c>
      <c r="B73" s="64" t="s">
        <v>213</v>
      </c>
      <c r="C73" s="64" t="s">
        <v>137</v>
      </c>
      <c r="D73" s="64">
        <v>22.924541473388672</v>
      </c>
      <c r="E73" s="64">
        <v>22.886999130249023</v>
      </c>
      <c r="F73" s="64">
        <v>0.20002783834934235</v>
      </c>
      <c r="G73" s="64"/>
      <c r="H73" s="64">
        <v>26.793664932250977</v>
      </c>
      <c r="I73" s="64">
        <v>26.756507873535156</v>
      </c>
      <c r="J73" s="64">
        <v>6.2997341156005859E-2</v>
      </c>
      <c r="K73" s="64"/>
      <c r="L73" s="64"/>
      <c r="M73" s="64"/>
    </row>
    <row r="74" spans="1:13" x14ac:dyDescent="0.2">
      <c r="A74" s="64" t="s">
        <v>219</v>
      </c>
      <c r="B74" s="64" t="s">
        <v>213</v>
      </c>
      <c r="C74" s="64" t="s">
        <v>137</v>
      </c>
      <c r="D74" s="64">
        <v>22.670858383178711</v>
      </c>
      <c r="E74" s="64">
        <v>22.886999130249023</v>
      </c>
      <c r="F74" s="64">
        <v>0.20002783834934235</v>
      </c>
      <c r="G74" s="64"/>
      <c r="H74" s="64">
        <v>26.792089462280273</v>
      </c>
      <c r="I74" s="64">
        <v>26.756507873535156</v>
      </c>
      <c r="J74" s="64">
        <v>6.2997341156005859E-2</v>
      </c>
      <c r="K74" s="64"/>
      <c r="L74" s="64"/>
      <c r="M74" s="64"/>
    </row>
    <row r="75" spans="1:13" x14ac:dyDescent="0.2">
      <c r="A75" s="64" t="s">
        <v>220</v>
      </c>
      <c r="B75" s="64" t="s">
        <v>213</v>
      </c>
      <c r="C75" s="64" t="s">
        <v>137</v>
      </c>
      <c r="D75" s="64">
        <v>24.205402374267578</v>
      </c>
      <c r="E75" s="64">
        <v>24.165685653686523</v>
      </c>
      <c r="F75" s="64">
        <v>6.962168961763382E-2</v>
      </c>
      <c r="G75" s="64"/>
      <c r="H75" s="64">
        <v>25.341360092163086</v>
      </c>
      <c r="I75" s="64">
        <v>25.351411819458008</v>
      </c>
      <c r="J75" s="64">
        <v>7.9282470047473907E-2</v>
      </c>
      <c r="K75" s="64">
        <f>I75-E75</f>
        <v>1.1857261657714844</v>
      </c>
      <c r="L75" s="64">
        <f>K75-K45</f>
        <v>0.73334884643554688</v>
      </c>
      <c r="M75" s="64">
        <f>2^-L75</f>
        <v>0.60150605009409686</v>
      </c>
    </row>
    <row r="76" spans="1:13" x14ac:dyDescent="0.2">
      <c r="A76" s="64" t="s">
        <v>220</v>
      </c>
      <c r="B76" s="64" t="s">
        <v>213</v>
      </c>
      <c r="C76" s="64" t="s">
        <v>137</v>
      </c>
      <c r="D76" s="64">
        <v>24.206361770629883</v>
      </c>
      <c r="E76" s="64">
        <v>24.165685653686523</v>
      </c>
      <c r="F76" s="64">
        <v>6.962168961763382E-2</v>
      </c>
      <c r="G76" s="64"/>
      <c r="H76" s="64">
        <v>25.27763557434082</v>
      </c>
      <c r="I76" s="64">
        <v>25.351411819458008</v>
      </c>
      <c r="J76" s="64">
        <v>7.9282470047473907E-2</v>
      </c>
      <c r="K76" s="64"/>
      <c r="L76" s="64"/>
      <c r="M76" s="64"/>
    </row>
    <row r="77" spans="1:13" x14ac:dyDescent="0.2">
      <c r="A77" s="64" t="s">
        <v>220</v>
      </c>
      <c r="B77" s="64" t="s">
        <v>213</v>
      </c>
      <c r="C77" s="64" t="s">
        <v>137</v>
      </c>
      <c r="D77" s="64">
        <v>24.085296630859375</v>
      </c>
      <c r="E77" s="64">
        <v>24.165685653686523</v>
      </c>
      <c r="F77" s="64">
        <v>6.962168961763382E-2</v>
      </c>
      <c r="G77" s="64"/>
      <c r="H77" s="64">
        <v>25.43524169921875</v>
      </c>
      <c r="I77" s="64">
        <v>25.351411819458008</v>
      </c>
      <c r="J77" s="64">
        <v>7.9282470047473907E-2</v>
      </c>
      <c r="K77" s="64"/>
      <c r="L77" s="64"/>
      <c r="M77" s="64"/>
    </row>
    <row r="78" spans="1:13" x14ac:dyDescent="0.2">
      <c r="A78" s="64" t="s">
        <v>221</v>
      </c>
      <c r="B78" s="64" t="s">
        <v>213</v>
      </c>
      <c r="C78" s="64" t="s">
        <v>137</v>
      </c>
      <c r="D78" s="64">
        <v>23.543771743774414</v>
      </c>
      <c r="E78" s="64">
        <v>23.355192184448242</v>
      </c>
      <c r="F78" s="64">
        <v>0.16333870589733124</v>
      </c>
      <c r="G78" s="64"/>
      <c r="H78" s="64">
        <v>24.973072052001953</v>
      </c>
      <c r="I78" s="64">
        <v>24.975547790527344</v>
      </c>
      <c r="J78" s="64">
        <v>4.9996650777757168E-3</v>
      </c>
      <c r="K78" s="64">
        <f>I78-E78</f>
        <v>1.6203556060791016</v>
      </c>
      <c r="L78" s="64">
        <f>K78-K45</f>
        <v>1.1679782867431641</v>
      </c>
      <c r="M78" s="64">
        <f>2^-L78</f>
        <v>0.44504456471139048</v>
      </c>
    </row>
    <row r="79" spans="1:13" x14ac:dyDescent="0.2">
      <c r="A79" s="64" t="s">
        <v>221</v>
      </c>
      <c r="B79" s="64" t="s">
        <v>213</v>
      </c>
      <c r="C79" s="64" t="s">
        <v>137</v>
      </c>
      <c r="D79" s="64">
        <v>23.263669967651367</v>
      </c>
      <c r="E79" s="64">
        <v>23.355192184448242</v>
      </c>
      <c r="F79" s="64">
        <v>0.16333870589733124</v>
      </c>
      <c r="G79" s="64"/>
      <c r="H79" s="64">
        <v>24.981302261352539</v>
      </c>
      <c r="I79" s="64">
        <v>24.975547790527344</v>
      </c>
      <c r="J79" s="64">
        <v>4.9996650777757168E-3</v>
      </c>
      <c r="K79" s="64"/>
      <c r="L79" s="64"/>
      <c r="M79" s="64"/>
    </row>
    <row r="80" spans="1:13" x14ac:dyDescent="0.2">
      <c r="A80" s="64" t="s">
        <v>221</v>
      </c>
      <c r="B80" s="64" t="s">
        <v>213</v>
      </c>
      <c r="C80" s="64" t="s">
        <v>137</v>
      </c>
      <c r="D80" s="64">
        <v>23.258132934570312</v>
      </c>
      <c r="E80" s="64">
        <v>23.355192184448242</v>
      </c>
      <c r="F80" s="64">
        <v>0.16333870589733124</v>
      </c>
      <c r="G80" s="64"/>
      <c r="H80" s="64">
        <v>24.972269058227539</v>
      </c>
      <c r="I80" s="64">
        <v>24.975547790527344</v>
      </c>
      <c r="J80" s="64">
        <v>4.9996650777757168E-3</v>
      </c>
      <c r="K80" s="64"/>
      <c r="L80" s="64"/>
      <c r="M80" s="64"/>
    </row>
    <row r="81" spans="1:13" x14ac:dyDescent="0.2">
      <c r="A81" s="64" t="s">
        <v>222</v>
      </c>
      <c r="B81" s="64" t="s">
        <v>213</v>
      </c>
      <c r="C81" s="64" t="s">
        <v>137</v>
      </c>
      <c r="D81" s="64">
        <v>24.558010101318359</v>
      </c>
      <c r="E81" s="64">
        <v>24.489309310913086</v>
      </c>
      <c r="F81" s="64">
        <v>8.4592975676059723E-2</v>
      </c>
      <c r="G81" s="64"/>
      <c r="H81" s="64">
        <v>25.835762023925781</v>
      </c>
      <c r="I81" s="64">
        <v>25.885377883911133</v>
      </c>
      <c r="J81" s="64">
        <v>7.5413145124912262E-2</v>
      </c>
      <c r="K81" s="64">
        <f>I81-E81</f>
        <v>1.3960685729980469</v>
      </c>
      <c r="L81" s="64">
        <f>K81-K45</f>
        <v>0.94369125366210938</v>
      </c>
      <c r="M81" s="64">
        <f>2^-L81</f>
        <v>0.51990096794941909</v>
      </c>
    </row>
    <row r="82" spans="1:13" x14ac:dyDescent="0.2">
      <c r="A82" s="64" t="s">
        <v>222</v>
      </c>
      <c r="B82" s="64" t="s">
        <v>213</v>
      </c>
      <c r="C82" s="64" t="s">
        <v>137</v>
      </c>
      <c r="D82" s="64">
        <v>24.515087127685547</v>
      </c>
      <c r="E82" s="64">
        <v>24.489309310913086</v>
      </c>
      <c r="F82" s="64">
        <v>8.4592975676059723E-2</v>
      </c>
      <c r="G82" s="64"/>
      <c r="H82" s="64">
        <v>25.972160339355469</v>
      </c>
      <c r="I82" s="64">
        <v>25.885377883911133</v>
      </c>
      <c r="J82" s="64">
        <v>7.5413145124912262E-2</v>
      </c>
      <c r="K82" s="64"/>
      <c r="L82" s="64"/>
      <c r="M82" s="64"/>
    </row>
    <row r="83" spans="1:13" x14ac:dyDescent="0.2">
      <c r="A83" s="64" t="s">
        <v>222</v>
      </c>
      <c r="B83" s="64" t="s">
        <v>213</v>
      </c>
      <c r="C83" s="64" t="s">
        <v>137</v>
      </c>
      <c r="D83" s="64">
        <v>24.39482307434082</v>
      </c>
      <c r="E83" s="64">
        <v>24.489309310913086</v>
      </c>
      <c r="F83" s="64">
        <v>8.4592975676059723E-2</v>
      </c>
      <c r="G83" s="64"/>
      <c r="H83" s="64">
        <v>25.848211288452148</v>
      </c>
      <c r="I83" s="64">
        <v>25.885377883911133</v>
      </c>
      <c r="J83" s="64">
        <v>7.5413145124912262E-2</v>
      </c>
      <c r="K83" s="64"/>
      <c r="L83" s="64"/>
      <c r="M83" s="64"/>
    </row>
    <row r="84" spans="1:13" x14ac:dyDescent="0.2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</row>
    <row r="85" spans="1:13" x14ac:dyDescent="0.2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</row>
    <row r="86" spans="1:13" x14ac:dyDescent="0.2">
      <c r="A86" s="64"/>
      <c r="B86" s="64" t="s">
        <v>202</v>
      </c>
      <c r="C86" s="64" t="s">
        <v>203</v>
      </c>
      <c r="D86" s="65" t="s">
        <v>204</v>
      </c>
      <c r="E86" s="64" t="s">
        <v>205</v>
      </c>
      <c r="F86" s="64" t="s">
        <v>206</v>
      </c>
      <c r="G86" s="64"/>
      <c r="H86" s="66" t="s">
        <v>224</v>
      </c>
      <c r="I86" s="64" t="s">
        <v>205</v>
      </c>
      <c r="J86" s="64" t="s">
        <v>206</v>
      </c>
      <c r="K86" s="64" t="s">
        <v>207</v>
      </c>
      <c r="L86" s="64" t="s">
        <v>176</v>
      </c>
      <c r="M86" s="64" t="s">
        <v>177</v>
      </c>
    </row>
    <row r="87" spans="1:13" x14ac:dyDescent="0.2">
      <c r="A87" s="64" t="s">
        <v>208</v>
      </c>
      <c r="B87" s="64" t="s">
        <v>209</v>
      </c>
      <c r="C87" s="64" t="s">
        <v>0</v>
      </c>
      <c r="D87" s="64">
        <v>23.680356979370117</v>
      </c>
      <c r="E87" s="64">
        <v>23.71202278137207</v>
      </c>
      <c r="F87" s="64">
        <v>5.7227324694395065E-2</v>
      </c>
      <c r="G87" s="64"/>
      <c r="H87" s="64">
        <v>23.311969757080078</v>
      </c>
      <c r="I87" s="64">
        <v>23.364252090454102</v>
      </c>
      <c r="J87" s="64">
        <v>8.8067717850208282E-2</v>
      </c>
      <c r="K87" s="64">
        <f>I87-E87</f>
        <v>-0.34777069091796875</v>
      </c>
      <c r="L87" s="64">
        <f>K87-K87</f>
        <v>0</v>
      </c>
      <c r="M87" s="64">
        <f>2^-L87</f>
        <v>1</v>
      </c>
    </row>
    <row r="88" spans="1:13" x14ac:dyDescent="0.2">
      <c r="A88" s="64" t="s">
        <v>208</v>
      </c>
      <c r="B88" s="64" t="s">
        <v>209</v>
      </c>
      <c r="C88" s="64" t="s">
        <v>0</v>
      </c>
      <c r="D88" s="64">
        <v>23.778085708618164</v>
      </c>
      <c r="E88" s="64">
        <v>23.71202278137207</v>
      </c>
      <c r="F88" s="64">
        <v>5.7227324694395065E-2</v>
      </c>
      <c r="G88" s="64"/>
      <c r="H88" s="64">
        <v>23.314853668212891</v>
      </c>
      <c r="I88" s="64">
        <v>23.364252090454102</v>
      </c>
      <c r="J88" s="64">
        <v>8.8067717850208282E-2</v>
      </c>
      <c r="K88" s="64"/>
      <c r="L88" s="64"/>
      <c r="M88" s="64"/>
    </row>
    <row r="89" spans="1:13" x14ac:dyDescent="0.2">
      <c r="A89" s="64" t="s">
        <v>208</v>
      </c>
      <c r="B89" s="64" t="s">
        <v>209</v>
      </c>
      <c r="C89" s="64" t="s">
        <v>0</v>
      </c>
      <c r="D89" s="64">
        <v>23.677629470825195</v>
      </c>
      <c r="E89" s="64">
        <v>23.71202278137207</v>
      </c>
      <c r="F89" s="64">
        <v>5.7227324694395065E-2</v>
      </c>
      <c r="G89" s="64"/>
      <c r="H89" s="64">
        <v>23.46592903137207</v>
      </c>
      <c r="I89" s="64">
        <v>23.364252090454102</v>
      </c>
      <c r="J89" s="64">
        <v>8.8067717850208282E-2</v>
      </c>
      <c r="K89" s="64"/>
      <c r="L89" s="64"/>
      <c r="M89" s="64"/>
    </row>
    <row r="90" spans="1:13" x14ac:dyDescent="0.2">
      <c r="A90" s="64" t="s">
        <v>210</v>
      </c>
      <c r="B90" s="64" t="s">
        <v>209</v>
      </c>
      <c r="C90" s="64" t="s">
        <v>0</v>
      </c>
      <c r="D90" s="64">
        <v>25.676130294799805</v>
      </c>
      <c r="E90" s="64">
        <v>25.579626083374023</v>
      </c>
      <c r="F90" s="64">
        <v>9.8481081426143646E-2</v>
      </c>
      <c r="G90" s="64"/>
      <c r="H90" s="64">
        <v>24.141420364379883</v>
      </c>
      <c r="I90" s="64">
        <v>23.99853515625</v>
      </c>
      <c r="J90" s="64">
        <v>0.12642267346382141</v>
      </c>
      <c r="K90" s="64">
        <f>I90-E90</f>
        <v>-1.5810909271240234</v>
      </c>
      <c r="L90" s="64">
        <f>K90-K87</f>
        <v>-1.2333202362060547</v>
      </c>
      <c r="M90" s="64">
        <f>2^-L90</f>
        <v>2.3510744688594634</v>
      </c>
    </row>
    <row r="91" spans="1:13" x14ac:dyDescent="0.2">
      <c r="A91" s="64" t="s">
        <v>210</v>
      </c>
      <c r="B91" s="64" t="s">
        <v>209</v>
      </c>
      <c r="C91" s="64" t="s">
        <v>0</v>
      </c>
      <c r="D91" s="64">
        <v>25.479280471801758</v>
      </c>
      <c r="E91" s="64">
        <v>25.579626083374023</v>
      </c>
      <c r="F91" s="64">
        <v>9.8481081426143646E-2</v>
      </c>
      <c r="G91" s="64"/>
      <c r="H91" s="64">
        <v>23.90119743347168</v>
      </c>
      <c r="I91" s="64">
        <v>23.99853515625</v>
      </c>
      <c r="J91" s="64">
        <v>0.12642267346382141</v>
      </c>
      <c r="K91" s="64"/>
      <c r="L91" s="64"/>
      <c r="M91" s="64"/>
    </row>
    <row r="92" spans="1:13" x14ac:dyDescent="0.2">
      <c r="A92" s="64" t="s">
        <v>210</v>
      </c>
      <c r="B92" s="64" t="s">
        <v>209</v>
      </c>
      <c r="C92" s="64" t="s">
        <v>0</v>
      </c>
      <c r="D92" s="64">
        <v>25.583465576171875</v>
      </c>
      <c r="E92" s="64">
        <v>25.579626083374023</v>
      </c>
      <c r="F92" s="64">
        <v>9.8481081426143646E-2</v>
      </c>
      <c r="G92" s="64"/>
      <c r="H92" s="64">
        <v>23.952987670898438</v>
      </c>
      <c r="I92" s="64">
        <v>23.99853515625</v>
      </c>
      <c r="J92" s="64">
        <v>0.12642267346382141</v>
      </c>
      <c r="K92" s="64"/>
      <c r="L92" s="64"/>
      <c r="M92" s="64"/>
    </row>
    <row r="93" spans="1:13" x14ac:dyDescent="0.2">
      <c r="A93" s="64" t="s">
        <v>211</v>
      </c>
      <c r="B93" s="64" t="s">
        <v>209</v>
      </c>
      <c r="C93" s="64" t="s">
        <v>0</v>
      </c>
      <c r="D93" s="64">
        <v>23.899835586547852</v>
      </c>
      <c r="E93" s="64">
        <v>23.837301254272461</v>
      </c>
      <c r="F93" s="64">
        <v>5.6535352021455765E-2</v>
      </c>
      <c r="G93" s="64"/>
      <c r="H93" s="64">
        <v>23.262472152709961</v>
      </c>
      <c r="I93" s="64">
        <v>23.055292129516602</v>
      </c>
      <c r="J93" s="64">
        <v>0.18733459711074829</v>
      </c>
      <c r="K93" s="64">
        <f>I93-E93</f>
        <v>-0.78200912475585938</v>
      </c>
      <c r="L93" s="64">
        <f>K93-K87</f>
        <v>-0.43423843383789062</v>
      </c>
      <c r="M93" s="64">
        <f>2^-L93</f>
        <v>1.35119737812602</v>
      </c>
    </row>
    <row r="94" spans="1:13" x14ac:dyDescent="0.2">
      <c r="A94" s="64" t="s">
        <v>211</v>
      </c>
      <c r="B94" s="64" t="s">
        <v>209</v>
      </c>
      <c r="C94" s="64" t="s">
        <v>0</v>
      </c>
      <c r="D94" s="64">
        <v>23.789806365966797</v>
      </c>
      <c r="E94" s="64">
        <v>23.837301254272461</v>
      </c>
      <c r="F94" s="64">
        <v>5.6535352021455765E-2</v>
      </c>
      <c r="G94" s="64"/>
      <c r="H94" s="64">
        <v>22.897836685180664</v>
      </c>
      <c r="I94" s="64">
        <v>23.055292129516602</v>
      </c>
      <c r="J94" s="64">
        <v>0.18733459711074829</v>
      </c>
      <c r="K94" s="64"/>
      <c r="L94" s="64"/>
      <c r="M94" s="64"/>
    </row>
    <row r="95" spans="1:13" x14ac:dyDescent="0.2">
      <c r="A95" s="64" t="s">
        <v>211</v>
      </c>
      <c r="B95" s="64" t="s">
        <v>209</v>
      </c>
      <c r="C95" s="64" t="s">
        <v>0</v>
      </c>
      <c r="D95" s="64">
        <v>23.822261810302734</v>
      </c>
      <c r="E95" s="64">
        <v>23.837301254272461</v>
      </c>
      <c r="F95" s="64">
        <v>5.6535352021455765E-2</v>
      </c>
      <c r="G95" s="64"/>
      <c r="H95" s="64">
        <v>23.005565643310547</v>
      </c>
      <c r="I95" s="64">
        <v>23.055292129516602</v>
      </c>
      <c r="J95" s="64">
        <v>0.18733459711074829</v>
      </c>
      <c r="K95" s="64"/>
      <c r="L95" s="64"/>
      <c r="M95" s="64"/>
    </row>
    <row r="96" spans="1:13" x14ac:dyDescent="0.2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</row>
    <row r="97" spans="1:13" x14ac:dyDescent="0.2">
      <c r="A97" s="64" t="s">
        <v>212</v>
      </c>
      <c r="B97" s="64" t="s">
        <v>213</v>
      </c>
      <c r="C97" s="64" t="s">
        <v>0</v>
      </c>
      <c r="D97" s="64">
        <v>23.923738479614258</v>
      </c>
      <c r="E97" s="64">
        <v>23.884757995605469</v>
      </c>
      <c r="F97" s="64">
        <v>0.14452917873859406</v>
      </c>
      <c r="G97" s="64"/>
      <c r="H97" s="67">
        <v>25.117250442504883</v>
      </c>
      <c r="I97" s="64">
        <f>AVERAGE(H98:H99)</f>
        <v>24.613583564758301</v>
      </c>
      <c r="J97" s="64">
        <f>STDEV(H98:H99)</f>
        <v>4.5417443955339407E-2</v>
      </c>
      <c r="K97" s="64">
        <f>I97-E97</f>
        <v>0.72882556915283203</v>
      </c>
      <c r="L97" s="64">
        <f>K97-K87</f>
        <v>1.0765962600708008</v>
      </c>
      <c r="M97" s="64">
        <f>2^-L97</f>
        <v>0.47414615436651791</v>
      </c>
    </row>
    <row r="98" spans="1:13" x14ac:dyDescent="0.2">
      <c r="A98" s="64" t="s">
        <v>212</v>
      </c>
      <c r="B98" s="64" t="s">
        <v>213</v>
      </c>
      <c r="C98" s="64" t="s">
        <v>0</v>
      </c>
      <c r="D98" s="64">
        <v>24.005800247192383</v>
      </c>
      <c r="E98" s="64">
        <v>23.884757995605469</v>
      </c>
      <c r="F98" s="64">
        <v>0.14452917873859406</v>
      </c>
      <c r="G98" s="64"/>
      <c r="H98" s="64">
        <v>24.58146858215332</v>
      </c>
      <c r="I98" s="64">
        <v>24.613583564758301</v>
      </c>
      <c r="J98" s="64">
        <v>4.5417443955339407E-2</v>
      </c>
      <c r="K98" s="64"/>
      <c r="L98" s="64"/>
      <c r="M98" s="64"/>
    </row>
    <row r="99" spans="1:13" x14ac:dyDescent="0.2">
      <c r="A99" s="64" t="s">
        <v>212</v>
      </c>
      <c r="B99" s="64" t="s">
        <v>213</v>
      </c>
      <c r="C99" s="64" t="s">
        <v>0</v>
      </c>
      <c r="D99" s="64">
        <v>23.724737167358398</v>
      </c>
      <c r="E99" s="64">
        <v>23.884757995605469</v>
      </c>
      <c r="F99" s="64">
        <v>0.14452917873859406</v>
      </c>
      <c r="G99" s="64"/>
      <c r="H99" s="64">
        <v>24.645698547363281</v>
      </c>
      <c r="I99" s="64">
        <v>24.613583564758301</v>
      </c>
      <c r="J99" s="64">
        <v>4.5417443955339407E-2</v>
      </c>
      <c r="K99" s="64"/>
      <c r="L99" s="64"/>
      <c r="M99" s="64"/>
    </row>
    <row r="100" spans="1:13" x14ac:dyDescent="0.2">
      <c r="A100" s="64" t="s">
        <v>214</v>
      </c>
      <c r="B100" s="64" t="s">
        <v>213</v>
      </c>
      <c r="C100" s="64" t="s">
        <v>0</v>
      </c>
      <c r="D100" s="64">
        <v>24.179365158081055</v>
      </c>
      <c r="E100" s="64">
        <v>24.031717300415039</v>
      </c>
      <c r="F100" s="64">
        <v>0.13256630301475525</v>
      </c>
      <c r="G100" s="64"/>
      <c r="H100" s="64">
        <v>25.176187515258789</v>
      </c>
      <c r="I100" s="64">
        <v>25.120443344116211</v>
      </c>
      <c r="J100" s="64">
        <v>5.3072948008775711E-2</v>
      </c>
      <c r="K100" s="64">
        <f>I100-E100</f>
        <v>1.0887260437011719</v>
      </c>
      <c r="L100" s="64">
        <f>K100-K87</f>
        <v>1.4364967346191406</v>
      </c>
      <c r="M100" s="64">
        <f>2^-L100</f>
        <v>0.36946337590696893</v>
      </c>
    </row>
    <row r="101" spans="1:13" x14ac:dyDescent="0.2">
      <c r="A101" s="64" t="s">
        <v>214</v>
      </c>
      <c r="B101" s="64" t="s">
        <v>213</v>
      </c>
      <c r="C101" s="64" t="s">
        <v>0</v>
      </c>
      <c r="D101" s="64">
        <v>23.922906875610352</v>
      </c>
      <c r="E101" s="64">
        <v>24.031717300415039</v>
      </c>
      <c r="F101" s="64">
        <v>0.13256630301475525</v>
      </c>
      <c r="G101" s="64"/>
      <c r="H101" s="64">
        <v>25.070522308349609</v>
      </c>
      <c r="I101" s="64">
        <v>25.120443344116211</v>
      </c>
      <c r="J101" s="64">
        <v>5.3072948008775711E-2</v>
      </c>
      <c r="K101" s="64"/>
      <c r="L101" s="64"/>
      <c r="M101" s="64"/>
    </row>
    <row r="102" spans="1:13" x14ac:dyDescent="0.2">
      <c r="A102" s="64" t="s">
        <v>214</v>
      </c>
      <c r="B102" s="64" t="s">
        <v>213</v>
      </c>
      <c r="C102" s="64" t="s">
        <v>0</v>
      </c>
      <c r="D102" s="64">
        <v>23.992883682250977</v>
      </c>
      <c r="E102" s="64">
        <v>24.031717300415039</v>
      </c>
      <c r="F102" s="64">
        <v>0.13256630301475525</v>
      </c>
      <c r="G102" s="64"/>
      <c r="H102" s="64">
        <v>25.114616394042969</v>
      </c>
      <c r="I102" s="64">
        <v>25.120443344116211</v>
      </c>
      <c r="J102" s="64">
        <v>5.3072948008775711E-2</v>
      </c>
      <c r="K102" s="64"/>
      <c r="L102" s="64"/>
      <c r="M102" s="64"/>
    </row>
    <row r="103" spans="1:13" x14ac:dyDescent="0.2">
      <c r="A103" s="64" t="s">
        <v>215</v>
      </c>
      <c r="B103" s="64" t="s">
        <v>213</v>
      </c>
      <c r="C103" s="64" t="s">
        <v>0</v>
      </c>
      <c r="D103" s="64">
        <v>23.610395431518555</v>
      </c>
      <c r="E103" s="64">
        <v>23.559896469116211</v>
      </c>
      <c r="F103" s="64">
        <v>7.5789958238601685E-2</v>
      </c>
      <c r="G103" s="64"/>
      <c r="H103" s="64">
        <v>24.420877456665039</v>
      </c>
      <c r="I103" s="64">
        <v>24.373125076293945</v>
      </c>
      <c r="J103" s="64">
        <v>4.1458476334810257E-2</v>
      </c>
      <c r="K103" s="64">
        <f>I103-E103</f>
        <v>0.81322860717773438</v>
      </c>
      <c r="L103" s="64">
        <f>K103-K87</f>
        <v>1.1609992980957031</v>
      </c>
      <c r="M103" s="64">
        <f>2^-L103</f>
        <v>0.44720266846562678</v>
      </c>
    </row>
    <row r="104" spans="1:13" x14ac:dyDescent="0.2">
      <c r="A104" s="64" t="s">
        <v>215</v>
      </c>
      <c r="B104" s="64" t="s">
        <v>213</v>
      </c>
      <c r="C104" s="64" t="s">
        <v>0</v>
      </c>
      <c r="D104" s="64">
        <v>23.472747802734375</v>
      </c>
      <c r="E104" s="64">
        <v>23.559896469116211</v>
      </c>
      <c r="F104" s="64">
        <v>7.5789958238601685E-2</v>
      </c>
      <c r="G104" s="64"/>
      <c r="H104" s="64">
        <v>24.346311569213867</v>
      </c>
      <c r="I104" s="64">
        <v>24.373125076293945</v>
      </c>
      <c r="J104" s="64">
        <v>4.1458476334810257E-2</v>
      </c>
      <c r="K104" s="64"/>
      <c r="L104" s="64"/>
      <c r="M104" s="64"/>
    </row>
    <row r="105" spans="1:13" x14ac:dyDescent="0.2">
      <c r="A105" s="64" t="s">
        <v>215</v>
      </c>
      <c r="B105" s="64" t="s">
        <v>213</v>
      </c>
      <c r="C105" s="64" t="s">
        <v>0</v>
      </c>
      <c r="D105" s="64">
        <v>23.596546173095703</v>
      </c>
      <c r="E105" s="64">
        <v>23.559896469116211</v>
      </c>
      <c r="F105" s="64">
        <v>7.5789958238601685E-2</v>
      </c>
      <c r="G105" s="64"/>
      <c r="H105" s="64">
        <v>24.352188110351562</v>
      </c>
      <c r="I105" s="64">
        <v>24.373125076293945</v>
      </c>
      <c r="J105" s="64">
        <v>4.1458476334810257E-2</v>
      </c>
      <c r="K105" s="64"/>
      <c r="L105" s="64"/>
      <c r="M105" s="64"/>
    </row>
    <row r="106" spans="1:13" x14ac:dyDescent="0.2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</row>
    <row r="107" spans="1:13" x14ac:dyDescent="0.2">
      <c r="A107" s="64" t="s">
        <v>216</v>
      </c>
      <c r="B107" s="64" t="s">
        <v>209</v>
      </c>
      <c r="C107" s="64" t="s">
        <v>137</v>
      </c>
      <c r="D107" s="64">
        <v>24.623443603515625</v>
      </c>
      <c r="E107" s="64">
        <v>24.614763259887695</v>
      </c>
      <c r="F107" s="64">
        <v>4.9021538347005844E-2</v>
      </c>
      <c r="G107" s="64" t="s">
        <v>217</v>
      </c>
      <c r="H107" s="64">
        <v>22.846479415893555</v>
      </c>
      <c r="I107" s="64">
        <v>22.830915451049805</v>
      </c>
      <c r="J107" s="64">
        <v>3.1810879707336426E-2</v>
      </c>
      <c r="K107" s="64">
        <f>I107-E107</f>
        <v>-1.7838478088378906</v>
      </c>
      <c r="L107" s="64">
        <f>K107-K87</f>
        <v>-1.4360771179199219</v>
      </c>
      <c r="M107" s="64">
        <f>2^-L107</f>
        <v>2.7058410964509028</v>
      </c>
    </row>
    <row r="108" spans="1:13" x14ac:dyDescent="0.2">
      <c r="A108" s="64" t="s">
        <v>216</v>
      </c>
      <c r="B108" s="64" t="s">
        <v>209</v>
      </c>
      <c r="C108" s="64" t="s">
        <v>137</v>
      </c>
      <c r="D108" s="64">
        <v>24.658866882324219</v>
      </c>
      <c r="E108" s="64">
        <v>24.614763259887695</v>
      </c>
      <c r="F108" s="64">
        <v>4.9021538347005844E-2</v>
      </c>
      <c r="G108" s="64" t="s">
        <v>217</v>
      </c>
      <c r="H108" s="64">
        <v>22.794317245483398</v>
      </c>
      <c r="I108" s="64">
        <v>22.830915451049805</v>
      </c>
      <c r="J108" s="64">
        <v>3.1810879707336426E-2</v>
      </c>
      <c r="K108" s="64" t="s">
        <v>217</v>
      </c>
      <c r="L108" s="64"/>
      <c r="M108" s="64"/>
    </row>
    <row r="109" spans="1:13" x14ac:dyDescent="0.2">
      <c r="A109" s="64" t="s">
        <v>216</v>
      </c>
      <c r="B109" s="64" t="s">
        <v>209</v>
      </c>
      <c r="C109" s="64" t="s">
        <v>137</v>
      </c>
      <c r="D109" s="64">
        <v>24.561983108520508</v>
      </c>
      <c r="E109" s="64">
        <v>24.614763259887695</v>
      </c>
      <c r="F109" s="64">
        <v>4.9021538347005844E-2</v>
      </c>
      <c r="G109" s="64" t="s">
        <v>217</v>
      </c>
      <c r="H109" s="64">
        <v>22.851943969726562</v>
      </c>
      <c r="I109" s="64">
        <v>22.830915451049805</v>
      </c>
      <c r="J109" s="64">
        <v>3.1810879707336426E-2</v>
      </c>
      <c r="K109" s="64" t="s">
        <v>217</v>
      </c>
      <c r="L109" s="64"/>
      <c r="M109" s="64"/>
    </row>
    <row r="110" spans="1:13" x14ac:dyDescent="0.2">
      <c r="A110" s="64" t="s">
        <v>218</v>
      </c>
      <c r="B110" s="64" t="s">
        <v>209</v>
      </c>
      <c r="C110" s="64" t="s">
        <v>137</v>
      </c>
      <c r="D110" s="67">
        <v>24.786661148071289</v>
      </c>
      <c r="E110" s="64">
        <f>AVERAGE(D111:D112)</f>
        <v>24.394331932067871</v>
      </c>
      <c r="F110" s="64">
        <f>STDEV(D111:D112)</f>
        <v>2.7485140025712302E-2</v>
      </c>
      <c r="G110" s="64" t="s">
        <v>217</v>
      </c>
      <c r="H110" s="64">
        <v>23.184108734130859</v>
      </c>
      <c r="I110" s="64">
        <v>23.26861572265625</v>
      </c>
      <c r="J110" s="64">
        <v>7.320769876241684E-2</v>
      </c>
      <c r="K110" s="64">
        <f>I110-E110</f>
        <v>-1.1257162094116211</v>
      </c>
      <c r="L110" s="64">
        <f>K110-K87</f>
        <v>-0.77794551849365234</v>
      </c>
      <c r="M110" s="64">
        <f>2^-L110</f>
        <v>1.7146873191038432</v>
      </c>
    </row>
    <row r="111" spans="1:13" x14ac:dyDescent="0.2">
      <c r="A111" s="64" t="s">
        <v>218</v>
      </c>
      <c r="B111" s="64" t="s">
        <v>209</v>
      </c>
      <c r="C111" s="64" t="s">
        <v>137</v>
      </c>
      <c r="D111" s="64">
        <v>24.413766860961914</v>
      </c>
      <c r="E111" s="64">
        <v>24.394331932067871</v>
      </c>
      <c r="F111" s="64">
        <v>2.7485140025712302E-2</v>
      </c>
      <c r="G111" s="64" t="s">
        <v>217</v>
      </c>
      <c r="H111" s="64">
        <v>23.309101104736328</v>
      </c>
      <c r="I111" s="64">
        <v>23.26861572265625</v>
      </c>
      <c r="J111" s="64">
        <v>7.320769876241684E-2</v>
      </c>
      <c r="K111" s="64" t="s">
        <v>217</v>
      </c>
      <c r="L111" s="64"/>
      <c r="M111" s="64"/>
    </row>
    <row r="112" spans="1:13" x14ac:dyDescent="0.2">
      <c r="A112" s="64" t="s">
        <v>218</v>
      </c>
      <c r="B112" s="64" t="s">
        <v>209</v>
      </c>
      <c r="C112" s="64" t="s">
        <v>137</v>
      </c>
      <c r="D112" s="64">
        <v>24.374897003173828</v>
      </c>
      <c r="E112" s="64">
        <v>24.394331932067871</v>
      </c>
      <c r="F112" s="64">
        <v>2.7485140025712302E-2</v>
      </c>
      <c r="G112" s="64" t="s">
        <v>217</v>
      </c>
      <c r="H112" s="64">
        <v>23.312641143798828</v>
      </c>
      <c r="I112" s="64">
        <v>23.26861572265625</v>
      </c>
      <c r="J112" s="64">
        <v>7.320769876241684E-2</v>
      </c>
      <c r="K112" s="64" t="s">
        <v>217</v>
      </c>
      <c r="L112" s="64"/>
      <c r="M112" s="64"/>
    </row>
    <row r="113" spans="1:13" x14ac:dyDescent="0.2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</row>
    <row r="114" spans="1:13" x14ac:dyDescent="0.2">
      <c r="A114" s="64" t="s">
        <v>219</v>
      </c>
      <c r="B114" s="64" t="s">
        <v>213</v>
      </c>
      <c r="C114" s="64" t="s">
        <v>137</v>
      </c>
      <c r="D114" s="64">
        <v>23.065593719482422</v>
      </c>
      <c r="E114" s="64">
        <v>22.886999130249023</v>
      </c>
      <c r="F114" s="64">
        <v>0.20002783834934235</v>
      </c>
      <c r="G114" s="64"/>
      <c r="H114" s="64">
        <v>24.818521499633789</v>
      </c>
      <c r="I114" s="64">
        <v>24.8133544921875</v>
      </c>
      <c r="J114" s="64">
        <v>0.12710726261138916</v>
      </c>
      <c r="K114" s="64">
        <f>I114-E114</f>
        <v>1.9263553619384766</v>
      </c>
      <c r="L114" s="64">
        <f>K114-K87</f>
        <v>2.2741260528564453</v>
      </c>
      <c r="M114" s="64">
        <f>2^-L114</f>
        <v>0.2067377779841561</v>
      </c>
    </row>
    <row r="115" spans="1:13" x14ac:dyDescent="0.2">
      <c r="A115" s="64" t="s">
        <v>219</v>
      </c>
      <c r="B115" s="64" t="s">
        <v>213</v>
      </c>
      <c r="C115" s="64" t="s">
        <v>137</v>
      </c>
      <c r="D115" s="64">
        <v>22.924541473388672</v>
      </c>
      <c r="E115" s="64">
        <v>22.886999130249023</v>
      </c>
      <c r="F115" s="64">
        <v>0.20002783834934235</v>
      </c>
      <c r="G115" s="64"/>
      <c r="H115" s="64">
        <v>24.937799453735352</v>
      </c>
      <c r="I115" s="64">
        <v>24.8133544921875</v>
      </c>
      <c r="J115" s="64">
        <v>0.12710726261138916</v>
      </c>
      <c r="K115" s="64"/>
      <c r="L115" s="64"/>
      <c r="M115" s="64"/>
    </row>
    <row r="116" spans="1:13" x14ac:dyDescent="0.2">
      <c r="A116" s="64" t="s">
        <v>219</v>
      </c>
      <c r="B116" s="64" t="s">
        <v>213</v>
      </c>
      <c r="C116" s="64" t="s">
        <v>137</v>
      </c>
      <c r="D116" s="64">
        <v>22.670858383178711</v>
      </c>
      <c r="E116" s="64">
        <v>22.886999130249023</v>
      </c>
      <c r="F116" s="64">
        <v>0.20002783834934235</v>
      </c>
      <c r="G116" s="64"/>
      <c r="H116" s="64">
        <v>24.683742523193359</v>
      </c>
      <c r="I116" s="64">
        <v>24.8133544921875</v>
      </c>
      <c r="J116" s="64">
        <v>0.12710726261138916</v>
      </c>
      <c r="K116" s="64"/>
      <c r="L116" s="64"/>
      <c r="M116" s="64"/>
    </row>
    <row r="117" spans="1:13" x14ac:dyDescent="0.2">
      <c r="A117" s="64" t="s">
        <v>220</v>
      </c>
      <c r="B117" s="64" t="s">
        <v>213</v>
      </c>
      <c r="C117" s="64" t="s">
        <v>137</v>
      </c>
      <c r="D117" s="64">
        <v>24.205402374267578</v>
      </c>
      <c r="E117" s="64">
        <v>24.165685653686523</v>
      </c>
      <c r="F117" s="64">
        <v>6.962168961763382E-2</v>
      </c>
      <c r="G117" s="64"/>
      <c r="H117" s="64">
        <v>24.691310882568359</v>
      </c>
      <c r="I117" s="64">
        <v>24.663625717163086</v>
      </c>
      <c r="J117" s="64">
        <v>0.13479545712471008</v>
      </c>
      <c r="K117" s="64">
        <f>I117-E117</f>
        <v>0.4979400634765625</v>
      </c>
      <c r="L117" s="64">
        <f>K117-K87</f>
        <v>0.84571075439453125</v>
      </c>
      <c r="M117" s="64">
        <f>2^-L117</f>
        <v>0.55643660896090386</v>
      </c>
    </row>
    <row r="118" spans="1:13" x14ac:dyDescent="0.2">
      <c r="A118" s="64" t="s">
        <v>220</v>
      </c>
      <c r="B118" s="64" t="s">
        <v>213</v>
      </c>
      <c r="C118" s="64" t="s">
        <v>137</v>
      </c>
      <c r="D118" s="64">
        <v>24.206361770629883</v>
      </c>
      <c r="E118" s="64">
        <v>24.165685653686523</v>
      </c>
      <c r="F118" s="64">
        <v>6.962168961763382E-2</v>
      </c>
      <c r="G118" s="64"/>
      <c r="H118" s="64">
        <v>24.517133712768555</v>
      </c>
      <c r="I118" s="64">
        <v>24.663625717163086</v>
      </c>
      <c r="J118" s="64">
        <v>0.13479545712471008</v>
      </c>
      <c r="K118" s="64"/>
      <c r="L118" s="64"/>
      <c r="M118" s="64"/>
    </row>
    <row r="119" spans="1:13" x14ac:dyDescent="0.2">
      <c r="A119" s="64" t="s">
        <v>220</v>
      </c>
      <c r="B119" s="64" t="s">
        <v>213</v>
      </c>
      <c r="C119" s="64" t="s">
        <v>137</v>
      </c>
      <c r="D119" s="64">
        <v>24.085296630859375</v>
      </c>
      <c r="E119" s="64">
        <v>24.165685653686523</v>
      </c>
      <c r="F119" s="64">
        <v>6.962168961763382E-2</v>
      </c>
      <c r="G119" s="64"/>
      <c r="H119" s="64">
        <v>24.782424926757812</v>
      </c>
      <c r="I119" s="64">
        <v>24.663625717163086</v>
      </c>
      <c r="J119" s="64">
        <v>0.13479545712471008</v>
      </c>
      <c r="K119" s="64"/>
      <c r="L119" s="64"/>
      <c r="M119" s="64"/>
    </row>
    <row r="120" spans="1:13" x14ac:dyDescent="0.2">
      <c r="A120" s="64" t="s">
        <v>221</v>
      </c>
      <c r="B120" s="64" t="s">
        <v>213</v>
      </c>
      <c r="C120" s="64" t="s">
        <v>137</v>
      </c>
      <c r="D120" s="64">
        <v>23.543771743774414</v>
      </c>
      <c r="E120" s="64">
        <v>23.355192184448242</v>
      </c>
      <c r="F120" s="64">
        <v>0.16333870589733124</v>
      </c>
      <c r="G120" s="64"/>
      <c r="H120" s="64">
        <v>24.306917190551758</v>
      </c>
      <c r="I120" s="64">
        <v>24.361358642578125</v>
      </c>
      <c r="J120" s="64">
        <v>6.1109676957130432E-2</v>
      </c>
      <c r="K120" s="64">
        <f>I120-E120</f>
        <v>1.0061664581298828</v>
      </c>
      <c r="L120" s="64">
        <f>K120-K87</f>
        <v>1.3539371490478516</v>
      </c>
      <c r="M120" s="64">
        <f>2^-L120</f>
        <v>0.39122293410859293</v>
      </c>
    </row>
    <row r="121" spans="1:13" x14ac:dyDescent="0.2">
      <c r="A121" s="64" t="s">
        <v>221</v>
      </c>
      <c r="B121" s="64" t="s">
        <v>213</v>
      </c>
      <c r="C121" s="64" t="s">
        <v>137</v>
      </c>
      <c r="D121" s="64">
        <v>23.263669967651367</v>
      </c>
      <c r="E121" s="64">
        <v>23.355192184448242</v>
      </c>
      <c r="F121" s="64">
        <v>0.16333870589733124</v>
      </c>
      <c r="G121" s="64"/>
      <c r="H121" s="64">
        <v>24.349704742431641</v>
      </c>
      <c r="I121" s="64">
        <v>24.361358642578125</v>
      </c>
      <c r="J121" s="64">
        <v>6.1109676957130432E-2</v>
      </c>
      <c r="K121" s="64"/>
      <c r="L121" s="64"/>
      <c r="M121" s="64"/>
    </row>
    <row r="122" spans="1:13" x14ac:dyDescent="0.2">
      <c r="A122" s="64" t="s">
        <v>221</v>
      </c>
      <c r="B122" s="64" t="s">
        <v>213</v>
      </c>
      <c r="C122" s="64" t="s">
        <v>137</v>
      </c>
      <c r="D122" s="64">
        <v>23.258132934570312</v>
      </c>
      <c r="E122" s="64">
        <v>23.355192184448242</v>
      </c>
      <c r="F122" s="64">
        <v>0.16333870589733124</v>
      </c>
      <c r="G122" s="64"/>
      <c r="H122" s="64">
        <v>24.427457809448242</v>
      </c>
      <c r="I122" s="64">
        <v>24.361358642578125</v>
      </c>
      <c r="J122" s="64">
        <v>6.1109676957130432E-2</v>
      </c>
      <c r="K122" s="64"/>
      <c r="L122" s="64"/>
      <c r="M122" s="64"/>
    </row>
    <row r="123" spans="1:13" x14ac:dyDescent="0.2">
      <c r="A123" s="64" t="s">
        <v>222</v>
      </c>
      <c r="B123" s="64" t="s">
        <v>213</v>
      </c>
      <c r="C123" s="64" t="s">
        <v>137</v>
      </c>
      <c r="D123" s="64">
        <v>24.558010101318359</v>
      </c>
      <c r="E123" s="64">
        <v>24.489309310913086</v>
      </c>
      <c r="F123" s="64">
        <v>8.4592975676059723E-2</v>
      </c>
      <c r="G123" s="64"/>
      <c r="H123" s="64">
        <v>24.567461013793945</v>
      </c>
      <c r="I123" s="64">
        <v>24.530729293823242</v>
      </c>
      <c r="J123" s="64">
        <v>9.9108614027500153E-2</v>
      </c>
      <c r="K123" s="64">
        <f>I123-E123</f>
        <v>4.141998291015625E-2</v>
      </c>
      <c r="L123" s="64">
        <f>K123-K87</f>
        <v>0.389190673828125</v>
      </c>
      <c r="M123" s="64">
        <f>2^-L123</f>
        <v>0.76355782667099936</v>
      </c>
    </row>
    <row r="124" spans="1:13" x14ac:dyDescent="0.2">
      <c r="A124" s="64" t="s">
        <v>222</v>
      </c>
      <c r="B124" s="64" t="s">
        <v>213</v>
      </c>
      <c r="C124" s="64" t="s">
        <v>137</v>
      </c>
      <c r="D124" s="64">
        <v>24.515087127685547</v>
      </c>
      <c r="E124" s="64">
        <v>24.489309310913086</v>
      </c>
      <c r="F124" s="64">
        <v>8.4592975676059723E-2</v>
      </c>
      <c r="G124" s="64"/>
      <c r="H124" s="64">
        <v>24.418497085571289</v>
      </c>
      <c r="I124" s="64">
        <v>24.530729293823242</v>
      </c>
      <c r="J124" s="64">
        <v>9.9108614027500153E-2</v>
      </c>
      <c r="K124" s="64"/>
      <c r="L124" s="64"/>
      <c r="M124" s="64"/>
    </row>
    <row r="125" spans="1:13" x14ac:dyDescent="0.2">
      <c r="A125" s="64" t="s">
        <v>222</v>
      </c>
      <c r="B125" s="64" t="s">
        <v>213</v>
      </c>
      <c r="C125" s="64" t="s">
        <v>137</v>
      </c>
      <c r="D125" s="64">
        <v>24.39482307434082</v>
      </c>
      <c r="E125" s="64">
        <v>24.489309310913086</v>
      </c>
      <c r="F125" s="64">
        <v>8.4592975676059723E-2</v>
      </c>
      <c r="G125" s="64"/>
      <c r="H125" s="64">
        <v>24.606225967407227</v>
      </c>
      <c r="I125" s="64">
        <v>24.530729293823242</v>
      </c>
      <c r="J125" s="64">
        <v>9.9108614027500153E-2</v>
      </c>
      <c r="K125" s="64"/>
      <c r="L125" s="64"/>
      <c r="M125" s="64"/>
    </row>
    <row r="128" spans="1:13" x14ac:dyDescent="0.2">
      <c r="A128" s="64"/>
      <c r="B128" s="64" t="s">
        <v>202</v>
      </c>
      <c r="C128" s="64" t="s">
        <v>203</v>
      </c>
      <c r="D128" s="65" t="s">
        <v>204</v>
      </c>
      <c r="E128" s="64" t="s">
        <v>205</v>
      </c>
      <c r="F128" s="64" t="s">
        <v>206</v>
      </c>
      <c r="G128" s="64"/>
      <c r="H128" s="66" t="s">
        <v>225</v>
      </c>
      <c r="I128" s="64" t="s">
        <v>205</v>
      </c>
      <c r="J128" s="64" t="s">
        <v>206</v>
      </c>
      <c r="K128" s="64" t="s">
        <v>207</v>
      </c>
      <c r="L128" s="64" t="s">
        <v>176</v>
      </c>
      <c r="M128" s="64" t="s">
        <v>177</v>
      </c>
    </row>
    <row r="129" spans="1:13" x14ac:dyDescent="0.2">
      <c r="A129" s="64" t="s">
        <v>208</v>
      </c>
      <c r="B129" s="64" t="s">
        <v>209</v>
      </c>
      <c r="C129" s="64" t="s">
        <v>0</v>
      </c>
      <c r="D129" s="64">
        <v>23.680356979370117</v>
      </c>
      <c r="E129" s="64">
        <v>23.71202278137207</v>
      </c>
      <c r="F129" s="64">
        <v>5.7227324694395065E-2</v>
      </c>
      <c r="G129" s="64"/>
      <c r="H129" s="64">
        <v>26.09715461730957</v>
      </c>
      <c r="I129" s="64">
        <v>26.271745681762695</v>
      </c>
      <c r="J129" s="64">
        <v>0.17622487246990204</v>
      </c>
      <c r="K129" s="64">
        <f>I129-E129</f>
        <v>2.559722900390625</v>
      </c>
      <c r="L129" s="64">
        <f>K129-K129</f>
        <v>0</v>
      </c>
      <c r="M129" s="64">
        <f>2^-L129</f>
        <v>1</v>
      </c>
    </row>
    <row r="130" spans="1:13" x14ac:dyDescent="0.2">
      <c r="A130" s="64" t="s">
        <v>208</v>
      </c>
      <c r="B130" s="64" t="s">
        <v>209</v>
      </c>
      <c r="C130" s="64" t="s">
        <v>0</v>
      </c>
      <c r="D130" s="64">
        <v>23.778085708618164</v>
      </c>
      <c r="E130" s="64">
        <v>23.71202278137207</v>
      </c>
      <c r="F130" s="64">
        <v>5.7227324694395065E-2</v>
      </c>
      <c r="G130" s="64"/>
      <c r="H130" s="64">
        <v>26.449560165405273</v>
      </c>
      <c r="I130" s="64">
        <v>26.271745681762695</v>
      </c>
      <c r="J130" s="64">
        <v>0.17622487246990204</v>
      </c>
      <c r="K130" s="64"/>
      <c r="L130" s="64"/>
      <c r="M130" s="64"/>
    </row>
    <row r="131" spans="1:13" x14ac:dyDescent="0.2">
      <c r="A131" s="64" t="s">
        <v>208</v>
      </c>
      <c r="B131" s="64" t="s">
        <v>209</v>
      </c>
      <c r="C131" s="64" t="s">
        <v>0</v>
      </c>
      <c r="D131" s="64">
        <v>23.677629470825195</v>
      </c>
      <c r="E131" s="64">
        <v>23.71202278137207</v>
      </c>
      <c r="F131" s="64">
        <v>5.7227324694395065E-2</v>
      </c>
      <c r="G131" s="64"/>
      <c r="H131" s="64">
        <v>26.268524169921875</v>
      </c>
      <c r="I131" s="64">
        <v>26.271745681762695</v>
      </c>
      <c r="J131" s="64">
        <v>0.17622487246990204</v>
      </c>
      <c r="K131" s="64"/>
      <c r="L131" s="64"/>
      <c r="M131" s="64"/>
    </row>
    <row r="132" spans="1:13" x14ac:dyDescent="0.2">
      <c r="A132" s="64" t="s">
        <v>210</v>
      </c>
      <c r="B132" s="64" t="s">
        <v>209</v>
      </c>
      <c r="C132" s="64" t="s">
        <v>0</v>
      </c>
      <c r="D132" s="64">
        <v>25.676130294799805</v>
      </c>
      <c r="E132" s="64">
        <v>25.579626083374023</v>
      </c>
      <c r="F132" s="64">
        <v>9.8481081426143646E-2</v>
      </c>
      <c r="G132" s="64"/>
      <c r="H132" s="64">
        <v>27.165018081665039</v>
      </c>
      <c r="I132" s="64">
        <v>27.149642944335938</v>
      </c>
      <c r="J132" s="64">
        <v>6.9237992167472839E-2</v>
      </c>
      <c r="K132" s="64">
        <f>I132-E132</f>
        <v>1.5700168609619141</v>
      </c>
      <c r="L132" s="64">
        <f>K132-K129</f>
        <v>-0.98970603942871094</v>
      </c>
      <c r="M132" s="64">
        <f>2^-L132</f>
        <v>1.9857803311372366</v>
      </c>
    </row>
    <row r="133" spans="1:13" x14ac:dyDescent="0.2">
      <c r="A133" s="64" t="s">
        <v>210</v>
      </c>
      <c r="B133" s="64" t="s">
        <v>209</v>
      </c>
      <c r="C133" s="64" t="s">
        <v>0</v>
      </c>
      <c r="D133" s="64">
        <v>25.479280471801758</v>
      </c>
      <c r="E133" s="64">
        <v>25.579626083374023</v>
      </c>
      <c r="F133" s="64">
        <v>9.8481081426143646E-2</v>
      </c>
      <c r="G133" s="64"/>
      <c r="H133" s="64">
        <v>27.074008941650391</v>
      </c>
      <c r="I133" s="64">
        <v>27.149642944335938</v>
      </c>
      <c r="J133" s="64">
        <v>6.9237992167472839E-2</v>
      </c>
      <c r="K133" s="64"/>
      <c r="L133" s="64"/>
      <c r="M133" s="64"/>
    </row>
    <row r="134" spans="1:13" x14ac:dyDescent="0.2">
      <c r="A134" s="64" t="s">
        <v>210</v>
      </c>
      <c r="B134" s="64" t="s">
        <v>209</v>
      </c>
      <c r="C134" s="64" t="s">
        <v>0</v>
      </c>
      <c r="D134" s="64">
        <v>25.583465576171875</v>
      </c>
      <c r="E134" s="64">
        <v>25.579626083374023</v>
      </c>
      <c r="F134" s="64">
        <v>9.8481081426143646E-2</v>
      </c>
      <c r="G134" s="64"/>
      <c r="H134" s="64">
        <v>27.20989990234375</v>
      </c>
      <c r="I134" s="64">
        <v>27.149642944335938</v>
      </c>
      <c r="J134" s="64">
        <v>6.9237992167472839E-2</v>
      </c>
      <c r="K134" s="64"/>
      <c r="L134" s="64"/>
      <c r="M134" s="64"/>
    </row>
    <row r="135" spans="1:13" x14ac:dyDescent="0.2">
      <c r="A135" s="64" t="s">
        <v>211</v>
      </c>
      <c r="B135" s="64" t="s">
        <v>209</v>
      </c>
      <c r="C135" s="64" t="s">
        <v>0</v>
      </c>
      <c r="D135" s="64">
        <v>23.899835586547852</v>
      </c>
      <c r="E135" s="64">
        <v>23.837301254272461</v>
      </c>
      <c r="F135" s="64">
        <v>5.6535352021455765E-2</v>
      </c>
      <c r="G135" s="64"/>
      <c r="H135" s="64">
        <v>26.408926010131836</v>
      </c>
      <c r="I135" s="64">
        <v>26.378076553344727</v>
      </c>
      <c r="J135" s="64">
        <v>5.1939666271209717E-2</v>
      </c>
      <c r="K135" s="64">
        <f>I135-E135</f>
        <v>2.5407752990722656</v>
      </c>
      <c r="L135" s="64">
        <f>K135-K129</f>
        <v>-1.8947601318359375E-2</v>
      </c>
      <c r="M135" s="64">
        <f>2^-L135</f>
        <v>1.0132200993383551</v>
      </c>
    </row>
    <row r="136" spans="1:13" x14ac:dyDescent="0.2">
      <c r="A136" s="64" t="s">
        <v>211</v>
      </c>
      <c r="B136" s="64" t="s">
        <v>209</v>
      </c>
      <c r="C136" s="64" t="s">
        <v>0</v>
      </c>
      <c r="D136" s="64">
        <v>23.789806365966797</v>
      </c>
      <c r="E136" s="64">
        <v>23.837301254272461</v>
      </c>
      <c r="F136" s="64">
        <v>5.6535352021455765E-2</v>
      </c>
      <c r="G136" s="64"/>
      <c r="H136" s="64">
        <v>26.318109512329102</v>
      </c>
      <c r="I136" s="64">
        <v>26.378076553344727</v>
      </c>
      <c r="J136" s="64">
        <v>5.1939666271209717E-2</v>
      </c>
      <c r="K136" s="64"/>
      <c r="L136" s="64"/>
      <c r="M136" s="64"/>
    </row>
    <row r="137" spans="1:13" x14ac:dyDescent="0.2">
      <c r="A137" s="64" t="s">
        <v>211</v>
      </c>
      <c r="B137" s="64" t="s">
        <v>209</v>
      </c>
      <c r="C137" s="64" t="s">
        <v>0</v>
      </c>
      <c r="D137" s="64">
        <v>23.822261810302734</v>
      </c>
      <c r="E137" s="64">
        <v>23.837301254272461</v>
      </c>
      <c r="F137" s="64">
        <v>5.6535352021455765E-2</v>
      </c>
      <c r="G137" s="64"/>
      <c r="H137" s="64">
        <v>26.407192230224609</v>
      </c>
      <c r="I137" s="64">
        <v>26.378076553344727</v>
      </c>
      <c r="J137" s="64">
        <v>5.1939666271209717E-2</v>
      </c>
      <c r="K137" s="64"/>
      <c r="L137" s="64"/>
      <c r="M137" s="64"/>
    </row>
    <row r="138" spans="1:13" x14ac:dyDescent="0.2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</row>
    <row r="139" spans="1:13" x14ac:dyDescent="0.2">
      <c r="A139" s="64" t="s">
        <v>212</v>
      </c>
      <c r="B139" s="64" t="s">
        <v>213</v>
      </c>
      <c r="C139" s="64" t="s">
        <v>0</v>
      </c>
      <c r="D139" s="64">
        <v>23.923738479614258</v>
      </c>
      <c r="E139" s="64">
        <v>23.884757995605469</v>
      </c>
      <c r="F139" s="64">
        <v>0.14452917873859406</v>
      </c>
      <c r="G139" s="64"/>
      <c r="H139" s="64">
        <v>30.007081985473633</v>
      </c>
      <c r="I139" s="64">
        <v>29.961488723754883</v>
      </c>
      <c r="J139" s="64">
        <v>5.0154838711023331E-2</v>
      </c>
      <c r="K139" s="64">
        <f>I139-E139</f>
        <v>6.0767307281494141</v>
      </c>
      <c r="L139" s="64">
        <f>K139-K129</f>
        <v>3.5170078277587891</v>
      </c>
      <c r="M139" s="64">
        <f>2^-L139</f>
        <v>8.735246178338528E-2</v>
      </c>
    </row>
    <row r="140" spans="1:13" x14ac:dyDescent="0.2">
      <c r="A140" s="64" t="s">
        <v>212</v>
      </c>
      <c r="B140" s="64" t="s">
        <v>213</v>
      </c>
      <c r="C140" s="64" t="s">
        <v>0</v>
      </c>
      <c r="D140" s="64">
        <v>24.005800247192383</v>
      </c>
      <c r="E140" s="64">
        <v>23.884757995605469</v>
      </c>
      <c r="F140" s="64">
        <v>0.14452917873859406</v>
      </c>
      <c r="G140" s="64"/>
      <c r="H140" s="64">
        <v>29.907766342163086</v>
      </c>
      <c r="I140" s="64">
        <v>29.961488723754883</v>
      </c>
      <c r="J140" s="64">
        <v>5.0154838711023331E-2</v>
      </c>
      <c r="K140" s="64"/>
      <c r="L140" s="64"/>
      <c r="M140" s="64"/>
    </row>
    <row r="141" spans="1:13" x14ac:dyDescent="0.2">
      <c r="A141" s="64" t="s">
        <v>212</v>
      </c>
      <c r="B141" s="64" t="s">
        <v>213</v>
      </c>
      <c r="C141" s="64" t="s">
        <v>0</v>
      </c>
      <c r="D141" s="64">
        <v>23.724737167358398</v>
      </c>
      <c r="E141" s="64">
        <v>23.884757995605469</v>
      </c>
      <c r="F141" s="64">
        <v>0.14452917873859406</v>
      </c>
      <c r="G141" s="64"/>
      <c r="H141" s="64">
        <v>29.969623565673828</v>
      </c>
      <c r="I141" s="64">
        <v>29.961488723754883</v>
      </c>
      <c r="J141" s="64">
        <v>5.0154838711023331E-2</v>
      </c>
      <c r="K141" s="64"/>
      <c r="L141" s="64"/>
      <c r="M141" s="64"/>
    </row>
    <row r="142" spans="1:13" x14ac:dyDescent="0.2">
      <c r="A142" s="64" t="s">
        <v>214</v>
      </c>
      <c r="B142" s="64" t="s">
        <v>213</v>
      </c>
      <c r="C142" s="64" t="s">
        <v>0</v>
      </c>
      <c r="D142" s="64">
        <v>24.179365158081055</v>
      </c>
      <c r="E142" s="64">
        <v>24.031717300415039</v>
      </c>
      <c r="F142" s="64">
        <v>0.13256630301475525</v>
      </c>
      <c r="G142" s="64"/>
      <c r="H142" s="64">
        <v>30.261497497558594</v>
      </c>
      <c r="I142" s="64">
        <v>30.061431884765625</v>
      </c>
      <c r="J142" s="64">
        <v>0.17574557662010193</v>
      </c>
      <c r="K142" s="64">
        <f>I142-E142</f>
        <v>6.0297145843505859</v>
      </c>
      <c r="L142" s="64">
        <f>K142-K129</f>
        <v>3.4699916839599609</v>
      </c>
      <c r="M142" s="64">
        <f>2^-L142</f>
        <v>9.0246094918780412E-2</v>
      </c>
    </row>
    <row r="143" spans="1:13" x14ac:dyDescent="0.2">
      <c r="A143" s="64" t="s">
        <v>214</v>
      </c>
      <c r="B143" s="64" t="s">
        <v>213</v>
      </c>
      <c r="C143" s="64" t="s">
        <v>0</v>
      </c>
      <c r="D143" s="64">
        <v>23.922906875610352</v>
      </c>
      <c r="E143" s="64">
        <v>24.031717300415039</v>
      </c>
      <c r="F143" s="64">
        <v>0.13256630301475525</v>
      </c>
      <c r="G143" s="64"/>
      <c r="H143" s="64">
        <v>29.931957244873047</v>
      </c>
      <c r="I143" s="64">
        <v>30.061431884765625</v>
      </c>
      <c r="J143" s="64">
        <v>0.17574557662010193</v>
      </c>
      <c r="K143" s="64"/>
      <c r="L143" s="64"/>
      <c r="M143" s="64"/>
    </row>
    <row r="144" spans="1:13" x14ac:dyDescent="0.2">
      <c r="A144" s="64" t="s">
        <v>214</v>
      </c>
      <c r="B144" s="64" t="s">
        <v>213</v>
      </c>
      <c r="C144" s="64" t="s">
        <v>0</v>
      </c>
      <c r="D144" s="64">
        <v>23.992883682250977</v>
      </c>
      <c r="E144" s="64">
        <v>24.031717300415039</v>
      </c>
      <c r="F144" s="64">
        <v>0.13256630301475525</v>
      </c>
      <c r="G144" s="64"/>
      <c r="H144" s="64">
        <v>29.990840911865234</v>
      </c>
      <c r="I144" s="64">
        <v>30.061431884765625</v>
      </c>
      <c r="J144" s="64">
        <v>0.17574557662010193</v>
      </c>
      <c r="K144" s="64"/>
      <c r="L144" s="64"/>
      <c r="M144" s="64"/>
    </row>
    <row r="145" spans="1:13" x14ac:dyDescent="0.2">
      <c r="A145" s="64" t="s">
        <v>215</v>
      </c>
      <c r="B145" s="64" t="s">
        <v>213</v>
      </c>
      <c r="C145" s="64" t="s">
        <v>0</v>
      </c>
      <c r="D145" s="64">
        <v>23.610395431518555</v>
      </c>
      <c r="E145" s="64">
        <v>23.559896469116211</v>
      </c>
      <c r="F145" s="64">
        <v>7.5789958238601685E-2</v>
      </c>
      <c r="G145" s="64"/>
      <c r="H145" s="64">
        <v>29.725667953491211</v>
      </c>
      <c r="I145" s="64">
        <v>29.83680534362793</v>
      </c>
      <c r="J145" s="64">
        <v>0.15666945278644562</v>
      </c>
      <c r="K145" s="64">
        <f>I145-E145</f>
        <v>6.2769088745117188</v>
      </c>
      <c r="L145" s="64">
        <f>K145-K129</f>
        <v>3.7171859741210938</v>
      </c>
      <c r="M145" s="64">
        <f>2^-L145</f>
        <v>7.6035345261325826E-2</v>
      </c>
    </row>
    <row r="146" spans="1:13" x14ac:dyDescent="0.2">
      <c r="A146" s="64" t="s">
        <v>215</v>
      </c>
      <c r="B146" s="64" t="s">
        <v>213</v>
      </c>
      <c r="C146" s="64" t="s">
        <v>0</v>
      </c>
      <c r="D146" s="64">
        <v>23.472747802734375</v>
      </c>
      <c r="E146" s="64">
        <v>23.559896469116211</v>
      </c>
      <c r="F146" s="64">
        <v>7.5789958238601685E-2</v>
      </c>
      <c r="G146" s="64"/>
      <c r="H146" s="64">
        <v>29.768754959106445</v>
      </c>
      <c r="I146" s="64">
        <v>29.83680534362793</v>
      </c>
      <c r="J146" s="64">
        <v>0.15666945278644562</v>
      </c>
      <c r="K146" s="64"/>
      <c r="L146" s="64"/>
      <c r="M146" s="64"/>
    </row>
    <row r="147" spans="1:13" x14ac:dyDescent="0.2">
      <c r="A147" s="64" t="s">
        <v>215</v>
      </c>
      <c r="B147" s="64" t="s">
        <v>213</v>
      </c>
      <c r="C147" s="64" t="s">
        <v>0</v>
      </c>
      <c r="D147" s="64">
        <v>23.596546173095703</v>
      </c>
      <c r="E147" s="64">
        <v>23.559896469116211</v>
      </c>
      <c r="F147" s="64">
        <v>7.5789958238601685E-2</v>
      </c>
      <c r="G147" s="64"/>
      <c r="H147" s="64">
        <v>30.015993118286133</v>
      </c>
      <c r="I147" s="64">
        <v>29.83680534362793</v>
      </c>
      <c r="J147" s="64">
        <v>0.15666945278644562</v>
      </c>
      <c r="K147" s="64"/>
      <c r="L147" s="64"/>
      <c r="M147" s="64"/>
    </row>
    <row r="148" spans="1:13" x14ac:dyDescent="0.2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</row>
    <row r="149" spans="1:13" x14ac:dyDescent="0.2">
      <c r="A149" s="64" t="s">
        <v>216</v>
      </c>
      <c r="B149" s="64" t="s">
        <v>209</v>
      </c>
      <c r="C149" s="64" t="s">
        <v>137</v>
      </c>
      <c r="D149" s="64">
        <v>24.623443603515625</v>
      </c>
      <c r="E149" s="64">
        <v>24.614763259887695</v>
      </c>
      <c r="F149" s="64">
        <v>4.9021538347005844E-2</v>
      </c>
      <c r="G149" s="64" t="s">
        <v>217</v>
      </c>
      <c r="H149" s="64">
        <v>26.053756713867188</v>
      </c>
      <c r="I149" s="64">
        <v>25.896392822265625</v>
      </c>
      <c r="J149" s="64">
        <v>0.18088638782501221</v>
      </c>
      <c r="K149" s="64">
        <f>I149-E149</f>
        <v>1.2816295623779297</v>
      </c>
      <c r="L149" s="64">
        <f>K149-K129</f>
        <v>-1.2780933380126953</v>
      </c>
      <c r="M149" s="64">
        <f>2^-L149</f>
        <v>2.4251825350348284</v>
      </c>
    </row>
    <row r="150" spans="1:13" x14ac:dyDescent="0.2">
      <c r="A150" s="64" t="s">
        <v>216</v>
      </c>
      <c r="B150" s="64" t="s">
        <v>209</v>
      </c>
      <c r="C150" s="64" t="s">
        <v>137</v>
      </c>
      <c r="D150" s="64">
        <v>24.658866882324219</v>
      </c>
      <c r="E150" s="64">
        <v>24.614763259887695</v>
      </c>
      <c r="F150" s="64">
        <v>4.9021538347005844E-2</v>
      </c>
      <c r="G150" s="64" t="s">
        <v>217</v>
      </c>
      <c r="H150" s="64">
        <v>25.936655044555664</v>
      </c>
      <c r="I150" s="64">
        <v>25.896392822265625</v>
      </c>
      <c r="J150" s="64">
        <v>0.18088638782501221</v>
      </c>
      <c r="K150" s="64" t="s">
        <v>217</v>
      </c>
      <c r="L150" s="64"/>
      <c r="M150" s="64"/>
    </row>
    <row r="151" spans="1:13" x14ac:dyDescent="0.2">
      <c r="A151" s="64" t="s">
        <v>216</v>
      </c>
      <c r="B151" s="64" t="s">
        <v>209</v>
      </c>
      <c r="C151" s="64" t="s">
        <v>137</v>
      </c>
      <c r="D151" s="64">
        <v>24.561983108520508</v>
      </c>
      <c r="E151" s="64">
        <v>24.614763259887695</v>
      </c>
      <c r="F151" s="64">
        <v>4.9021538347005844E-2</v>
      </c>
      <c r="G151" s="64" t="s">
        <v>217</v>
      </c>
      <c r="H151" s="64">
        <v>25.698768615722656</v>
      </c>
      <c r="I151" s="64">
        <v>25.896392822265625</v>
      </c>
      <c r="J151" s="64">
        <v>0.18088638782501221</v>
      </c>
      <c r="K151" s="64" t="s">
        <v>217</v>
      </c>
      <c r="L151" s="64"/>
      <c r="M151" s="64"/>
    </row>
    <row r="152" spans="1:13" x14ac:dyDescent="0.2">
      <c r="A152" s="64" t="s">
        <v>218</v>
      </c>
      <c r="B152" s="64" t="s">
        <v>209</v>
      </c>
      <c r="C152" s="64" t="s">
        <v>137</v>
      </c>
      <c r="D152" s="67">
        <v>24.786661148071289</v>
      </c>
      <c r="E152" s="64">
        <f>AVERAGE(D153:D154)</f>
        <v>24.394331932067871</v>
      </c>
      <c r="F152" s="64">
        <f>STDEV(D153:D154)</f>
        <v>2.7485140025712302E-2</v>
      </c>
      <c r="G152" s="64" t="s">
        <v>217</v>
      </c>
      <c r="H152" s="64">
        <v>26.072332382202148</v>
      </c>
      <c r="I152" s="64">
        <v>26.158769607543945</v>
      </c>
      <c r="J152" s="64">
        <v>8.7955698370933533E-2</v>
      </c>
      <c r="K152" s="64">
        <f>I152-E152</f>
        <v>1.7644376754760742</v>
      </c>
      <c r="L152" s="64">
        <f>K152-K129</f>
        <v>-0.79528522491455078</v>
      </c>
      <c r="M152" s="64">
        <f>2^-L152</f>
        <v>1.7354204379491438</v>
      </c>
    </row>
    <row r="153" spans="1:13" x14ac:dyDescent="0.2">
      <c r="A153" s="64" t="s">
        <v>218</v>
      </c>
      <c r="B153" s="64" t="s">
        <v>209</v>
      </c>
      <c r="C153" s="64" t="s">
        <v>137</v>
      </c>
      <c r="D153" s="64">
        <v>24.413766860961914</v>
      </c>
      <c r="E153" s="64">
        <v>24.394331932067871</v>
      </c>
      <c r="F153" s="64">
        <v>2.7485140025712302E-2</v>
      </c>
      <c r="G153" s="64" t="s">
        <v>217</v>
      </c>
      <c r="H153" s="64">
        <v>26.155807495117188</v>
      </c>
      <c r="I153" s="64">
        <v>26.158769607543945</v>
      </c>
      <c r="J153" s="64">
        <v>8.7955698370933533E-2</v>
      </c>
      <c r="K153" s="64" t="s">
        <v>217</v>
      </c>
      <c r="L153" s="64"/>
      <c r="M153" s="64"/>
    </row>
    <row r="154" spans="1:13" x14ac:dyDescent="0.2">
      <c r="A154" s="64" t="s">
        <v>218</v>
      </c>
      <c r="B154" s="64" t="s">
        <v>209</v>
      </c>
      <c r="C154" s="64" t="s">
        <v>137</v>
      </c>
      <c r="D154" s="64">
        <v>24.374897003173828</v>
      </c>
      <c r="E154" s="64">
        <v>24.394331932067871</v>
      </c>
      <c r="F154" s="64">
        <v>2.7485140025712302E-2</v>
      </c>
      <c r="G154" s="64" t="s">
        <v>217</v>
      </c>
      <c r="H154" s="64">
        <v>26.2481689453125</v>
      </c>
      <c r="I154" s="64">
        <v>26.158769607543945</v>
      </c>
      <c r="J154" s="64">
        <v>8.7955698370933533E-2</v>
      </c>
      <c r="K154" s="64" t="s">
        <v>217</v>
      </c>
      <c r="L154" s="64"/>
      <c r="M154" s="64"/>
    </row>
    <row r="155" spans="1:13" x14ac:dyDescent="0.2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</row>
    <row r="156" spans="1:13" x14ac:dyDescent="0.2">
      <c r="A156" s="64" t="s">
        <v>219</v>
      </c>
      <c r="B156" s="64" t="s">
        <v>213</v>
      </c>
      <c r="C156" s="64" t="s">
        <v>137</v>
      </c>
      <c r="D156" s="64">
        <v>23.065593719482422</v>
      </c>
      <c r="E156" s="64">
        <v>22.886999130249023</v>
      </c>
      <c r="F156" s="64">
        <v>0.20002783834934235</v>
      </c>
      <c r="G156" s="64"/>
      <c r="H156" s="64">
        <v>27.252426147460938</v>
      </c>
      <c r="I156" s="64">
        <v>27.258356094360352</v>
      </c>
      <c r="J156" s="64">
        <v>0.12486060708761215</v>
      </c>
      <c r="K156" s="64">
        <f>I156-E156</f>
        <v>4.3713569641113281</v>
      </c>
      <c r="L156" s="64">
        <f>K156-K129</f>
        <v>1.8116340637207031</v>
      </c>
      <c r="M156" s="64">
        <f>2^-L156</f>
        <v>0.28486809127873219</v>
      </c>
    </row>
    <row r="157" spans="1:13" x14ac:dyDescent="0.2">
      <c r="A157" s="64" t="s">
        <v>219</v>
      </c>
      <c r="B157" s="64" t="s">
        <v>213</v>
      </c>
      <c r="C157" s="64" t="s">
        <v>137</v>
      </c>
      <c r="D157" s="64">
        <v>22.924541473388672</v>
      </c>
      <c r="E157" s="64">
        <v>22.886999130249023</v>
      </c>
      <c r="F157" s="64">
        <v>0.20002783834934235</v>
      </c>
      <c r="G157" s="64"/>
      <c r="H157" s="64">
        <v>27.136568069458008</v>
      </c>
      <c r="I157" s="64">
        <v>27.258356094360352</v>
      </c>
      <c r="J157" s="64">
        <v>0.12486060708761215</v>
      </c>
      <c r="K157" s="64"/>
      <c r="L157" s="64"/>
      <c r="M157" s="64"/>
    </row>
    <row r="158" spans="1:13" x14ac:dyDescent="0.2">
      <c r="A158" s="64" t="s">
        <v>219</v>
      </c>
      <c r="B158" s="64" t="s">
        <v>213</v>
      </c>
      <c r="C158" s="64" t="s">
        <v>137</v>
      </c>
      <c r="D158" s="64">
        <v>22.670858383178711</v>
      </c>
      <c r="E158" s="64">
        <v>22.886999130249023</v>
      </c>
      <c r="F158" s="64">
        <v>0.20002783834934235</v>
      </c>
      <c r="G158" s="64"/>
      <c r="H158" s="64">
        <v>27.386077880859375</v>
      </c>
      <c r="I158" s="64">
        <v>27.258356094360352</v>
      </c>
      <c r="J158" s="64">
        <v>0.12486060708761215</v>
      </c>
      <c r="K158" s="64"/>
      <c r="L158" s="64"/>
      <c r="M158" s="64"/>
    </row>
    <row r="159" spans="1:13" x14ac:dyDescent="0.2">
      <c r="A159" s="64" t="s">
        <v>220</v>
      </c>
      <c r="B159" s="64" t="s">
        <v>213</v>
      </c>
      <c r="C159" s="64" t="s">
        <v>137</v>
      </c>
      <c r="D159" s="64">
        <v>24.205402374267578</v>
      </c>
      <c r="E159" s="64">
        <v>24.165685653686523</v>
      </c>
      <c r="F159" s="64">
        <v>6.962168961763382E-2</v>
      </c>
      <c r="G159" s="64"/>
      <c r="H159" s="64">
        <v>29.129745483398438</v>
      </c>
      <c r="I159" s="64">
        <v>29.084657669067383</v>
      </c>
      <c r="J159" s="64">
        <v>0.11587288975715637</v>
      </c>
      <c r="K159" s="64">
        <f>I159-E159</f>
        <v>4.9189720153808594</v>
      </c>
      <c r="L159" s="64">
        <f>K159-K129</f>
        <v>2.3592491149902344</v>
      </c>
      <c r="M159" s="64">
        <f>2^-L159</f>
        <v>0.19489255499622835</v>
      </c>
    </row>
    <row r="160" spans="1:13" x14ac:dyDescent="0.2">
      <c r="A160" s="64" t="s">
        <v>220</v>
      </c>
      <c r="B160" s="64" t="s">
        <v>213</v>
      </c>
      <c r="C160" s="64" t="s">
        <v>137</v>
      </c>
      <c r="D160" s="64">
        <v>24.206361770629883</v>
      </c>
      <c r="E160" s="64">
        <v>24.165685653686523</v>
      </c>
      <c r="F160" s="64">
        <v>6.962168961763382E-2</v>
      </c>
      <c r="G160" s="64"/>
      <c r="H160" s="64">
        <v>29.171209335327148</v>
      </c>
      <c r="I160" s="64">
        <v>29.084657669067383</v>
      </c>
      <c r="J160" s="64">
        <v>0.11587288975715637</v>
      </c>
      <c r="K160" s="64"/>
      <c r="L160" s="64"/>
      <c r="M160" s="64"/>
    </row>
    <row r="161" spans="1:13" x14ac:dyDescent="0.2">
      <c r="A161" s="64" t="s">
        <v>220</v>
      </c>
      <c r="B161" s="64" t="s">
        <v>213</v>
      </c>
      <c r="C161" s="64" t="s">
        <v>137</v>
      </c>
      <c r="D161" s="64">
        <v>24.085296630859375</v>
      </c>
      <c r="E161" s="64">
        <v>24.165685653686523</v>
      </c>
      <c r="F161" s="64">
        <v>6.962168961763382E-2</v>
      </c>
      <c r="G161" s="64"/>
      <c r="H161" s="64">
        <v>28.953018188476562</v>
      </c>
      <c r="I161" s="64">
        <v>29.084657669067383</v>
      </c>
      <c r="J161" s="64">
        <v>0.11587288975715637</v>
      </c>
      <c r="K161" s="64"/>
      <c r="L161" s="64"/>
      <c r="M161" s="64"/>
    </row>
    <row r="162" spans="1:13" x14ac:dyDescent="0.2">
      <c r="A162" s="64" t="s">
        <v>221</v>
      </c>
      <c r="B162" s="64" t="s">
        <v>213</v>
      </c>
      <c r="C162" s="64" t="s">
        <v>137</v>
      </c>
      <c r="D162" s="64">
        <v>23.543771743774414</v>
      </c>
      <c r="E162" s="64">
        <v>23.355192184448242</v>
      </c>
      <c r="F162" s="64">
        <v>0.16333870589733124</v>
      </c>
      <c r="G162" s="64"/>
      <c r="H162" s="64">
        <v>27.917470932006836</v>
      </c>
      <c r="I162" s="64">
        <v>27.842020034790039</v>
      </c>
      <c r="J162" s="64">
        <v>6.657775491476059E-2</v>
      </c>
      <c r="K162" s="64">
        <f>I162-E162</f>
        <v>4.4868278503417969</v>
      </c>
      <c r="L162" s="64">
        <f>K162-K129</f>
        <v>1.9271049499511719</v>
      </c>
      <c r="M162" s="64">
        <f>2^-L162</f>
        <v>0.26295631514745937</v>
      </c>
    </row>
    <row r="163" spans="1:13" x14ac:dyDescent="0.2">
      <c r="A163" s="64" t="s">
        <v>221</v>
      </c>
      <c r="B163" s="64" t="s">
        <v>213</v>
      </c>
      <c r="C163" s="64" t="s">
        <v>137</v>
      </c>
      <c r="D163" s="64">
        <v>23.263669967651367</v>
      </c>
      <c r="E163" s="64">
        <v>23.355192184448242</v>
      </c>
      <c r="F163" s="64">
        <v>0.16333870589733124</v>
      </c>
      <c r="G163" s="64"/>
      <c r="H163" s="64">
        <v>27.81706428527832</v>
      </c>
      <c r="I163" s="64">
        <v>27.842020034790039</v>
      </c>
      <c r="J163" s="64">
        <v>6.657775491476059E-2</v>
      </c>
      <c r="K163" s="64"/>
      <c r="L163" s="64"/>
      <c r="M163" s="64"/>
    </row>
    <row r="164" spans="1:13" x14ac:dyDescent="0.2">
      <c r="A164" s="64" t="s">
        <v>221</v>
      </c>
      <c r="B164" s="64" t="s">
        <v>213</v>
      </c>
      <c r="C164" s="64" t="s">
        <v>137</v>
      </c>
      <c r="D164" s="64">
        <v>23.258132934570312</v>
      </c>
      <c r="E164" s="64">
        <v>23.355192184448242</v>
      </c>
      <c r="F164" s="64">
        <v>0.16333870589733124</v>
      </c>
      <c r="G164" s="64"/>
      <c r="H164" s="64">
        <v>27.791526794433594</v>
      </c>
      <c r="I164" s="64">
        <v>27.842020034790039</v>
      </c>
      <c r="J164" s="64">
        <v>6.657775491476059E-2</v>
      </c>
      <c r="K164" s="64"/>
      <c r="L164" s="64"/>
      <c r="M164" s="64"/>
    </row>
    <row r="165" spans="1:13" x14ac:dyDescent="0.2">
      <c r="A165" s="64" t="s">
        <v>222</v>
      </c>
      <c r="B165" s="64" t="s">
        <v>213</v>
      </c>
      <c r="C165" s="64" t="s">
        <v>137</v>
      </c>
      <c r="D165" s="64">
        <v>24.558010101318359</v>
      </c>
      <c r="E165" s="64">
        <v>24.489309310913086</v>
      </c>
      <c r="F165" s="64">
        <v>8.4592975676059723E-2</v>
      </c>
      <c r="G165" s="64"/>
      <c r="H165" s="64">
        <v>30.021484375</v>
      </c>
      <c r="I165" s="64">
        <v>29.806726455688477</v>
      </c>
      <c r="J165" s="64">
        <v>0.31244456768035889</v>
      </c>
      <c r="K165" s="64">
        <f>I165-E165</f>
        <v>5.3174171447753906</v>
      </c>
      <c r="L165" s="64">
        <f>K165-K129</f>
        <v>2.7576942443847656</v>
      </c>
      <c r="M165" s="64">
        <f>2^-L165</f>
        <v>0.1478602082626562</v>
      </c>
    </row>
    <row r="166" spans="1:13" x14ac:dyDescent="0.2">
      <c r="A166" s="64" t="s">
        <v>222</v>
      </c>
      <c r="B166" s="64" t="s">
        <v>213</v>
      </c>
      <c r="C166" s="64" t="s">
        <v>137</v>
      </c>
      <c r="D166" s="64">
        <v>24.515087127685547</v>
      </c>
      <c r="E166" s="64">
        <v>24.489309310913086</v>
      </c>
      <c r="F166" s="64">
        <v>8.4592975676059723E-2</v>
      </c>
      <c r="G166" s="64"/>
      <c r="H166" s="64">
        <v>29.448287963867188</v>
      </c>
      <c r="I166" s="64">
        <v>29.806726455688477</v>
      </c>
      <c r="J166" s="64">
        <v>0.31244456768035889</v>
      </c>
      <c r="K166" s="64"/>
      <c r="L166" s="64"/>
      <c r="M166" s="64"/>
    </row>
    <row r="167" spans="1:13" x14ac:dyDescent="0.2">
      <c r="A167" s="64" t="s">
        <v>222</v>
      </c>
      <c r="B167" s="64" t="s">
        <v>213</v>
      </c>
      <c r="C167" s="64" t="s">
        <v>137</v>
      </c>
      <c r="D167" s="64">
        <v>24.39482307434082</v>
      </c>
      <c r="E167" s="64">
        <v>24.489309310913086</v>
      </c>
      <c r="F167" s="64">
        <v>8.4592975676059723E-2</v>
      </c>
      <c r="G167" s="64"/>
      <c r="H167" s="64">
        <v>29.950407028198242</v>
      </c>
      <c r="I167" s="64">
        <v>29.806726455688477</v>
      </c>
      <c r="J167" s="64">
        <v>0.31244456768035889</v>
      </c>
      <c r="K167" s="64"/>
      <c r="L167" s="64"/>
      <c r="M167" s="64"/>
    </row>
    <row r="170" spans="1:13" x14ac:dyDescent="0.2">
      <c r="A170" s="64"/>
      <c r="B170" s="64" t="s">
        <v>202</v>
      </c>
      <c r="C170" s="64" t="s">
        <v>203</v>
      </c>
      <c r="D170" s="65" t="s">
        <v>204</v>
      </c>
      <c r="E170" s="64" t="s">
        <v>205</v>
      </c>
      <c r="F170" s="64" t="s">
        <v>206</v>
      </c>
      <c r="G170" s="64"/>
      <c r="H170" s="66" t="s">
        <v>19</v>
      </c>
      <c r="I170" s="64" t="s">
        <v>205</v>
      </c>
      <c r="J170" s="64" t="s">
        <v>206</v>
      </c>
      <c r="K170" s="64" t="s">
        <v>207</v>
      </c>
      <c r="L170" s="64" t="s">
        <v>176</v>
      </c>
      <c r="M170" s="64" t="s">
        <v>177</v>
      </c>
    </row>
    <row r="171" spans="1:13" x14ac:dyDescent="0.2">
      <c r="A171" s="64" t="s">
        <v>208</v>
      </c>
      <c r="B171" s="64" t="s">
        <v>209</v>
      </c>
      <c r="C171" s="64" t="s">
        <v>0</v>
      </c>
      <c r="D171" s="64">
        <v>23.680356979370117</v>
      </c>
      <c r="E171" s="64">
        <v>23.71202278137207</v>
      </c>
      <c r="F171" s="64">
        <v>5.7227324694395065E-2</v>
      </c>
      <c r="G171" s="64"/>
      <c r="H171" s="64">
        <v>19.666934967041016</v>
      </c>
      <c r="I171" s="64">
        <v>19.606119155883789</v>
      </c>
      <c r="J171" s="64">
        <v>0.15085059404373169</v>
      </c>
      <c r="K171" s="64">
        <f>I171-E171</f>
        <v>-4.1059036254882812</v>
      </c>
      <c r="L171" s="64">
        <f>K171-K171</f>
        <v>0</v>
      </c>
      <c r="M171" s="64">
        <f>2^-L171</f>
        <v>1</v>
      </c>
    </row>
    <row r="172" spans="1:13" x14ac:dyDescent="0.2">
      <c r="A172" s="64" t="s">
        <v>208</v>
      </c>
      <c r="B172" s="64" t="s">
        <v>209</v>
      </c>
      <c r="C172" s="64" t="s">
        <v>0</v>
      </c>
      <c r="D172" s="64">
        <v>23.778085708618164</v>
      </c>
      <c r="E172" s="64">
        <v>23.71202278137207</v>
      </c>
      <c r="F172" s="64">
        <v>5.7227324694395065E-2</v>
      </c>
      <c r="G172" s="64"/>
      <c r="H172" s="64">
        <v>19.434352874755859</v>
      </c>
      <c r="I172" s="64">
        <v>19.606119155883789</v>
      </c>
      <c r="J172" s="64">
        <v>0.15085059404373169</v>
      </c>
      <c r="K172" s="64"/>
      <c r="L172" s="64"/>
      <c r="M172" s="64"/>
    </row>
    <row r="173" spans="1:13" x14ac:dyDescent="0.2">
      <c r="A173" s="64" t="s">
        <v>208</v>
      </c>
      <c r="B173" s="64" t="s">
        <v>209</v>
      </c>
      <c r="C173" s="64" t="s">
        <v>0</v>
      </c>
      <c r="D173" s="64">
        <v>23.677629470825195</v>
      </c>
      <c r="E173" s="64">
        <v>23.71202278137207</v>
      </c>
      <c r="F173" s="64">
        <v>5.7227324694395065E-2</v>
      </c>
      <c r="G173" s="64"/>
      <c r="H173" s="64">
        <v>19.717067718505859</v>
      </c>
      <c r="I173" s="64">
        <v>19.606119155883789</v>
      </c>
      <c r="J173" s="64">
        <v>0.15085059404373169</v>
      </c>
      <c r="K173" s="64"/>
      <c r="L173" s="64"/>
      <c r="M173" s="64"/>
    </row>
    <row r="174" spans="1:13" x14ac:dyDescent="0.2">
      <c r="A174" s="64" t="s">
        <v>210</v>
      </c>
      <c r="B174" s="64" t="s">
        <v>209</v>
      </c>
      <c r="C174" s="64" t="s">
        <v>0</v>
      </c>
      <c r="D174" s="64">
        <v>25.676130294799805</v>
      </c>
      <c r="E174" s="64">
        <v>25.579626083374023</v>
      </c>
      <c r="F174" s="64">
        <v>9.8481081426143646E-2</v>
      </c>
      <c r="G174" s="64"/>
      <c r="H174" s="64">
        <v>20.376361846923828</v>
      </c>
      <c r="I174" s="64">
        <v>20.343042373657227</v>
      </c>
      <c r="J174" s="64">
        <v>2.9333319514989853E-2</v>
      </c>
      <c r="K174" s="64">
        <f>I174-E174</f>
        <v>-5.2365837097167969</v>
      </c>
      <c r="L174" s="64">
        <f>K174-K171</f>
        <v>-1.1306800842285156</v>
      </c>
      <c r="M174" s="64">
        <f>2^-L174</f>
        <v>2.1896193424730708</v>
      </c>
    </row>
    <row r="175" spans="1:13" x14ac:dyDescent="0.2">
      <c r="A175" s="64" t="s">
        <v>210</v>
      </c>
      <c r="B175" s="64" t="s">
        <v>209</v>
      </c>
      <c r="C175" s="64" t="s">
        <v>0</v>
      </c>
      <c r="D175" s="64">
        <v>25.479280471801758</v>
      </c>
      <c r="E175" s="64">
        <v>25.579626083374023</v>
      </c>
      <c r="F175" s="64">
        <v>9.8481081426143646E-2</v>
      </c>
      <c r="G175" s="64"/>
      <c r="H175" s="64">
        <v>20.321109771728516</v>
      </c>
      <c r="I175" s="64">
        <v>20.343042373657227</v>
      </c>
      <c r="J175" s="64">
        <v>2.9333319514989853E-2</v>
      </c>
      <c r="K175" s="64"/>
      <c r="L175" s="64"/>
      <c r="M175" s="64"/>
    </row>
    <row r="176" spans="1:13" x14ac:dyDescent="0.2">
      <c r="A176" s="64" t="s">
        <v>210</v>
      </c>
      <c r="B176" s="64" t="s">
        <v>209</v>
      </c>
      <c r="C176" s="64" t="s">
        <v>0</v>
      </c>
      <c r="D176" s="64">
        <v>25.583465576171875</v>
      </c>
      <c r="E176" s="64">
        <v>25.579626083374023</v>
      </c>
      <c r="F176" s="64">
        <v>9.8481081426143646E-2</v>
      </c>
      <c r="G176" s="64"/>
      <c r="H176" s="64">
        <v>20.331655502319336</v>
      </c>
      <c r="I176" s="64">
        <v>20.343042373657227</v>
      </c>
      <c r="J176" s="64">
        <v>2.9333319514989853E-2</v>
      </c>
      <c r="K176" s="64"/>
      <c r="L176" s="64"/>
      <c r="M176" s="64"/>
    </row>
    <row r="177" spans="1:13" x14ac:dyDescent="0.2">
      <c r="A177" s="64" t="s">
        <v>211</v>
      </c>
      <c r="B177" s="64" t="s">
        <v>209</v>
      </c>
      <c r="C177" s="64" t="s">
        <v>0</v>
      </c>
      <c r="D177" s="64">
        <v>23.899835586547852</v>
      </c>
      <c r="E177" s="64">
        <v>23.837301254272461</v>
      </c>
      <c r="F177" s="64">
        <v>5.6535352021455765E-2</v>
      </c>
      <c r="G177" s="64"/>
      <c r="H177" s="64">
        <v>20.361921310424805</v>
      </c>
      <c r="I177" s="64">
        <v>20.402374267578125</v>
      </c>
      <c r="J177" s="64">
        <v>6.2659420073032379E-2</v>
      </c>
      <c r="K177" s="64">
        <f>I177-E177</f>
        <v>-3.4349269866943359</v>
      </c>
      <c r="L177" s="64">
        <f>K177-K171</f>
        <v>0.67097663879394531</v>
      </c>
      <c r="M177" s="64">
        <f>2^-L177</f>
        <v>0.62808136085645916</v>
      </c>
    </row>
    <row r="178" spans="1:13" x14ac:dyDescent="0.2">
      <c r="A178" s="64" t="s">
        <v>211</v>
      </c>
      <c r="B178" s="64" t="s">
        <v>209</v>
      </c>
      <c r="C178" s="64" t="s">
        <v>0</v>
      </c>
      <c r="D178" s="64">
        <v>23.789806365966797</v>
      </c>
      <c r="E178" s="64">
        <v>23.837301254272461</v>
      </c>
      <c r="F178" s="64">
        <v>5.6535352021455765E-2</v>
      </c>
      <c r="G178" s="64"/>
      <c r="H178" s="64">
        <v>20.474550247192383</v>
      </c>
      <c r="I178" s="64">
        <v>20.402374267578125</v>
      </c>
      <c r="J178" s="64">
        <v>6.2659420073032379E-2</v>
      </c>
      <c r="K178" s="64"/>
      <c r="L178" s="64"/>
      <c r="M178" s="64"/>
    </row>
    <row r="179" spans="1:13" x14ac:dyDescent="0.2">
      <c r="A179" s="64" t="s">
        <v>211</v>
      </c>
      <c r="B179" s="64" t="s">
        <v>209</v>
      </c>
      <c r="C179" s="64" t="s">
        <v>0</v>
      </c>
      <c r="D179" s="64">
        <v>23.822261810302734</v>
      </c>
      <c r="E179" s="64">
        <v>23.837301254272461</v>
      </c>
      <c r="F179" s="64">
        <v>5.6535352021455765E-2</v>
      </c>
      <c r="G179" s="64"/>
      <c r="H179" s="64">
        <v>20.370647430419922</v>
      </c>
      <c r="I179" s="64">
        <v>20.402374267578125</v>
      </c>
      <c r="J179" s="64">
        <v>6.2659420073032379E-2</v>
      </c>
      <c r="K179" s="64"/>
      <c r="L179" s="64"/>
      <c r="M179" s="64"/>
    </row>
    <row r="180" spans="1:13" x14ac:dyDescent="0.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</row>
    <row r="181" spans="1:13" x14ac:dyDescent="0.2">
      <c r="A181" s="64" t="s">
        <v>212</v>
      </c>
      <c r="B181" s="64" t="s">
        <v>213</v>
      </c>
      <c r="C181" s="64" t="s">
        <v>0</v>
      </c>
      <c r="D181" s="64">
        <v>23.923738479614258</v>
      </c>
      <c r="E181" s="64">
        <v>23.884757995605469</v>
      </c>
      <c r="F181" s="64">
        <v>0.14452917873859406</v>
      </c>
      <c r="G181" s="64"/>
      <c r="H181" s="67">
        <v>26.920429229736328</v>
      </c>
      <c r="I181" s="64">
        <f>AVERAGE(H182:H183)</f>
        <v>25.984988212585449</v>
      </c>
      <c r="J181" s="64">
        <f>STDEV(H182:H183)</f>
        <v>0.19531726254397322</v>
      </c>
      <c r="K181" s="64">
        <f>I181-E181</f>
        <v>2.1002302169799805</v>
      </c>
      <c r="L181" s="64">
        <f>K181-K171</f>
        <v>6.2061338424682617</v>
      </c>
      <c r="M181" s="64">
        <f>2^-L181</f>
        <v>1.3544642800853539E-2</v>
      </c>
    </row>
    <row r="182" spans="1:13" x14ac:dyDescent="0.2">
      <c r="A182" s="64" t="s">
        <v>212</v>
      </c>
      <c r="B182" s="64" t="s">
        <v>213</v>
      </c>
      <c r="C182" s="64" t="s">
        <v>0</v>
      </c>
      <c r="D182" s="64">
        <v>24.005800247192383</v>
      </c>
      <c r="E182" s="64">
        <v>23.884757995605469</v>
      </c>
      <c r="F182" s="64">
        <v>0.14452917873859406</v>
      </c>
      <c r="G182" s="64"/>
      <c r="H182" s="64">
        <v>25.846878051757812</v>
      </c>
      <c r="I182" s="64">
        <v>25.984988212585449</v>
      </c>
      <c r="J182" s="64">
        <v>0.19531726254397322</v>
      </c>
      <c r="K182" s="64"/>
      <c r="L182" s="64"/>
      <c r="M182" s="64"/>
    </row>
    <row r="183" spans="1:13" x14ac:dyDescent="0.2">
      <c r="A183" s="64" t="s">
        <v>212</v>
      </c>
      <c r="B183" s="64" t="s">
        <v>213</v>
      </c>
      <c r="C183" s="64" t="s">
        <v>0</v>
      </c>
      <c r="D183" s="64">
        <v>23.724737167358398</v>
      </c>
      <c r="E183" s="64">
        <v>23.884757995605469</v>
      </c>
      <c r="F183" s="64">
        <v>0.14452917873859406</v>
      </c>
      <c r="G183" s="64"/>
      <c r="H183" s="64">
        <v>26.123098373413086</v>
      </c>
      <c r="I183" s="64">
        <v>25.984988212585449</v>
      </c>
      <c r="J183" s="64">
        <v>0.19531726254397322</v>
      </c>
      <c r="K183" s="64"/>
      <c r="L183" s="64"/>
      <c r="M183" s="64"/>
    </row>
    <row r="184" spans="1:13" x14ac:dyDescent="0.2">
      <c r="A184" s="64" t="s">
        <v>214</v>
      </c>
      <c r="B184" s="64" t="s">
        <v>213</v>
      </c>
      <c r="C184" s="64" t="s">
        <v>0</v>
      </c>
      <c r="D184" s="64">
        <v>24.179365158081055</v>
      </c>
      <c r="E184" s="64">
        <v>24.031717300415039</v>
      </c>
      <c r="F184" s="64">
        <v>0.13256630301475525</v>
      </c>
      <c r="G184" s="64"/>
      <c r="H184" s="64">
        <v>26.017816543579102</v>
      </c>
      <c r="I184" s="64">
        <v>25.899091720581055</v>
      </c>
      <c r="J184" s="64">
        <v>0.19274890422821045</v>
      </c>
      <c r="K184" s="64">
        <f>I184-E184</f>
        <v>1.8673744201660156</v>
      </c>
      <c r="L184" s="64">
        <f>K184-K171</f>
        <v>5.9732780456542969</v>
      </c>
      <c r="M184" s="64">
        <f>2^-L184</f>
        <v>1.5917107002209493E-2</v>
      </c>
    </row>
    <row r="185" spans="1:13" x14ac:dyDescent="0.2">
      <c r="A185" s="64" t="s">
        <v>214</v>
      </c>
      <c r="B185" s="64" t="s">
        <v>213</v>
      </c>
      <c r="C185" s="64" t="s">
        <v>0</v>
      </c>
      <c r="D185" s="64">
        <v>23.922906875610352</v>
      </c>
      <c r="E185" s="64">
        <v>24.031717300415039</v>
      </c>
      <c r="F185" s="64">
        <v>0.13256630301475525</v>
      </c>
      <c r="G185" s="64"/>
      <c r="H185" s="64">
        <v>26.002761840820312</v>
      </c>
      <c r="I185" s="64">
        <v>25.899091720581055</v>
      </c>
      <c r="J185" s="64">
        <v>0.19274890422821045</v>
      </c>
      <c r="K185" s="64"/>
      <c r="L185" s="64"/>
      <c r="M185" s="64"/>
    </row>
    <row r="186" spans="1:13" x14ac:dyDescent="0.2">
      <c r="A186" s="64" t="s">
        <v>214</v>
      </c>
      <c r="B186" s="64" t="s">
        <v>213</v>
      </c>
      <c r="C186" s="64" t="s">
        <v>0</v>
      </c>
      <c r="D186" s="64">
        <v>23.992883682250977</v>
      </c>
      <c r="E186" s="64">
        <v>24.031717300415039</v>
      </c>
      <c r="F186" s="64">
        <v>0.13256630301475525</v>
      </c>
      <c r="G186" s="64"/>
      <c r="H186" s="64">
        <v>25.676692962646484</v>
      </c>
      <c r="I186" s="64">
        <v>25.899091720581055</v>
      </c>
      <c r="J186" s="64">
        <v>0.19274890422821045</v>
      </c>
      <c r="K186" s="64"/>
      <c r="L186" s="64"/>
      <c r="M186" s="64"/>
    </row>
    <row r="187" spans="1:13" x14ac:dyDescent="0.2">
      <c r="A187" s="64" t="s">
        <v>215</v>
      </c>
      <c r="B187" s="64" t="s">
        <v>213</v>
      </c>
      <c r="C187" s="64" t="s">
        <v>0</v>
      </c>
      <c r="D187" s="64">
        <v>23.610395431518555</v>
      </c>
      <c r="E187" s="64">
        <v>23.559896469116211</v>
      </c>
      <c r="F187" s="64">
        <v>7.5789958238601685E-2</v>
      </c>
      <c r="G187" s="64"/>
      <c r="H187" s="64">
        <v>26.365531921386719</v>
      </c>
      <c r="I187" s="64">
        <f>AVERAGE(H187:H188)</f>
        <v>26.28791618347168</v>
      </c>
      <c r="J187" s="64">
        <f>STDEV(H187:H188)</f>
        <v>0.10976522921304389</v>
      </c>
      <c r="K187" s="64">
        <f>I187-E187</f>
        <v>2.7280197143554688</v>
      </c>
      <c r="L187" s="64">
        <f>K187-K171</f>
        <v>6.83392333984375</v>
      </c>
      <c r="M187" s="64">
        <f>2^-L187</f>
        <v>8.7656492075657184E-3</v>
      </c>
    </row>
    <row r="188" spans="1:13" x14ac:dyDescent="0.2">
      <c r="A188" s="64" t="s">
        <v>215</v>
      </c>
      <c r="B188" s="64" t="s">
        <v>213</v>
      </c>
      <c r="C188" s="64" t="s">
        <v>0</v>
      </c>
      <c r="D188" s="64">
        <v>23.472747802734375</v>
      </c>
      <c r="E188" s="64">
        <v>23.559896469116211</v>
      </c>
      <c r="F188" s="64">
        <v>7.5789958238601685E-2</v>
      </c>
      <c r="G188" s="64"/>
      <c r="H188" s="64">
        <v>26.210300445556641</v>
      </c>
      <c r="I188" s="64">
        <v>26.28791618347168</v>
      </c>
      <c r="J188" s="64">
        <v>0.10976522921304389</v>
      </c>
      <c r="K188" s="64"/>
      <c r="L188" s="64"/>
      <c r="M188" s="64"/>
    </row>
    <row r="189" spans="1:13" x14ac:dyDescent="0.2">
      <c r="A189" s="64" t="s">
        <v>215</v>
      </c>
      <c r="B189" s="64" t="s">
        <v>213</v>
      </c>
      <c r="C189" s="64" t="s">
        <v>0</v>
      </c>
      <c r="D189" s="64">
        <v>23.596546173095703</v>
      </c>
      <c r="E189" s="64">
        <v>23.559896469116211</v>
      </c>
      <c r="F189" s="64">
        <v>7.5789958238601685E-2</v>
      </c>
      <c r="G189" s="64"/>
      <c r="H189" s="67">
        <v>25.669038772583008</v>
      </c>
      <c r="I189" s="64">
        <v>26.28791618347168</v>
      </c>
      <c r="J189" s="64">
        <v>0.10976522921304389</v>
      </c>
      <c r="K189" s="64"/>
      <c r="L189" s="64"/>
      <c r="M189" s="64"/>
    </row>
    <row r="190" spans="1:13" x14ac:dyDescent="0.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</row>
    <row r="191" spans="1:13" x14ac:dyDescent="0.2">
      <c r="A191" s="64" t="s">
        <v>216</v>
      </c>
      <c r="B191" s="64" t="s">
        <v>209</v>
      </c>
      <c r="C191" s="64" t="s">
        <v>137</v>
      </c>
      <c r="D191" s="64">
        <v>24.623443603515625</v>
      </c>
      <c r="E191" s="64">
        <v>24.614763259887695</v>
      </c>
      <c r="F191" s="64">
        <v>4.9021538347005844E-2</v>
      </c>
      <c r="G191" s="64" t="s">
        <v>217</v>
      </c>
      <c r="H191" s="64">
        <v>19.941316604614258</v>
      </c>
      <c r="I191" s="64">
        <v>19.748687744140625</v>
      </c>
      <c r="J191" s="64">
        <v>0.1804528683423996</v>
      </c>
      <c r="K191" s="64">
        <f>I191-E191</f>
        <v>-4.8660755157470703</v>
      </c>
      <c r="L191" s="64">
        <f>K191-K171</f>
        <v>-0.76017189025878906</v>
      </c>
      <c r="M191" s="64">
        <f>2^-L191</f>
        <v>1.693692408106465</v>
      </c>
    </row>
    <row r="192" spans="1:13" x14ac:dyDescent="0.2">
      <c r="A192" s="64" t="s">
        <v>216</v>
      </c>
      <c r="B192" s="64" t="s">
        <v>209</v>
      </c>
      <c r="C192" s="64" t="s">
        <v>137</v>
      </c>
      <c r="D192" s="64">
        <v>24.658866882324219</v>
      </c>
      <c r="E192" s="64">
        <v>24.614763259887695</v>
      </c>
      <c r="F192" s="64">
        <v>4.9021538347005844E-2</v>
      </c>
      <c r="G192" s="64" t="s">
        <v>217</v>
      </c>
      <c r="H192" s="64">
        <v>19.721176147460938</v>
      </c>
      <c r="I192" s="64">
        <v>19.748687744140625</v>
      </c>
      <c r="J192" s="64">
        <v>0.1804528683423996</v>
      </c>
      <c r="K192" s="64" t="s">
        <v>217</v>
      </c>
      <c r="L192" s="64"/>
      <c r="M192" s="64"/>
    </row>
    <row r="193" spans="1:13" x14ac:dyDescent="0.2">
      <c r="A193" s="64" t="s">
        <v>216</v>
      </c>
      <c r="B193" s="64" t="s">
        <v>209</v>
      </c>
      <c r="C193" s="64" t="s">
        <v>137</v>
      </c>
      <c r="D193" s="64">
        <v>24.561983108520508</v>
      </c>
      <c r="E193" s="64">
        <v>24.614763259887695</v>
      </c>
      <c r="F193" s="64">
        <v>4.9021538347005844E-2</v>
      </c>
      <c r="G193" s="64" t="s">
        <v>217</v>
      </c>
      <c r="H193" s="64">
        <v>19.58357048034668</v>
      </c>
      <c r="I193" s="64">
        <v>19.748687744140625</v>
      </c>
      <c r="J193" s="64">
        <v>0.1804528683423996</v>
      </c>
      <c r="K193" s="64" t="s">
        <v>217</v>
      </c>
      <c r="L193" s="64"/>
      <c r="M193" s="64"/>
    </row>
    <row r="194" spans="1:13" x14ac:dyDescent="0.2">
      <c r="A194" s="64" t="s">
        <v>218</v>
      </c>
      <c r="B194" s="64" t="s">
        <v>209</v>
      </c>
      <c r="C194" s="64" t="s">
        <v>137</v>
      </c>
      <c r="D194" s="67">
        <v>24.786661148071289</v>
      </c>
      <c r="E194" s="64">
        <f>AVERAGE(D195:D196)</f>
        <v>24.394331932067871</v>
      </c>
      <c r="F194" s="64">
        <f>STDEV(D195:D196)</f>
        <v>2.7485140025712302E-2</v>
      </c>
      <c r="G194" s="64" t="s">
        <v>217</v>
      </c>
      <c r="H194" s="64">
        <v>18.653903961181641</v>
      </c>
      <c r="I194" s="64">
        <v>18.578279495239258</v>
      </c>
      <c r="J194" s="64">
        <v>0.1415436863899231</v>
      </c>
      <c r="K194" s="64">
        <f>I194-E194</f>
        <v>-5.8160524368286133</v>
      </c>
      <c r="L194" s="64">
        <f>K194-K171</f>
        <v>-1.710148811340332</v>
      </c>
      <c r="M194" s="64">
        <f>2^-L194</f>
        <v>3.2719457120087605</v>
      </c>
    </row>
    <row r="195" spans="1:13" x14ac:dyDescent="0.2">
      <c r="A195" s="64" t="s">
        <v>218</v>
      </c>
      <c r="B195" s="64" t="s">
        <v>209</v>
      </c>
      <c r="C195" s="64" t="s">
        <v>137</v>
      </c>
      <c r="D195" s="64">
        <v>24.413766860961914</v>
      </c>
      <c r="E195" s="64">
        <v>24.394331932067871</v>
      </c>
      <c r="F195" s="64">
        <v>2.7485140025712302E-2</v>
      </c>
      <c r="G195" s="64" t="s">
        <v>217</v>
      </c>
      <c r="H195" s="64">
        <v>18.665948867797852</v>
      </c>
      <c r="I195" s="64">
        <v>18.578279495239258</v>
      </c>
      <c r="J195" s="64">
        <v>0.1415436863899231</v>
      </c>
      <c r="K195" s="64" t="s">
        <v>217</v>
      </c>
      <c r="L195" s="64"/>
      <c r="M195" s="64"/>
    </row>
    <row r="196" spans="1:13" x14ac:dyDescent="0.2">
      <c r="A196" s="64" t="s">
        <v>218</v>
      </c>
      <c r="B196" s="64" t="s">
        <v>209</v>
      </c>
      <c r="C196" s="64" t="s">
        <v>137</v>
      </c>
      <c r="D196" s="64">
        <v>24.374897003173828</v>
      </c>
      <c r="E196" s="64">
        <v>24.394331932067871</v>
      </c>
      <c r="F196" s="64">
        <v>2.7485140025712302E-2</v>
      </c>
      <c r="G196" s="64" t="s">
        <v>217</v>
      </c>
      <c r="H196" s="64">
        <v>18.414987564086914</v>
      </c>
      <c r="I196" s="64">
        <v>18.578279495239258</v>
      </c>
      <c r="J196" s="64">
        <v>0.1415436863899231</v>
      </c>
      <c r="K196" s="64" t="s">
        <v>217</v>
      </c>
      <c r="L196" s="64"/>
      <c r="M196" s="64"/>
    </row>
    <row r="197" spans="1:13" x14ac:dyDescent="0.2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</row>
    <row r="198" spans="1:13" x14ac:dyDescent="0.2">
      <c r="A198" s="64" t="s">
        <v>219</v>
      </c>
      <c r="B198" s="64" t="s">
        <v>213</v>
      </c>
      <c r="C198" s="64" t="s">
        <v>137</v>
      </c>
      <c r="D198" s="64">
        <v>23.065593719482422</v>
      </c>
      <c r="E198" s="64">
        <v>22.886999130249023</v>
      </c>
      <c r="F198" s="64">
        <v>0.20002783834934235</v>
      </c>
      <c r="G198" s="64"/>
      <c r="H198" s="64">
        <v>21.539289474487305</v>
      </c>
      <c r="I198" s="64">
        <v>21.390556335449219</v>
      </c>
      <c r="J198" s="64">
        <v>0.13447476923465729</v>
      </c>
      <c r="K198" s="64">
        <f>I198-E198</f>
        <v>-1.4964427947998047</v>
      </c>
      <c r="L198" s="64">
        <f>K198-K171</f>
        <v>2.6094608306884766</v>
      </c>
      <c r="M198" s="64">
        <f>2^-L198</f>
        <v>0.1638604025545598</v>
      </c>
    </row>
    <row r="199" spans="1:13" x14ac:dyDescent="0.2">
      <c r="A199" s="64" t="s">
        <v>219</v>
      </c>
      <c r="B199" s="64" t="s">
        <v>213</v>
      </c>
      <c r="C199" s="64" t="s">
        <v>137</v>
      </c>
      <c r="D199" s="64">
        <v>22.924541473388672</v>
      </c>
      <c r="E199" s="64">
        <v>22.886999130249023</v>
      </c>
      <c r="F199" s="64">
        <v>0.20002783834934235</v>
      </c>
      <c r="G199" s="64"/>
      <c r="H199" s="64">
        <v>21.354814529418945</v>
      </c>
      <c r="I199" s="64">
        <v>21.390556335449219</v>
      </c>
      <c r="J199" s="64">
        <v>0.13447476923465729</v>
      </c>
      <c r="K199" s="64"/>
      <c r="L199" s="64"/>
      <c r="M199" s="64"/>
    </row>
    <row r="200" spans="1:13" x14ac:dyDescent="0.2">
      <c r="A200" s="64" t="s">
        <v>219</v>
      </c>
      <c r="B200" s="64" t="s">
        <v>213</v>
      </c>
      <c r="C200" s="64" t="s">
        <v>137</v>
      </c>
      <c r="D200" s="64">
        <v>22.670858383178711</v>
      </c>
      <c r="E200" s="64">
        <v>22.886999130249023</v>
      </c>
      <c r="F200" s="64">
        <v>0.20002783834934235</v>
      </c>
      <c r="G200" s="64"/>
      <c r="H200" s="64">
        <v>21.277561187744141</v>
      </c>
      <c r="I200" s="64">
        <v>21.390556335449219</v>
      </c>
      <c r="J200" s="64">
        <v>0.13447476923465729</v>
      </c>
      <c r="K200" s="64"/>
      <c r="L200" s="64"/>
      <c r="M200" s="64"/>
    </row>
    <row r="201" spans="1:13" x14ac:dyDescent="0.2">
      <c r="A201" s="64" t="s">
        <v>220</v>
      </c>
      <c r="B201" s="64" t="s">
        <v>213</v>
      </c>
      <c r="C201" s="64" t="s">
        <v>137</v>
      </c>
      <c r="D201" s="64">
        <v>24.205402374267578</v>
      </c>
      <c r="E201" s="64">
        <v>24.165685653686523</v>
      </c>
      <c r="F201" s="64">
        <v>6.962168961763382E-2</v>
      </c>
      <c r="G201" s="64"/>
      <c r="H201" s="64">
        <v>20.044281005859375</v>
      </c>
      <c r="I201" s="64">
        <v>20.028358459472656</v>
      </c>
      <c r="J201" s="64">
        <v>0.12342476099729538</v>
      </c>
      <c r="K201" s="64">
        <f>I201-E201</f>
        <v>-4.1373271942138672</v>
      </c>
      <c r="L201" s="64">
        <f>K201-K171</f>
        <v>-3.1423568725585938E-2</v>
      </c>
      <c r="M201" s="64">
        <f>2^-L201</f>
        <v>1.0220200991396386</v>
      </c>
    </row>
    <row r="202" spans="1:13" x14ac:dyDescent="0.2">
      <c r="A202" s="64" t="s">
        <v>220</v>
      </c>
      <c r="B202" s="64" t="s">
        <v>213</v>
      </c>
      <c r="C202" s="64" t="s">
        <v>137</v>
      </c>
      <c r="D202" s="64">
        <v>24.206361770629883</v>
      </c>
      <c r="E202" s="64">
        <v>24.165685653686523</v>
      </c>
      <c r="F202" s="64">
        <v>6.962168961763382E-2</v>
      </c>
      <c r="G202" s="64"/>
      <c r="H202" s="64">
        <v>19.897745132446289</v>
      </c>
      <c r="I202" s="64">
        <v>20.028358459472656</v>
      </c>
      <c r="J202" s="64">
        <v>0.12342476099729538</v>
      </c>
      <c r="K202" s="64"/>
      <c r="L202" s="64"/>
      <c r="M202" s="64"/>
    </row>
    <row r="203" spans="1:13" x14ac:dyDescent="0.2">
      <c r="A203" s="64" t="s">
        <v>220</v>
      </c>
      <c r="B203" s="64" t="s">
        <v>213</v>
      </c>
      <c r="C203" s="64" t="s">
        <v>137</v>
      </c>
      <c r="D203" s="64">
        <v>24.085296630859375</v>
      </c>
      <c r="E203" s="64">
        <v>24.165685653686523</v>
      </c>
      <c r="F203" s="64">
        <v>6.962168961763382E-2</v>
      </c>
      <c r="G203" s="64"/>
      <c r="H203" s="64">
        <v>20.143049240112305</v>
      </c>
      <c r="I203" s="64">
        <v>20.028358459472656</v>
      </c>
      <c r="J203" s="64">
        <v>0.12342476099729538</v>
      </c>
      <c r="K203" s="64"/>
      <c r="L203" s="64"/>
      <c r="M203" s="64"/>
    </row>
    <row r="204" spans="1:13" x14ac:dyDescent="0.2">
      <c r="A204" s="64" t="s">
        <v>221</v>
      </c>
      <c r="B204" s="64" t="s">
        <v>213</v>
      </c>
      <c r="C204" s="64" t="s">
        <v>137</v>
      </c>
      <c r="D204" s="64">
        <v>23.543771743774414</v>
      </c>
      <c r="E204" s="64">
        <v>23.355192184448242</v>
      </c>
      <c r="F204" s="64">
        <v>0.16333870589733124</v>
      </c>
      <c r="G204" s="64"/>
      <c r="H204" s="64">
        <v>21.381277084350586</v>
      </c>
      <c r="I204" s="64">
        <v>21.351934432983398</v>
      </c>
      <c r="J204" s="64">
        <v>5.019659548997879E-2</v>
      </c>
      <c r="K204" s="64">
        <f>I204-E204</f>
        <v>-2.0032577514648438</v>
      </c>
      <c r="L204" s="64">
        <f>K204-K171</f>
        <v>2.1026458740234375</v>
      </c>
      <c r="M204" s="64">
        <f>2^-L204</f>
        <v>0.23283084893526507</v>
      </c>
    </row>
    <row r="205" spans="1:13" x14ac:dyDescent="0.2">
      <c r="A205" s="64" t="s">
        <v>221</v>
      </c>
      <c r="B205" s="64" t="s">
        <v>213</v>
      </c>
      <c r="C205" s="64" t="s">
        <v>137</v>
      </c>
      <c r="D205" s="64">
        <v>23.263669967651367</v>
      </c>
      <c r="E205" s="64">
        <v>23.355192184448242</v>
      </c>
      <c r="F205" s="64">
        <v>0.16333870589733124</v>
      </c>
      <c r="G205" s="64"/>
      <c r="H205" s="64">
        <v>21.380548477172852</v>
      </c>
      <c r="I205" s="64">
        <v>21.351934432983398</v>
      </c>
      <c r="J205" s="64">
        <v>5.019659548997879E-2</v>
      </c>
      <c r="K205" s="64"/>
      <c r="L205" s="64"/>
      <c r="M205" s="64"/>
    </row>
    <row r="206" spans="1:13" x14ac:dyDescent="0.2">
      <c r="A206" s="64" t="s">
        <v>221</v>
      </c>
      <c r="B206" s="64" t="s">
        <v>213</v>
      </c>
      <c r="C206" s="64" t="s">
        <v>137</v>
      </c>
      <c r="D206" s="64">
        <v>23.258132934570312</v>
      </c>
      <c r="E206" s="64">
        <v>23.355192184448242</v>
      </c>
      <c r="F206" s="64">
        <v>0.16333870589733124</v>
      </c>
      <c r="G206" s="64"/>
      <c r="H206" s="64">
        <v>21.293972015380859</v>
      </c>
      <c r="I206" s="64">
        <v>21.351934432983398</v>
      </c>
      <c r="J206" s="64">
        <v>5.019659548997879E-2</v>
      </c>
      <c r="K206" s="64"/>
      <c r="L206" s="64"/>
      <c r="M206" s="64"/>
    </row>
    <row r="207" spans="1:13" x14ac:dyDescent="0.2">
      <c r="A207" s="64" t="s">
        <v>222</v>
      </c>
      <c r="B207" s="64" t="s">
        <v>213</v>
      </c>
      <c r="C207" s="64" t="s">
        <v>137</v>
      </c>
      <c r="D207" s="64">
        <v>24.558010101318359</v>
      </c>
      <c r="E207" s="64">
        <v>24.489309310913086</v>
      </c>
      <c r="F207" s="64">
        <v>8.4592975676059723E-2</v>
      </c>
      <c r="G207" s="64"/>
      <c r="H207" s="64">
        <v>21.605724334716797</v>
      </c>
      <c r="I207" s="64">
        <v>21.564489364624023</v>
      </c>
      <c r="J207" s="64">
        <v>4.1919521987438202E-2</v>
      </c>
      <c r="K207" s="64">
        <f>I207-E207</f>
        <v>-2.9248199462890625</v>
      </c>
      <c r="L207" s="64">
        <f>K207-K171</f>
        <v>1.1810836791992188</v>
      </c>
      <c r="M207" s="64">
        <f>2^-L207</f>
        <v>0.4410201018083364</v>
      </c>
    </row>
    <row r="208" spans="1:13" x14ac:dyDescent="0.2">
      <c r="A208" s="64" t="s">
        <v>222</v>
      </c>
      <c r="B208" s="64" t="s">
        <v>213</v>
      </c>
      <c r="C208" s="64" t="s">
        <v>137</v>
      </c>
      <c r="D208" s="64">
        <v>24.515087127685547</v>
      </c>
      <c r="E208" s="64">
        <v>24.489309310913086</v>
      </c>
      <c r="F208" s="64">
        <v>8.4592975676059723E-2</v>
      </c>
      <c r="G208" s="64"/>
      <c r="H208" s="64">
        <v>21.565828323364258</v>
      </c>
      <c r="I208" s="64">
        <v>21.564489364624023</v>
      </c>
      <c r="J208" s="64">
        <v>4.1919521987438202E-2</v>
      </c>
      <c r="K208" s="64"/>
      <c r="L208" s="64"/>
      <c r="M208" s="64"/>
    </row>
    <row r="209" spans="1:13" x14ac:dyDescent="0.2">
      <c r="A209" s="64" t="s">
        <v>222</v>
      </c>
      <c r="B209" s="64" t="s">
        <v>213</v>
      </c>
      <c r="C209" s="64" t="s">
        <v>137</v>
      </c>
      <c r="D209" s="64">
        <v>24.39482307434082</v>
      </c>
      <c r="E209" s="64">
        <v>24.489309310913086</v>
      </c>
      <c r="F209" s="64">
        <v>8.4592975676059723E-2</v>
      </c>
      <c r="G209" s="64"/>
      <c r="H209" s="64">
        <v>21.521917343139648</v>
      </c>
      <c r="I209" s="64">
        <v>21.564489364624023</v>
      </c>
      <c r="J209" s="64">
        <v>4.1919521987438202E-2</v>
      </c>
      <c r="K209" s="64"/>
      <c r="L209" s="64"/>
      <c r="M209" s="64"/>
    </row>
    <row r="212" spans="1:13" x14ac:dyDescent="0.2">
      <c r="A212" s="64"/>
      <c r="B212" s="64" t="s">
        <v>202</v>
      </c>
      <c r="C212" s="64" t="s">
        <v>203</v>
      </c>
      <c r="D212" s="65" t="s">
        <v>204</v>
      </c>
      <c r="E212" s="64" t="s">
        <v>205</v>
      </c>
      <c r="F212" s="64" t="s">
        <v>206</v>
      </c>
      <c r="G212" s="64"/>
      <c r="H212" s="66" t="s">
        <v>20</v>
      </c>
      <c r="I212" s="64" t="s">
        <v>205</v>
      </c>
      <c r="J212" s="64" t="s">
        <v>206</v>
      </c>
      <c r="K212" s="64" t="s">
        <v>207</v>
      </c>
      <c r="L212" s="64" t="s">
        <v>176</v>
      </c>
      <c r="M212" s="64" t="s">
        <v>177</v>
      </c>
    </row>
    <row r="213" spans="1:13" x14ac:dyDescent="0.2">
      <c r="A213" s="64" t="s">
        <v>208</v>
      </c>
      <c r="B213" s="64" t="s">
        <v>209</v>
      </c>
      <c r="C213" s="64" t="s">
        <v>0</v>
      </c>
      <c r="D213" s="64">
        <v>23.680356979370117</v>
      </c>
      <c r="E213" s="64">
        <v>23.71202278137207</v>
      </c>
      <c r="F213" s="64">
        <v>5.7227324694395065E-2</v>
      </c>
      <c r="G213" s="64"/>
      <c r="H213" s="64">
        <v>19.793298721313477</v>
      </c>
      <c r="I213" s="64">
        <v>19.67201042175293</v>
      </c>
      <c r="J213" s="64">
        <v>0.11042807251214981</v>
      </c>
      <c r="K213" s="64">
        <f>I213-E213</f>
        <v>-4.0400123596191406</v>
      </c>
      <c r="L213" s="64">
        <f>K213-K213</f>
        <v>0</v>
      </c>
      <c r="M213" s="64">
        <f>2^-L213</f>
        <v>1</v>
      </c>
    </row>
    <row r="214" spans="1:13" x14ac:dyDescent="0.2">
      <c r="A214" s="64" t="s">
        <v>208</v>
      </c>
      <c r="B214" s="64" t="s">
        <v>209</v>
      </c>
      <c r="C214" s="64" t="s">
        <v>0</v>
      </c>
      <c r="D214" s="64">
        <v>23.778085708618164</v>
      </c>
      <c r="E214" s="64">
        <v>23.71202278137207</v>
      </c>
      <c r="F214" s="64">
        <v>5.7227324694395065E-2</v>
      </c>
      <c r="G214" s="64"/>
      <c r="H214" s="64">
        <v>19.577289581298828</v>
      </c>
      <c r="I214" s="64">
        <v>19.67201042175293</v>
      </c>
      <c r="J214" s="64">
        <v>0.11042807251214981</v>
      </c>
      <c r="K214" s="64"/>
      <c r="L214" s="64"/>
      <c r="M214" s="64"/>
    </row>
    <row r="215" spans="1:13" x14ac:dyDescent="0.2">
      <c r="A215" s="64" t="s">
        <v>208</v>
      </c>
      <c r="B215" s="64" t="s">
        <v>209</v>
      </c>
      <c r="C215" s="64" t="s">
        <v>0</v>
      </c>
      <c r="D215" s="64">
        <v>23.677629470825195</v>
      </c>
      <c r="E215" s="64">
        <v>23.71202278137207</v>
      </c>
      <c r="F215" s="64">
        <v>5.7227324694395065E-2</v>
      </c>
      <c r="G215" s="64"/>
      <c r="H215" s="64">
        <v>19.645442962646484</v>
      </c>
      <c r="I215" s="64">
        <v>19.67201042175293</v>
      </c>
      <c r="J215" s="64">
        <v>0.11042807251214981</v>
      </c>
      <c r="K215" s="64"/>
      <c r="L215" s="64"/>
      <c r="M215" s="64"/>
    </row>
    <row r="216" spans="1:13" x14ac:dyDescent="0.2">
      <c r="A216" s="64" t="s">
        <v>210</v>
      </c>
      <c r="B216" s="64" t="s">
        <v>209</v>
      </c>
      <c r="C216" s="64" t="s">
        <v>0</v>
      </c>
      <c r="D216" s="64">
        <v>25.676130294799805</v>
      </c>
      <c r="E216" s="64">
        <v>25.579626083374023</v>
      </c>
      <c r="F216" s="64">
        <v>9.8481081426143646E-2</v>
      </c>
      <c r="G216" s="64"/>
      <c r="H216" s="64">
        <v>20.427619934082031</v>
      </c>
      <c r="I216" s="64">
        <v>20.343032836914062</v>
      </c>
      <c r="J216" s="64">
        <v>7.6934374868869781E-2</v>
      </c>
      <c r="K216" s="64">
        <f>I216-E216</f>
        <v>-5.2365932464599609</v>
      </c>
      <c r="L216" s="64">
        <f>K216-K213</f>
        <v>-1.1965808868408203</v>
      </c>
      <c r="M216" s="64">
        <f>2^-L216</f>
        <v>2.2919584445215566</v>
      </c>
    </row>
    <row r="217" spans="1:13" x14ac:dyDescent="0.2">
      <c r="A217" s="64" t="s">
        <v>210</v>
      </c>
      <c r="B217" s="64" t="s">
        <v>209</v>
      </c>
      <c r="C217" s="64" t="s">
        <v>0</v>
      </c>
      <c r="D217" s="64">
        <v>25.479280471801758</v>
      </c>
      <c r="E217" s="64">
        <v>25.579626083374023</v>
      </c>
      <c r="F217" s="64">
        <v>9.8481081426143646E-2</v>
      </c>
      <c r="G217" s="64"/>
      <c r="H217" s="64">
        <v>20.277231216430664</v>
      </c>
      <c r="I217" s="64">
        <v>20.343032836914062</v>
      </c>
      <c r="J217" s="64">
        <v>7.6934374868869781E-2</v>
      </c>
      <c r="K217" s="64"/>
      <c r="L217" s="64"/>
      <c r="M217" s="64"/>
    </row>
    <row r="218" spans="1:13" x14ac:dyDescent="0.2">
      <c r="A218" s="64" t="s">
        <v>210</v>
      </c>
      <c r="B218" s="64" t="s">
        <v>209</v>
      </c>
      <c r="C218" s="64" t="s">
        <v>0</v>
      </c>
      <c r="D218" s="64">
        <v>25.583465576171875</v>
      </c>
      <c r="E218" s="64">
        <v>25.579626083374023</v>
      </c>
      <c r="F218" s="64">
        <v>9.8481081426143646E-2</v>
      </c>
      <c r="G218" s="64"/>
      <c r="H218" s="64">
        <v>20.324245452880859</v>
      </c>
      <c r="I218" s="64">
        <v>20.343032836914062</v>
      </c>
      <c r="J218" s="64">
        <v>7.6934374868869781E-2</v>
      </c>
      <c r="K218" s="64"/>
      <c r="L218" s="64"/>
      <c r="M218" s="64"/>
    </row>
    <row r="219" spans="1:13" x14ac:dyDescent="0.2">
      <c r="A219" s="64" t="s">
        <v>211</v>
      </c>
      <c r="B219" s="64" t="s">
        <v>209</v>
      </c>
      <c r="C219" s="64" t="s">
        <v>0</v>
      </c>
      <c r="D219" s="64">
        <v>23.899835586547852</v>
      </c>
      <c r="E219" s="64">
        <v>23.837301254272461</v>
      </c>
      <c r="F219" s="64">
        <v>5.6535352021455765E-2</v>
      </c>
      <c r="G219" s="64"/>
      <c r="H219" s="64">
        <v>19.593812942504883</v>
      </c>
      <c r="I219" s="64">
        <v>19.638120651245117</v>
      </c>
      <c r="J219" s="64">
        <v>3.8438558578491211E-2</v>
      </c>
      <c r="K219" s="64">
        <f>I219-E219</f>
        <v>-4.1991806030273438</v>
      </c>
      <c r="L219" s="64">
        <f>K219-K213</f>
        <v>-0.15916824340820312</v>
      </c>
      <c r="M219" s="64">
        <f>2^-L219</f>
        <v>1.1166431744628165</v>
      </c>
    </row>
    <row r="220" spans="1:13" x14ac:dyDescent="0.2">
      <c r="A220" s="64" t="s">
        <v>211</v>
      </c>
      <c r="B220" s="64" t="s">
        <v>209</v>
      </c>
      <c r="C220" s="64" t="s">
        <v>0</v>
      </c>
      <c r="D220" s="64">
        <v>23.789806365966797</v>
      </c>
      <c r="E220" s="64">
        <v>23.837301254272461</v>
      </c>
      <c r="F220" s="64">
        <v>5.6535352021455765E-2</v>
      </c>
      <c r="G220" s="64"/>
      <c r="H220" s="64">
        <v>19.662542343139648</v>
      </c>
      <c r="I220" s="64">
        <v>19.638120651245117</v>
      </c>
      <c r="J220" s="64">
        <v>3.8438558578491211E-2</v>
      </c>
      <c r="K220" s="64"/>
      <c r="L220" s="64"/>
      <c r="M220" s="64"/>
    </row>
    <row r="221" spans="1:13" x14ac:dyDescent="0.2">
      <c r="A221" s="64" t="s">
        <v>211</v>
      </c>
      <c r="B221" s="64" t="s">
        <v>209</v>
      </c>
      <c r="C221" s="64" t="s">
        <v>0</v>
      </c>
      <c r="D221" s="64">
        <v>23.822261810302734</v>
      </c>
      <c r="E221" s="64">
        <v>23.837301254272461</v>
      </c>
      <c r="F221" s="64">
        <v>5.6535352021455765E-2</v>
      </c>
      <c r="G221" s="64"/>
      <c r="H221" s="64">
        <v>19.65800666809082</v>
      </c>
      <c r="I221" s="64">
        <v>19.638120651245117</v>
      </c>
      <c r="J221" s="64">
        <v>3.8438558578491211E-2</v>
      </c>
      <c r="K221" s="64"/>
      <c r="L221" s="64"/>
      <c r="M221" s="64"/>
    </row>
    <row r="222" spans="1:13" x14ac:dyDescent="0.2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</row>
    <row r="223" spans="1:13" x14ac:dyDescent="0.2">
      <c r="A223" s="64" t="s">
        <v>212</v>
      </c>
      <c r="B223" s="64" t="s">
        <v>213</v>
      </c>
      <c r="C223" s="64" t="s">
        <v>0</v>
      </c>
      <c r="D223" s="64">
        <v>23.923738479614258</v>
      </c>
      <c r="E223" s="64">
        <v>23.884757995605469</v>
      </c>
      <c r="F223" s="64">
        <v>0.14452917873859406</v>
      </c>
      <c r="G223" s="64"/>
      <c r="H223" s="67">
        <v>21.05463981628418</v>
      </c>
      <c r="I223" s="64">
        <f>AVERAGE(H224:H225)</f>
        <v>20.636967658996582</v>
      </c>
      <c r="J223" s="64">
        <f>STDEV(H224:H225)</f>
        <v>8.7445606940826759E-2</v>
      </c>
      <c r="K223" s="64">
        <f>I223-E223</f>
        <v>-3.2477903366088867</v>
      </c>
      <c r="L223" s="64">
        <f>K223-K213</f>
        <v>0.79222202301025391</v>
      </c>
      <c r="M223" s="64">
        <f>2^-L223</f>
        <v>0.57745401836956933</v>
      </c>
    </row>
    <row r="224" spans="1:13" x14ac:dyDescent="0.2">
      <c r="A224" s="64" t="s">
        <v>212</v>
      </c>
      <c r="B224" s="64" t="s">
        <v>213</v>
      </c>
      <c r="C224" s="64" t="s">
        <v>0</v>
      </c>
      <c r="D224" s="64">
        <v>24.005800247192383</v>
      </c>
      <c r="E224" s="64">
        <v>23.884757995605469</v>
      </c>
      <c r="F224" s="64">
        <v>0.14452917873859406</v>
      </c>
      <c r="G224" s="64"/>
      <c r="H224" s="64">
        <v>20.698801040649414</v>
      </c>
      <c r="I224" s="64">
        <v>20.636967658996582</v>
      </c>
      <c r="J224" s="64">
        <v>8.7445606940826759E-2</v>
      </c>
      <c r="K224" s="64"/>
      <c r="L224" s="64"/>
      <c r="M224" s="64"/>
    </row>
    <row r="225" spans="1:13" x14ac:dyDescent="0.2">
      <c r="A225" s="64" t="s">
        <v>212</v>
      </c>
      <c r="B225" s="64" t="s">
        <v>213</v>
      </c>
      <c r="C225" s="64" t="s">
        <v>0</v>
      </c>
      <c r="D225" s="64">
        <v>23.724737167358398</v>
      </c>
      <c r="E225" s="64">
        <v>23.884757995605469</v>
      </c>
      <c r="F225" s="64">
        <v>0.14452917873859406</v>
      </c>
      <c r="G225" s="64"/>
      <c r="H225" s="64">
        <v>20.57513427734375</v>
      </c>
      <c r="I225" s="64">
        <v>20.636967658996582</v>
      </c>
      <c r="J225" s="64">
        <v>8.7445606940826759E-2</v>
      </c>
      <c r="K225" s="64"/>
      <c r="L225" s="64"/>
      <c r="M225" s="64"/>
    </row>
    <row r="226" spans="1:13" x14ac:dyDescent="0.2">
      <c r="A226" s="64" t="s">
        <v>214</v>
      </c>
      <c r="B226" s="64" t="s">
        <v>213</v>
      </c>
      <c r="C226" s="64" t="s">
        <v>0</v>
      </c>
      <c r="D226" s="64">
        <v>24.179365158081055</v>
      </c>
      <c r="E226" s="64">
        <v>24.031717300415039</v>
      </c>
      <c r="F226" s="64">
        <v>0.13256630301475525</v>
      </c>
      <c r="G226" s="64"/>
      <c r="H226" s="64">
        <v>20.487133026123047</v>
      </c>
      <c r="I226" s="64">
        <v>20.380146026611328</v>
      </c>
      <c r="J226" s="64">
        <v>0.11091870069503784</v>
      </c>
      <c r="K226" s="64">
        <f>I226-E226</f>
        <v>-3.6515712738037109</v>
      </c>
      <c r="L226" s="64">
        <f>K226-K213</f>
        <v>0.38844108581542969</v>
      </c>
      <c r="M226" s="64">
        <f>2^-L226</f>
        <v>0.76395465517162542</v>
      </c>
    </row>
    <row r="227" spans="1:13" x14ac:dyDescent="0.2">
      <c r="A227" s="64" t="s">
        <v>214</v>
      </c>
      <c r="B227" s="64" t="s">
        <v>213</v>
      </c>
      <c r="C227" s="64" t="s">
        <v>0</v>
      </c>
      <c r="D227" s="64">
        <v>23.922906875610352</v>
      </c>
      <c r="E227" s="64">
        <v>24.031717300415039</v>
      </c>
      <c r="F227" s="64">
        <v>0.13256630301475525</v>
      </c>
      <c r="G227" s="64"/>
      <c r="H227" s="64">
        <v>20.265674591064453</v>
      </c>
      <c r="I227" s="64">
        <v>20.380146026611328</v>
      </c>
      <c r="J227" s="64">
        <v>0.11091870069503784</v>
      </c>
      <c r="K227" s="64"/>
      <c r="L227" s="64"/>
      <c r="M227" s="64"/>
    </row>
    <row r="228" spans="1:13" x14ac:dyDescent="0.2">
      <c r="A228" s="64" t="s">
        <v>214</v>
      </c>
      <c r="B228" s="64" t="s">
        <v>213</v>
      </c>
      <c r="C228" s="64" t="s">
        <v>0</v>
      </c>
      <c r="D228" s="64">
        <v>23.992883682250977</v>
      </c>
      <c r="E228" s="64">
        <v>24.031717300415039</v>
      </c>
      <c r="F228" s="64">
        <v>0.13256630301475525</v>
      </c>
      <c r="G228" s="64"/>
      <c r="H228" s="64">
        <v>20.387628555297852</v>
      </c>
      <c r="I228" s="64">
        <v>20.380146026611328</v>
      </c>
      <c r="J228" s="64">
        <v>0.11091870069503784</v>
      </c>
      <c r="K228" s="64"/>
      <c r="L228" s="64"/>
      <c r="M228" s="64"/>
    </row>
    <row r="229" spans="1:13" x14ac:dyDescent="0.2">
      <c r="A229" s="64" t="s">
        <v>215</v>
      </c>
      <c r="B229" s="64" t="s">
        <v>213</v>
      </c>
      <c r="C229" s="64" t="s">
        <v>0</v>
      </c>
      <c r="D229" s="64">
        <v>23.610395431518555</v>
      </c>
      <c r="E229" s="64">
        <v>23.559896469116211</v>
      </c>
      <c r="F229" s="64">
        <v>7.5789958238601685E-2</v>
      </c>
      <c r="G229" s="64"/>
      <c r="H229" s="64">
        <v>19.516599655151367</v>
      </c>
      <c r="I229" s="64">
        <v>19.422149658203125</v>
      </c>
      <c r="J229" s="64">
        <v>0.11077210307121277</v>
      </c>
      <c r="K229" s="64">
        <f>I229-E229</f>
        <v>-4.1377468109130859</v>
      </c>
      <c r="L229" s="64">
        <f>K229-K213</f>
        <v>-9.7734451293945312E-2</v>
      </c>
      <c r="M229" s="64">
        <f>2^-L229</f>
        <v>1.0700917145764601</v>
      </c>
    </row>
    <row r="230" spans="1:13" x14ac:dyDescent="0.2">
      <c r="A230" s="64" t="s">
        <v>215</v>
      </c>
      <c r="B230" s="64" t="s">
        <v>213</v>
      </c>
      <c r="C230" s="64" t="s">
        <v>0</v>
      </c>
      <c r="D230" s="64">
        <v>23.472747802734375</v>
      </c>
      <c r="E230" s="64">
        <v>23.559896469116211</v>
      </c>
      <c r="F230" s="64">
        <v>7.5789958238601685E-2</v>
      </c>
      <c r="G230" s="64"/>
      <c r="H230" s="64">
        <v>19.449623107910156</v>
      </c>
      <c r="I230" s="64">
        <v>19.422149658203125</v>
      </c>
      <c r="J230" s="64">
        <v>0.11077210307121277</v>
      </c>
      <c r="K230" s="64"/>
      <c r="L230" s="64"/>
      <c r="M230" s="64"/>
    </row>
    <row r="231" spans="1:13" x14ac:dyDescent="0.2">
      <c r="A231" s="64" t="s">
        <v>215</v>
      </c>
      <c r="B231" s="64" t="s">
        <v>213</v>
      </c>
      <c r="C231" s="64" t="s">
        <v>0</v>
      </c>
      <c r="D231" s="64">
        <v>23.596546173095703</v>
      </c>
      <c r="E231" s="64">
        <v>23.559896469116211</v>
      </c>
      <c r="F231" s="64">
        <v>7.5789958238601685E-2</v>
      </c>
      <c r="G231" s="64"/>
      <c r="H231" s="64">
        <v>19.300226211547852</v>
      </c>
      <c r="I231" s="64">
        <v>19.422149658203125</v>
      </c>
      <c r="J231" s="64">
        <v>0.11077210307121277</v>
      </c>
      <c r="K231" s="64"/>
      <c r="L231" s="64"/>
      <c r="M231" s="64"/>
    </row>
    <row r="232" spans="1:13" x14ac:dyDescent="0.2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</row>
    <row r="233" spans="1:13" x14ac:dyDescent="0.2">
      <c r="A233" s="64" t="s">
        <v>216</v>
      </c>
      <c r="B233" s="64" t="s">
        <v>209</v>
      </c>
      <c r="C233" s="64" t="s">
        <v>137</v>
      </c>
      <c r="D233" s="64">
        <v>24.623443603515625</v>
      </c>
      <c r="E233" s="64">
        <v>24.614763259887695</v>
      </c>
      <c r="F233" s="64">
        <v>4.9021538347005844E-2</v>
      </c>
      <c r="G233" s="64" t="s">
        <v>217</v>
      </c>
      <c r="H233" s="64">
        <v>18.745048522949219</v>
      </c>
      <c r="I233" s="64">
        <v>18.735610961914062</v>
      </c>
      <c r="J233" s="64">
        <v>9.9153347313404083E-2</v>
      </c>
      <c r="K233" s="64">
        <f>I233-E233</f>
        <v>-5.8791522979736328</v>
      </c>
      <c r="L233" s="64">
        <f>K233-K213</f>
        <v>-1.8391399383544922</v>
      </c>
      <c r="M233" s="64">
        <f>2^-L233</f>
        <v>3.5779666454636985</v>
      </c>
    </row>
    <row r="234" spans="1:13" x14ac:dyDescent="0.2">
      <c r="A234" s="64" t="s">
        <v>216</v>
      </c>
      <c r="B234" s="64" t="s">
        <v>209</v>
      </c>
      <c r="C234" s="64" t="s">
        <v>137</v>
      </c>
      <c r="D234" s="64">
        <v>24.658866882324219</v>
      </c>
      <c r="E234" s="64">
        <v>24.614763259887695</v>
      </c>
      <c r="F234" s="64">
        <v>4.9021538347005844E-2</v>
      </c>
      <c r="G234" s="64" t="s">
        <v>217</v>
      </c>
      <c r="H234" s="64">
        <v>18.829708099365234</v>
      </c>
      <c r="I234" s="64">
        <v>18.735610961914062</v>
      </c>
      <c r="J234" s="64">
        <v>9.9153347313404083E-2</v>
      </c>
      <c r="K234" s="64" t="s">
        <v>217</v>
      </c>
      <c r="L234" s="64"/>
      <c r="M234" s="64"/>
    </row>
    <row r="235" spans="1:13" x14ac:dyDescent="0.2">
      <c r="A235" s="64" t="s">
        <v>216</v>
      </c>
      <c r="B235" s="64" t="s">
        <v>209</v>
      </c>
      <c r="C235" s="64" t="s">
        <v>137</v>
      </c>
      <c r="D235" s="64">
        <v>24.561983108520508</v>
      </c>
      <c r="E235" s="64">
        <v>24.614763259887695</v>
      </c>
      <c r="F235" s="64">
        <v>4.9021538347005844E-2</v>
      </c>
      <c r="G235" s="64" t="s">
        <v>217</v>
      </c>
      <c r="H235" s="64">
        <v>18.632076263427734</v>
      </c>
      <c r="I235" s="64">
        <v>18.735610961914062</v>
      </c>
      <c r="J235" s="64">
        <v>9.9153347313404083E-2</v>
      </c>
      <c r="K235" s="64" t="s">
        <v>217</v>
      </c>
      <c r="L235" s="64"/>
      <c r="M235" s="64"/>
    </row>
    <row r="236" spans="1:13" x14ac:dyDescent="0.2">
      <c r="A236" s="64" t="s">
        <v>218</v>
      </c>
      <c r="B236" s="64" t="s">
        <v>209</v>
      </c>
      <c r="C236" s="64" t="s">
        <v>137</v>
      </c>
      <c r="D236" s="67">
        <v>24.786661148071289</v>
      </c>
      <c r="E236" s="64">
        <f>AVERAGE(D237:D238)</f>
        <v>24.394331932067871</v>
      </c>
      <c r="F236" s="64">
        <f>STDEV(D237:D238)</f>
        <v>2.7485140025712302E-2</v>
      </c>
      <c r="G236" s="64" t="s">
        <v>217</v>
      </c>
      <c r="H236" s="64">
        <v>18.424674987792969</v>
      </c>
      <c r="I236" s="64">
        <v>18.464849472045898</v>
      </c>
      <c r="J236" s="64">
        <v>6.8091548979282379E-2</v>
      </c>
      <c r="K236" s="64">
        <f>I236-E236</f>
        <v>-5.9294824600219727</v>
      </c>
      <c r="L236" s="64">
        <f>K236-K213</f>
        <v>-1.889470100402832</v>
      </c>
      <c r="M236" s="64">
        <f>2^-L236</f>
        <v>3.7049911602454491</v>
      </c>
    </row>
    <row r="237" spans="1:13" x14ac:dyDescent="0.2">
      <c r="A237" s="64" t="s">
        <v>218</v>
      </c>
      <c r="B237" s="64" t="s">
        <v>209</v>
      </c>
      <c r="C237" s="64" t="s">
        <v>137</v>
      </c>
      <c r="D237" s="64">
        <v>24.413766860961914</v>
      </c>
      <c r="E237" s="64">
        <v>24.394331932067871</v>
      </c>
      <c r="F237" s="64">
        <v>2.7485140025712302E-2</v>
      </c>
      <c r="G237" s="64" t="s">
        <v>217</v>
      </c>
      <c r="H237" s="64">
        <v>18.543468475341797</v>
      </c>
      <c r="I237" s="64">
        <v>18.464849472045898</v>
      </c>
      <c r="J237" s="64">
        <v>6.8091548979282379E-2</v>
      </c>
      <c r="K237" s="64" t="s">
        <v>217</v>
      </c>
      <c r="L237" s="64"/>
      <c r="M237" s="64"/>
    </row>
    <row r="238" spans="1:13" x14ac:dyDescent="0.2">
      <c r="A238" s="64" t="s">
        <v>218</v>
      </c>
      <c r="B238" s="64" t="s">
        <v>209</v>
      </c>
      <c r="C238" s="64" t="s">
        <v>137</v>
      </c>
      <c r="D238" s="64">
        <v>24.374897003173828</v>
      </c>
      <c r="E238" s="64">
        <v>24.394331932067871</v>
      </c>
      <c r="F238" s="64">
        <v>2.7485140025712302E-2</v>
      </c>
      <c r="G238" s="64" t="s">
        <v>217</v>
      </c>
      <c r="H238" s="64">
        <v>18.42640495300293</v>
      </c>
      <c r="I238" s="64">
        <v>18.464849472045898</v>
      </c>
      <c r="J238" s="64">
        <v>6.8091548979282379E-2</v>
      </c>
      <c r="K238" s="64" t="s">
        <v>217</v>
      </c>
      <c r="L238" s="64"/>
      <c r="M238" s="64"/>
    </row>
    <row r="239" spans="1:13" x14ac:dyDescent="0.2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</row>
    <row r="240" spans="1:13" x14ac:dyDescent="0.2">
      <c r="A240" s="64" t="s">
        <v>219</v>
      </c>
      <c r="B240" s="64" t="s">
        <v>213</v>
      </c>
      <c r="C240" s="64" t="s">
        <v>137</v>
      </c>
      <c r="D240" s="64">
        <v>23.065593719482422</v>
      </c>
      <c r="E240" s="64">
        <v>22.886999130249023</v>
      </c>
      <c r="F240" s="64">
        <v>0.20002783834934235</v>
      </c>
      <c r="G240" s="64"/>
      <c r="H240" s="64">
        <v>20.767936706542969</v>
      </c>
      <c r="I240" s="64">
        <v>20.776689529418945</v>
      </c>
      <c r="J240" s="64">
        <v>0.10088922083377838</v>
      </c>
      <c r="K240" s="64">
        <f>I240-E240</f>
        <v>-2.1103096008300781</v>
      </c>
      <c r="L240" s="64">
        <f>K240-K213</f>
        <v>1.9297027587890625</v>
      </c>
      <c r="M240" s="64">
        <f>2^-L240</f>
        <v>0.26248324525871142</v>
      </c>
    </row>
    <row r="241" spans="1:13" x14ac:dyDescent="0.2">
      <c r="A241" s="64" t="s">
        <v>219</v>
      </c>
      <c r="B241" s="64" t="s">
        <v>213</v>
      </c>
      <c r="C241" s="64" t="s">
        <v>137</v>
      </c>
      <c r="D241" s="64">
        <v>22.924541473388672</v>
      </c>
      <c r="E241" s="64">
        <v>22.886999130249023</v>
      </c>
      <c r="F241" s="64">
        <v>0.20002783834934235</v>
      </c>
      <c r="G241" s="64"/>
      <c r="H241" s="64">
        <v>20.881669998168945</v>
      </c>
      <c r="I241" s="64">
        <v>20.776689529418945</v>
      </c>
      <c r="J241" s="64">
        <v>0.10088922083377838</v>
      </c>
      <c r="K241" s="64"/>
      <c r="L241" s="64"/>
      <c r="M241" s="64"/>
    </row>
    <row r="242" spans="1:13" x14ac:dyDescent="0.2">
      <c r="A242" s="64" t="s">
        <v>219</v>
      </c>
      <c r="B242" s="64" t="s">
        <v>213</v>
      </c>
      <c r="C242" s="64" t="s">
        <v>137</v>
      </c>
      <c r="D242" s="64">
        <v>22.670858383178711</v>
      </c>
      <c r="E242" s="64">
        <v>22.886999130249023</v>
      </c>
      <c r="F242" s="64">
        <v>0.20002783834934235</v>
      </c>
      <c r="G242" s="64"/>
      <c r="H242" s="64">
        <v>20.680461883544922</v>
      </c>
      <c r="I242" s="64">
        <v>20.776689529418945</v>
      </c>
      <c r="J242" s="64">
        <v>0.10088922083377838</v>
      </c>
      <c r="K242" s="64"/>
      <c r="L242" s="64"/>
      <c r="M242" s="64"/>
    </row>
    <row r="243" spans="1:13" x14ac:dyDescent="0.2">
      <c r="A243" s="64" t="s">
        <v>220</v>
      </c>
      <c r="B243" s="64" t="s">
        <v>213</v>
      </c>
      <c r="C243" s="64" t="s">
        <v>137</v>
      </c>
      <c r="D243" s="64">
        <v>24.205402374267578</v>
      </c>
      <c r="E243" s="64">
        <v>24.165685653686523</v>
      </c>
      <c r="F243" s="64">
        <v>6.962168961763382E-2</v>
      </c>
      <c r="G243" s="64"/>
      <c r="H243" s="64">
        <v>19.638408660888672</v>
      </c>
      <c r="I243" s="64">
        <v>19.598087310791016</v>
      </c>
      <c r="J243" s="64">
        <v>5.3394943475723267E-2</v>
      </c>
      <c r="K243" s="64">
        <f>I243-E243</f>
        <v>-4.5675983428955078</v>
      </c>
      <c r="L243" s="64">
        <f>K243-K213</f>
        <v>-0.52758598327636719</v>
      </c>
      <c r="M243" s="64">
        <f>2^-L243</f>
        <v>1.4415151339765979</v>
      </c>
    </row>
    <row r="244" spans="1:13" x14ac:dyDescent="0.2">
      <c r="A244" s="64" t="s">
        <v>220</v>
      </c>
      <c r="B244" s="64" t="s">
        <v>213</v>
      </c>
      <c r="C244" s="64" t="s">
        <v>137</v>
      </c>
      <c r="D244" s="64">
        <v>24.206361770629883</v>
      </c>
      <c r="E244" s="64">
        <v>24.165685653686523</v>
      </c>
      <c r="F244" s="64">
        <v>6.962168961763382E-2</v>
      </c>
      <c r="G244" s="64"/>
      <c r="H244" s="64">
        <v>19.537532806396484</v>
      </c>
      <c r="I244" s="64">
        <v>19.598087310791016</v>
      </c>
      <c r="J244" s="64">
        <v>5.3394943475723267E-2</v>
      </c>
      <c r="K244" s="64"/>
      <c r="L244" s="64"/>
      <c r="M244" s="64"/>
    </row>
    <row r="245" spans="1:13" x14ac:dyDescent="0.2">
      <c r="A245" s="64" t="s">
        <v>220</v>
      </c>
      <c r="B245" s="64" t="s">
        <v>213</v>
      </c>
      <c r="C245" s="64" t="s">
        <v>137</v>
      </c>
      <c r="D245" s="64">
        <v>24.085296630859375</v>
      </c>
      <c r="E245" s="64">
        <v>24.165685653686523</v>
      </c>
      <c r="F245" s="64">
        <v>6.962168961763382E-2</v>
      </c>
      <c r="G245" s="64"/>
      <c r="H245" s="64">
        <v>19.618320465087891</v>
      </c>
      <c r="I245" s="64">
        <v>19.598087310791016</v>
      </c>
      <c r="J245" s="64">
        <v>5.3394943475723267E-2</v>
      </c>
      <c r="K245" s="64"/>
      <c r="L245" s="64"/>
      <c r="M245" s="64"/>
    </row>
    <row r="246" spans="1:13" x14ac:dyDescent="0.2">
      <c r="A246" s="64" t="s">
        <v>221</v>
      </c>
      <c r="B246" s="64" t="s">
        <v>213</v>
      </c>
      <c r="C246" s="64" t="s">
        <v>137</v>
      </c>
      <c r="D246" s="64">
        <v>23.543771743774414</v>
      </c>
      <c r="E246" s="64">
        <v>23.355192184448242</v>
      </c>
      <c r="F246" s="64">
        <v>0.16333870589733124</v>
      </c>
      <c r="G246" s="64"/>
      <c r="H246" s="64">
        <v>19.83342170715332</v>
      </c>
      <c r="I246" s="64">
        <v>19.873167037963867</v>
      </c>
      <c r="J246" s="64">
        <v>9.0500645339488983E-2</v>
      </c>
      <c r="K246" s="64">
        <f>I246-E246</f>
        <v>-3.482025146484375</v>
      </c>
      <c r="L246" s="64">
        <f>K246-K213</f>
        <v>0.55798721313476562</v>
      </c>
      <c r="M246" s="64">
        <f>2^-L246</f>
        <v>0.67924916255510392</v>
      </c>
    </row>
    <row r="247" spans="1:13" x14ac:dyDescent="0.2">
      <c r="A247" s="64" t="s">
        <v>221</v>
      </c>
      <c r="B247" s="64" t="s">
        <v>213</v>
      </c>
      <c r="C247" s="64" t="s">
        <v>137</v>
      </c>
      <c r="D247" s="64">
        <v>23.263669967651367</v>
      </c>
      <c r="E247" s="64">
        <v>23.355192184448242</v>
      </c>
      <c r="F247" s="64">
        <v>0.16333870589733124</v>
      </c>
      <c r="G247" s="64"/>
      <c r="H247" s="64">
        <v>19.976739883422852</v>
      </c>
      <c r="I247" s="64">
        <v>19.873167037963867</v>
      </c>
      <c r="J247" s="64">
        <v>9.0500645339488983E-2</v>
      </c>
      <c r="K247" s="64"/>
      <c r="L247" s="64"/>
      <c r="M247" s="64"/>
    </row>
    <row r="248" spans="1:13" x14ac:dyDescent="0.2">
      <c r="A248" s="64" t="s">
        <v>221</v>
      </c>
      <c r="B248" s="64" t="s">
        <v>213</v>
      </c>
      <c r="C248" s="64" t="s">
        <v>137</v>
      </c>
      <c r="D248" s="64">
        <v>23.258132934570312</v>
      </c>
      <c r="E248" s="64">
        <v>23.355192184448242</v>
      </c>
      <c r="F248" s="64">
        <v>0.16333870589733124</v>
      </c>
      <c r="G248" s="64"/>
      <c r="H248" s="64">
        <v>19.809341430664062</v>
      </c>
      <c r="I248" s="64">
        <v>19.873167037963867</v>
      </c>
      <c r="J248" s="64">
        <v>9.0500645339488983E-2</v>
      </c>
      <c r="K248" s="64"/>
      <c r="L248" s="64"/>
      <c r="M248" s="64"/>
    </row>
    <row r="249" spans="1:13" x14ac:dyDescent="0.2">
      <c r="A249" s="64" t="s">
        <v>222</v>
      </c>
      <c r="B249" s="64" t="s">
        <v>213</v>
      </c>
      <c r="C249" s="64" t="s">
        <v>137</v>
      </c>
      <c r="D249" s="64">
        <v>24.558010101318359</v>
      </c>
      <c r="E249" s="64">
        <v>24.489309310913086</v>
      </c>
      <c r="F249" s="64">
        <v>8.4592975676059723E-2</v>
      </c>
      <c r="G249" s="64"/>
      <c r="H249" s="64">
        <v>20.568933486938477</v>
      </c>
      <c r="I249" s="64">
        <v>20.429344177246094</v>
      </c>
      <c r="J249" s="64">
        <v>0.16135160624980927</v>
      </c>
      <c r="K249" s="64">
        <f>I249-E249</f>
        <v>-4.0599651336669922</v>
      </c>
      <c r="L249" s="64">
        <f>K249-K213</f>
        <v>-1.9952774047851562E-2</v>
      </c>
      <c r="M249" s="64">
        <f>2^-L249</f>
        <v>1.0139262888406084</v>
      </c>
    </row>
    <row r="250" spans="1:13" x14ac:dyDescent="0.2">
      <c r="A250" s="64" t="s">
        <v>222</v>
      </c>
      <c r="B250" s="64" t="s">
        <v>213</v>
      </c>
      <c r="C250" s="64" t="s">
        <v>137</v>
      </c>
      <c r="D250" s="64">
        <v>24.515087127685547</v>
      </c>
      <c r="E250" s="64">
        <v>24.489309310913086</v>
      </c>
      <c r="F250" s="64">
        <v>8.4592975676059723E-2</v>
      </c>
      <c r="G250" s="64"/>
      <c r="H250" s="64">
        <v>20.252683639526367</v>
      </c>
      <c r="I250" s="64">
        <v>20.429344177246094</v>
      </c>
      <c r="J250" s="64">
        <v>0.16135160624980927</v>
      </c>
      <c r="K250" s="64"/>
      <c r="L250" s="64"/>
      <c r="M250" s="64"/>
    </row>
    <row r="251" spans="1:13" x14ac:dyDescent="0.2">
      <c r="A251" s="64" t="s">
        <v>222</v>
      </c>
      <c r="B251" s="64" t="s">
        <v>213</v>
      </c>
      <c r="C251" s="64" t="s">
        <v>137</v>
      </c>
      <c r="D251" s="64">
        <v>24.39482307434082</v>
      </c>
      <c r="E251" s="64">
        <v>24.489309310913086</v>
      </c>
      <c r="F251" s="64">
        <v>8.4592975676059723E-2</v>
      </c>
      <c r="G251" s="64"/>
      <c r="H251" s="64">
        <v>20.466419219970703</v>
      </c>
      <c r="I251" s="64">
        <v>20.429344177246094</v>
      </c>
      <c r="J251" s="64">
        <v>0.16135160624980927</v>
      </c>
      <c r="K251" s="64"/>
      <c r="L251" s="64"/>
      <c r="M251" s="64"/>
    </row>
    <row r="254" spans="1:13" x14ac:dyDescent="0.2">
      <c r="A254" s="64"/>
      <c r="B254" s="64" t="s">
        <v>202</v>
      </c>
      <c r="C254" s="64" t="s">
        <v>203</v>
      </c>
      <c r="D254" s="65" t="s">
        <v>204</v>
      </c>
      <c r="E254" s="64" t="s">
        <v>205</v>
      </c>
      <c r="F254" s="64" t="s">
        <v>206</v>
      </c>
      <c r="G254" s="64"/>
      <c r="H254" s="66" t="s">
        <v>226</v>
      </c>
      <c r="I254" s="64" t="s">
        <v>205</v>
      </c>
      <c r="J254" s="64" t="s">
        <v>206</v>
      </c>
      <c r="K254" s="64" t="s">
        <v>207</v>
      </c>
      <c r="L254" s="64" t="s">
        <v>176</v>
      </c>
      <c r="M254" s="64" t="s">
        <v>177</v>
      </c>
    </row>
    <row r="255" spans="1:13" x14ac:dyDescent="0.2">
      <c r="A255" s="64" t="s">
        <v>208</v>
      </c>
      <c r="B255" s="64" t="s">
        <v>209</v>
      </c>
      <c r="C255" s="64" t="s">
        <v>0</v>
      </c>
      <c r="D255" s="64">
        <v>23.680356979370117</v>
      </c>
      <c r="E255" s="64">
        <v>23.71202278137207</v>
      </c>
      <c r="F255" s="64">
        <v>5.7227324694395065E-2</v>
      </c>
      <c r="G255" s="64"/>
      <c r="H255" s="64">
        <v>22.133485794067383</v>
      </c>
      <c r="I255" s="64">
        <v>22.157632827758789</v>
      </c>
      <c r="J255" s="64">
        <v>2.1312069147825241E-2</v>
      </c>
      <c r="K255" s="64">
        <f>I255-E255</f>
        <v>-1.5543899536132812</v>
      </c>
      <c r="L255" s="64">
        <f>K255-K255</f>
        <v>0</v>
      </c>
      <c r="M255" s="64">
        <f>2^-L255</f>
        <v>1</v>
      </c>
    </row>
    <row r="256" spans="1:13" x14ac:dyDescent="0.2">
      <c r="A256" s="64" t="s">
        <v>208</v>
      </c>
      <c r="B256" s="64" t="s">
        <v>209</v>
      </c>
      <c r="C256" s="64" t="s">
        <v>0</v>
      </c>
      <c r="D256" s="64">
        <v>23.778085708618164</v>
      </c>
      <c r="E256" s="64">
        <v>23.71202278137207</v>
      </c>
      <c r="F256" s="64">
        <v>5.7227324694395065E-2</v>
      </c>
      <c r="G256" s="64"/>
      <c r="H256" s="64">
        <v>22.173816680908203</v>
      </c>
      <c r="I256" s="64">
        <v>22.157632827758789</v>
      </c>
      <c r="J256" s="64">
        <v>2.1312069147825241E-2</v>
      </c>
      <c r="K256" s="64"/>
      <c r="L256" s="64"/>
      <c r="M256" s="64"/>
    </row>
    <row r="257" spans="1:13" x14ac:dyDescent="0.2">
      <c r="A257" s="64" t="s">
        <v>208</v>
      </c>
      <c r="B257" s="64" t="s">
        <v>209</v>
      </c>
      <c r="C257" s="64" t="s">
        <v>0</v>
      </c>
      <c r="D257" s="64">
        <v>23.677629470825195</v>
      </c>
      <c r="E257" s="64">
        <v>23.71202278137207</v>
      </c>
      <c r="F257" s="64">
        <v>5.7227324694395065E-2</v>
      </c>
      <c r="G257" s="64"/>
      <c r="H257" s="64">
        <v>22.165596008300781</v>
      </c>
      <c r="I257" s="64">
        <v>22.157632827758789</v>
      </c>
      <c r="J257" s="64">
        <v>2.1312069147825241E-2</v>
      </c>
      <c r="K257" s="64"/>
      <c r="L257" s="64"/>
      <c r="M257" s="64"/>
    </row>
    <row r="258" spans="1:13" x14ac:dyDescent="0.2">
      <c r="A258" s="64" t="s">
        <v>210</v>
      </c>
      <c r="B258" s="64" t="s">
        <v>209</v>
      </c>
      <c r="C258" s="64" t="s">
        <v>0</v>
      </c>
      <c r="D258" s="64">
        <v>25.676130294799805</v>
      </c>
      <c r="E258" s="64">
        <v>25.579626083374023</v>
      </c>
      <c r="F258" s="64">
        <v>9.8481081426143646E-2</v>
      </c>
      <c r="G258" s="64"/>
      <c r="H258" s="64">
        <v>24.188201904296875</v>
      </c>
      <c r="I258" s="64">
        <v>24.091361999511719</v>
      </c>
      <c r="J258" s="64">
        <v>0.11899345368146896</v>
      </c>
      <c r="K258" s="64">
        <f>I258-E258</f>
        <v>-1.4882640838623047</v>
      </c>
      <c r="L258" s="64">
        <f>K258-K255</f>
        <v>6.6125869750976562E-2</v>
      </c>
      <c r="M258" s="64">
        <f>2^-L258</f>
        <v>0.95519959515178166</v>
      </c>
    </row>
    <row r="259" spans="1:13" x14ac:dyDescent="0.2">
      <c r="A259" s="64" t="s">
        <v>210</v>
      </c>
      <c r="B259" s="64" t="s">
        <v>209</v>
      </c>
      <c r="C259" s="64" t="s">
        <v>0</v>
      </c>
      <c r="D259" s="64">
        <v>25.479280471801758</v>
      </c>
      <c r="E259" s="64">
        <v>25.579626083374023</v>
      </c>
      <c r="F259" s="64">
        <v>9.8481081426143646E-2</v>
      </c>
      <c r="G259" s="64"/>
      <c r="H259" s="64">
        <v>24.127357482910156</v>
      </c>
      <c r="I259" s="64">
        <v>24.091361999511719</v>
      </c>
      <c r="J259" s="64">
        <v>0.11899345368146896</v>
      </c>
      <c r="K259" s="64"/>
      <c r="L259" s="64"/>
      <c r="M259" s="64"/>
    </row>
    <row r="260" spans="1:13" x14ac:dyDescent="0.2">
      <c r="A260" s="64" t="s">
        <v>210</v>
      </c>
      <c r="B260" s="64" t="s">
        <v>209</v>
      </c>
      <c r="C260" s="64" t="s">
        <v>0</v>
      </c>
      <c r="D260" s="64">
        <v>25.583465576171875</v>
      </c>
      <c r="E260" s="64">
        <v>25.579626083374023</v>
      </c>
      <c r="F260" s="64">
        <v>9.8481081426143646E-2</v>
      </c>
      <c r="G260" s="64"/>
      <c r="H260" s="64">
        <v>23.958526611328125</v>
      </c>
      <c r="I260" s="64">
        <v>24.091361999511719</v>
      </c>
      <c r="J260" s="64">
        <v>0.11899345368146896</v>
      </c>
      <c r="K260" s="64"/>
      <c r="L260" s="64"/>
      <c r="M260" s="64"/>
    </row>
    <row r="261" spans="1:13" x14ac:dyDescent="0.2">
      <c r="A261" s="64" t="s">
        <v>211</v>
      </c>
      <c r="B261" s="64" t="s">
        <v>209</v>
      </c>
      <c r="C261" s="64" t="s">
        <v>0</v>
      </c>
      <c r="D261" s="64">
        <v>23.899835586547852</v>
      </c>
      <c r="E261" s="64">
        <v>23.837301254272461</v>
      </c>
      <c r="F261" s="64">
        <v>5.6535352021455765E-2</v>
      </c>
      <c r="G261" s="64"/>
      <c r="H261" s="64">
        <v>22.943679809570312</v>
      </c>
      <c r="I261" s="64">
        <v>22.890714645385742</v>
      </c>
      <c r="J261" s="64">
        <v>5.6558646261692047E-2</v>
      </c>
      <c r="K261" s="64">
        <f>I261-E261</f>
        <v>-0.94658660888671875</v>
      </c>
      <c r="L261" s="64">
        <f>K261-K255</f>
        <v>0.6078033447265625</v>
      </c>
      <c r="M261" s="64">
        <f>2^-L261</f>
        <v>0.65619506783757786</v>
      </c>
    </row>
    <row r="262" spans="1:13" x14ac:dyDescent="0.2">
      <c r="A262" s="64" t="s">
        <v>211</v>
      </c>
      <c r="B262" s="64" t="s">
        <v>209</v>
      </c>
      <c r="C262" s="64" t="s">
        <v>0</v>
      </c>
      <c r="D262" s="64">
        <v>23.789806365966797</v>
      </c>
      <c r="E262" s="64">
        <v>23.837301254272461</v>
      </c>
      <c r="F262" s="64">
        <v>5.6535352021455765E-2</v>
      </c>
      <c r="G262" s="64"/>
      <c r="H262" s="64">
        <v>22.831142425537109</v>
      </c>
      <c r="I262" s="64">
        <v>22.890714645385742</v>
      </c>
      <c r="J262" s="64">
        <v>5.6558646261692047E-2</v>
      </c>
      <c r="K262" s="64"/>
      <c r="L262" s="64"/>
      <c r="M262" s="64"/>
    </row>
    <row r="263" spans="1:13" x14ac:dyDescent="0.2">
      <c r="A263" s="64" t="s">
        <v>211</v>
      </c>
      <c r="B263" s="64" t="s">
        <v>209</v>
      </c>
      <c r="C263" s="64" t="s">
        <v>0</v>
      </c>
      <c r="D263" s="64">
        <v>23.822261810302734</v>
      </c>
      <c r="E263" s="64">
        <v>23.837301254272461</v>
      </c>
      <c r="F263" s="64">
        <v>5.6535352021455765E-2</v>
      </c>
      <c r="G263" s="64"/>
      <c r="H263" s="64">
        <v>22.897317886352539</v>
      </c>
      <c r="I263" s="64">
        <v>22.890714645385742</v>
      </c>
      <c r="J263" s="64">
        <v>5.6558646261692047E-2</v>
      </c>
      <c r="K263" s="64"/>
      <c r="L263" s="64"/>
      <c r="M263" s="64"/>
    </row>
    <row r="264" spans="1:13" x14ac:dyDescent="0.2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</row>
    <row r="265" spans="1:13" x14ac:dyDescent="0.2">
      <c r="A265" s="64" t="s">
        <v>212</v>
      </c>
      <c r="B265" s="64" t="s">
        <v>213</v>
      </c>
      <c r="C265" s="64" t="s">
        <v>0</v>
      </c>
      <c r="D265" s="64">
        <v>23.923738479614258</v>
      </c>
      <c r="E265" s="64">
        <v>23.884757995605469</v>
      </c>
      <c r="F265" s="64">
        <v>0.14452917873859406</v>
      </c>
      <c r="G265" s="64"/>
      <c r="H265" s="64">
        <v>22.804157257080078</v>
      </c>
      <c r="I265" s="64">
        <v>22.737442016601562</v>
      </c>
      <c r="J265" s="64">
        <v>7.3261290788650513E-2</v>
      </c>
      <c r="K265" s="64">
        <f>I265-E265</f>
        <v>-1.1473159790039062</v>
      </c>
      <c r="L265" s="64">
        <f>K265-K255</f>
        <v>0.407073974609375</v>
      </c>
      <c r="M265" s="64">
        <f>2^-L265</f>
        <v>0.75415136802033367</v>
      </c>
    </row>
    <row r="266" spans="1:13" x14ac:dyDescent="0.2">
      <c r="A266" s="64" t="s">
        <v>212</v>
      </c>
      <c r="B266" s="64" t="s">
        <v>213</v>
      </c>
      <c r="C266" s="64" t="s">
        <v>0</v>
      </c>
      <c r="D266" s="64">
        <v>24.005800247192383</v>
      </c>
      <c r="E266" s="64">
        <v>23.884757995605469</v>
      </c>
      <c r="F266" s="64">
        <v>0.14452917873859406</v>
      </c>
      <c r="G266" s="64"/>
      <c r="H266" s="64">
        <v>22.749134063720703</v>
      </c>
      <c r="I266" s="64">
        <v>22.737442016601562</v>
      </c>
      <c r="J266" s="64">
        <v>7.3261290788650513E-2</v>
      </c>
      <c r="K266" s="64"/>
      <c r="L266" s="64"/>
      <c r="M266" s="64"/>
    </row>
    <row r="267" spans="1:13" x14ac:dyDescent="0.2">
      <c r="A267" s="64" t="s">
        <v>212</v>
      </c>
      <c r="B267" s="64" t="s">
        <v>213</v>
      </c>
      <c r="C267" s="64" t="s">
        <v>0</v>
      </c>
      <c r="D267" s="64">
        <v>23.724737167358398</v>
      </c>
      <c r="E267" s="64">
        <v>23.884757995605469</v>
      </c>
      <c r="F267" s="64">
        <v>0.14452917873859406</v>
      </c>
      <c r="G267" s="64"/>
      <c r="H267" s="64">
        <v>22.659040451049805</v>
      </c>
      <c r="I267" s="64">
        <v>22.737442016601562</v>
      </c>
      <c r="J267" s="64">
        <v>7.3261290788650513E-2</v>
      </c>
      <c r="K267" s="64"/>
      <c r="L267" s="64"/>
      <c r="M267" s="64"/>
    </row>
    <row r="268" spans="1:13" x14ac:dyDescent="0.2">
      <c r="A268" s="64" t="s">
        <v>214</v>
      </c>
      <c r="B268" s="64" t="s">
        <v>213</v>
      </c>
      <c r="C268" s="64" t="s">
        <v>0</v>
      </c>
      <c r="D268" s="64">
        <v>24.179365158081055</v>
      </c>
      <c r="E268" s="64">
        <v>24.031717300415039</v>
      </c>
      <c r="F268" s="64">
        <v>0.13256630301475525</v>
      </c>
      <c r="G268" s="64"/>
      <c r="H268" s="64">
        <v>22.729631423950195</v>
      </c>
      <c r="I268" s="64">
        <v>22.585897445678711</v>
      </c>
      <c r="J268" s="64">
        <v>0.12908945977687836</v>
      </c>
      <c r="K268" s="64">
        <f>I268-E268</f>
        <v>-1.4458198547363281</v>
      </c>
      <c r="L268" s="64">
        <f>K268-K255</f>
        <v>0.10857009887695312</v>
      </c>
      <c r="M268" s="64">
        <f>2^-L268</f>
        <v>0.92750688817006177</v>
      </c>
    </row>
    <row r="269" spans="1:13" x14ac:dyDescent="0.2">
      <c r="A269" s="64" t="s">
        <v>214</v>
      </c>
      <c r="B269" s="64" t="s">
        <v>213</v>
      </c>
      <c r="C269" s="64" t="s">
        <v>0</v>
      </c>
      <c r="D269" s="64">
        <v>23.922906875610352</v>
      </c>
      <c r="E269" s="64">
        <v>24.031717300415039</v>
      </c>
      <c r="F269" s="64">
        <v>0.13256630301475525</v>
      </c>
      <c r="G269" s="64"/>
      <c r="H269" s="64">
        <v>22.548225402832031</v>
      </c>
      <c r="I269" s="64">
        <v>22.585897445678711</v>
      </c>
      <c r="J269" s="64">
        <v>0.12908945977687836</v>
      </c>
      <c r="K269" s="64"/>
      <c r="L269" s="64"/>
      <c r="M269" s="64"/>
    </row>
    <row r="270" spans="1:13" x14ac:dyDescent="0.2">
      <c r="A270" s="64" t="s">
        <v>214</v>
      </c>
      <c r="B270" s="64" t="s">
        <v>213</v>
      </c>
      <c r="C270" s="64" t="s">
        <v>0</v>
      </c>
      <c r="D270" s="64">
        <v>23.992883682250977</v>
      </c>
      <c r="E270" s="64">
        <v>24.031717300415039</v>
      </c>
      <c r="F270" s="64">
        <v>0.13256630301475525</v>
      </c>
      <c r="G270" s="64"/>
      <c r="H270" s="64">
        <v>22.479833602905273</v>
      </c>
      <c r="I270" s="64">
        <v>22.585897445678711</v>
      </c>
      <c r="J270" s="64">
        <v>0.12908945977687836</v>
      </c>
      <c r="K270" s="64"/>
      <c r="L270" s="64"/>
      <c r="M270" s="64"/>
    </row>
    <row r="271" spans="1:13" x14ac:dyDescent="0.2">
      <c r="A271" s="64" t="s">
        <v>215</v>
      </c>
      <c r="B271" s="64" t="s">
        <v>213</v>
      </c>
      <c r="C271" s="64" t="s">
        <v>0</v>
      </c>
      <c r="D271" s="64">
        <v>23.610395431518555</v>
      </c>
      <c r="E271" s="64">
        <v>23.559896469116211</v>
      </c>
      <c r="F271" s="64">
        <v>7.5789958238601685E-2</v>
      </c>
      <c r="G271" s="64"/>
      <c r="H271" s="64">
        <v>22.401090621948242</v>
      </c>
      <c r="I271" s="64">
        <v>22.419233322143555</v>
      </c>
      <c r="J271" s="64">
        <v>5.4954446852207184E-2</v>
      </c>
      <c r="K271" s="64">
        <f>I271-E271</f>
        <v>-1.1406631469726562</v>
      </c>
      <c r="L271" s="64">
        <f>K271-K255</f>
        <v>0.413726806640625</v>
      </c>
      <c r="M271" s="64">
        <f>2^-L271</f>
        <v>0.75068168679039937</v>
      </c>
    </row>
    <row r="272" spans="1:13" x14ac:dyDescent="0.2">
      <c r="A272" s="64" t="s">
        <v>215</v>
      </c>
      <c r="B272" s="64" t="s">
        <v>213</v>
      </c>
      <c r="C272" s="64" t="s">
        <v>0</v>
      </c>
      <c r="D272" s="64">
        <v>23.472747802734375</v>
      </c>
      <c r="E272" s="64">
        <v>23.559896469116211</v>
      </c>
      <c r="F272" s="64">
        <v>7.5789958238601685E-2</v>
      </c>
      <c r="G272" s="64"/>
      <c r="H272" s="64">
        <v>22.375640869140625</v>
      </c>
      <c r="I272" s="64">
        <v>22.419233322143555</v>
      </c>
      <c r="J272" s="64">
        <v>5.4954446852207184E-2</v>
      </c>
      <c r="K272" s="64"/>
      <c r="L272" s="64"/>
      <c r="M272" s="64"/>
    </row>
    <row r="273" spans="1:13" x14ac:dyDescent="0.2">
      <c r="A273" s="64" t="s">
        <v>215</v>
      </c>
      <c r="B273" s="64" t="s">
        <v>213</v>
      </c>
      <c r="C273" s="64" t="s">
        <v>0</v>
      </c>
      <c r="D273" s="64">
        <v>23.596546173095703</v>
      </c>
      <c r="E273" s="64">
        <v>23.559896469116211</v>
      </c>
      <c r="F273" s="64">
        <v>7.5789958238601685E-2</v>
      </c>
      <c r="G273" s="64"/>
      <c r="H273" s="64">
        <v>22.480962753295898</v>
      </c>
      <c r="I273" s="64">
        <v>22.419233322143555</v>
      </c>
      <c r="J273" s="64">
        <v>5.4954446852207184E-2</v>
      </c>
      <c r="K273" s="64"/>
      <c r="L273" s="64"/>
      <c r="M273" s="64"/>
    </row>
    <row r="274" spans="1:13" x14ac:dyDescent="0.2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</row>
    <row r="275" spans="1:13" x14ac:dyDescent="0.2">
      <c r="A275" s="64" t="s">
        <v>216</v>
      </c>
      <c r="B275" s="64" t="s">
        <v>209</v>
      </c>
      <c r="C275" s="64" t="s">
        <v>137</v>
      </c>
      <c r="D275" s="64">
        <v>24.623443603515625</v>
      </c>
      <c r="E275" s="64">
        <v>24.614763259887695</v>
      </c>
      <c r="F275" s="64">
        <v>4.9021538347005844E-2</v>
      </c>
      <c r="G275" s="64" t="s">
        <v>217</v>
      </c>
      <c r="H275" s="64">
        <v>22.767578125</v>
      </c>
      <c r="I275" s="64">
        <v>22.767976760864258</v>
      </c>
      <c r="J275" s="64">
        <v>3.1094560399651527E-2</v>
      </c>
      <c r="K275" s="64">
        <f>I275-E275</f>
        <v>-1.8467864990234375</v>
      </c>
      <c r="L275" s="64">
        <f>K275-K255</f>
        <v>-0.29239654541015625</v>
      </c>
      <c r="M275" s="64">
        <f>2^-L275</f>
        <v>1.2246729650598769</v>
      </c>
    </row>
    <row r="276" spans="1:13" x14ac:dyDescent="0.2">
      <c r="A276" s="64" t="s">
        <v>216</v>
      </c>
      <c r="B276" s="64" t="s">
        <v>209</v>
      </c>
      <c r="C276" s="64" t="s">
        <v>137</v>
      </c>
      <c r="D276" s="64">
        <v>24.658866882324219</v>
      </c>
      <c r="E276" s="64">
        <v>24.614763259887695</v>
      </c>
      <c r="F276" s="64">
        <v>4.9021538347005844E-2</v>
      </c>
      <c r="G276" s="64" t="s">
        <v>217</v>
      </c>
      <c r="H276" s="64">
        <v>22.737083435058594</v>
      </c>
      <c r="I276" s="64">
        <v>22.767976760864258</v>
      </c>
      <c r="J276" s="64">
        <v>3.1094560399651527E-2</v>
      </c>
      <c r="K276" s="64" t="s">
        <v>217</v>
      </c>
      <c r="L276" s="64"/>
      <c r="M276" s="64"/>
    </row>
    <row r="277" spans="1:13" x14ac:dyDescent="0.2">
      <c r="A277" s="64" t="s">
        <v>216</v>
      </c>
      <c r="B277" s="64" t="s">
        <v>209</v>
      </c>
      <c r="C277" s="64" t="s">
        <v>137</v>
      </c>
      <c r="D277" s="64">
        <v>24.561983108520508</v>
      </c>
      <c r="E277" s="64">
        <v>24.614763259887695</v>
      </c>
      <c r="F277" s="64">
        <v>4.9021538347005844E-2</v>
      </c>
      <c r="G277" s="64" t="s">
        <v>217</v>
      </c>
      <c r="H277" s="64">
        <v>22.79926872253418</v>
      </c>
      <c r="I277" s="64">
        <v>22.767976760864258</v>
      </c>
      <c r="J277" s="64">
        <v>3.1094560399651527E-2</v>
      </c>
      <c r="K277" s="64" t="s">
        <v>217</v>
      </c>
      <c r="L277" s="64"/>
      <c r="M277" s="64"/>
    </row>
    <row r="278" spans="1:13" x14ac:dyDescent="0.2">
      <c r="A278" s="64" t="s">
        <v>218</v>
      </c>
      <c r="B278" s="64" t="s">
        <v>209</v>
      </c>
      <c r="C278" s="64" t="s">
        <v>137</v>
      </c>
      <c r="D278" s="67">
        <v>24.786661148071289</v>
      </c>
      <c r="E278" s="64">
        <f>AVERAGE(D279:D280)</f>
        <v>24.394331932067871</v>
      </c>
      <c r="F278" s="64">
        <f>STDEV(D279:D280)</f>
        <v>2.7485140025712302E-2</v>
      </c>
      <c r="G278" s="64" t="s">
        <v>217</v>
      </c>
      <c r="H278" s="64">
        <v>22.336570739746094</v>
      </c>
      <c r="I278" s="64">
        <v>22.51502799987793</v>
      </c>
      <c r="J278" s="64">
        <v>0.28507256507873535</v>
      </c>
      <c r="K278" s="64">
        <f>I278-E278</f>
        <v>-1.8793039321899414</v>
      </c>
      <c r="L278" s="64">
        <f>K278-K255</f>
        <v>-0.32491397857666016</v>
      </c>
      <c r="M278" s="64">
        <f>2^-L278</f>
        <v>1.252589750098497</v>
      </c>
    </row>
    <row r="279" spans="1:13" x14ac:dyDescent="0.2">
      <c r="A279" s="64" t="s">
        <v>218</v>
      </c>
      <c r="B279" s="64" t="s">
        <v>209</v>
      </c>
      <c r="C279" s="64" t="s">
        <v>137</v>
      </c>
      <c r="D279" s="64">
        <v>24.413766860961914</v>
      </c>
      <c r="E279" s="64">
        <v>24.394331932067871</v>
      </c>
      <c r="F279" s="64">
        <v>2.7485140025712302E-2</v>
      </c>
      <c r="G279" s="64" t="s">
        <v>217</v>
      </c>
      <c r="H279" s="64">
        <v>22.364711761474609</v>
      </c>
      <c r="I279" s="64">
        <v>22.51502799987793</v>
      </c>
      <c r="J279" s="64">
        <v>0.28507256507873535</v>
      </c>
      <c r="K279" s="64" t="s">
        <v>217</v>
      </c>
      <c r="L279" s="64"/>
      <c r="M279" s="64"/>
    </row>
    <row r="280" spans="1:13" x14ac:dyDescent="0.2">
      <c r="A280" s="64" t="s">
        <v>218</v>
      </c>
      <c r="B280" s="64" t="s">
        <v>209</v>
      </c>
      <c r="C280" s="64" t="s">
        <v>137</v>
      </c>
      <c r="D280" s="64">
        <v>24.374897003173828</v>
      </c>
      <c r="E280" s="64">
        <v>24.394331932067871</v>
      </c>
      <c r="F280" s="64">
        <v>2.7485140025712302E-2</v>
      </c>
      <c r="G280" s="64" t="s">
        <v>217</v>
      </c>
      <c r="H280" s="64">
        <v>22.843799591064453</v>
      </c>
      <c r="I280" s="64">
        <v>22.51502799987793</v>
      </c>
      <c r="J280" s="64">
        <v>0.28507256507873535</v>
      </c>
      <c r="K280" s="64" t="s">
        <v>217</v>
      </c>
      <c r="L280" s="64"/>
      <c r="M280" s="64"/>
    </row>
    <row r="281" spans="1:13" x14ac:dyDescent="0.2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</row>
    <row r="282" spans="1:13" x14ac:dyDescent="0.2">
      <c r="A282" s="64" t="s">
        <v>219</v>
      </c>
      <c r="B282" s="64" t="s">
        <v>213</v>
      </c>
      <c r="C282" s="64" t="s">
        <v>137</v>
      </c>
      <c r="D282" s="64">
        <v>23.065593719482422</v>
      </c>
      <c r="E282" s="64">
        <v>22.886999130249023</v>
      </c>
      <c r="F282" s="64">
        <v>0.20002783834934235</v>
      </c>
      <c r="G282" s="64"/>
      <c r="H282" s="64">
        <v>24.042736053466797</v>
      </c>
      <c r="I282" s="64">
        <v>24.04315185546875</v>
      </c>
      <c r="J282" s="64">
        <v>1.4815879054367542E-2</v>
      </c>
      <c r="K282" s="64">
        <f>I282-E282</f>
        <v>1.1561527252197266</v>
      </c>
      <c r="L282" s="64">
        <f>K282-K255</f>
        <v>2.7105426788330078</v>
      </c>
      <c r="M282" s="64">
        <f>2^-L282</f>
        <v>0.15277255754153424</v>
      </c>
    </row>
    <row r="283" spans="1:13" x14ac:dyDescent="0.2">
      <c r="A283" s="64" t="s">
        <v>219</v>
      </c>
      <c r="B283" s="64" t="s">
        <v>213</v>
      </c>
      <c r="C283" s="64" t="s">
        <v>137</v>
      </c>
      <c r="D283" s="64">
        <v>22.924541473388672</v>
      </c>
      <c r="E283" s="64">
        <v>22.886999130249023</v>
      </c>
      <c r="F283" s="64">
        <v>0.20002783834934235</v>
      </c>
      <c r="G283" s="64"/>
      <c r="H283" s="64">
        <v>24.058170318603516</v>
      </c>
      <c r="I283" s="64">
        <v>24.04315185546875</v>
      </c>
      <c r="J283" s="64">
        <v>1.4815879054367542E-2</v>
      </c>
      <c r="K283" s="64"/>
      <c r="L283" s="64"/>
      <c r="M283" s="64"/>
    </row>
    <row r="284" spans="1:13" x14ac:dyDescent="0.2">
      <c r="A284" s="64" t="s">
        <v>219</v>
      </c>
      <c r="B284" s="64" t="s">
        <v>213</v>
      </c>
      <c r="C284" s="64" t="s">
        <v>137</v>
      </c>
      <c r="D284" s="64">
        <v>22.670858383178711</v>
      </c>
      <c r="E284" s="64">
        <v>22.886999130249023</v>
      </c>
      <c r="F284" s="64">
        <v>0.20002783834934235</v>
      </c>
      <c r="G284" s="64"/>
      <c r="H284" s="64">
        <v>24.028547286987305</v>
      </c>
      <c r="I284" s="64">
        <v>24.04315185546875</v>
      </c>
      <c r="J284" s="64">
        <v>1.4815879054367542E-2</v>
      </c>
      <c r="K284" s="64"/>
      <c r="L284" s="64"/>
      <c r="M284" s="64"/>
    </row>
    <row r="285" spans="1:13" x14ac:dyDescent="0.2">
      <c r="A285" s="64" t="s">
        <v>220</v>
      </c>
      <c r="B285" s="64" t="s">
        <v>213</v>
      </c>
      <c r="C285" s="64" t="s">
        <v>137</v>
      </c>
      <c r="D285" s="64">
        <v>24.205402374267578</v>
      </c>
      <c r="E285" s="64">
        <v>24.165685653686523</v>
      </c>
      <c r="F285" s="64">
        <v>6.962168961763382E-2</v>
      </c>
      <c r="G285" s="64"/>
      <c r="H285" s="64">
        <v>22.769098281860352</v>
      </c>
      <c r="I285" s="64">
        <v>23.041200637817383</v>
      </c>
      <c r="J285" s="64">
        <v>0.28234654664993286</v>
      </c>
      <c r="K285" s="64">
        <f>I285-E285</f>
        <v>-1.1244850158691406</v>
      </c>
      <c r="L285" s="64">
        <f>K285-K255</f>
        <v>0.42990493774414062</v>
      </c>
      <c r="M285" s="64">
        <f>2^-L285</f>
        <v>0.74231069613941236</v>
      </c>
    </row>
    <row r="286" spans="1:13" x14ac:dyDescent="0.2">
      <c r="A286" s="64" t="s">
        <v>220</v>
      </c>
      <c r="B286" s="64" t="s">
        <v>213</v>
      </c>
      <c r="C286" s="64" t="s">
        <v>137</v>
      </c>
      <c r="D286" s="64">
        <v>24.206361770629883</v>
      </c>
      <c r="E286" s="64">
        <v>24.165685653686523</v>
      </c>
      <c r="F286" s="64">
        <v>6.962168961763382E-2</v>
      </c>
      <c r="G286" s="64"/>
      <c r="H286" s="64">
        <v>23.332782745361328</v>
      </c>
      <c r="I286" s="64">
        <v>23.041200637817383</v>
      </c>
      <c r="J286" s="64">
        <v>0.28234654664993286</v>
      </c>
      <c r="K286" s="64"/>
      <c r="L286" s="64"/>
      <c r="M286" s="64"/>
    </row>
    <row r="287" spans="1:13" x14ac:dyDescent="0.2">
      <c r="A287" s="64" t="s">
        <v>220</v>
      </c>
      <c r="B287" s="64" t="s">
        <v>213</v>
      </c>
      <c r="C287" s="64" t="s">
        <v>137</v>
      </c>
      <c r="D287" s="64">
        <v>24.085296630859375</v>
      </c>
      <c r="E287" s="64">
        <v>24.165685653686523</v>
      </c>
      <c r="F287" s="64">
        <v>6.962168961763382E-2</v>
      </c>
      <c r="G287" s="64"/>
      <c r="H287" s="64">
        <v>23.021724700927734</v>
      </c>
      <c r="I287" s="64">
        <v>23.041200637817383</v>
      </c>
      <c r="J287" s="64">
        <v>0.28234654664993286</v>
      </c>
      <c r="K287" s="64"/>
      <c r="L287" s="64"/>
      <c r="M287" s="64"/>
    </row>
    <row r="288" spans="1:13" x14ac:dyDescent="0.2">
      <c r="A288" s="64" t="s">
        <v>221</v>
      </c>
      <c r="B288" s="64" t="s">
        <v>213</v>
      </c>
      <c r="C288" s="64" t="s">
        <v>137</v>
      </c>
      <c r="D288" s="64">
        <v>23.543771743774414</v>
      </c>
      <c r="E288" s="64">
        <v>23.355192184448242</v>
      </c>
      <c r="F288" s="64">
        <v>0.16333870589733124</v>
      </c>
      <c r="G288" s="64"/>
      <c r="H288" s="64">
        <v>22.628641128540039</v>
      </c>
      <c r="I288" s="64">
        <v>22.619123458862305</v>
      </c>
      <c r="J288" s="64">
        <v>6.1012893915176392E-2</v>
      </c>
      <c r="K288" s="64">
        <f>I288-E288</f>
        <v>-0.7360687255859375</v>
      </c>
      <c r="L288" s="64">
        <f>K288-K255</f>
        <v>0.81832122802734375</v>
      </c>
      <c r="M288" s="64">
        <f>2^-L288</f>
        <v>0.56710145856189409</v>
      </c>
    </row>
    <row r="289" spans="1:13" x14ac:dyDescent="0.2">
      <c r="A289" s="64" t="s">
        <v>221</v>
      </c>
      <c r="B289" s="64" t="s">
        <v>213</v>
      </c>
      <c r="C289" s="64" t="s">
        <v>137</v>
      </c>
      <c r="D289" s="64">
        <v>23.263669967651367</v>
      </c>
      <c r="E289" s="64">
        <v>23.355192184448242</v>
      </c>
      <c r="F289" s="64">
        <v>0.16333870589733124</v>
      </c>
      <c r="G289" s="64"/>
      <c r="H289" s="64">
        <v>22.553909301757812</v>
      </c>
      <c r="I289" s="64">
        <v>22.619123458862305</v>
      </c>
      <c r="J289" s="64">
        <v>6.1012893915176392E-2</v>
      </c>
      <c r="K289" s="64"/>
      <c r="L289" s="64"/>
      <c r="M289" s="64"/>
    </row>
    <row r="290" spans="1:13" x14ac:dyDescent="0.2">
      <c r="A290" s="64" t="s">
        <v>221</v>
      </c>
      <c r="B290" s="64" t="s">
        <v>213</v>
      </c>
      <c r="C290" s="64" t="s">
        <v>137</v>
      </c>
      <c r="D290" s="64">
        <v>23.258132934570312</v>
      </c>
      <c r="E290" s="64">
        <v>23.355192184448242</v>
      </c>
      <c r="F290" s="64">
        <v>0.16333870589733124</v>
      </c>
      <c r="G290" s="64"/>
      <c r="H290" s="64">
        <v>22.674816131591797</v>
      </c>
      <c r="I290" s="64">
        <v>22.619123458862305</v>
      </c>
      <c r="J290" s="64">
        <v>6.1012893915176392E-2</v>
      </c>
      <c r="K290" s="64"/>
      <c r="L290" s="64"/>
      <c r="M290" s="64"/>
    </row>
    <row r="291" spans="1:13" x14ac:dyDescent="0.2">
      <c r="A291" s="64" t="s">
        <v>222</v>
      </c>
      <c r="B291" s="64" t="s">
        <v>213</v>
      </c>
      <c r="C291" s="64" t="s">
        <v>137</v>
      </c>
      <c r="D291" s="64">
        <v>24.558010101318359</v>
      </c>
      <c r="E291" s="64">
        <v>24.489309310913086</v>
      </c>
      <c r="F291" s="64">
        <v>8.4592975676059723E-2</v>
      </c>
      <c r="G291" s="64"/>
      <c r="H291" s="64">
        <v>23.728523254394531</v>
      </c>
      <c r="I291" s="64">
        <v>23.57086181640625</v>
      </c>
      <c r="J291" s="64">
        <v>0.13744343817234039</v>
      </c>
      <c r="K291" s="64">
        <f>I291-E291</f>
        <v>-0.91844749450683594</v>
      </c>
      <c r="L291" s="64">
        <f>K291-K255</f>
        <v>0.63594245910644531</v>
      </c>
      <c r="M291" s="64">
        <f>2^-L291</f>
        <v>0.6435202895003167</v>
      </c>
    </row>
    <row r="292" spans="1:13" x14ac:dyDescent="0.2">
      <c r="A292" s="64" t="s">
        <v>222</v>
      </c>
      <c r="B292" s="64" t="s">
        <v>213</v>
      </c>
      <c r="C292" s="64" t="s">
        <v>137</v>
      </c>
      <c r="D292" s="64">
        <v>24.515087127685547</v>
      </c>
      <c r="E292" s="64">
        <v>24.489309310913086</v>
      </c>
      <c r="F292" s="64">
        <v>8.4592975676059723E-2</v>
      </c>
      <c r="G292" s="64"/>
      <c r="H292" s="64">
        <v>23.476291656494141</v>
      </c>
      <c r="I292" s="64">
        <v>23.57086181640625</v>
      </c>
      <c r="J292" s="64">
        <v>0.13744343817234039</v>
      </c>
      <c r="K292" s="64"/>
      <c r="L292" s="64"/>
      <c r="M292" s="64"/>
    </row>
    <row r="293" spans="1:13" x14ac:dyDescent="0.2">
      <c r="A293" s="64" t="s">
        <v>222</v>
      </c>
      <c r="B293" s="64" t="s">
        <v>213</v>
      </c>
      <c r="C293" s="64" t="s">
        <v>137</v>
      </c>
      <c r="D293" s="64">
        <v>24.39482307434082</v>
      </c>
      <c r="E293" s="64">
        <v>24.489309310913086</v>
      </c>
      <c r="F293" s="64">
        <v>8.4592975676059723E-2</v>
      </c>
      <c r="G293" s="64"/>
      <c r="H293" s="64">
        <v>23.507768630981445</v>
      </c>
      <c r="I293" s="64">
        <v>23.57086181640625</v>
      </c>
      <c r="J293" s="64">
        <v>0.13744343817234039</v>
      </c>
      <c r="K293" s="64"/>
      <c r="L293" s="64"/>
      <c r="M293" s="64"/>
    </row>
    <row r="296" spans="1:13" x14ac:dyDescent="0.2">
      <c r="A296" s="68"/>
      <c r="B296" s="68" t="s">
        <v>202</v>
      </c>
      <c r="C296" s="68" t="s">
        <v>203</v>
      </c>
      <c r="D296" s="71" t="s">
        <v>204</v>
      </c>
      <c r="E296" s="68" t="s">
        <v>205</v>
      </c>
      <c r="F296" s="68" t="s">
        <v>206</v>
      </c>
      <c r="G296" s="68"/>
      <c r="H296" s="72" t="s">
        <v>227</v>
      </c>
      <c r="I296" s="68" t="s">
        <v>205</v>
      </c>
      <c r="J296" s="68" t="s">
        <v>206</v>
      </c>
      <c r="K296" s="68" t="s">
        <v>207</v>
      </c>
      <c r="L296" s="68" t="s">
        <v>176</v>
      </c>
      <c r="M296" s="68" t="s">
        <v>177</v>
      </c>
    </row>
    <row r="297" spans="1:13" x14ac:dyDescent="0.2">
      <c r="A297" s="69">
        <v>22</v>
      </c>
      <c r="B297" s="68" t="s">
        <v>209</v>
      </c>
      <c r="C297" s="68" t="s">
        <v>0</v>
      </c>
      <c r="D297" s="70">
        <v>23.68</v>
      </c>
      <c r="E297" s="70">
        <v>23.712</v>
      </c>
      <c r="F297" s="70">
        <v>5.7000000000000002E-2</v>
      </c>
      <c r="G297" s="70"/>
      <c r="H297" s="70">
        <v>23.030946731567383</v>
      </c>
      <c r="I297" s="70">
        <v>23.019670486450195</v>
      </c>
      <c r="J297" s="70">
        <v>3.3553224056959152E-2</v>
      </c>
      <c r="K297" s="70">
        <f>I297-E297</f>
        <v>-0.69232951354980443</v>
      </c>
      <c r="L297" s="70">
        <f>K297-K297</f>
        <v>0</v>
      </c>
      <c r="M297" s="70">
        <f>2^-L297</f>
        <v>1</v>
      </c>
    </row>
    <row r="298" spans="1:13" x14ac:dyDescent="0.2">
      <c r="A298" s="69">
        <v>22</v>
      </c>
      <c r="B298" s="68" t="s">
        <v>209</v>
      </c>
      <c r="C298" s="68" t="s">
        <v>0</v>
      </c>
      <c r="D298" s="70">
        <v>23.777999999999999</v>
      </c>
      <c r="E298" s="70">
        <v>23.712</v>
      </c>
      <c r="F298" s="70">
        <v>5.7000000000000002E-2</v>
      </c>
      <c r="G298" s="70"/>
      <c r="H298" s="70">
        <v>22.981931686401367</v>
      </c>
      <c r="I298" s="70">
        <v>23.019670486450195</v>
      </c>
      <c r="J298" s="70">
        <v>3.3553224056959152E-2</v>
      </c>
      <c r="K298" s="70"/>
      <c r="L298" s="70"/>
      <c r="M298" s="70"/>
    </row>
    <row r="299" spans="1:13" x14ac:dyDescent="0.2">
      <c r="A299" s="69">
        <v>22</v>
      </c>
      <c r="B299" s="68" t="s">
        <v>209</v>
      </c>
      <c r="C299" s="68" t="s">
        <v>0</v>
      </c>
      <c r="D299" s="70">
        <v>23.678000000000001</v>
      </c>
      <c r="E299" s="70">
        <v>23.712</v>
      </c>
      <c r="F299" s="70">
        <v>5.7000000000000002E-2</v>
      </c>
      <c r="G299" s="70"/>
      <c r="H299" s="70">
        <v>23.046133041381836</v>
      </c>
      <c r="I299" s="70">
        <v>23.019670486450195</v>
      </c>
      <c r="J299" s="70">
        <v>3.3553224056959152E-2</v>
      </c>
      <c r="K299" s="70"/>
      <c r="L299" s="70"/>
      <c r="M299" s="70"/>
    </row>
    <row r="300" spans="1:13" x14ac:dyDescent="0.2">
      <c r="A300" s="69">
        <v>23</v>
      </c>
      <c r="B300" s="68" t="s">
        <v>209</v>
      </c>
      <c r="C300" s="68" t="s">
        <v>0</v>
      </c>
      <c r="D300" s="70">
        <v>25.675999999999998</v>
      </c>
      <c r="E300" s="70">
        <v>25.58</v>
      </c>
      <c r="F300" s="70">
        <v>9.8000000000000004E-2</v>
      </c>
      <c r="G300" s="70"/>
      <c r="H300" s="70">
        <v>24.946954727172852</v>
      </c>
      <c r="I300" s="70">
        <v>24.984304428100586</v>
      </c>
      <c r="J300" s="70">
        <v>4.7034185379743576E-2</v>
      </c>
      <c r="K300" s="70">
        <f>I300-E300</f>
        <v>-0.59569557189941236</v>
      </c>
      <c r="L300" s="70">
        <f>K300-K297</f>
        <v>9.6633941650392075E-2</v>
      </c>
      <c r="M300" s="70">
        <f>2^-L300</f>
        <v>0.93521246127037061</v>
      </c>
    </row>
    <row r="301" spans="1:13" x14ac:dyDescent="0.2">
      <c r="A301" s="69">
        <v>23</v>
      </c>
      <c r="B301" s="68" t="s">
        <v>209</v>
      </c>
      <c r="C301" s="68" t="s">
        <v>0</v>
      </c>
      <c r="D301" s="70">
        <v>25.478999999999999</v>
      </c>
      <c r="E301" s="70">
        <v>25.58</v>
      </c>
      <c r="F301" s="70">
        <v>9.8000000000000004E-2</v>
      </c>
      <c r="G301" s="70"/>
      <c r="H301" s="70">
        <v>25.037124633789062</v>
      </c>
      <c r="I301" s="70">
        <v>24.984304428100586</v>
      </c>
      <c r="J301" s="70">
        <v>4.7034185379743576E-2</v>
      </c>
      <c r="K301" s="70"/>
      <c r="L301" s="70"/>
      <c r="M301" s="70"/>
    </row>
    <row r="302" spans="1:13" x14ac:dyDescent="0.2">
      <c r="A302" s="69">
        <v>23</v>
      </c>
      <c r="B302" s="68" t="s">
        <v>209</v>
      </c>
      <c r="C302" s="68" t="s">
        <v>0</v>
      </c>
      <c r="D302" s="70">
        <v>25.582999999999998</v>
      </c>
      <c r="E302" s="70">
        <v>25.58</v>
      </c>
      <c r="F302" s="70">
        <v>9.8000000000000004E-2</v>
      </c>
      <c r="G302" s="70"/>
      <c r="H302" s="70">
        <v>24.968830108642578</v>
      </c>
      <c r="I302" s="70">
        <v>24.984304428100586</v>
      </c>
      <c r="J302" s="70">
        <v>4.7034185379743576E-2</v>
      </c>
      <c r="K302" s="70"/>
      <c r="L302" s="70"/>
      <c r="M302" s="70"/>
    </row>
    <row r="303" spans="1:13" x14ac:dyDescent="0.2">
      <c r="A303" s="69">
        <v>24</v>
      </c>
      <c r="B303" s="68" t="s">
        <v>209</v>
      </c>
      <c r="C303" s="68" t="s">
        <v>0</v>
      </c>
      <c r="D303" s="70">
        <v>23.9</v>
      </c>
      <c r="E303" s="70">
        <v>23.837</v>
      </c>
      <c r="F303" s="70">
        <v>5.7000000000000002E-2</v>
      </c>
      <c r="G303" s="70"/>
      <c r="H303" s="70">
        <v>23.578109741210938</v>
      </c>
      <c r="I303" s="70">
        <v>23.447189331054688</v>
      </c>
      <c r="J303" s="70">
        <v>0.14490877091884613</v>
      </c>
      <c r="K303" s="70">
        <f>I303-E303</f>
        <v>-0.38981066894531224</v>
      </c>
      <c r="L303" s="70">
        <f>K303-K297</f>
        <v>0.30251884460449219</v>
      </c>
      <c r="M303" s="70">
        <f>2^-L303</f>
        <v>0.81083549776355746</v>
      </c>
    </row>
    <row r="304" spans="1:13" x14ac:dyDescent="0.2">
      <c r="A304" s="69">
        <v>24</v>
      </c>
      <c r="B304" s="68" t="s">
        <v>209</v>
      </c>
      <c r="C304" s="68" t="s">
        <v>0</v>
      </c>
      <c r="D304" s="70">
        <v>23.79</v>
      </c>
      <c r="E304" s="70">
        <v>23.837</v>
      </c>
      <c r="F304" s="70">
        <v>5.7000000000000002E-2</v>
      </c>
      <c r="G304" s="70"/>
      <c r="H304" s="70">
        <v>23.471973419189453</v>
      </c>
      <c r="I304" s="70">
        <v>23.447189331054688</v>
      </c>
      <c r="J304" s="70">
        <v>0.14490877091884613</v>
      </c>
      <c r="K304" s="70"/>
      <c r="L304" s="70"/>
      <c r="M304" s="70"/>
    </row>
    <row r="305" spans="1:13" x14ac:dyDescent="0.2">
      <c r="A305" s="69">
        <v>24</v>
      </c>
      <c r="B305" s="68" t="s">
        <v>209</v>
      </c>
      <c r="C305" s="68" t="s">
        <v>0</v>
      </c>
      <c r="D305" s="70">
        <v>23.821999999999999</v>
      </c>
      <c r="E305" s="70">
        <v>23.837</v>
      </c>
      <c r="F305" s="70">
        <v>5.7000000000000002E-2</v>
      </c>
      <c r="G305" s="70"/>
      <c r="H305" s="70">
        <v>23.291488647460938</v>
      </c>
      <c r="I305" s="70">
        <v>23.447189331054688</v>
      </c>
      <c r="J305" s="70">
        <v>0.14490877091884613</v>
      </c>
      <c r="K305" s="70"/>
      <c r="L305" s="70"/>
      <c r="M305" s="70"/>
    </row>
    <row r="306" spans="1:13" x14ac:dyDescent="0.2">
      <c r="A306" s="69"/>
      <c r="B306" s="68"/>
      <c r="C306" s="68"/>
      <c r="D306" s="70"/>
      <c r="E306" s="70"/>
      <c r="F306" s="70"/>
      <c r="G306" s="70"/>
      <c r="H306" s="70"/>
      <c r="I306" s="70"/>
      <c r="J306" s="70"/>
      <c r="K306" s="70"/>
      <c r="L306" s="70"/>
      <c r="M306" s="70"/>
    </row>
    <row r="307" spans="1:13" x14ac:dyDescent="0.2">
      <c r="A307" s="69">
        <v>13</v>
      </c>
      <c r="B307" s="68" t="s">
        <v>213</v>
      </c>
      <c r="C307" s="68" t="s">
        <v>0</v>
      </c>
      <c r="D307" s="70">
        <v>23.923999999999999</v>
      </c>
      <c r="E307" s="70">
        <v>23.885000000000002</v>
      </c>
      <c r="F307" s="70">
        <v>0.14499999999999999</v>
      </c>
      <c r="G307" s="70"/>
      <c r="H307" s="70">
        <v>23.351333618164062</v>
      </c>
      <c r="I307" s="70">
        <v>23.325347900390625</v>
      </c>
      <c r="J307" s="70">
        <v>4.6321876347064972E-2</v>
      </c>
      <c r="K307" s="70">
        <f>I307-E307</f>
        <v>-0.55965209960937656</v>
      </c>
      <c r="L307" s="70">
        <f>K307-K297</f>
        <v>0.13267741394042787</v>
      </c>
      <c r="M307" s="70">
        <f>2^-L307</f>
        <v>0.91213709622549344</v>
      </c>
    </row>
    <row r="308" spans="1:13" x14ac:dyDescent="0.2">
      <c r="A308" s="69">
        <v>13</v>
      </c>
      <c r="B308" s="68" t="s">
        <v>213</v>
      </c>
      <c r="C308" s="68" t="s">
        <v>0</v>
      </c>
      <c r="D308" s="70">
        <v>24.006</v>
      </c>
      <c r="E308" s="70">
        <v>23.885000000000002</v>
      </c>
      <c r="F308" s="70">
        <v>0.14499999999999999</v>
      </c>
      <c r="G308" s="70"/>
      <c r="H308" s="70">
        <v>23.35284423828125</v>
      </c>
      <c r="I308" s="70">
        <v>23.325347900390625</v>
      </c>
      <c r="J308" s="70">
        <v>4.6321876347064972E-2</v>
      </c>
      <c r="K308" s="70"/>
      <c r="L308" s="70"/>
      <c r="M308" s="70"/>
    </row>
    <row r="309" spans="1:13" x14ac:dyDescent="0.2">
      <c r="A309" s="69">
        <v>13</v>
      </c>
      <c r="B309" s="68" t="s">
        <v>213</v>
      </c>
      <c r="C309" s="68" t="s">
        <v>0</v>
      </c>
      <c r="D309" s="70">
        <v>23.725000000000001</v>
      </c>
      <c r="E309" s="70">
        <v>23.885000000000002</v>
      </c>
      <c r="F309" s="70">
        <v>0.14499999999999999</v>
      </c>
      <c r="G309" s="70"/>
      <c r="H309" s="70">
        <v>23.271867752075195</v>
      </c>
      <c r="I309" s="70">
        <v>23.325347900390625</v>
      </c>
      <c r="J309" s="70">
        <v>4.6321876347064972E-2</v>
      </c>
      <c r="K309" s="70"/>
      <c r="L309" s="70"/>
      <c r="M309" s="70"/>
    </row>
    <row r="310" spans="1:13" x14ac:dyDescent="0.2">
      <c r="A310" s="69">
        <v>15</v>
      </c>
      <c r="B310" s="68" t="s">
        <v>213</v>
      </c>
      <c r="C310" s="68" t="s">
        <v>0</v>
      </c>
      <c r="D310" s="70">
        <v>24.178999999999998</v>
      </c>
      <c r="E310" s="70">
        <v>24.032</v>
      </c>
      <c r="F310" s="70">
        <v>0.13300000000000001</v>
      </c>
      <c r="G310" s="70"/>
      <c r="H310" s="70">
        <v>23.838783264160156</v>
      </c>
      <c r="I310" s="70">
        <v>23.715169906616211</v>
      </c>
      <c r="J310" s="70">
        <v>0.11444240808486938</v>
      </c>
      <c r="K310" s="70">
        <f>I310-E310</f>
        <v>-0.31683009338378909</v>
      </c>
      <c r="L310" s="70">
        <f>K310-K297</f>
        <v>0.37549942016601534</v>
      </c>
      <c r="M310" s="70">
        <f>2^-L310</f>
        <v>0.77083852404511943</v>
      </c>
    </row>
    <row r="311" spans="1:13" x14ac:dyDescent="0.2">
      <c r="A311" s="69">
        <v>15</v>
      </c>
      <c r="B311" s="68" t="s">
        <v>213</v>
      </c>
      <c r="C311" s="68" t="s">
        <v>0</v>
      </c>
      <c r="D311" s="70">
        <v>23.922999999999998</v>
      </c>
      <c r="E311" s="70">
        <v>24.032</v>
      </c>
      <c r="F311" s="70">
        <v>0.13300000000000001</v>
      </c>
      <c r="G311" s="70"/>
      <c r="H311" s="70">
        <v>23.612905502319336</v>
      </c>
      <c r="I311" s="70">
        <v>23.715169906616211</v>
      </c>
      <c r="J311" s="70">
        <v>0.11444240808486938</v>
      </c>
      <c r="K311" s="70"/>
      <c r="L311" s="70"/>
      <c r="M311" s="70"/>
    </row>
    <row r="312" spans="1:13" x14ac:dyDescent="0.2">
      <c r="A312" s="69">
        <v>15</v>
      </c>
      <c r="B312" s="68" t="s">
        <v>213</v>
      </c>
      <c r="C312" s="68" t="s">
        <v>0</v>
      </c>
      <c r="D312" s="70">
        <v>23.992999999999999</v>
      </c>
      <c r="E312" s="70">
        <v>24.032</v>
      </c>
      <c r="F312" s="70">
        <v>0.13300000000000001</v>
      </c>
      <c r="G312" s="70"/>
      <c r="H312" s="70">
        <v>23.693819046020508</v>
      </c>
      <c r="I312" s="70">
        <v>23.715169906616211</v>
      </c>
      <c r="J312" s="70">
        <v>0.11444240808486938</v>
      </c>
      <c r="K312" s="70"/>
      <c r="L312" s="70"/>
      <c r="M312" s="70"/>
    </row>
    <row r="313" spans="1:13" x14ac:dyDescent="0.2">
      <c r="A313" s="69">
        <v>16</v>
      </c>
      <c r="B313" s="68" t="s">
        <v>213</v>
      </c>
      <c r="C313" s="68" t="s">
        <v>0</v>
      </c>
      <c r="D313" s="70">
        <v>23.61</v>
      </c>
      <c r="E313" s="70">
        <v>23.56</v>
      </c>
      <c r="F313" s="70">
        <v>7.5999999999999998E-2</v>
      </c>
      <c r="G313" s="70"/>
      <c r="H313" s="70">
        <v>23.577836990356445</v>
      </c>
      <c r="I313" s="70">
        <v>23.536872863769531</v>
      </c>
      <c r="J313" s="70">
        <v>6.7525312304496765E-2</v>
      </c>
      <c r="K313" s="70">
        <f>I313-E313</f>
        <v>-2.3127136230467471E-2</v>
      </c>
      <c r="L313" s="70">
        <f>K313-K297</f>
        <v>0.66920237731933696</v>
      </c>
      <c r="M313" s="70">
        <f>2^-L313</f>
        <v>0.62885426577194692</v>
      </c>
    </row>
    <row r="314" spans="1:13" x14ac:dyDescent="0.2">
      <c r="A314" s="69">
        <v>16</v>
      </c>
      <c r="B314" s="68" t="s">
        <v>213</v>
      </c>
      <c r="C314" s="68" t="s">
        <v>0</v>
      </c>
      <c r="D314" s="70">
        <v>23.472999999999999</v>
      </c>
      <c r="E314" s="70">
        <v>23.56</v>
      </c>
      <c r="F314" s="70">
        <v>7.5999999999999998E-2</v>
      </c>
      <c r="G314" s="70"/>
      <c r="H314" s="70">
        <v>23.573844909667969</v>
      </c>
      <c r="I314" s="70">
        <v>23.536872863769531</v>
      </c>
      <c r="J314" s="70">
        <v>6.7525312304496765E-2</v>
      </c>
      <c r="K314" s="70"/>
      <c r="L314" s="70"/>
      <c r="M314" s="70"/>
    </row>
    <row r="315" spans="1:13" x14ac:dyDescent="0.2">
      <c r="A315" s="69">
        <v>16</v>
      </c>
      <c r="B315" s="68" t="s">
        <v>213</v>
      </c>
      <c r="C315" s="68" t="s">
        <v>0</v>
      </c>
      <c r="D315" s="70">
        <v>23.597000000000001</v>
      </c>
      <c r="E315" s="70">
        <v>23.56</v>
      </c>
      <c r="F315" s="70">
        <v>7.5999999999999998E-2</v>
      </c>
      <c r="G315" s="70"/>
      <c r="H315" s="70">
        <v>23.458934783935547</v>
      </c>
      <c r="I315" s="70">
        <v>23.536872863769531</v>
      </c>
      <c r="J315" s="70">
        <v>6.7525312304496765E-2</v>
      </c>
      <c r="K315" s="70"/>
      <c r="L315" s="70"/>
      <c r="M315" s="70"/>
    </row>
    <row r="316" spans="1:13" x14ac:dyDescent="0.2">
      <c r="A316" s="69"/>
      <c r="B316" s="68"/>
      <c r="C316" s="68"/>
      <c r="D316" s="70"/>
      <c r="E316" s="70"/>
      <c r="F316" s="70"/>
      <c r="G316" s="70"/>
      <c r="H316" s="70"/>
      <c r="I316" s="70"/>
      <c r="J316" s="70"/>
      <c r="K316" s="70"/>
      <c r="L316" s="70"/>
      <c r="M316" s="70"/>
    </row>
    <row r="317" spans="1:13" x14ac:dyDescent="0.2">
      <c r="A317" s="69">
        <v>226</v>
      </c>
      <c r="B317" s="68" t="s">
        <v>209</v>
      </c>
      <c r="C317" s="68" t="s">
        <v>137</v>
      </c>
      <c r="D317" s="70">
        <v>24.623000000000001</v>
      </c>
      <c r="E317" s="70">
        <v>24.614999999999998</v>
      </c>
      <c r="F317" s="70">
        <v>4.9000000000000002E-2</v>
      </c>
      <c r="G317" s="70"/>
      <c r="H317" s="70">
        <v>22.850131988525391</v>
      </c>
      <c r="I317" s="70">
        <v>22.846029281616211</v>
      </c>
      <c r="J317" s="70">
        <v>5.3319308906793594E-2</v>
      </c>
      <c r="K317" s="70">
        <f>I317-E317</f>
        <v>-1.7689707183837875</v>
      </c>
      <c r="L317" s="70">
        <f>K317-K297</f>
        <v>-1.0766412048339831</v>
      </c>
      <c r="M317" s="70">
        <f>2^-L317</f>
        <v>2.1091200352710668</v>
      </c>
    </row>
    <row r="318" spans="1:13" x14ac:dyDescent="0.2">
      <c r="A318" s="69">
        <v>226</v>
      </c>
      <c r="B318" s="68" t="s">
        <v>209</v>
      </c>
      <c r="C318" s="68" t="s">
        <v>137</v>
      </c>
      <c r="D318" s="70">
        <v>24.658999999999999</v>
      </c>
      <c r="E318" s="70">
        <v>24.614999999999998</v>
      </c>
      <c r="F318" s="70">
        <v>4.9000000000000002E-2</v>
      </c>
      <c r="G318" s="70"/>
      <c r="H318" s="70">
        <v>22.897176742553711</v>
      </c>
      <c r="I318" s="70">
        <v>22.846029281616211</v>
      </c>
      <c r="J318" s="70">
        <v>5.3319308906793594E-2</v>
      </c>
      <c r="K318" s="70" t="s">
        <v>217</v>
      </c>
      <c r="L318" s="70"/>
      <c r="M318" s="70"/>
    </row>
    <row r="319" spans="1:13" x14ac:dyDescent="0.2">
      <c r="A319" s="69">
        <v>226</v>
      </c>
      <c r="B319" s="68" t="s">
        <v>209</v>
      </c>
      <c r="C319" s="68" t="s">
        <v>137</v>
      </c>
      <c r="D319" s="70">
        <v>24.562000000000001</v>
      </c>
      <c r="E319" s="70">
        <v>24.614999999999998</v>
      </c>
      <c r="F319" s="70">
        <v>4.9000000000000002E-2</v>
      </c>
      <c r="G319" s="70"/>
      <c r="H319" s="70">
        <v>22.790775299072266</v>
      </c>
      <c r="I319" s="70">
        <v>22.846029281616211</v>
      </c>
      <c r="J319" s="70">
        <v>5.3319308906793594E-2</v>
      </c>
      <c r="K319" s="70" t="s">
        <v>217</v>
      </c>
      <c r="L319" s="70"/>
      <c r="M319" s="70"/>
    </row>
    <row r="320" spans="1:13" x14ac:dyDescent="0.2">
      <c r="A320" s="69">
        <v>227</v>
      </c>
      <c r="B320" s="68" t="s">
        <v>209</v>
      </c>
      <c r="C320" s="68" t="s">
        <v>137</v>
      </c>
      <c r="D320" s="73">
        <v>24.786999999999999</v>
      </c>
      <c r="E320" s="70">
        <v>24.393999999999998</v>
      </c>
      <c r="F320" s="70">
        <v>2.7E-2</v>
      </c>
      <c r="G320" s="70"/>
      <c r="H320" s="70">
        <v>22.979484558105469</v>
      </c>
      <c r="I320" s="70">
        <v>22.878532409667969</v>
      </c>
      <c r="J320" s="70">
        <v>9.7769051790237427E-2</v>
      </c>
      <c r="K320" s="70">
        <f>I320-E320</f>
        <v>-1.5154675903320296</v>
      </c>
      <c r="L320" s="70">
        <f>K320-K297</f>
        <v>-0.82313807678222517</v>
      </c>
      <c r="M320" s="70">
        <f>2^-L320</f>
        <v>1.7692501931302402</v>
      </c>
    </row>
    <row r="321" spans="1:13" x14ac:dyDescent="0.2">
      <c r="A321" s="69">
        <v>227</v>
      </c>
      <c r="B321" s="68" t="s">
        <v>209</v>
      </c>
      <c r="C321" s="68" t="s">
        <v>137</v>
      </c>
      <c r="D321" s="70">
        <v>24.414000000000001</v>
      </c>
      <c r="E321" s="70">
        <v>24.393999999999998</v>
      </c>
      <c r="F321" s="70">
        <v>2.7E-2</v>
      </c>
      <c r="G321" s="70"/>
      <c r="H321" s="70">
        <v>22.784292221069336</v>
      </c>
      <c r="I321" s="70">
        <v>22.878532409667969</v>
      </c>
      <c r="J321" s="70">
        <v>9.7769051790237427E-2</v>
      </c>
      <c r="K321" s="70" t="s">
        <v>217</v>
      </c>
      <c r="L321" s="70"/>
      <c r="M321" s="70"/>
    </row>
    <row r="322" spans="1:13" x14ac:dyDescent="0.2">
      <c r="A322" s="69">
        <v>227</v>
      </c>
      <c r="B322" s="68" t="s">
        <v>209</v>
      </c>
      <c r="C322" s="68" t="s">
        <v>137</v>
      </c>
      <c r="D322" s="70">
        <v>24.375</v>
      </c>
      <c r="E322" s="70">
        <v>24.393999999999998</v>
      </c>
      <c r="F322" s="70">
        <v>2.7E-2</v>
      </c>
      <c r="G322" s="70"/>
      <c r="H322" s="70">
        <v>22.871822357177734</v>
      </c>
      <c r="I322" s="70">
        <v>22.878532409667969</v>
      </c>
      <c r="J322" s="70">
        <v>9.7769051790237427E-2</v>
      </c>
      <c r="K322" s="70" t="s">
        <v>217</v>
      </c>
      <c r="L322" s="70"/>
      <c r="M322" s="70"/>
    </row>
    <row r="323" spans="1:13" x14ac:dyDescent="0.2">
      <c r="A323" s="69"/>
      <c r="B323" s="68"/>
      <c r="C323" s="68"/>
      <c r="D323" s="70"/>
      <c r="E323" s="70"/>
      <c r="F323" s="70"/>
      <c r="G323" s="70"/>
      <c r="H323" s="70"/>
      <c r="I323" s="70"/>
      <c r="J323" s="70"/>
      <c r="K323" s="70"/>
      <c r="L323" s="70"/>
      <c r="M323" s="70"/>
    </row>
    <row r="324" spans="1:13" x14ac:dyDescent="0.2">
      <c r="A324" s="69">
        <v>223</v>
      </c>
      <c r="B324" s="68" t="s">
        <v>213</v>
      </c>
      <c r="C324" s="68" t="s">
        <v>137</v>
      </c>
      <c r="D324" s="70">
        <v>23.065999999999999</v>
      </c>
      <c r="E324" s="70">
        <v>22.887</v>
      </c>
      <c r="F324" s="70">
        <v>0.2</v>
      </c>
      <c r="G324" s="70"/>
      <c r="H324" s="70">
        <v>22.814231872558594</v>
      </c>
      <c r="I324" s="70">
        <v>22.841455459594727</v>
      </c>
      <c r="J324" s="70">
        <v>5.6149106472730637E-2</v>
      </c>
      <c r="K324" s="70">
        <f>I324-E324</f>
        <v>-4.5544540405273892E-2</v>
      </c>
      <c r="L324" s="70">
        <f>K324-K297</f>
        <v>0.64678497314453054</v>
      </c>
      <c r="M324" s="70">
        <f>2^-L324</f>
        <v>0.63870206801873208</v>
      </c>
    </row>
    <row r="325" spans="1:13" x14ac:dyDescent="0.2">
      <c r="A325" s="69">
        <v>223</v>
      </c>
      <c r="B325" s="68" t="s">
        <v>213</v>
      </c>
      <c r="C325" s="68" t="s">
        <v>137</v>
      </c>
      <c r="D325" s="70">
        <v>22.925000000000001</v>
      </c>
      <c r="E325" s="70">
        <v>22.887</v>
      </c>
      <c r="F325" s="70">
        <v>0.2</v>
      </c>
      <c r="G325" s="70"/>
      <c r="H325" s="70">
        <v>22.804107666015625</v>
      </c>
      <c r="I325" s="70">
        <v>22.841455459594727</v>
      </c>
      <c r="J325" s="70">
        <v>5.6149106472730637E-2</v>
      </c>
      <c r="K325" s="70"/>
      <c r="L325" s="70"/>
      <c r="M325" s="70"/>
    </row>
    <row r="326" spans="1:13" x14ac:dyDescent="0.2">
      <c r="A326" s="69">
        <v>223</v>
      </c>
      <c r="B326" s="68" t="s">
        <v>213</v>
      </c>
      <c r="C326" s="68" t="s">
        <v>137</v>
      </c>
      <c r="D326" s="70">
        <v>22.670999999999999</v>
      </c>
      <c r="E326" s="70">
        <v>22.887</v>
      </c>
      <c r="F326" s="70">
        <v>0.2</v>
      </c>
      <c r="G326" s="70"/>
      <c r="H326" s="70">
        <v>22.906026840209961</v>
      </c>
      <c r="I326" s="70">
        <v>22.841455459594727</v>
      </c>
      <c r="J326" s="70">
        <v>5.6149106472730637E-2</v>
      </c>
      <c r="K326" s="70"/>
      <c r="L326" s="70"/>
      <c r="M326" s="70"/>
    </row>
    <row r="327" spans="1:13" x14ac:dyDescent="0.2">
      <c r="A327" s="69">
        <v>224</v>
      </c>
      <c r="B327" s="68" t="s">
        <v>213</v>
      </c>
      <c r="C327" s="68" t="s">
        <v>137</v>
      </c>
      <c r="D327" s="70">
        <v>24.204999999999998</v>
      </c>
      <c r="E327" s="70">
        <v>24.166</v>
      </c>
      <c r="F327" s="70">
        <v>7.0000000000000007E-2</v>
      </c>
      <c r="G327" s="70"/>
      <c r="H327" s="70">
        <v>23.476707458496094</v>
      </c>
      <c r="I327" s="70">
        <v>23.475629806518555</v>
      </c>
      <c r="J327" s="70">
        <v>6.1274006962776184E-2</v>
      </c>
      <c r="K327" s="70">
        <f>I327-E327</f>
        <v>-0.69037019348144568</v>
      </c>
      <c r="L327" s="70">
        <f>K327-K297</f>
        <v>1.9593200683587497E-3</v>
      </c>
      <c r="M327" s="70">
        <f>2^-L327</f>
        <v>0.99864282461543574</v>
      </c>
    </row>
    <row r="328" spans="1:13" x14ac:dyDescent="0.2">
      <c r="A328" s="69">
        <v>224</v>
      </c>
      <c r="B328" s="68" t="s">
        <v>213</v>
      </c>
      <c r="C328" s="68" t="s">
        <v>137</v>
      </c>
      <c r="D328" s="70">
        <v>24.206</v>
      </c>
      <c r="E328" s="70">
        <v>24.166</v>
      </c>
      <c r="F328" s="70">
        <v>7.0000000000000007E-2</v>
      </c>
      <c r="G328" s="70"/>
      <c r="H328" s="70">
        <v>23.536357879638672</v>
      </c>
      <c r="I328" s="70">
        <v>23.475629806518555</v>
      </c>
      <c r="J328" s="70">
        <v>6.1274006962776184E-2</v>
      </c>
      <c r="K328" s="70"/>
      <c r="L328" s="70"/>
      <c r="M328" s="70"/>
    </row>
    <row r="329" spans="1:13" x14ac:dyDescent="0.2">
      <c r="A329" s="69">
        <v>224</v>
      </c>
      <c r="B329" s="68" t="s">
        <v>213</v>
      </c>
      <c r="C329" s="68" t="s">
        <v>137</v>
      </c>
      <c r="D329" s="70">
        <v>24.085000000000001</v>
      </c>
      <c r="E329" s="70">
        <v>24.166</v>
      </c>
      <c r="F329" s="70">
        <v>7.0000000000000007E-2</v>
      </c>
      <c r="G329" s="70"/>
      <c r="H329" s="70">
        <v>23.413824081420898</v>
      </c>
      <c r="I329" s="70">
        <v>23.475629806518555</v>
      </c>
      <c r="J329" s="70">
        <v>6.1274006962776184E-2</v>
      </c>
      <c r="K329" s="70"/>
      <c r="L329" s="70"/>
      <c r="M329" s="70"/>
    </row>
    <row r="330" spans="1:13" x14ac:dyDescent="0.2">
      <c r="A330" s="69">
        <v>225</v>
      </c>
      <c r="B330" s="68" t="s">
        <v>213</v>
      </c>
      <c r="C330" s="68" t="s">
        <v>137</v>
      </c>
      <c r="D330" s="70">
        <v>23.544</v>
      </c>
      <c r="E330" s="70">
        <v>23.355</v>
      </c>
      <c r="F330" s="70">
        <v>0.16300000000000001</v>
      </c>
      <c r="G330" s="70"/>
      <c r="H330" s="70">
        <v>22.738752365112305</v>
      </c>
      <c r="I330" s="70">
        <v>22.570390701293945</v>
      </c>
      <c r="J330" s="70">
        <v>0.15523701906204224</v>
      </c>
      <c r="K330" s="70">
        <f>I330-E330</f>
        <v>-0.78460929870605511</v>
      </c>
      <c r="L330" s="70">
        <f>K330-K297</f>
        <v>-9.2279785156250682E-2</v>
      </c>
      <c r="M330" s="70">
        <f>2^-L330</f>
        <v>1.0660534582130228</v>
      </c>
    </row>
    <row r="331" spans="1:13" x14ac:dyDescent="0.2">
      <c r="A331" s="69">
        <v>225</v>
      </c>
      <c r="B331" s="68" t="s">
        <v>213</v>
      </c>
      <c r="C331" s="68" t="s">
        <v>137</v>
      </c>
      <c r="D331" s="70">
        <v>23.263999999999999</v>
      </c>
      <c r="E331" s="70">
        <v>23.355</v>
      </c>
      <c r="F331" s="70">
        <v>0.16300000000000001</v>
      </c>
      <c r="G331" s="70"/>
      <c r="H331" s="70">
        <v>22.539497375488281</v>
      </c>
      <c r="I331" s="70">
        <v>22.570390701293945</v>
      </c>
      <c r="J331" s="70">
        <v>0.15523701906204224</v>
      </c>
      <c r="K331" s="70"/>
      <c r="L331" s="70"/>
      <c r="M331" s="70"/>
    </row>
    <row r="332" spans="1:13" x14ac:dyDescent="0.2">
      <c r="A332" s="69">
        <v>225</v>
      </c>
      <c r="B332" s="68" t="s">
        <v>213</v>
      </c>
      <c r="C332" s="68" t="s">
        <v>137</v>
      </c>
      <c r="D332" s="70">
        <v>23.257999999999999</v>
      </c>
      <c r="E332" s="70">
        <v>23.355</v>
      </c>
      <c r="F332" s="70">
        <v>0.16300000000000001</v>
      </c>
      <c r="G332" s="70"/>
      <c r="H332" s="70">
        <v>22.432924270629883</v>
      </c>
      <c r="I332" s="70">
        <v>22.570390701293945</v>
      </c>
      <c r="J332" s="70">
        <v>0.15523701906204224</v>
      </c>
      <c r="K332" s="70"/>
      <c r="L332" s="70"/>
      <c r="M332" s="70"/>
    </row>
    <row r="333" spans="1:13" x14ac:dyDescent="0.2">
      <c r="A333" s="69">
        <v>228</v>
      </c>
      <c r="B333" s="68" t="s">
        <v>213</v>
      </c>
      <c r="C333" s="68" t="s">
        <v>137</v>
      </c>
      <c r="D333" s="70">
        <v>24.558</v>
      </c>
      <c r="E333" s="70">
        <v>24.489000000000001</v>
      </c>
      <c r="F333" s="70">
        <v>8.5000000000000006E-2</v>
      </c>
      <c r="G333" s="70"/>
      <c r="H333" s="70">
        <v>23.673620223999023</v>
      </c>
      <c r="I333" s="70">
        <v>23.678777694702148</v>
      </c>
      <c r="J333" s="70">
        <v>7.2612933814525604E-2</v>
      </c>
      <c r="K333" s="70">
        <f>I333-E333</f>
        <v>-0.81022230529785233</v>
      </c>
      <c r="L333" s="70">
        <f>K333-K297</f>
        <v>-0.1178927917480479</v>
      </c>
      <c r="M333" s="70">
        <f>2^-L333</f>
        <v>1.0851487302923832</v>
      </c>
    </row>
    <row r="334" spans="1:13" x14ac:dyDescent="0.2">
      <c r="A334" s="69">
        <v>228</v>
      </c>
      <c r="B334" s="68" t="s">
        <v>213</v>
      </c>
      <c r="C334" s="68" t="s">
        <v>137</v>
      </c>
      <c r="D334" s="70">
        <v>24.515000000000001</v>
      </c>
      <c r="E334" s="70">
        <v>24.489000000000001</v>
      </c>
      <c r="F334" s="70">
        <v>8.5000000000000006E-2</v>
      </c>
      <c r="G334" s="70"/>
      <c r="H334" s="70">
        <v>23.608880996704102</v>
      </c>
      <c r="I334" s="70">
        <v>23.678777694702148</v>
      </c>
      <c r="J334" s="70">
        <v>7.2612933814525604E-2</v>
      </c>
      <c r="K334" s="70"/>
      <c r="L334" s="70"/>
      <c r="M334" s="70"/>
    </row>
    <row r="335" spans="1:13" x14ac:dyDescent="0.2">
      <c r="A335" s="69">
        <v>228</v>
      </c>
      <c r="B335" s="68" t="s">
        <v>213</v>
      </c>
      <c r="C335" s="68" t="s">
        <v>137</v>
      </c>
      <c r="D335" s="70">
        <v>24.395</v>
      </c>
      <c r="E335" s="70">
        <v>24.489000000000001</v>
      </c>
      <c r="F335" s="70">
        <v>8.5000000000000006E-2</v>
      </c>
      <c r="G335" s="70"/>
      <c r="H335" s="70">
        <v>23.75383186340332</v>
      </c>
      <c r="I335" s="70">
        <v>23.678777694702148</v>
      </c>
      <c r="J335" s="70">
        <v>7.2612933814525604E-2</v>
      </c>
      <c r="K335" s="70"/>
      <c r="L335" s="70"/>
      <c r="M335" s="70"/>
    </row>
    <row r="338" spans="1:13" x14ac:dyDescent="0.2">
      <c r="A338" s="64"/>
      <c r="B338" s="64" t="s">
        <v>202</v>
      </c>
      <c r="C338" s="64" t="s">
        <v>203</v>
      </c>
      <c r="D338" s="65" t="s">
        <v>204</v>
      </c>
      <c r="E338" s="64" t="s">
        <v>205</v>
      </c>
      <c r="F338" s="64" t="s">
        <v>206</v>
      </c>
      <c r="G338" s="64"/>
      <c r="H338" s="66" t="s">
        <v>228</v>
      </c>
      <c r="I338" s="64" t="s">
        <v>205</v>
      </c>
      <c r="J338" s="64" t="s">
        <v>206</v>
      </c>
      <c r="K338" s="64" t="s">
        <v>207</v>
      </c>
      <c r="L338" s="64" t="s">
        <v>176</v>
      </c>
      <c r="M338" s="64" t="s">
        <v>177</v>
      </c>
    </row>
    <row r="339" spans="1:13" x14ac:dyDescent="0.2">
      <c r="A339" s="64" t="s">
        <v>208</v>
      </c>
      <c r="B339" s="64" t="s">
        <v>209</v>
      </c>
      <c r="C339" s="64" t="s">
        <v>0</v>
      </c>
      <c r="D339" s="64">
        <v>23.680356979370117</v>
      </c>
      <c r="E339" s="64">
        <v>23.71202278137207</v>
      </c>
      <c r="F339" s="64">
        <v>5.7227324694395065E-2</v>
      </c>
      <c r="G339" s="64"/>
      <c r="H339" s="64">
        <v>21.767784118652344</v>
      </c>
      <c r="I339" s="64">
        <v>21.757802963256836</v>
      </c>
      <c r="J339" s="64">
        <v>8.2136347889900208E-2</v>
      </c>
      <c r="K339" s="64">
        <f>I339-E339</f>
        <v>-1.9542198181152344</v>
      </c>
      <c r="L339" s="64">
        <f>K339-K339</f>
        <v>0</v>
      </c>
      <c r="M339" s="64">
        <f>2^-L339</f>
        <v>1</v>
      </c>
    </row>
    <row r="340" spans="1:13" x14ac:dyDescent="0.2">
      <c r="A340" s="64" t="s">
        <v>208</v>
      </c>
      <c r="B340" s="64" t="s">
        <v>209</v>
      </c>
      <c r="C340" s="64" t="s">
        <v>0</v>
      </c>
      <c r="D340" s="64">
        <v>23.778085708618164</v>
      </c>
      <c r="E340" s="64">
        <v>23.71202278137207</v>
      </c>
      <c r="F340" s="64">
        <v>5.7227324694395065E-2</v>
      </c>
      <c r="G340" s="64"/>
      <c r="H340" s="64">
        <v>21.671133041381836</v>
      </c>
      <c r="I340" s="64">
        <v>21.757802963256836</v>
      </c>
      <c r="J340" s="64">
        <v>8.2136347889900208E-2</v>
      </c>
      <c r="K340" s="64"/>
      <c r="L340" s="64"/>
      <c r="M340" s="64"/>
    </row>
    <row r="341" spans="1:13" x14ac:dyDescent="0.2">
      <c r="A341" s="64" t="s">
        <v>208</v>
      </c>
      <c r="B341" s="64" t="s">
        <v>209</v>
      </c>
      <c r="C341" s="64" t="s">
        <v>0</v>
      </c>
      <c r="D341" s="64">
        <v>23.677629470825195</v>
      </c>
      <c r="E341" s="64">
        <v>23.71202278137207</v>
      </c>
      <c r="F341" s="64">
        <v>5.7227324694395065E-2</v>
      </c>
      <c r="G341" s="64"/>
      <c r="H341" s="64">
        <v>21.834493637084961</v>
      </c>
      <c r="I341" s="64">
        <v>21.757802963256836</v>
      </c>
      <c r="J341" s="64">
        <v>8.2136347889900208E-2</v>
      </c>
      <c r="K341" s="64"/>
      <c r="L341" s="64"/>
      <c r="M341" s="64"/>
    </row>
    <row r="342" spans="1:13" x14ac:dyDescent="0.2">
      <c r="A342" s="64" t="s">
        <v>210</v>
      </c>
      <c r="B342" s="64" t="s">
        <v>209</v>
      </c>
      <c r="C342" s="64" t="s">
        <v>0</v>
      </c>
      <c r="D342" s="64">
        <v>25.676130294799805</v>
      </c>
      <c r="E342" s="64">
        <v>25.579626083374023</v>
      </c>
      <c r="F342" s="64">
        <v>9.8481081426143646E-2</v>
      </c>
      <c r="G342" s="64"/>
      <c r="H342" s="64">
        <v>23.993381500244141</v>
      </c>
      <c r="I342" s="64">
        <v>23.901504516601562</v>
      </c>
      <c r="J342" s="64">
        <v>8.7423250079154968E-2</v>
      </c>
      <c r="K342" s="64">
        <f>I342-E342</f>
        <v>-1.6781215667724609</v>
      </c>
      <c r="L342" s="64">
        <f>K342-K339</f>
        <v>0.27609825134277344</v>
      </c>
      <c r="M342" s="64">
        <f>2^-L342</f>
        <v>0.82582142240055956</v>
      </c>
    </row>
    <row r="343" spans="1:13" x14ac:dyDescent="0.2">
      <c r="A343" s="64" t="s">
        <v>210</v>
      </c>
      <c r="B343" s="64" t="s">
        <v>209</v>
      </c>
      <c r="C343" s="64" t="s">
        <v>0</v>
      </c>
      <c r="D343" s="64">
        <v>25.479280471801758</v>
      </c>
      <c r="E343" s="64">
        <v>25.579626083374023</v>
      </c>
      <c r="F343" s="64">
        <v>9.8481081426143646E-2</v>
      </c>
      <c r="G343" s="64"/>
      <c r="H343" s="64">
        <v>23.89178466796875</v>
      </c>
      <c r="I343" s="64">
        <v>23.901504516601562</v>
      </c>
      <c r="J343" s="64">
        <v>8.7423250079154968E-2</v>
      </c>
      <c r="K343" s="64"/>
      <c r="L343" s="64"/>
      <c r="M343" s="64"/>
    </row>
    <row r="344" spans="1:13" x14ac:dyDescent="0.2">
      <c r="A344" s="64" t="s">
        <v>210</v>
      </c>
      <c r="B344" s="64" t="s">
        <v>209</v>
      </c>
      <c r="C344" s="64" t="s">
        <v>0</v>
      </c>
      <c r="D344" s="64">
        <v>25.583465576171875</v>
      </c>
      <c r="E344" s="64">
        <v>25.579626083374023</v>
      </c>
      <c r="F344" s="64">
        <v>9.8481081426143646E-2</v>
      </c>
      <c r="G344" s="64"/>
      <c r="H344" s="64">
        <v>23.819347381591797</v>
      </c>
      <c r="I344" s="64">
        <v>23.901504516601562</v>
      </c>
      <c r="J344" s="64">
        <v>8.7423250079154968E-2</v>
      </c>
      <c r="K344" s="64"/>
      <c r="L344" s="64"/>
      <c r="M344" s="64"/>
    </row>
    <row r="345" spans="1:13" x14ac:dyDescent="0.2">
      <c r="A345" s="64" t="s">
        <v>211</v>
      </c>
      <c r="B345" s="64" t="s">
        <v>209</v>
      </c>
      <c r="C345" s="64" t="s">
        <v>0</v>
      </c>
      <c r="D345" s="64">
        <v>23.899835586547852</v>
      </c>
      <c r="E345" s="64">
        <v>23.837301254272461</v>
      </c>
      <c r="F345" s="64">
        <v>5.6535352021455765E-2</v>
      </c>
      <c r="G345" s="64"/>
      <c r="H345" s="64">
        <v>21.515121459960938</v>
      </c>
      <c r="I345" s="64">
        <v>21.491302490234375</v>
      </c>
      <c r="J345" s="64">
        <v>4.4855646789073944E-2</v>
      </c>
      <c r="K345" s="64">
        <f>I345-E345</f>
        <v>-2.3459987640380859</v>
      </c>
      <c r="L345" s="64">
        <f>K345-K339</f>
        <v>-0.39177894592285156</v>
      </c>
      <c r="M345" s="64">
        <f>2^-L345</f>
        <v>1.3120102090361436</v>
      </c>
    </row>
    <row r="346" spans="1:13" x14ac:dyDescent="0.2">
      <c r="A346" s="64" t="s">
        <v>211</v>
      </c>
      <c r="B346" s="64" t="s">
        <v>209</v>
      </c>
      <c r="C346" s="64" t="s">
        <v>0</v>
      </c>
      <c r="D346" s="64">
        <v>23.789806365966797</v>
      </c>
      <c r="E346" s="64">
        <v>23.837301254272461</v>
      </c>
      <c r="F346" s="64">
        <v>5.6535352021455765E-2</v>
      </c>
      <c r="G346" s="64"/>
      <c r="H346" s="64">
        <v>21.519224166870117</v>
      </c>
      <c r="I346" s="64">
        <v>21.491302490234375</v>
      </c>
      <c r="J346" s="64">
        <v>4.4855646789073944E-2</v>
      </c>
      <c r="K346" s="64"/>
      <c r="L346" s="64"/>
      <c r="M346" s="64"/>
    </row>
    <row r="347" spans="1:13" x14ac:dyDescent="0.2">
      <c r="A347" s="64" t="s">
        <v>211</v>
      </c>
      <c r="B347" s="64" t="s">
        <v>209</v>
      </c>
      <c r="C347" s="64" t="s">
        <v>0</v>
      </c>
      <c r="D347" s="64">
        <v>23.822261810302734</v>
      </c>
      <c r="E347" s="64">
        <v>23.837301254272461</v>
      </c>
      <c r="F347" s="64">
        <v>5.6535352021455765E-2</v>
      </c>
      <c r="G347" s="64"/>
      <c r="H347" s="64">
        <v>21.43956184387207</v>
      </c>
      <c r="I347" s="64">
        <v>21.491302490234375</v>
      </c>
      <c r="J347" s="64">
        <v>4.4855646789073944E-2</v>
      </c>
      <c r="K347" s="64"/>
      <c r="L347" s="64"/>
      <c r="M347" s="64"/>
    </row>
    <row r="348" spans="1:13" x14ac:dyDescent="0.2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</row>
    <row r="349" spans="1:13" x14ac:dyDescent="0.2">
      <c r="A349" s="64" t="s">
        <v>212</v>
      </c>
      <c r="B349" s="64" t="s">
        <v>213</v>
      </c>
      <c r="C349" s="64" t="s">
        <v>0</v>
      </c>
      <c r="D349" s="64">
        <v>23.923738479614258</v>
      </c>
      <c r="E349" s="64">
        <v>23.884757995605469</v>
      </c>
      <c r="F349" s="64">
        <v>0.14452917873859406</v>
      </c>
      <c r="G349" s="64"/>
      <c r="H349" s="64">
        <v>22.660039901733398</v>
      </c>
      <c r="I349" s="64">
        <f>AVERAGE(H350:H351)</f>
        <v>22.174359321594238</v>
      </c>
      <c r="J349" s="64">
        <f>STDEV(H350:H351)</f>
        <v>8.7399751169646905E-2</v>
      </c>
      <c r="K349" s="64">
        <f>I349-E349</f>
        <v>-1.7103986740112305</v>
      </c>
      <c r="L349" s="64">
        <f>K349-K339</f>
        <v>0.24382114410400391</v>
      </c>
      <c r="M349" s="64">
        <f>2^-L349</f>
        <v>0.84450557721269714</v>
      </c>
    </row>
    <row r="350" spans="1:13" x14ac:dyDescent="0.2">
      <c r="A350" s="64" t="s">
        <v>212</v>
      </c>
      <c r="B350" s="64" t="s">
        <v>213</v>
      </c>
      <c r="C350" s="64" t="s">
        <v>0</v>
      </c>
      <c r="D350" s="64">
        <v>24.005800247192383</v>
      </c>
      <c r="E350" s="64">
        <v>23.884757995605469</v>
      </c>
      <c r="F350" s="64">
        <v>0.14452917873859406</v>
      </c>
      <c r="G350" s="64"/>
      <c r="H350" s="64">
        <v>22.236160278320312</v>
      </c>
      <c r="I350" s="64">
        <v>22.174359321594238</v>
      </c>
      <c r="J350" s="64">
        <v>8.7399751169646905E-2</v>
      </c>
      <c r="K350" s="64"/>
      <c r="L350" s="64"/>
      <c r="M350" s="64"/>
    </row>
    <row r="351" spans="1:13" x14ac:dyDescent="0.2">
      <c r="A351" s="64" t="s">
        <v>212</v>
      </c>
      <c r="B351" s="64" t="s">
        <v>213</v>
      </c>
      <c r="C351" s="64" t="s">
        <v>0</v>
      </c>
      <c r="D351" s="64">
        <v>23.724737167358398</v>
      </c>
      <c r="E351" s="64">
        <v>23.884757995605469</v>
      </c>
      <c r="F351" s="64">
        <v>0.14452917873859406</v>
      </c>
      <c r="G351" s="64"/>
      <c r="H351" s="64">
        <v>22.112558364868164</v>
      </c>
      <c r="I351" s="64">
        <v>22.174359321594238</v>
      </c>
      <c r="J351" s="64">
        <v>8.7399751169646905E-2</v>
      </c>
      <c r="K351" s="64"/>
      <c r="L351" s="64"/>
      <c r="M351" s="64"/>
    </row>
    <row r="352" spans="1:13" x14ac:dyDescent="0.2">
      <c r="A352" s="64" t="s">
        <v>214</v>
      </c>
      <c r="B352" s="64" t="s">
        <v>213</v>
      </c>
      <c r="C352" s="64" t="s">
        <v>0</v>
      </c>
      <c r="D352" s="64">
        <v>24.179365158081055</v>
      </c>
      <c r="E352" s="64">
        <v>24.031717300415039</v>
      </c>
      <c r="F352" s="64">
        <v>0.13256630301475525</v>
      </c>
      <c r="G352" s="64"/>
      <c r="H352" s="64">
        <v>22.608480453491211</v>
      </c>
      <c r="I352" s="64">
        <v>22.535202026367188</v>
      </c>
      <c r="J352" s="64">
        <v>8.457639068365097E-2</v>
      </c>
      <c r="K352" s="64">
        <f>I352-E352</f>
        <v>-1.4965152740478516</v>
      </c>
      <c r="L352" s="64">
        <f>K352-K339</f>
        <v>0.45770454406738281</v>
      </c>
      <c r="M352" s="64">
        <f>2^-L352</f>
        <v>0.72814387905393918</v>
      </c>
    </row>
    <row r="353" spans="1:13" x14ac:dyDescent="0.2">
      <c r="A353" s="64" t="s">
        <v>214</v>
      </c>
      <c r="B353" s="64" t="s">
        <v>213</v>
      </c>
      <c r="C353" s="64" t="s">
        <v>0</v>
      </c>
      <c r="D353" s="64">
        <v>23.922906875610352</v>
      </c>
      <c r="E353" s="64">
        <v>24.031717300415039</v>
      </c>
      <c r="F353" s="64">
        <v>0.13256630301475525</v>
      </c>
      <c r="G353" s="64"/>
      <c r="H353" s="64">
        <v>22.442653656005859</v>
      </c>
      <c r="I353" s="64">
        <v>22.535202026367188</v>
      </c>
      <c r="J353" s="64">
        <v>8.457639068365097E-2</v>
      </c>
      <c r="K353" s="64"/>
      <c r="L353" s="64"/>
      <c r="M353" s="64"/>
    </row>
    <row r="354" spans="1:13" x14ac:dyDescent="0.2">
      <c r="A354" s="64" t="s">
        <v>214</v>
      </c>
      <c r="B354" s="64" t="s">
        <v>213</v>
      </c>
      <c r="C354" s="64" t="s">
        <v>0</v>
      </c>
      <c r="D354" s="64">
        <v>23.992883682250977</v>
      </c>
      <c r="E354" s="64">
        <v>24.031717300415039</v>
      </c>
      <c r="F354" s="64">
        <v>0.13256630301475525</v>
      </c>
      <c r="G354" s="64"/>
      <c r="H354" s="64">
        <v>22.554473876953125</v>
      </c>
      <c r="I354" s="64">
        <v>22.535202026367188</v>
      </c>
      <c r="J354" s="64">
        <v>8.457639068365097E-2</v>
      </c>
      <c r="K354" s="64"/>
      <c r="L354" s="64"/>
      <c r="M354" s="64"/>
    </row>
    <row r="355" spans="1:13" x14ac:dyDescent="0.2">
      <c r="A355" s="64" t="s">
        <v>215</v>
      </c>
      <c r="B355" s="64" t="s">
        <v>213</v>
      </c>
      <c r="C355" s="64" t="s">
        <v>0</v>
      </c>
      <c r="D355" s="64">
        <v>23.610395431518555</v>
      </c>
      <c r="E355" s="64">
        <v>23.559896469116211</v>
      </c>
      <c r="F355" s="64">
        <v>7.5789958238601685E-2</v>
      </c>
      <c r="G355" s="64"/>
      <c r="H355" s="64">
        <v>22.017730712890625</v>
      </c>
      <c r="I355" s="64">
        <v>22.007589340209961</v>
      </c>
      <c r="J355" s="64">
        <v>4.3828397989273071E-2</v>
      </c>
      <c r="K355" s="64">
        <f>I355-E355</f>
        <v>-1.55230712890625</v>
      </c>
      <c r="L355" s="64">
        <f>K355-K339</f>
        <v>0.40191268920898438</v>
      </c>
      <c r="M355" s="64">
        <f>2^-L355</f>
        <v>0.75685419933112419</v>
      </c>
    </row>
    <row r="356" spans="1:13" x14ac:dyDescent="0.2">
      <c r="A356" s="64" t="s">
        <v>215</v>
      </c>
      <c r="B356" s="64" t="s">
        <v>213</v>
      </c>
      <c r="C356" s="64" t="s">
        <v>0</v>
      </c>
      <c r="D356" s="64">
        <v>23.472747802734375</v>
      </c>
      <c r="E356" s="64">
        <v>23.559896469116211</v>
      </c>
      <c r="F356" s="64">
        <v>7.5789958238601685E-2</v>
      </c>
      <c r="G356" s="64"/>
      <c r="H356" s="64">
        <v>22.045455932617188</v>
      </c>
      <c r="I356" s="64">
        <v>22.007589340209961</v>
      </c>
      <c r="J356" s="64">
        <v>4.3828397989273071E-2</v>
      </c>
      <c r="K356" s="64"/>
      <c r="L356" s="64"/>
      <c r="M356" s="64"/>
    </row>
    <row r="357" spans="1:13" x14ac:dyDescent="0.2">
      <c r="A357" s="64" t="s">
        <v>215</v>
      </c>
      <c r="B357" s="64" t="s">
        <v>213</v>
      </c>
      <c r="C357" s="64" t="s">
        <v>0</v>
      </c>
      <c r="D357" s="64">
        <v>23.596546173095703</v>
      </c>
      <c r="E357" s="64">
        <v>23.559896469116211</v>
      </c>
      <c r="F357" s="64">
        <v>7.5789958238601685E-2</v>
      </c>
      <c r="G357" s="64"/>
      <c r="H357" s="64">
        <v>21.959577560424805</v>
      </c>
      <c r="I357" s="64">
        <v>22.007589340209961</v>
      </c>
      <c r="J357" s="64">
        <v>4.3828397989273071E-2</v>
      </c>
      <c r="K357" s="64"/>
      <c r="L357" s="64"/>
      <c r="M357" s="64"/>
    </row>
    <row r="358" spans="1:13" x14ac:dyDescent="0.2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</row>
    <row r="359" spans="1:13" x14ac:dyDescent="0.2">
      <c r="A359" s="64" t="s">
        <v>216</v>
      </c>
      <c r="B359" s="64" t="s">
        <v>209</v>
      </c>
      <c r="C359" s="64" t="s">
        <v>137</v>
      </c>
      <c r="D359" s="64">
        <v>24.623443603515625</v>
      </c>
      <c r="E359" s="64">
        <v>24.614763259887695</v>
      </c>
      <c r="F359" s="64">
        <v>4.9021538347005844E-2</v>
      </c>
      <c r="G359" s="64" t="s">
        <v>217</v>
      </c>
      <c r="H359" s="64">
        <v>22.257619857788086</v>
      </c>
      <c r="I359" s="64">
        <v>22.040069580078125</v>
      </c>
      <c r="J359" s="64">
        <v>0.19346034526824951</v>
      </c>
      <c r="K359" s="64">
        <f>I359-E359</f>
        <v>-2.5746936798095703</v>
      </c>
      <c r="L359" s="64">
        <f>K359-K339</f>
        <v>-0.62047386169433594</v>
      </c>
      <c r="M359" s="64">
        <f>2^-L359</f>
        <v>1.537380059915523</v>
      </c>
    </row>
    <row r="360" spans="1:13" x14ac:dyDescent="0.2">
      <c r="A360" s="64" t="s">
        <v>216</v>
      </c>
      <c r="B360" s="64" t="s">
        <v>209</v>
      </c>
      <c r="C360" s="64" t="s">
        <v>137</v>
      </c>
      <c r="D360" s="64">
        <v>24.658866882324219</v>
      </c>
      <c r="E360" s="64">
        <v>24.614763259887695</v>
      </c>
      <c r="F360" s="64">
        <v>4.9021538347005844E-2</v>
      </c>
      <c r="G360" s="64" t="s">
        <v>217</v>
      </c>
      <c r="H360" s="64">
        <v>21.887351989746094</v>
      </c>
      <c r="I360" s="64">
        <v>22.040069580078125</v>
      </c>
      <c r="J360" s="64">
        <v>0.19346034526824951</v>
      </c>
      <c r="K360" s="64" t="s">
        <v>217</v>
      </c>
      <c r="L360" s="64"/>
      <c r="M360" s="64"/>
    </row>
    <row r="361" spans="1:13" x14ac:dyDescent="0.2">
      <c r="A361" s="64" t="s">
        <v>216</v>
      </c>
      <c r="B361" s="64" t="s">
        <v>209</v>
      </c>
      <c r="C361" s="64" t="s">
        <v>137</v>
      </c>
      <c r="D361" s="64">
        <v>24.561983108520508</v>
      </c>
      <c r="E361" s="64">
        <v>24.614763259887695</v>
      </c>
      <c r="F361" s="64">
        <v>4.9021538347005844E-2</v>
      </c>
      <c r="G361" s="64" t="s">
        <v>217</v>
      </c>
      <c r="H361" s="64">
        <v>21.975238800048828</v>
      </c>
      <c r="I361" s="64">
        <v>22.040069580078125</v>
      </c>
      <c r="J361" s="64">
        <v>0.19346034526824951</v>
      </c>
      <c r="K361" s="64" t="s">
        <v>217</v>
      </c>
      <c r="L361" s="64"/>
      <c r="M361" s="64"/>
    </row>
    <row r="362" spans="1:13" x14ac:dyDescent="0.2">
      <c r="A362" s="64" t="s">
        <v>218</v>
      </c>
      <c r="B362" s="64" t="s">
        <v>209</v>
      </c>
      <c r="C362" s="64" t="s">
        <v>137</v>
      </c>
      <c r="D362" s="67">
        <v>24.786661148071289</v>
      </c>
      <c r="E362" s="64">
        <f>AVERAGE(D363:D364)</f>
        <v>24.394331932067871</v>
      </c>
      <c r="F362" s="64">
        <f>STDEV(D363:D364)</f>
        <v>2.7485140025712302E-2</v>
      </c>
      <c r="G362" s="64" t="s">
        <v>217</v>
      </c>
      <c r="H362" s="64">
        <v>22.220479965209961</v>
      </c>
      <c r="I362" s="64">
        <v>22.098442077636719</v>
      </c>
      <c r="J362" s="64">
        <v>0.11854381114244461</v>
      </c>
      <c r="K362" s="64">
        <f>I362-E362</f>
        <v>-2.2958898544311523</v>
      </c>
      <c r="L362" s="64">
        <f>K362-K339</f>
        <v>-0.34167003631591797</v>
      </c>
      <c r="M362" s="64">
        <f>2^-L362</f>
        <v>1.2672226580885264</v>
      </c>
    </row>
    <row r="363" spans="1:13" x14ac:dyDescent="0.2">
      <c r="A363" s="64" t="s">
        <v>218</v>
      </c>
      <c r="B363" s="64" t="s">
        <v>209</v>
      </c>
      <c r="C363" s="64" t="s">
        <v>137</v>
      </c>
      <c r="D363" s="64">
        <v>24.413766860961914</v>
      </c>
      <c r="E363" s="64">
        <v>24.394331932067871</v>
      </c>
      <c r="F363" s="64">
        <v>2.7485140025712302E-2</v>
      </c>
      <c r="G363" s="64" t="s">
        <v>217</v>
      </c>
      <c r="H363" s="64">
        <v>22.091115951538086</v>
      </c>
      <c r="I363" s="64">
        <v>22.098442077636719</v>
      </c>
      <c r="J363" s="64">
        <v>0.11854381114244461</v>
      </c>
      <c r="K363" s="64" t="s">
        <v>217</v>
      </c>
      <c r="L363" s="64"/>
      <c r="M363" s="64"/>
    </row>
    <row r="364" spans="1:13" x14ac:dyDescent="0.2">
      <c r="A364" s="64" t="s">
        <v>218</v>
      </c>
      <c r="B364" s="64" t="s">
        <v>209</v>
      </c>
      <c r="C364" s="64" t="s">
        <v>137</v>
      </c>
      <c r="D364" s="64">
        <v>24.374897003173828</v>
      </c>
      <c r="E364" s="64">
        <v>24.394331932067871</v>
      </c>
      <c r="F364" s="64">
        <v>2.7485140025712302E-2</v>
      </c>
      <c r="G364" s="64" t="s">
        <v>217</v>
      </c>
      <c r="H364" s="64">
        <v>21.983732223510742</v>
      </c>
      <c r="I364" s="64">
        <v>22.098442077636719</v>
      </c>
      <c r="J364" s="64">
        <v>0.11854381114244461</v>
      </c>
      <c r="K364" s="64" t="s">
        <v>217</v>
      </c>
      <c r="L364" s="64"/>
      <c r="M364" s="64"/>
    </row>
    <row r="365" spans="1:13" x14ac:dyDescent="0.2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</row>
    <row r="366" spans="1:13" x14ac:dyDescent="0.2">
      <c r="A366" s="64" t="s">
        <v>219</v>
      </c>
      <c r="B366" s="64" t="s">
        <v>213</v>
      </c>
      <c r="C366" s="64" t="s">
        <v>137</v>
      </c>
      <c r="D366" s="64">
        <v>23.065593719482422</v>
      </c>
      <c r="E366" s="64">
        <v>22.886999130249023</v>
      </c>
      <c r="F366" s="64">
        <v>0.20002783834934235</v>
      </c>
      <c r="G366" s="64"/>
      <c r="H366" s="64">
        <v>21.334661483764648</v>
      </c>
      <c r="I366" s="64">
        <v>21.371953964233398</v>
      </c>
      <c r="J366" s="64">
        <v>3.3692196011543274E-2</v>
      </c>
      <c r="K366" s="64">
        <f>I366-E366</f>
        <v>-1.515045166015625</v>
      </c>
      <c r="L366" s="64">
        <f>K366-K339</f>
        <v>0.43917465209960938</v>
      </c>
      <c r="M366" s="64">
        <f>2^-L366</f>
        <v>0.73755643484193145</v>
      </c>
    </row>
    <row r="367" spans="1:13" x14ac:dyDescent="0.2">
      <c r="A367" s="64" t="s">
        <v>219</v>
      </c>
      <c r="B367" s="64" t="s">
        <v>213</v>
      </c>
      <c r="C367" s="64" t="s">
        <v>137</v>
      </c>
      <c r="D367" s="64">
        <v>22.924541473388672</v>
      </c>
      <c r="E367" s="64">
        <v>22.886999130249023</v>
      </c>
      <c r="F367" s="64">
        <v>0.20002783834934235</v>
      </c>
      <c r="G367" s="64"/>
      <c r="H367" s="64">
        <v>21.381002426147461</v>
      </c>
      <c r="I367" s="64">
        <v>21.371953964233398</v>
      </c>
      <c r="J367" s="64">
        <v>3.3692196011543274E-2</v>
      </c>
      <c r="K367" s="64"/>
      <c r="L367" s="64"/>
      <c r="M367" s="64"/>
    </row>
    <row r="368" spans="1:13" x14ac:dyDescent="0.2">
      <c r="A368" s="64" t="s">
        <v>219</v>
      </c>
      <c r="B368" s="64" t="s">
        <v>213</v>
      </c>
      <c r="C368" s="64" t="s">
        <v>137</v>
      </c>
      <c r="D368" s="64">
        <v>22.670858383178711</v>
      </c>
      <c r="E368" s="64">
        <v>22.886999130249023</v>
      </c>
      <c r="F368" s="64">
        <v>0.20002783834934235</v>
      </c>
      <c r="G368" s="64"/>
      <c r="H368" s="64">
        <v>21.400197982788086</v>
      </c>
      <c r="I368" s="64">
        <v>21.371953964233398</v>
      </c>
      <c r="J368" s="64">
        <v>3.3692196011543274E-2</v>
      </c>
      <c r="K368" s="64"/>
      <c r="L368" s="64"/>
      <c r="M368" s="64"/>
    </row>
    <row r="369" spans="1:13" x14ac:dyDescent="0.2">
      <c r="A369" s="64" t="s">
        <v>220</v>
      </c>
      <c r="B369" s="64" t="s">
        <v>213</v>
      </c>
      <c r="C369" s="64" t="s">
        <v>137</v>
      </c>
      <c r="D369" s="64">
        <v>24.205402374267578</v>
      </c>
      <c r="E369" s="64">
        <v>24.165685653686523</v>
      </c>
      <c r="F369" s="64">
        <v>6.962168961763382E-2</v>
      </c>
      <c r="G369" s="64"/>
      <c r="H369" s="64">
        <v>22.827342987060547</v>
      </c>
      <c r="I369" s="64">
        <v>22.808595657348633</v>
      </c>
      <c r="J369" s="64">
        <v>1.6665980219841003E-2</v>
      </c>
      <c r="K369" s="64">
        <f>I369-E369</f>
        <v>-1.3570899963378906</v>
      </c>
      <c r="L369" s="64">
        <f>K369-K339</f>
        <v>0.59712982177734375</v>
      </c>
      <c r="M369" s="64">
        <f>2^-L369</f>
        <v>0.66106781331161768</v>
      </c>
    </row>
    <row r="370" spans="1:13" x14ac:dyDescent="0.2">
      <c r="A370" s="64" t="s">
        <v>220</v>
      </c>
      <c r="B370" s="64" t="s">
        <v>213</v>
      </c>
      <c r="C370" s="64" t="s">
        <v>137</v>
      </c>
      <c r="D370" s="64">
        <v>24.206361770629883</v>
      </c>
      <c r="E370" s="64">
        <v>24.165685653686523</v>
      </c>
      <c r="F370" s="64">
        <v>6.962168961763382E-2</v>
      </c>
      <c r="G370" s="64"/>
      <c r="H370" s="64">
        <v>22.79545783996582</v>
      </c>
      <c r="I370" s="64">
        <v>22.808595657348633</v>
      </c>
      <c r="J370" s="64">
        <v>1.6665980219841003E-2</v>
      </c>
      <c r="K370" s="64"/>
      <c r="L370" s="64"/>
      <c r="M370" s="64"/>
    </row>
    <row r="371" spans="1:13" x14ac:dyDescent="0.2">
      <c r="A371" s="64" t="s">
        <v>220</v>
      </c>
      <c r="B371" s="64" t="s">
        <v>213</v>
      </c>
      <c r="C371" s="64" t="s">
        <v>137</v>
      </c>
      <c r="D371" s="64">
        <v>24.085296630859375</v>
      </c>
      <c r="E371" s="64">
        <v>24.165685653686523</v>
      </c>
      <c r="F371" s="64">
        <v>6.962168961763382E-2</v>
      </c>
      <c r="G371" s="64"/>
      <c r="H371" s="64">
        <v>22.802988052368164</v>
      </c>
      <c r="I371" s="64">
        <v>22.808595657348633</v>
      </c>
      <c r="J371" s="64">
        <v>1.6665980219841003E-2</v>
      </c>
      <c r="K371" s="64"/>
      <c r="L371" s="64"/>
      <c r="M371" s="64"/>
    </row>
    <row r="372" spans="1:13" x14ac:dyDescent="0.2">
      <c r="A372" s="64" t="s">
        <v>221</v>
      </c>
      <c r="B372" s="64" t="s">
        <v>213</v>
      </c>
      <c r="C372" s="64" t="s">
        <v>137</v>
      </c>
      <c r="D372" s="64">
        <v>23.543771743774414</v>
      </c>
      <c r="E372" s="64">
        <v>23.355192184448242</v>
      </c>
      <c r="F372" s="64">
        <v>0.16333870589733124</v>
      </c>
      <c r="G372" s="64"/>
      <c r="H372" s="64">
        <v>22.206558227539062</v>
      </c>
      <c r="I372" s="64">
        <v>22.227401733398438</v>
      </c>
      <c r="J372" s="64">
        <v>1.9319992512464523E-2</v>
      </c>
      <c r="K372" s="64">
        <f>I372-E372</f>
        <v>-1.1277904510498047</v>
      </c>
      <c r="L372" s="64">
        <f>K372-K339</f>
        <v>0.82642936706542969</v>
      </c>
      <c r="M372" s="64">
        <f>2^-L372</f>
        <v>0.56392321198647333</v>
      </c>
    </row>
    <row r="373" spans="1:13" x14ac:dyDescent="0.2">
      <c r="A373" s="64" t="s">
        <v>221</v>
      </c>
      <c r="B373" s="64" t="s">
        <v>213</v>
      </c>
      <c r="C373" s="64" t="s">
        <v>137</v>
      </c>
      <c r="D373" s="64">
        <v>23.263669967651367</v>
      </c>
      <c r="E373" s="64">
        <v>23.355192184448242</v>
      </c>
      <c r="F373" s="64">
        <v>0.16333870589733124</v>
      </c>
      <c r="G373" s="64"/>
      <c r="H373" s="64">
        <v>22.244710922241211</v>
      </c>
      <c r="I373" s="64">
        <v>22.227401733398438</v>
      </c>
      <c r="J373" s="64">
        <v>1.9319992512464523E-2</v>
      </c>
      <c r="K373" s="64"/>
      <c r="L373" s="64"/>
      <c r="M373" s="64"/>
    </row>
    <row r="374" spans="1:13" x14ac:dyDescent="0.2">
      <c r="A374" s="64" t="s">
        <v>221</v>
      </c>
      <c r="B374" s="64" t="s">
        <v>213</v>
      </c>
      <c r="C374" s="64" t="s">
        <v>137</v>
      </c>
      <c r="D374" s="64">
        <v>23.258132934570312</v>
      </c>
      <c r="E374" s="64">
        <v>23.355192184448242</v>
      </c>
      <c r="F374" s="64">
        <v>0.16333870589733124</v>
      </c>
      <c r="G374" s="64"/>
      <c r="H374" s="64">
        <v>22.230932235717773</v>
      </c>
      <c r="I374" s="64">
        <v>22.227401733398438</v>
      </c>
      <c r="J374" s="64">
        <v>1.9319992512464523E-2</v>
      </c>
      <c r="K374" s="64"/>
      <c r="L374" s="64"/>
      <c r="M374" s="64"/>
    </row>
    <row r="375" spans="1:13" x14ac:dyDescent="0.2">
      <c r="A375" s="64" t="s">
        <v>222</v>
      </c>
      <c r="B375" s="64" t="s">
        <v>213</v>
      </c>
      <c r="C375" s="64" t="s">
        <v>137</v>
      </c>
      <c r="D375" s="64">
        <v>24.558010101318359</v>
      </c>
      <c r="E375" s="64">
        <v>24.489309310913086</v>
      </c>
      <c r="F375" s="64">
        <v>8.4592975676059723E-2</v>
      </c>
      <c r="G375" s="64"/>
      <c r="H375" s="64">
        <v>22.912275314331055</v>
      </c>
      <c r="I375" s="64">
        <v>22.875295639038086</v>
      </c>
      <c r="J375" s="64">
        <v>0.15042077004909515</v>
      </c>
      <c r="K375" s="64">
        <f>I375-E375</f>
        <v>-1.614013671875</v>
      </c>
      <c r="L375" s="64">
        <f>K375-K339</f>
        <v>0.34020614624023438</v>
      </c>
      <c r="M375" s="64">
        <f>2^-L375</f>
        <v>0.78992843117396405</v>
      </c>
    </row>
    <row r="376" spans="1:13" x14ac:dyDescent="0.2">
      <c r="A376" s="64" t="s">
        <v>222</v>
      </c>
      <c r="B376" s="64" t="s">
        <v>213</v>
      </c>
      <c r="C376" s="64" t="s">
        <v>137</v>
      </c>
      <c r="D376" s="64">
        <v>24.515087127685547</v>
      </c>
      <c r="E376" s="64">
        <v>24.489309310913086</v>
      </c>
      <c r="F376" s="64">
        <v>8.4592975676059723E-2</v>
      </c>
      <c r="G376" s="64"/>
      <c r="H376" s="64">
        <v>22.709831237792969</v>
      </c>
      <c r="I376" s="64">
        <v>22.875295639038086</v>
      </c>
      <c r="J376" s="64">
        <v>0.15042077004909515</v>
      </c>
      <c r="K376" s="64"/>
      <c r="L376" s="64"/>
      <c r="M376" s="64"/>
    </row>
    <row r="377" spans="1:13" x14ac:dyDescent="0.2">
      <c r="A377" s="64" t="s">
        <v>222</v>
      </c>
      <c r="B377" s="64" t="s">
        <v>213</v>
      </c>
      <c r="C377" s="64" t="s">
        <v>137</v>
      </c>
      <c r="D377" s="64">
        <v>24.39482307434082</v>
      </c>
      <c r="E377" s="64">
        <v>24.489309310913086</v>
      </c>
      <c r="F377" s="64">
        <v>8.4592975676059723E-2</v>
      </c>
      <c r="G377" s="64"/>
      <c r="H377" s="64">
        <v>23.003774642944336</v>
      </c>
      <c r="I377" s="64">
        <v>22.875295639038086</v>
      </c>
      <c r="J377" s="64">
        <v>0.15042077004909515</v>
      </c>
      <c r="K377" s="64"/>
      <c r="L377" s="64"/>
      <c r="M377" s="64"/>
    </row>
    <row r="380" spans="1:13" x14ac:dyDescent="0.2">
      <c r="A380" s="64"/>
      <c r="B380" s="64" t="s">
        <v>202</v>
      </c>
      <c r="C380" s="64" t="s">
        <v>203</v>
      </c>
      <c r="D380" s="65" t="s">
        <v>204</v>
      </c>
      <c r="E380" s="64" t="s">
        <v>205</v>
      </c>
      <c r="F380" s="64" t="s">
        <v>206</v>
      </c>
      <c r="G380" s="64"/>
      <c r="H380" s="66" t="s">
        <v>229</v>
      </c>
      <c r="I380" s="64" t="s">
        <v>205</v>
      </c>
      <c r="J380" s="64" t="s">
        <v>206</v>
      </c>
      <c r="K380" s="64" t="s">
        <v>207</v>
      </c>
      <c r="L380" s="64" t="s">
        <v>176</v>
      </c>
      <c r="M380" s="64" t="s">
        <v>177</v>
      </c>
    </row>
    <row r="381" spans="1:13" x14ac:dyDescent="0.2">
      <c r="A381" s="64" t="s">
        <v>208</v>
      </c>
      <c r="B381" s="64" t="s">
        <v>209</v>
      </c>
      <c r="C381" s="64" t="s">
        <v>0</v>
      </c>
      <c r="D381" s="64">
        <v>23.680356979370117</v>
      </c>
      <c r="E381" s="64">
        <v>23.71202278137207</v>
      </c>
      <c r="F381" s="64">
        <v>5.7227324694395065E-2</v>
      </c>
      <c r="G381" s="64"/>
      <c r="H381" s="64">
        <v>24.570711135864258</v>
      </c>
      <c r="I381" s="64">
        <v>24.572980880737305</v>
      </c>
      <c r="J381" s="64">
        <v>9.0086422860622406E-2</v>
      </c>
      <c r="K381" s="64">
        <f>I381-E381</f>
        <v>0.86095809936523438</v>
      </c>
      <c r="L381" s="64">
        <f>K381-K381</f>
        <v>0</v>
      </c>
      <c r="M381" s="64">
        <f>2^-L381</f>
        <v>1</v>
      </c>
    </row>
    <row r="382" spans="1:13" x14ac:dyDescent="0.2">
      <c r="A382" s="64" t="s">
        <v>208</v>
      </c>
      <c r="B382" s="64" t="s">
        <v>209</v>
      </c>
      <c r="C382" s="64" t="s">
        <v>0</v>
      </c>
      <c r="D382" s="64">
        <v>23.778085708618164</v>
      </c>
      <c r="E382" s="64">
        <v>23.71202278137207</v>
      </c>
      <c r="F382" s="64">
        <v>5.7227324694395065E-2</v>
      </c>
      <c r="G382" s="64"/>
      <c r="H382" s="64">
        <v>24.484048843383789</v>
      </c>
      <c r="I382" s="64">
        <v>24.572980880737305</v>
      </c>
      <c r="J382" s="64">
        <v>9.0086422860622406E-2</v>
      </c>
      <c r="K382" s="64"/>
      <c r="L382" s="64"/>
      <c r="M382" s="64"/>
    </row>
    <row r="383" spans="1:13" x14ac:dyDescent="0.2">
      <c r="A383" s="64" t="s">
        <v>208</v>
      </c>
      <c r="B383" s="64" t="s">
        <v>209</v>
      </c>
      <c r="C383" s="64" t="s">
        <v>0</v>
      </c>
      <c r="D383" s="64">
        <v>23.677629470825195</v>
      </c>
      <c r="E383" s="64">
        <v>23.71202278137207</v>
      </c>
      <c r="F383" s="64">
        <v>5.7227324694395065E-2</v>
      </c>
      <c r="G383" s="64"/>
      <c r="H383" s="64">
        <v>24.664178848266602</v>
      </c>
      <c r="I383" s="64">
        <v>24.572980880737305</v>
      </c>
      <c r="J383" s="64">
        <v>9.0086422860622406E-2</v>
      </c>
      <c r="K383" s="64"/>
      <c r="L383" s="64"/>
      <c r="M383" s="64"/>
    </row>
    <row r="384" spans="1:13" x14ac:dyDescent="0.2">
      <c r="A384" s="64" t="s">
        <v>210</v>
      </c>
      <c r="B384" s="64" t="s">
        <v>209</v>
      </c>
      <c r="C384" s="64" t="s">
        <v>0</v>
      </c>
      <c r="D384" s="64">
        <v>25.676130294799805</v>
      </c>
      <c r="E384" s="64">
        <v>25.579626083374023</v>
      </c>
      <c r="F384" s="64">
        <v>9.8481081426143646E-2</v>
      </c>
      <c r="G384" s="64"/>
      <c r="H384" s="64">
        <v>27.189634323120117</v>
      </c>
      <c r="I384" s="64">
        <v>27.170320510864258</v>
      </c>
      <c r="J384" s="64">
        <v>0.11544626951217651</v>
      </c>
      <c r="K384" s="64">
        <f>I384-E384</f>
        <v>1.5906944274902344</v>
      </c>
      <c r="L384" s="64">
        <f>K384-K381</f>
        <v>0.729736328125</v>
      </c>
      <c r="M384" s="64">
        <f>2^-L384</f>
        <v>0.60301411269449845</v>
      </c>
    </row>
    <row r="385" spans="1:13" x14ac:dyDescent="0.2">
      <c r="A385" s="64" t="s">
        <v>210</v>
      </c>
      <c r="B385" s="64" t="s">
        <v>209</v>
      </c>
      <c r="C385" s="64" t="s">
        <v>0</v>
      </c>
      <c r="D385" s="64">
        <v>25.479280471801758</v>
      </c>
      <c r="E385" s="64">
        <v>25.579626083374023</v>
      </c>
      <c r="F385" s="64">
        <v>9.8481081426143646E-2</v>
      </c>
      <c r="G385" s="64"/>
      <c r="H385" s="64">
        <v>27.274892807006836</v>
      </c>
      <c r="I385" s="64">
        <v>27.170320510864258</v>
      </c>
      <c r="J385" s="64">
        <v>0.11544626951217651</v>
      </c>
      <c r="K385" s="64"/>
      <c r="L385" s="64"/>
      <c r="M385" s="64"/>
    </row>
    <row r="386" spans="1:13" x14ac:dyDescent="0.2">
      <c r="A386" s="64" t="s">
        <v>210</v>
      </c>
      <c r="B386" s="64" t="s">
        <v>209</v>
      </c>
      <c r="C386" s="64" t="s">
        <v>0</v>
      </c>
      <c r="D386" s="64">
        <v>25.583465576171875</v>
      </c>
      <c r="E386" s="64">
        <v>25.579626083374023</v>
      </c>
      <c r="F386" s="64">
        <v>9.8481081426143646E-2</v>
      </c>
      <c r="G386" s="64"/>
      <c r="H386" s="64">
        <v>27.046436309814453</v>
      </c>
      <c r="I386" s="64">
        <v>27.170320510864258</v>
      </c>
      <c r="J386" s="64">
        <v>0.11544626951217651</v>
      </c>
      <c r="K386" s="64"/>
      <c r="L386" s="64"/>
      <c r="M386" s="64"/>
    </row>
    <row r="387" spans="1:13" x14ac:dyDescent="0.2">
      <c r="A387" s="64" t="s">
        <v>211</v>
      </c>
      <c r="B387" s="64" t="s">
        <v>209</v>
      </c>
      <c r="C387" s="64" t="s">
        <v>0</v>
      </c>
      <c r="D387" s="64">
        <v>23.899835586547852</v>
      </c>
      <c r="E387" s="64">
        <v>23.837301254272461</v>
      </c>
      <c r="F387" s="64">
        <v>5.6535352021455765E-2</v>
      </c>
      <c r="G387" s="64"/>
      <c r="H387" s="64">
        <v>25.712373733520508</v>
      </c>
      <c r="I387" s="64">
        <v>25.575597763061523</v>
      </c>
      <c r="J387" s="64">
        <v>0.11997040361166</v>
      </c>
      <c r="K387" s="64">
        <f>I387-E387</f>
        <v>1.7382965087890625</v>
      </c>
      <c r="L387" s="64">
        <f>K387-K381</f>
        <v>0.87733840942382812</v>
      </c>
      <c r="M387" s="64">
        <f>2^-L387</f>
        <v>0.54437080097217228</v>
      </c>
    </row>
    <row r="388" spans="1:13" x14ac:dyDescent="0.2">
      <c r="A388" s="64" t="s">
        <v>211</v>
      </c>
      <c r="B388" s="64" t="s">
        <v>209</v>
      </c>
      <c r="C388" s="64" t="s">
        <v>0</v>
      </c>
      <c r="D388" s="64">
        <v>23.789806365966797</v>
      </c>
      <c r="E388" s="64">
        <v>23.837301254272461</v>
      </c>
      <c r="F388" s="64">
        <v>5.6535352021455765E-2</v>
      </c>
      <c r="G388" s="64"/>
      <c r="H388" s="64">
        <v>25.488182067871094</v>
      </c>
      <c r="I388" s="64">
        <v>25.575597763061523</v>
      </c>
      <c r="J388" s="64">
        <v>0.11997040361166</v>
      </c>
      <c r="K388" s="64"/>
      <c r="L388" s="64"/>
      <c r="M388" s="64"/>
    </row>
    <row r="389" spans="1:13" x14ac:dyDescent="0.2">
      <c r="A389" s="64" t="s">
        <v>211</v>
      </c>
      <c r="B389" s="64" t="s">
        <v>209</v>
      </c>
      <c r="C389" s="64" t="s">
        <v>0</v>
      </c>
      <c r="D389" s="64">
        <v>23.822261810302734</v>
      </c>
      <c r="E389" s="64">
        <v>23.837301254272461</v>
      </c>
      <c r="F389" s="64">
        <v>5.6535352021455765E-2</v>
      </c>
      <c r="G389" s="64"/>
      <c r="H389" s="64">
        <v>25.526235580444336</v>
      </c>
      <c r="I389" s="64">
        <v>25.575597763061523</v>
      </c>
      <c r="J389" s="64">
        <v>0.11997040361166</v>
      </c>
      <c r="K389" s="64"/>
      <c r="L389" s="64"/>
      <c r="M389" s="64"/>
    </row>
    <row r="390" spans="1:13" x14ac:dyDescent="0.2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</row>
    <row r="391" spans="1:13" x14ac:dyDescent="0.2">
      <c r="A391" s="64" t="s">
        <v>212</v>
      </c>
      <c r="B391" s="64" t="s">
        <v>213</v>
      </c>
      <c r="C391" s="64" t="s">
        <v>0</v>
      </c>
      <c r="D391" s="64">
        <v>23.923738479614258</v>
      </c>
      <c r="E391" s="64">
        <v>23.884757995605469</v>
      </c>
      <c r="F391" s="64">
        <v>0.14452917873859406</v>
      </c>
      <c r="G391" s="64"/>
      <c r="H391" s="67">
        <v>25.92487907409668</v>
      </c>
      <c r="I391" s="64">
        <f>AVERAGE(H392:H393)</f>
        <v>25.488234519958496</v>
      </c>
      <c r="J391" s="64">
        <f>STDEV(H392:H393)</f>
        <v>0.14463045100040778</v>
      </c>
      <c r="K391" s="64">
        <f>I391-E391</f>
        <v>1.6034765243530273</v>
      </c>
      <c r="L391" s="64">
        <f>K391-K381</f>
        <v>0.74251842498779297</v>
      </c>
      <c r="M391" s="64">
        <f>2^-L391</f>
        <v>0.59769508116311432</v>
      </c>
    </row>
    <row r="392" spans="1:13" x14ac:dyDescent="0.2">
      <c r="A392" s="64" t="s">
        <v>212</v>
      </c>
      <c r="B392" s="64" t="s">
        <v>213</v>
      </c>
      <c r="C392" s="64" t="s">
        <v>0</v>
      </c>
      <c r="D392" s="64">
        <v>24.005800247192383</v>
      </c>
      <c r="E392" s="64">
        <v>23.884757995605469</v>
      </c>
      <c r="F392" s="64">
        <v>0.14452917873859406</v>
      </c>
      <c r="G392" s="64"/>
      <c r="H392" s="64">
        <v>25.385965347290039</v>
      </c>
      <c r="I392" s="64">
        <v>25.488234519958496</v>
      </c>
      <c r="J392" s="64">
        <v>0.14463045100040778</v>
      </c>
      <c r="K392" s="64"/>
      <c r="L392" s="64"/>
      <c r="M392" s="64"/>
    </row>
    <row r="393" spans="1:13" x14ac:dyDescent="0.2">
      <c r="A393" s="64" t="s">
        <v>212</v>
      </c>
      <c r="B393" s="64" t="s">
        <v>213</v>
      </c>
      <c r="C393" s="64" t="s">
        <v>0</v>
      </c>
      <c r="D393" s="64">
        <v>23.724737167358398</v>
      </c>
      <c r="E393" s="64">
        <v>23.884757995605469</v>
      </c>
      <c r="F393" s="64">
        <v>0.14452917873859406</v>
      </c>
      <c r="G393" s="64"/>
      <c r="H393" s="64">
        <v>25.590503692626953</v>
      </c>
      <c r="I393" s="64">
        <v>25.488234519958496</v>
      </c>
      <c r="J393" s="64">
        <v>0.14463045100040778</v>
      </c>
      <c r="K393" s="64"/>
      <c r="L393" s="64"/>
      <c r="M393" s="64"/>
    </row>
    <row r="394" spans="1:13" x14ac:dyDescent="0.2">
      <c r="A394" s="64" t="s">
        <v>214</v>
      </c>
      <c r="B394" s="64" t="s">
        <v>213</v>
      </c>
      <c r="C394" s="64" t="s">
        <v>0</v>
      </c>
      <c r="D394" s="64">
        <v>24.179365158081055</v>
      </c>
      <c r="E394" s="64">
        <v>24.031717300415039</v>
      </c>
      <c r="F394" s="64">
        <v>0.13256630301475525</v>
      </c>
      <c r="G394" s="64"/>
      <c r="H394" s="64">
        <v>25.315826416015625</v>
      </c>
      <c r="I394" s="64">
        <v>25.37889289855957</v>
      </c>
      <c r="J394" s="64">
        <v>6.6784806549549103E-2</v>
      </c>
      <c r="K394" s="64">
        <f>I394-E394</f>
        <v>1.3471755981445312</v>
      </c>
      <c r="L394" s="64">
        <f>K394-K381</f>
        <v>0.48621749877929688</v>
      </c>
      <c r="M394" s="64">
        <f>2^-L394</f>
        <v>0.71389435596884909</v>
      </c>
    </row>
    <row r="395" spans="1:13" x14ac:dyDescent="0.2">
      <c r="A395" s="64" t="s">
        <v>214</v>
      </c>
      <c r="B395" s="64" t="s">
        <v>213</v>
      </c>
      <c r="C395" s="64" t="s">
        <v>0</v>
      </c>
      <c r="D395" s="64">
        <v>23.922906875610352</v>
      </c>
      <c r="E395" s="64">
        <v>24.031717300415039</v>
      </c>
      <c r="F395" s="64">
        <v>0.13256630301475525</v>
      </c>
      <c r="G395" s="64"/>
      <c r="H395" s="64">
        <v>25.371992111206055</v>
      </c>
      <c r="I395" s="64">
        <v>25.37889289855957</v>
      </c>
      <c r="J395" s="64">
        <v>6.6784806549549103E-2</v>
      </c>
      <c r="K395" s="64"/>
      <c r="L395" s="64"/>
      <c r="M395" s="64"/>
    </row>
    <row r="396" spans="1:13" x14ac:dyDescent="0.2">
      <c r="A396" s="64" t="s">
        <v>214</v>
      </c>
      <c r="B396" s="64" t="s">
        <v>213</v>
      </c>
      <c r="C396" s="64" t="s">
        <v>0</v>
      </c>
      <c r="D396" s="64">
        <v>23.992883682250977</v>
      </c>
      <c r="E396" s="64">
        <v>24.031717300415039</v>
      </c>
      <c r="F396" s="64">
        <v>0.13256630301475525</v>
      </c>
      <c r="G396" s="64"/>
      <c r="H396" s="64">
        <v>25.448860168457031</v>
      </c>
      <c r="I396" s="64">
        <v>25.37889289855957</v>
      </c>
      <c r="J396" s="64">
        <v>6.6784806549549103E-2</v>
      </c>
      <c r="K396" s="64"/>
      <c r="L396" s="64"/>
      <c r="M396" s="64"/>
    </row>
    <row r="397" spans="1:13" x14ac:dyDescent="0.2">
      <c r="A397" s="64" t="s">
        <v>215</v>
      </c>
      <c r="B397" s="64" t="s">
        <v>213</v>
      </c>
      <c r="C397" s="64" t="s">
        <v>0</v>
      </c>
      <c r="D397" s="64">
        <v>23.610395431518555</v>
      </c>
      <c r="E397" s="64">
        <v>23.559896469116211</v>
      </c>
      <c r="F397" s="64">
        <v>7.5789958238601685E-2</v>
      </c>
      <c r="G397" s="64"/>
      <c r="H397" s="64">
        <v>25.421762466430664</v>
      </c>
      <c r="I397" s="64">
        <v>25.487424850463867</v>
      </c>
      <c r="J397" s="64">
        <v>8.7821543216705322E-2</v>
      </c>
      <c r="K397" s="64">
        <f>I397-E397</f>
        <v>1.9275283813476562</v>
      </c>
      <c r="L397" s="64">
        <f>K397-K381</f>
        <v>1.0665702819824219</v>
      </c>
      <c r="M397" s="64">
        <f>2^-L397</f>
        <v>0.47745269891826447</v>
      </c>
    </row>
    <row r="398" spans="1:13" x14ac:dyDescent="0.2">
      <c r="A398" s="64" t="s">
        <v>215</v>
      </c>
      <c r="B398" s="64" t="s">
        <v>213</v>
      </c>
      <c r="C398" s="64" t="s">
        <v>0</v>
      </c>
      <c r="D398" s="64">
        <v>23.472747802734375</v>
      </c>
      <c r="E398" s="64">
        <v>23.559896469116211</v>
      </c>
      <c r="F398" s="64">
        <v>7.5789958238601685E-2</v>
      </c>
      <c r="G398" s="64"/>
      <c r="H398" s="64">
        <v>25.587181091308594</v>
      </c>
      <c r="I398" s="64">
        <v>25.487424850463867</v>
      </c>
      <c r="J398" s="64">
        <v>8.7821543216705322E-2</v>
      </c>
      <c r="K398" s="64"/>
      <c r="L398" s="64"/>
      <c r="M398" s="64"/>
    </row>
    <row r="399" spans="1:13" x14ac:dyDescent="0.2">
      <c r="A399" s="64" t="s">
        <v>215</v>
      </c>
      <c r="B399" s="64" t="s">
        <v>213</v>
      </c>
      <c r="C399" s="64" t="s">
        <v>0</v>
      </c>
      <c r="D399" s="64">
        <v>23.596546173095703</v>
      </c>
      <c r="E399" s="64">
        <v>23.559896469116211</v>
      </c>
      <c r="F399" s="64">
        <v>7.5789958238601685E-2</v>
      </c>
      <c r="G399" s="64"/>
      <c r="H399" s="64">
        <v>25.453330993652344</v>
      </c>
      <c r="I399" s="64">
        <v>25.487424850463867</v>
      </c>
      <c r="J399" s="64">
        <v>8.7821543216705322E-2</v>
      </c>
      <c r="K399" s="64"/>
      <c r="L399" s="64"/>
      <c r="M399" s="64"/>
    </row>
    <row r="400" spans="1:13" x14ac:dyDescent="0.2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</row>
    <row r="401" spans="1:13" x14ac:dyDescent="0.2">
      <c r="A401" s="64" t="s">
        <v>216</v>
      </c>
      <c r="B401" s="64" t="s">
        <v>209</v>
      </c>
      <c r="C401" s="64" t="s">
        <v>137</v>
      </c>
      <c r="D401" s="64">
        <v>24.623443603515625</v>
      </c>
      <c r="E401" s="64">
        <v>24.614763259887695</v>
      </c>
      <c r="F401" s="64">
        <v>4.9021538347005844E-2</v>
      </c>
      <c r="G401" s="64" t="s">
        <v>217</v>
      </c>
      <c r="H401" s="64">
        <v>24.545013427734375</v>
      </c>
      <c r="I401" s="64">
        <v>24.521970748901367</v>
      </c>
      <c r="J401" s="64">
        <v>3.6907069385051727E-2</v>
      </c>
      <c r="K401" s="64">
        <f>I401-E401</f>
        <v>-9.2792510986328125E-2</v>
      </c>
      <c r="L401" s="64">
        <f>K401-K381</f>
        <v>-0.9537506103515625</v>
      </c>
      <c r="M401" s="64">
        <f>2^-L401</f>
        <v>1.9369015294861935</v>
      </c>
    </row>
    <row r="402" spans="1:13" x14ac:dyDescent="0.2">
      <c r="A402" s="64" t="s">
        <v>216</v>
      </c>
      <c r="B402" s="64" t="s">
        <v>209</v>
      </c>
      <c r="C402" s="64" t="s">
        <v>137</v>
      </c>
      <c r="D402" s="64">
        <v>24.658866882324219</v>
      </c>
      <c r="E402" s="64">
        <v>24.614763259887695</v>
      </c>
      <c r="F402" s="64">
        <v>4.9021538347005844E-2</v>
      </c>
      <c r="G402" s="64" t="s">
        <v>217</v>
      </c>
      <c r="H402" s="64">
        <v>24.479402542114258</v>
      </c>
      <c r="I402" s="64">
        <v>24.521970748901367</v>
      </c>
      <c r="J402" s="64">
        <v>3.6907069385051727E-2</v>
      </c>
      <c r="K402" s="64" t="s">
        <v>217</v>
      </c>
      <c r="L402" s="64"/>
      <c r="M402" s="64"/>
    </row>
    <row r="403" spans="1:13" x14ac:dyDescent="0.2">
      <c r="A403" s="64" t="s">
        <v>216</v>
      </c>
      <c r="B403" s="64" t="s">
        <v>209</v>
      </c>
      <c r="C403" s="64" t="s">
        <v>137</v>
      </c>
      <c r="D403" s="64">
        <v>24.561983108520508</v>
      </c>
      <c r="E403" s="64">
        <v>24.614763259887695</v>
      </c>
      <c r="F403" s="64">
        <v>4.9021538347005844E-2</v>
      </c>
      <c r="G403" s="64" t="s">
        <v>217</v>
      </c>
      <c r="H403" s="64">
        <v>24.541496276855469</v>
      </c>
      <c r="I403" s="64">
        <v>24.521970748901367</v>
      </c>
      <c r="J403" s="64">
        <v>3.6907069385051727E-2</v>
      </c>
      <c r="K403" s="64" t="s">
        <v>217</v>
      </c>
      <c r="L403" s="64"/>
      <c r="M403" s="64"/>
    </row>
    <row r="404" spans="1:13" x14ac:dyDescent="0.2">
      <c r="A404" s="64" t="s">
        <v>218</v>
      </c>
      <c r="B404" s="64" t="s">
        <v>209</v>
      </c>
      <c r="C404" s="64" t="s">
        <v>137</v>
      </c>
      <c r="D404" s="67">
        <v>24.786661148071289</v>
      </c>
      <c r="E404" s="64">
        <f>AVERAGE(D405:D406)</f>
        <v>24.394331932067871</v>
      </c>
      <c r="F404" s="64">
        <f>STDEV(D405:D406)</f>
        <v>2.7485140025712302E-2</v>
      </c>
      <c r="G404" s="64" t="s">
        <v>217</v>
      </c>
      <c r="H404" s="64">
        <v>25.283510208129883</v>
      </c>
      <c r="I404" s="64">
        <v>25.308935165405273</v>
      </c>
      <c r="J404" s="64">
        <v>6.6479280591011047E-2</v>
      </c>
      <c r="K404" s="64">
        <f>I404-E404</f>
        <v>0.91460323333740234</v>
      </c>
      <c r="L404" s="64">
        <f>K404-K381</f>
        <v>5.3645133972167969E-2</v>
      </c>
      <c r="M404" s="64">
        <f>2^-L404</f>
        <v>0.96349886091642911</v>
      </c>
    </row>
    <row r="405" spans="1:13" x14ac:dyDescent="0.2">
      <c r="A405" s="64" t="s">
        <v>218</v>
      </c>
      <c r="B405" s="64" t="s">
        <v>209</v>
      </c>
      <c r="C405" s="64" t="s">
        <v>137</v>
      </c>
      <c r="D405" s="64">
        <v>24.413766860961914</v>
      </c>
      <c r="E405" s="64">
        <v>24.394331932067871</v>
      </c>
      <c r="F405" s="64">
        <v>2.7485140025712302E-2</v>
      </c>
      <c r="G405" s="64" t="s">
        <v>217</v>
      </c>
      <c r="H405" s="64">
        <v>25.258920669555664</v>
      </c>
      <c r="I405" s="64">
        <v>25.308935165405273</v>
      </c>
      <c r="J405" s="64">
        <v>6.6479280591011047E-2</v>
      </c>
      <c r="K405" s="64" t="s">
        <v>217</v>
      </c>
      <c r="L405" s="64"/>
      <c r="M405" s="64"/>
    </row>
    <row r="406" spans="1:13" x14ac:dyDescent="0.2">
      <c r="A406" s="64" t="s">
        <v>218</v>
      </c>
      <c r="B406" s="64" t="s">
        <v>209</v>
      </c>
      <c r="C406" s="64" t="s">
        <v>137</v>
      </c>
      <c r="D406" s="64">
        <v>24.374897003173828</v>
      </c>
      <c r="E406" s="64">
        <v>24.394331932067871</v>
      </c>
      <c r="F406" s="64">
        <v>2.7485140025712302E-2</v>
      </c>
      <c r="G406" s="64" t="s">
        <v>217</v>
      </c>
      <c r="H406" s="64">
        <v>25.384374618530273</v>
      </c>
      <c r="I406" s="64">
        <v>25.308935165405273</v>
      </c>
      <c r="J406" s="64">
        <v>6.6479280591011047E-2</v>
      </c>
      <c r="K406" s="64" t="s">
        <v>217</v>
      </c>
      <c r="L406" s="64"/>
      <c r="M406" s="64"/>
    </row>
    <row r="407" spans="1:13" x14ac:dyDescent="0.2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</row>
    <row r="408" spans="1:13" x14ac:dyDescent="0.2">
      <c r="A408" s="64" t="s">
        <v>219</v>
      </c>
      <c r="B408" s="64" t="s">
        <v>213</v>
      </c>
      <c r="C408" s="64" t="s">
        <v>137</v>
      </c>
      <c r="D408" s="64">
        <v>23.065593719482422</v>
      </c>
      <c r="E408" s="64">
        <v>22.886999130249023</v>
      </c>
      <c r="F408" s="64">
        <v>0.20002783834934235</v>
      </c>
      <c r="G408" s="64"/>
      <c r="H408" s="64">
        <v>28.430259704589844</v>
      </c>
      <c r="I408" s="64">
        <v>28.372060775756836</v>
      </c>
      <c r="J408" s="64">
        <v>5.1059644669294357E-2</v>
      </c>
      <c r="K408" s="64">
        <f>I408-E408</f>
        <v>5.4850616455078125</v>
      </c>
      <c r="L408" s="64">
        <f>K408-K381</f>
        <v>4.6241035461425781</v>
      </c>
      <c r="M408" s="64">
        <f>2^-L408</f>
        <v>4.0551425876395548E-2</v>
      </c>
    </row>
    <row r="409" spans="1:13" x14ac:dyDescent="0.2">
      <c r="A409" s="64" t="s">
        <v>219</v>
      </c>
      <c r="B409" s="64" t="s">
        <v>213</v>
      </c>
      <c r="C409" s="64" t="s">
        <v>137</v>
      </c>
      <c r="D409" s="64">
        <v>22.924541473388672</v>
      </c>
      <c r="E409" s="64">
        <v>22.886999130249023</v>
      </c>
      <c r="F409" s="64">
        <v>0.20002783834934235</v>
      </c>
      <c r="G409" s="64"/>
      <c r="H409" s="64">
        <v>28.33479118347168</v>
      </c>
      <c r="I409" s="64">
        <v>28.372060775756836</v>
      </c>
      <c r="J409" s="64">
        <v>5.1059644669294357E-2</v>
      </c>
      <c r="K409" s="64"/>
      <c r="L409" s="64"/>
      <c r="M409" s="64"/>
    </row>
    <row r="410" spans="1:13" x14ac:dyDescent="0.2">
      <c r="A410" s="64" t="s">
        <v>219</v>
      </c>
      <c r="B410" s="64" t="s">
        <v>213</v>
      </c>
      <c r="C410" s="64" t="s">
        <v>137</v>
      </c>
      <c r="D410" s="64">
        <v>22.670858383178711</v>
      </c>
      <c r="E410" s="64">
        <v>22.886999130249023</v>
      </c>
      <c r="F410" s="64">
        <v>0.20002783834934235</v>
      </c>
      <c r="G410" s="64"/>
      <c r="H410" s="64">
        <v>28.351131439208984</v>
      </c>
      <c r="I410" s="64">
        <v>28.372060775756836</v>
      </c>
      <c r="J410" s="64">
        <v>5.1059644669294357E-2</v>
      </c>
      <c r="K410" s="64"/>
      <c r="L410" s="64"/>
      <c r="M410" s="64"/>
    </row>
    <row r="411" spans="1:13" x14ac:dyDescent="0.2">
      <c r="A411" s="64" t="s">
        <v>220</v>
      </c>
      <c r="B411" s="64" t="s">
        <v>213</v>
      </c>
      <c r="C411" s="64" t="s">
        <v>137</v>
      </c>
      <c r="D411" s="64">
        <v>24.205402374267578</v>
      </c>
      <c r="E411" s="64">
        <v>24.165685653686523</v>
      </c>
      <c r="F411" s="64">
        <v>6.962168961763382E-2</v>
      </c>
      <c r="G411" s="64"/>
      <c r="H411" s="64">
        <v>27.732477188110352</v>
      </c>
      <c r="I411" s="64">
        <v>27.559379577636719</v>
      </c>
      <c r="J411" s="64">
        <v>0.15000030398368835</v>
      </c>
      <c r="K411" s="64">
        <f>I411-E411</f>
        <v>3.3936939239501953</v>
      </c>
      <c r="L411" s="64">
        <f>K411-K381</f>
        <v>2.5327358245849609</v>
      </c>
      <c r="M411" s="64">
        <f>2^-L411</f>
        <v>0.17281066670261219</v>
      </c>
    </row>
    <row r="412" spans="1:13" x14ac:dyDescent="0.2">
      <c r="A412" s="64" t="s">
        <v>220</v>
      </c>
      <c r="B412" s="64" t="s">
        <v>213</v>
      </c>
      <c r="C412" s="64" t="s">
        <v>137</v>
      </c>
      <c r="D412" s="64">
        <v>24.206361770629883</v>
      </c>
      <c r="E412" s="64">
        <v>24.165685653686523</v>
      </c>
      <c r="F412" s="64">
        <v>6.962168961763382E-2</v>
      </c>
      <c r="G412" s="64"/>
      <c r="H412" s="64">
        <v>27.467538833618164</v>
      </c>
      <c r="I412" s="64">
        <v>27.559379577636719</v>
      </c>
      <c r="J412" s="64">
        <v>0.15000030398368835</v>
      </c>
      <c r="K412" s="64"/>
      <c r="L412" s="64"/>
      <c r="M412" s="64"/>
    </row>
    <row r="413" spans="1:13" x14ac:dyDescent="0.2">
      <c r="A413" s="64" t="s">
        <v>220</v>
      </c>
      <c r="B413" s="64" t="s">
        <v>213</v>
      </c>
      <c r="C413" s="64" t="s">
        <v>137</v>
      </c>
      <c r="D413" s="64">
        <v>24.085296630859375</v>
      </c>
      <c r="E413" s="64">
        <v>24.165685653686523</v>
      </c>
      <c r="F413" s="64">
        <v>6.962168961763382E-2</v>
      </c>
      <c r="G413" s="64"/>
      <c r="H413" s="64">
        <v>27.478122711181641</v>
      </c>
      <c r="I413" s="64">
        <v>27.559379577636719</v>
      </c>
      <c r="J413" s="64">
        <v>0.15000030398368835</v>
      </c>
      <c r="K413" s="64"/>
      <c r="L413" s="64"/>
      <c r="M413" s="64"/>
    </row>
    <row r="414" spans="1:13" x14ac:dyDescent="0.2">
      <c r="A414" s="64" t="s">
        <v>221</v>
      </c>
      <c r="B414" s="64" t="s">
        <v>213</v>
      </c>
      <c r="C414" s="64" t="s">
        <v>137</v>
      </c>
      <c r="D414" s="64">
        <v>23.543771743774414</v>
      </c>
      <c r="E414" s="64">
        <v>23.355192184448242</v>
      </c>
      <c r="F414" s="64">
        <v>0.16333870589733124</v>
      </c>
      <c r="G414" s="64"/>
      <c r="H414" s="64">
        <v>26.084123611450195</v>
      </c>
      <c r="I414" s="64">
        <v>26.019775390625</v>
      </c>
      <c r="J414" s="64">
        <v>6.2532529234886169E-2</v>
      </c>
      <c r="K414" s="64">
        <f>I414-E414</f>
        <v>2.6645832061767578</v>
      </c>
      <c r="L414" s="64">
        <f>K414-K381</f>
        <v>1.8036251068115234</v>
      </c>
      <c r="M414" s="64">
        <f>2^-L414</f>
        <v>0.28645390163426804</v>
      </c>
    </row>
    <row r="415" spans="1:13" x14ac:dyDescent="0.2">
      <c r="A415" s="64" t="s">
        <v>221</v>
      </c>
      <c r="B415" s="64" t="s">
        <v>213</v>
      </c>
      <c r="C415" s="64" t="s">
        <v>137</v>
      </c>
      <c r="D415" s="64">
        <v>23.263669967651367</v>
      </c>
      <c r="E415" s="64">
        <v>23.355192184448242</v>
      </c>
      <c r="F415" s="64">
        <v>0.16333870589733124</v>
      </c>
      <c r="G415" s="64"/>
      <c r="H415" s="64">
        <v>25.959232330322266</v>
      </c>
      <c r="I415" s="64">
        <v>26.019775390625</v>
      </c>
      <c r="J415" s="64">
        <v>6.2532529234886169E-2</v>
      </c>
      <c r="K415" s="64"/>
      <c r="L415" s="64"/>
      <c r="M415" s="64"/>
    </row>
    <row r="416" spans="1:13" x14ac:dyDescent="0.2">
      <c r="A416" s="64" t="s">
        <v>221</v>
      </c>
      <c r="B416" s="64" t="s">
        <v>213</v>
      </c>
      <c r="C416" s="64" t="s">
        <v>137</v>
      </c>
      <c r="D416" s="64">
        <v>23.258132934570312</v>
      </c>
      <c r="E416" s="64">
        <v>23.355192184448242</v>
      </c>
      <c r="F416" s="64">
        <v>0.16333870589733124</v>
      </c>
      <c r="G416" s="64"/>
      <c r="H416" s="64">
        <v>26.015970230102539</v>
      </c>
      <c r="I416" s="64">
        <v>26.019775390625</v>
      </c>
      <c r="J416" s="64">
        <v>6.2532529234886169E-2</v>
      </c>
      <c r="K416" s="64"/>
      <c r="L416" s="64"/>
      <c r="M416" s="64"/>
    </row>
    <row r="417" spans="1:13" x14ac:dyDescent="0.2">
      <c r="A417" s="64" t="s">
        <v>222</v>
      </c>
      <c r="B417" s="64" t="s">
        <v>213</v>
      </c>
      <c r="C417" s="64" t="s">
        <v>137</v>
      </c>
      <c r="D417" s="64">
        <v>24.558010101318359</v>
      </c>
      <c r="E417" s="64">
        <v>24.489309310913086</v>
      </c>
      <c r="F417" s="64">
        <v>8.4592975676059723E-2</v>
      </c>
      <c r="G417" s="64"/>
      <c r="H417" s="64">
        <v>27.1378173828125</v>
      </c>
      <c r="I417" s="64">
        <f>AVERAGE(H417,H419)</f>
        <v>27.100916862487793</v>
      </c>
      <c r="J417" s="64">
        <f>STDEV(H417,H419)</f>
        <v>5.2185216301824731E-2</v>
      </c>
      <c r="K417" s="64">
        <f>I417-E417</f>
        <v>2.611607551574707</v>
      </c>
      <c r="L417" s="64">
        <f>K417-K381</f>
        <v>1.7506494522094727</v>
      </c>
      <c r="M417" s="64">
        <f>2^-L417</f>
        <v>0.2971679737271829</v>
      </c>
    </row>
    <row r="418" spans="1:13" x14ac:dyDescent="0.2">
      <c r="A418" s="64" t="s">
        <v>222</v>
      </c>
      <c r="B418" s="64" t="s">
        <v>213</v>
      </c>
      <c r="C418" s="64" t="s">
        <v>137</v>
      </c>
      <c r="D418" s="64">
        <v>24.515087127685547</v>
      </c>
      <c r="E418" s="64">
        <v>24.489309310913086</v>
      </c>
      <c r="F418" s="64">
        <v>8.4592975676059723E-2</v>
      </c>
      <c r="G418" s="64"/>
      <c r="H418" s="67">
        <v>28.78904914855957</v>
      </c>
      <c r="I418" s="64">
        <v>27.100916862487793</v>
      </c>
      <c r="J418" s="64">
        <v>5.2185216301824731E-2</v>
      </c>
      <c r="K418" s="64"/>
      <c r="L418" s="64"/>
      <c r="M418" s="64"/>
    </row>
    <row r="419" spans="1:13" x14ac:dyDescent="0.2">
      <c r="A419" s="64" t="s">
        <v>222</v>
      </c>
      <c r="B419" s="64" t="s">
        <v>213</v>
      </c>
      <c r="C419" s="64" t="s">
        <v>137</v>
      </c>
      <c r="D419" s="64">
        <v>24.39482307434082</v>
      </c>
      <c r="E419" s="64">
        <v>24.489309310913086</v>
      </c>
      <c r="F419" s="64">
        <v>8.4592975676059723E-2</v>
      </c>
      <c r="G419" s="64"/>
      <c r="H419" s="64">
        <v>27.064016342163086</v>
      </c>
      <c r="I419" s="64">
        <v>27.100916862487793</v>
      </c>
      <c r="J419" s="64">
        <v>5.2185216301824731E-2</v>
      </c>
      <c r="K419" s="64"/>
      <c r="L419" s="64"/>
      <c r="M419" s="64"/>
    </row>
    <row r="422" spans="1:13" x14ac:dyDescent="0.2">
      <c r="A422" s="64"/>
      <c r="B422" s="64" t="s">
        <v>202</v>
      </c>
      <c r="C422" s="64" t="s">
        <v>203</v>
      </c>
      <c r="D422" s="65" t="s">
        <v>204</v>
      </c>
      <c r="E422" s="64" t="s">
        <v>205</v>
      </c>
      <c r="F422" s="64" t="s">
        <v>206</v>
      </c>
      <c r="G422" s="64"/>
      <c r="H422" s="66" t="s">
        <v>230</v>
      </c>
      <c r="I422" s="64" t="s">
        <v>205</v>
      </c>
      <c r="J422" s="64" t="s">
        <v>206</v>
      </c>
      <c r="K422" s="64" t="s">
        <v>207</v>
      </c>
      <c r="L422" s="64" t="s">
        <v>176</v>
      </c>
      <c r="M422" s="64" t="s">
        <v>177</v>
      </c>
    </row>
    <row r="423" spans="1:13" x14ac:dyDescent="0.2">
      <c r="A423" s="64" t="s">
        <v>208</v>
      </c>
      <c r="B423" s="64" t="s">
        <v>209</v>
      </c>
      <c r="C423" s="64" t="s">
        <v>0</v>
      </c>
      <c r="D423" s="64">
        <v>23.680356979370117</v>
      </c>
      <c r="E423" s="64">
        <v>23.71202278137207</v>
      </c>
      <c r="F423" s="64">
        <v>5.7227324694395065E-2</v>
      </c>
      <c r="G423" s="64"/>
      <c r="H423" s="64">
        <v>22.704120635986328</v>
      </c>
      <c r="I423" s="64">
        <v>22.729166030883789</v>
      </c>
      <c r="J423" s="64">
        <v>7.2081767022609711E-2</v>
      </c>
      <c r="K423" s="64">
        <f>I423-E423</f>
        <v>-0.98285675048828125</v>
      </c>
      <c r="L423" s="64">
        <f>K423-K423</f>
        <v>0</v>
      </c>
      <c r="M423" s="64">
        <f>2^-L423</f>
        <v>1</v>
      </c>
    </row>
    <row r="424" spans="1:13" x14ac:dyDescent="0.2">
      <c r="A424" s="64" t="s">
        <v>208</v>
      </c>
      <c r="B424" s="64" t="s">
        <v>209</v>
      </c>
      <c r="C424" s="64" t="s">
        <v>0</v>
      </c>
      <c r="D424" s="64">
        <v>23.778085708618164</v>
      </c>
      <c r="E424" s="64">
        <v>23.71202278137207</v>
      </c>
      <c r="F424" s="64">
        <v>5.7227324694395065E-2</v>
      </c>
      <c r="G424" s="64"/>
      <c r="H424" s="64">
        <v>22.672948837280273</v>
      </c>
      <c r="I424" s="64">
        <v>22.729166030883789</v>
      </c>
      <c r="J424" s="64">
        <v>7.2081767022609711E-2</v>
      </c>
      <c r="K424" s="64"/>
      <c r="L424" s="64"/>
      <c r="M424" s="64"/>
    </row>
    <row r="425" spans="1:13" x14ac:dyDescent="0.2">
      <c r="A425" s="64" t="s">
        <v>208</v>
      </c>
      <c r="B425" s="64" t="s">
        <v>209</v>
      </c>
      <c r="C425" s="64" t="s">
        <v>0</v>
      </c>
      <c r="D425" s="64">
        <v>23.677629470825195</v>
      </c>
      <c r="E425" s="64">
        <v>23.71202278137207</v>
      </c>
      <c r="F425" s="64">
        <v>5.7227324694395065E-2</v>
      </c>
      <c r="G425" s="64"/>
      <c r="H425" s="64">
        <v>22.810430526733398</v>
      </c>
      <c r="I425" s="64">
        <v>22.729166030883789</v>
      </c>
      <c r="J425" s="64">
        <v>7.2081767022609711E-2</v>
      </c>
      <c r="K425" s="64"/>
      <c r="L425" s="64"/>
      <c r="M425" s="64"/>
    </row>
    <row r="426" spans="1:13" x14ac:dyDescent="0.2">
      <c r="A426" s="64" t="s">
        <v>210</v>
      </c>
      <c r="B426" s="64" t="s">
        <v>209</v>
      </c>
      <c r="C426" s="64" t="s">
        <v>0</v>
      </c>
      <c r="D426" s="64">
        <v>25.676130294799805</v>
      </c>
      <c r="E426" s="64">
        <v>25.579626083374023</v>
      </c>
      <c r="F426" s="64">
        <v>9.8481081426143646E-2</v>
      </c>
      <c r="G426" s="64"/>
      <c r="H426" s="64">
        <v>25.034843444824219</v>
      </c>
      <c r="I426" s="64">
        <v>24.997802734375</v>
      </c>
      <c r="J426" s="64">
        <v>7.6219886541366577E-2</v>
      </c>
      <c r="K426" s="64">
        <f>I426-E426</f>
        <v>-0.58182334899902344</v>
      </c>
      <c r="L426" s="64">
        <f>K426-K423</f>
        <v>0.40103340148925781</v>
      </c>
      <c r="M426" s="64">
        <f>2^-L426</f>
        <v>0.75731562425202203</v>
      </c>
    </row>
    <row r="427" spans="1:13" x14ac:dyDescent="0.2">
      <c r="A427" s="64" t="s">
        <v>210</v>
      </c>
      <c r="B427" s="64" t="s">
        <v>209</v>
      </c>
      <c r="C427" s="64" t="s">
        <v>0</v>
      </c>
      <c r="D427" s="64">
        <v>25.479280471801758</v>
      </c>
      <c r="E427" s="64">
        <v>25.579626083374023</v>
      </c>
      <c r="F427" s="64">
        <v>9.8481081426143646E-2</v>
      </c>
      <c r="G427" s="64"/>
      <c r="H427" s="64">
        <v>25.048425674438477</v>
      </c>
      <c r="I427" s="64">
        <v>24.997802734375</v>
      </c>
      <c r="J427" s="64">
        <v>7.6219886541366577E-2</v>
      </c>
      <c r="K427" s="64"/>
      <c r="L427" s="64"/>
      <c r="M427" s="64"/>
    </row>
    <row r="428" spans="1:13" x14ac:dyDescent="0.2">
      <c r="A428" s="64" t="s">
        <v>210</v>
      </c>
      <c r="B428" s="64" t="s">
        <v>209</v>
      </c>
      <c r="C428" s="64" t="s">
        <v>0</v>
      </c>
      <c r="D428" s="64">
        <v>25.583465576171875</v>
      </c>
      <c r="E428" s="64">
        <v>25.579626083374023</v>
      </c>
      <c r="F428" s="64">
        <v>9.8481081426143646E-2</v>
      </c>
      <c r="G428" s="64"/>
      <c r="H428" s="64">
        <v>24.91014289855957</v>
      </c>
      <c r="I428" s="64">
        <v>24.997802734375</v>
      </c>
      <c r="J428" s="64">
        <v>7.6219886541366577E-2</v>
      </c>
      <c r="K428" s="64"/>
      <c r="L428" s="64"/>
      <c r="M428" s="64"/>
    </row>
    <row r="429" spans="1:13" x14ac:dyDescent="0.2">
      <c r="A429" s="64" t="s">
        <v>211</v>
      </c>
      <c r="B429" s="64" t="s">
        <v>209</v>
      </c>
      <c r="C429" s="64" t="s">
        <v>0</v>
      </c>
      <c r="D429" s="64">
        <v>23.899835586547852</v>
      </c>
      <c r="E429" s="64">
        <v>23.837301254272461</v>
      </c>
      <c r="F429" s="64">
        <v>5.6535352021455765E-2</v>
      </c>
      <c r="G429" s="64"/>
      <c r="H429" s="64">
        <v>23.735740661621094</v>
      </c>
      <c r="I429" s="64">
        <f>AVERAGE(H429,H431)</f>
        <v>23.627633094787598</v>
      </c>
      <c r="J429" s="64">
        <f>STDEV(H429,H431)</f>
        <v>0.15288718721108596</v>
      </c>
      <c r="K429" s="64">
        <f>I429-E429</f>
        <v>-0.20966815948486328</v>
      </c>
      <c r="L429" s="64">
        <f>K429-K423</f>
        <v>0.77318859100341797</v>
      </c>
      <c r="M429" s="64">
        <f>2^-L429</f>
        <v>0.58512282770802415</v>
      </c>
    </row>
    <row r="430" spans="1:13" x14ac:dyDescent="0.2">
      <c r="A430" s="64" t="s">
        <v>211</v>
      </c>
      <c r="B430" s="64" t="s">
        <v>209</v>
      </c>
      <c r="C430" s="64" t="s">
        <v>0</v>
      </c>
      <c r="D430" s="64">
        <v>23.789806365966797</v>
      </c>
      <c r="E430" s="64">
        <v>23.837301254272461</v>
      </c>
      <c r="F430" s="64">
        <v>5.6535352021455765E-2</v>
      </c>
      <c r="G430" s="64"/>
      <c r="H430" s="67">
        <v>23.087507247924805</v>
      </c>
      <c r="I430" s="64">
        <v>23.627633094787598</v>
      </c>
      <c r="J430" s="64">
        <v>0.15288718721108596</v>
      </c>
      <c r="K430" s="64"/>
      <c r="L430" s="64"/>
      <c r="M430" s="64"/>
    </row>
    <row r="431" spans="1:13" x14ac:dyDescent="0.2">
      <c r="A431" s="64" t="s">
        <v>211</v>
      </c>
      <c r="B431" s="64" t="s">
        <v>209</v>
      </c>
      <c r="C431" s="64" t="s">
        <v>0</v>
      </c>
      <c r="D431" s="64">
        <v>23.822261810302734</v>
      </c>
      <c r="E431" s="64">
        <v>23.837301254272461</v>
      </c>
      <c r="F431" s="64">
        <v>5.6535352021455765E-2</v>
      </c>
      <c r="G431" s="64"/>
      <c r="H431" s="64">
        <v>23.519525527954102</v>
      </c>
      <c r="I431" s="64">
        <v>23.627633094787598</v>
      </c>
      <c r="J431" s="64">
        <v>0.15288718721108596</v>
      </c>
      <c r="K431" s="64"/>
      <c r="L431" s="64"/>
      <c r="M431" s="64"/>
    </row>
    <row r="432" spans="1:13" x14ac:dyDescent="0.2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</row>
    <row r="433" spans="1:13" x14ac:dyDescent="0.2">
      <c r="A433" s="64" t="s">
        <v>212</v>
      </c>
      <c r="B433" s="64" t="s">
        <v>213</v>
      </c>
      <c r="C433" s="64" t="s">
        <v>0</v>
      </c>
      <c r="D433" s="64">
        <v>23.923738479614258</v>
      </c>
      <c r="E433" s="64">
        <v>23.884757995605469</v>
      </c>
      <c r="F433" s="64">
        <v>0.14452917873859406</v>
      </c>
      <c r="G433" s="64"/>
      <c r="H433" s="64">
        <v>23.75181770324707</v>
      </c>
      <c r="I433" s="64">
        <v>23.702133178710938</v>
      </c>
      <c r="J433" s="64">
        <v>5.7251151651144028E-2</v>
      </c>
      <c r="K433" s="64">
        <f>I433-E433</f>
        <v>-0.18262481689453125</v>
      </c>
      <c r="L433" s="64">
        <f>K433-K423</f>
        <v>0.80023193359375</v>
      </c>
      <c r="M433" s="64">
        <f>2^-L433</f>
        <v>0.57425685018204431</v>
      </c>
    </row>
    <row r="434" spans="1:13" x14ac:dyDescent="0.2">
      <c r="A434" s="64" t="s">
        <v>212</v>
      </c>
      <c r="B434" s="64" t="s">
        <v>213</v>
      </c>
      <c r="C434" s="64" t="s">
        <v>0</v>
      </c>
      <c r="D434" s="64">
        <v>24.005800247192383</v>
      </c>
      <c r="E434" s="64">
        <v>23.884757995605469</v>
      </c>
      <c r="F434" s="64">
        <v>0.14452917873859406</v>
      </c>
      <c r="G434" s="64"/>
      <c r="H434" s="64">
        <v>23.715055465698242</v>
      </c>
      <c r="I434" s="64">
        <v>23.702133178710938</v>
      </c>
      <c r="J434" s="64">
        <v>5.7251151651144028E-2</v>
      </c>
      <c r="K434" s="64"/>
      <c r="L434" s="64"/>
      <c r="M434" s="64"/>
    </row>
    <row r="435" spans="1:13" x14ac:dyDescent="0.2">
      <c r="A435" s="64" t="s">
        <v>212</v>
      </c>
      <c r="B435" s="64" t="s">
        <v>213</v>
      </c>
      <c r="C435" s="64" t="s">
        <v>0</v>
      </c>
      <c r="D435" s="64">
        <v>23.724737167358398</v>
      </c>
      <c r="E435" s="64">
        <v>23.884757995605469</v>
      </c>
      <c r="F435" s="64">
        <v>0.14452917873859406</v>
      </c>
      <c r="G435" s="64"/>
      <c r="H435" s="64">
        <v>23.639524459838867</v>
      </c>
      <c r="I435" s="64">
        <v>23.702133178710938</v>
      </c>
      <c r="J435" s="64">
        <v>5.7251151651144028E-2</v>
      </c>
      <c r="K435" s="64"/>
      <c r="L435" s="64"/>
      <c r="M435" s="64"/>
    </row>
    <row r="436" spans="1:13" x14ac:dyDescent="0.2">
      <c r="A436" s="64" t="s">
        <v>214</v>
      </c>
      <c r="B436" s="64" t="s">
        <v>213</v>
      </c>
      <c r="C436" s="64" t="s">
        <v>0</v>
      </c>
      <c r="D436" s="64">
        <v>24.179365158081055</v>
      </c>
      <c r="E436" s="64">
        <v>24.031717300415039</v>
      </c>
      <c r="F436" s="64">
        <v>0.13256630301475525</v>
      </c>
      <c r="G436" s="64"/>
      <c r="H436" s="67">
        <v>24.568090438842773</v>
      </c>
      <c r="I436" s="64">
        <f>AVERAGE(H437:H438)</f>
        <v>23.834729194641113</v>
      </c>
      <c r="J436" s="64">
        <f>STDEV(H437:H438)</f>
        <v>5.6776188216419395E-2</v>
      </c>
      <c r="K436" s="64">
        <f>I436-E436</f>
        <v>-0.19698810577392578</v>
      </c>
      <c r="L436" s="64">
        <f>K436-K423</f>
        <v>0.78586864471435547</v>
      </c>
      <c r="M436" s="64">
        <f>2^-L436</f>
        <v>0.58000263324509926</v>
      </c>
    </row>
    <row r="437" spans="1:13" x14ac:dyDescent="0.2">
      <c r="A437" s="64" t="s">
        <v>214</v>
      </c>
      <c r="B437" s="64" t="s">
        <v>213</v>
      </c>
      <c r="C437" s="64" t="s">
        <v>0</v>
      </c>
      <c r="D437" s="64">
        <v>23.922906875610352</v>
      </c>
      <c r="E437" s="64">
        <v>24.031717300415039</v>
      </c>
      <c r="F437" s="64">
        <v>0.13256630301475525</v>
      </c>
      <c r="G437" s="64"/>
      <c r="H437" s="64">
        <v>23.794582366943359</v>
      </c>
      <c r="I437" s="64">
        <v>23.834729194641113</v>
      </c>
      <c r="J437" s="64">
        <v>5.6776188216419395E-2</v>
      </c>
      <c r="K437" s="64"/>
      <c r="L437" s="64"/>
      <c r="M437" s="64"/>
    </row>
    <row r="438" spans="1:13" x14ac:dyDescent="0.2">
      <c r="A438" s="64" t="s">
        <v>214</v>
      </c>
      <c r="B438" s="64" t="s">
        <v>213</v>
      </c>
      <c r="C438" s="64" t="s">
        <v>0</v>
      </c>
      <c r="D438" s="64">
        <v>23.992883682250977</v>
      </c>
      <c r="E438" s="64">
        <v>24.031717300415039</v>
      </c>
      <c r="F438" s="64">
        <v>0.13256630301475525</v>
      </c>
      <c r="G438" s="64"/>
      <c r="H438" s="64">
        <v>23.874876022338867</v>
      </c>
      <c r="I438" s="64">
        <v>23.834729194641113</v>
      </c>
      <c r="J438" s="64">
        <v>5.6776188216419395E-2</v>
      </c>
      <c r="K438" s="64"/>
      <c r="L438" s="64"/>
      <c r="M438" s="64"/>
    </row>
    <row r="439" spans="1:13" x14ac:dyDescent="0.2">
      <c r="A439" s="64" t="s">
        <v>215</v>
      </c>
      <c r="B439" s="64" t="s">
        <v>213</v>
      </c>
      <c r="C439" s="64" t="s">
        <v>0</v>
      </c>
      <c r="D439" s="64">
        <v>23.610395431518555</v>
      </c>
      <c r="E439" s="64">
        <v>23.559896469116211</v>
      </c>
      <c r="F439" s="64">
        <v>7.5789958238601685E-2</v>
      </c>
      <c r="G439" s="64"/>
      <c r="H439" s="64">
        <v>23.521787643432617</v>
      </c>
      <c r="I439" s="64">
        <v>23.458921432495117</v>
      </c>
      <c r="J439" s="64">
        <v>0.13745078444480896</v>
      </c>
      <c r="K439" s="64">
        <f>I439-E439</f>
        <v>-0.10097503662109375</v>
      </c>
      <c r="L439" s="64">
        <f>K439-K423</f>
        <v>0.8818817138671875</v>
      </c>
      <c r="M439" s="64">
        <f>2^-L439</f>
        <v>0.54265917657978768</v>
      </c>
    </row>
    <row r="440" spans="1:13" x14ac:dyDescent="0.2">
      <c r="A440" s="64" t="s">
        <v>215</v>
      </c>
      <c r="B440" s="64" t="s">
        <v>213</v>
      </c>
      <c r="C440" s="64" t="s">
        <v>0</v>
      </c>
      <c r="D440" s="64">
        <v>23.472747802734375</v>
      </c>
      <c r="E440" s="64">
        <v>23.559896469116211</v>
      </c>
      <c r="F440" s="64">
        <v>7.5789958238601685E-2</v>
      </c>
      <c r="G440" s="64"/>
      <c r="H440" s="64">
        <v>23.301279067993164</v>
      </c>
      <c r="I440" s="64">
        <v>23.458921432495117</v>
      </c>
      <c r="J440" s="64">
        <v>0.13745078444480896</v>
      </c>
      <c r="K440" s="64"/>
      <c r="L440" s="64"/>
      <c r="M440" s="64"/>
    </row>
    <row r="441" spans="1:13" x14ac:dyDescent="0.2">
      <c r="A441" s="64" t="s">
        <v>215</v>
      </c>
      <c r="B441" s="64" t="s">
        <v>213</v>
      </c>
      <c r="C441" s="64" t="s">
        <v>0</v>
      </c>
      <c r="D441" s="64">
        <v>23.596546173095703</v>
      </c>
      <c r="E441" s="64">
        <v>23.559896469116211</v>
      </c>
      <c r="F441" s="64">
        <v>7.5789958238601685E-2</v>
      </c>
      <c r="G441" s="64"/>
      <c r="H441" s="64">
        <v>23.553695678710938</v>
      </c>
      <c r="I441" s="64">
        <v>23.458921432495117</v>
      </c>
      <c r="J441" s="64">
        <v>0.13745078444480896</v>
      </c>
      <c r="K441" s="64"/>
      <c r="L441" s="64"/>
      <c r="M441" s="64"/>
    </row>
    <row r="442" spans="1:13" x14ac:dyDescent="0.2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</row>
    <row r="443" spans="1:13" x14ac:dyDescent="0.2">
      <c r="A443" s="64" t="s">
        <v>216</v>
      </c>
      <c r="B443" s="64" t="s">
        <v>209</v>
      </c>
      <c r="C443" s="64" t="s">
        <v>137</v>
      </c>
      <c r="D443" s="64">
        <v>24.623443603515625</v>
      </c>
      <c r="E443" s="64">
        <v>24.614763259887695</v>
      </c>
      <c r="F443" s="64">
        <v>4.9021538347005844E-2</v>
      </c>
      <c r="G443" s="64" t="s">
        <v>217</v>
      </c>
      <c r="H443" s="67">
        <v>24.218784332275391</v>
      </c>
      <c r="I443" s="64">
        <f>AVERAGE(H444:H445)</f>
        <v>23.721416473388672</v>
      </c>
      <c r="J443" s="64">
        <f>STDEV(H444:H445)</f>
        <v>0.18416217185489786</v>
      </c>
      <c r="K443" s="64">
        <f>I443-E443</f>
        <v>-0.89334678649902344</v>
      </c>
      <c r="L443" s="64">
        <f>K443-K423</f>
        <v>8.9509963989257812E-2</v>
      </c>
      <c r="M443" s="64">
        <f>2^-L443</f>
        <v>0.93984192836635339</v>
      </c>
    </row>
    <row r="444" spans="1:13" x14ac:dyDescent="0.2">
      <c r="A444" s="64" t="s">
        <v>216</v>
      </c>
      <c r="B444" s="64" t="s">
        <v>209</v>
      </c>
      <c r="C444" s="64" t="s">
        <v>137</v>
      </c>
      <c r="D444" s="64">
        <v>24.658866882324219</v>
      </c>
      <c r="E444" s="64">
        <v>24.614763259887695</v>
      </c>
      <c r="F444" s="64">
        <v>4.9021538347005844E-2</v>
      </c>
      <c r="G444" s="64" t="s">
        <v>217</v>
      </c>
      <c r="H444" s="64">
        <v>23.591194152832031</v>
      </c>
      <c r="I444" s="64">
        <v>23.721416473388672</v>
      </c>
      <c r="J444" s="64">
        <v>0.18416217185489786</v>
      </c>
      <c r="K444" s="64" t="s">
        <v>217</v>
      </c>
      <c r="L444" s="64"/>
      <c r="M444" s="64"/>
    </row>
    <row r="445" spans="1:13" x14ac:dyDescent="0.2">
      <c r="A445" s="64" t="s">
        <v>216</v>
      </c>
      <c r="B445" s="64" t="s">
        <v>209</v>
      </c>
      <c r="C445" s="64" t="s">
        <v>137</v>
      </c>
      <c r="D445" s="64">
        <v>24.561983108520508</v>
      </c>
      <c r="E445" s="64">
        <v>24.614763259887695</v>
      </c>
      <c r="F445" s="64">
        <v>4.9021538347005844E-2</v>
      </c>
      <c r="G445" s="64" t="s">
        <v>217</v>
      </c>
      <c r="H445" s="64">
        <v>23.851638793945312</v>
      </c>
      <c r="I445" s="64">
        <v>23.721416473388672</v>
      </c>
      <c r="J445" s="64">
        <v>0.18416217185489786</v>
      </c>
      <c r="K445" s="64" t="s">
        <v>217</v>
      </c>
      <c r="L445" s="64"/>
      <c r="M445" s="64"/>
    </row>
    <row r="446" spans="1:13" x14ac:dyDescent="0.2">
      <c r="A446" s="64" t="s">
        <v>218</v>
      </c>
      <c r="B446" s="64" t="s">
        <v>209</v>
      </c>
      <c r="C446" s="64" t="s">
        <v>137</v>
      </c>
      <c r="D446" s="67">
        <v>24.786661148071289</v>
      </c>
      <c r="E446" s="64">
        <f>AVERAGE(D447:D448)</f>
        <v>24.394331932067871</v>
      </c>
      <c r="F446" s="64">
        <f>STDEV(D447:D448)</f>
        <v>2.7485140025712302E-2</v>
      </c>
      <c r="G446" s="64" t="s">
        <v>217</v>
      </c>
      <c r="H446" s="64">
        <v>23.969371795654297</v>
      </c>
      <c r="I446" s="64">
        <v>24.027185440063477</v>
      </c>
      <c r="J446" s="64">
        <v>0.10073857754468918</v>
      </c>
      <c r="K446" s="64">
        <f>I446-E446</f>
        <v>-0.36714649200439453</v>
      </c>
      <c r="L446" s="64">
        <f>K446-K423</f>
        <v>0.61571025848388672</v>
      </c>
      <c r="M446" s="64">
        <f>2^-L446</f>
        <v>0.65260852634842659</v>
      </c>
    </row>
    <row r="447" spans="1:13" x14ac:dyDescent="0.2">
      <c r="A447" s="64" t="s">
        <v>218</v>
      </c>
      <c r="B447" s="64" t="s">
        <v>209</v>
      </c>
      <c r="C447" s="64" t="s">
        <v>137</v>
      </c>
      <c r="D447" s="64">
        <v>24.413766860961914</v>
      </c>
      <c r="E447" s="64">
        <v>24.394331932067871</v>
      </c>
      <c r="F447" s="64">
        <v>2.7485140025712302E-2</v>
      </c>
      <c r="G447" s="64" t="s">
        <v>217</v>
      </c>
      <c r="H447" s="64">
        <v>23.96867561340332</v>
      </c>
      <c r="I447" s="64">
        <v>24.027185440063477</v>
      </c>
      <c r="J447" s="64">
        <v>0.10073857754468918</v>
      </c>
      <c r="K447" s="64" t="s">
        <v>217</v>
      </c>
      <c r="L447" s="64"/>
      <c r="M447" s="64"/>
    </row>
    <row r="448" spans="1:13" x14ac:dyDescent="0.2">
      <c r="A448" s="64" t="s">
        <v>218</v>
      </c>
      <c r="B448" s="64" t="s">
        <v>209</v>
      </c>
      <c r="C448" s="64" t="s">
        <v>137</v>
      </c>
      <c r="D448" s="64">
        <v>24.374897003173828</v>
      </c>
      <c r="E448" s="64">
        <v>24.394331932067871</v>
      </c>
      <c r="F448" s="64">
        <v>2.7485140025712302E-2</v>
      </c>
      <c r="G448" s="64" t="s">
        <v>217</v>
      </c>
      <c r="H448" s="64">
        <v>24.14350700378418</v>
      </c>
      <c r="I448" s="64">
        <v>24.027185440063477</v>
      </c>
      <c r="J448" s="64">
        <v>0.10073857754468918</v>
      </c>
      <c r="K448" s="64" t="s">
        <v>217</v>
      </c>
      <c r="L448" s="64"/>
      <c r="M448" s="64"/>
    </row>
    <row r="449" spans="1:13" x14ac:dyDescent="0.2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</row>
    <row r="450" spans="1:13" x14ac:dyDescent="0.2">
      <c r="A450" s="64" t="s">
        <v>219</v>
      </c>
      <c r="B450" s="64" t="s">
        <v>213</v>
      </c>
      <c r="C450" s="64" t="s">
        <v>137</v>
      </c>
      <c r="D450" s="64">
        <v>23.065593719482422</v>
      </c>
      <c r="E450" s="64">
        <v>22.886999130249023</v>
      </c>
      <c r="F450" s="64">
        <v>0.20002783834934235</v>
      </c>
      <c r="G450" s="64"/>
      <c r="H450" s="64">
        <v>26.492527008056641</v>
      </c>
      <c r="I450" s="64">
        <v>26.328943252563477</v>
      </c>
      <c r="J450" s="64">
        <v>0.18060430884361267</v>
      </c>
      <c r="K450" s="64">
        <f>I450-E450</f>
        <v>3.4419441223144531</v>
      </c>
      <c r="L450" s="64">
        <f>K450-K423</f>
        <v>4.4248008728027344</v>
      </c>
      <c r="M450" s="64">
        <f>2^-L450</f>
        <v>4.6558846538549942E-2</v>
      </c>
    </row>
    <row r="451" spans="1:13" x14ac:dyDescent="0.2">
      <c r="A451" s="64" t="s">
        <v>219</v>
      </c>
      <c r="B451" s="64" t="s">
        <v>213</v>
      </c>
      <c r="C451" s="64" t="s">
        <v>137</v>
      </c>
      <c r="D451" s="64">
        <v>22.924541473388672</v>
      </c>
      <c r="E451" s="64">
        <v>22.886999130249023</v>
      </c>
      <c r="F451" s="64">
        <v>0.20002783834934235</v>
      </c>
      <c r="G451" s="64"/>
      <c r="H451" s="64">
        <v>26.135133743286133</v>
      </c>
      <c r="I451" s="64">
        <v>26.328943252563477</v>
      </c>
      <c r="J451" s="64">
        <v>0.18060430884361267</v>
      </c>
      <c r="K451" s="64"/>
      <c r="L451" s="64"/>
      <c r="M451" s="64"/>
    </row>
    <row r="452" spans="1:13" x14ac:dyDescent="0.2">
      <c r="A452" s="64" t="s">
        <v>219</v>
      </c>
      <c r="B452" s="64" t="s">
        <v>213</v>
      </c>
      <c r="C452" s="64" t="s">
        <v>137</v>
      </c>
      <c r="D452" s="64">
        <v>22.670858383178711</v>
      </c>
      <c r="E452" s="64">
        <v>22.886999130249023</v>
      </c>
      <c r="F452" s="64">
        <v>0.20002783834934235</v>
      </c>
      <c r="G452" s="64"/>
      <c r="H452" s="64">
        <v>26.359176635742188</v>
      </c>
      <c r="I452" s="64">
        <v>26.328943252563477</v>
      </c>
      <c r="J452" s="64">
        <v>0.18060430884361267</v>
      </c>
      <c r="K452" s="64"/>
      <c r="L452" s="64"/>
      <c r="M452" s="64"/>
    </row>
    <row r="453" spans="1:13" x14ac:dyDescent="0.2">
      <c r="A453" s="64" t="s">
        <v>220</v>
      </c>
      <c r="B453" s="64" t="s">
        <v>213</v>
      </c>
      <c r="C453" s="64" t="s">
        <v>137</v>
      </c>
      <c r="D453" s="64">
        <v>24.205402374267578</v>
      </c>
      <c r="E453" s="64">
        <v>24.165685653686523</v>
      </c>
      <c r="F453" s="64">
        <v>6.962168961763382E-2</v>
      </c>
      <c r="G453" s="64"/>
      <c r="H453" s="64">
        <v>24.895099639892578</v>
      </c>
      <c r="I453" s="64">
        <v>24.862054824829102</v>
      </c>
      <c r="J453" s="64">
        <v>3.834986686706543E-2</v>
      </c>
      <c r="K453" s="64">
        <f>I453-E453</f>
        <v>0.69636917114257812</v>
      </c>
      <c r="L453" s="64">
        <f>K453-K423</f>
        <v>1.6792259216308594</v>
      </c>
      <c r="M453" s="64">
        <f>2^-L453</f>
        <v>0.31225013016919723</v>
      </c>
    </row>
    <row r="454" spans="1:13" x14ac:dyDescent="0.2">
      <c r="A454" s="64" t="s">
        <v>220</v>
      </c>
      <c r="B454" s="64" t="s">
        <v>213</v>
      </c>
      <c r="C454" s="64" t="s">
        <v>137</v>
      </c>
      <c r="D454" s="64">
        <v>24.206361770629883</v>
      </c>
      <c r="E454" s="64">
        <v>24.165685653686523</v>
      </c>
      <c r="F454" s="64">
        <v>6.962168961763382E-2</v>
      </c>
      <c r="G454" s="64"/>
      <c r="H454" s="64">
        <v>24.820003509521484</v>
      </c>
      <c r="I454" s="64">
        <v>24.862054824829102</v>
      </c>
      <c r="J454" s="64">
        <v>3.834986686706543E-2</v>
      </c>
      <c r="K454" s="64"/>
      <c r="L454" s="64"/>
      <c r="M454" s="64"/>
    </row>
    <row r="455" spans="1:13" x14ac:dyDescent="0.2">
      <c r="A455" s="64" t="s">
        <v>220</v>
      </c>
      <c r="B455" s="64" t="s">
        <v>213</v>
      </c>
      <c r="C455" s="64" t="s">
        <v>137</v>
      </c>
      <c r="D455" s="64">
        <v>24.085296630859375</v>
      </c>
      <c r="E455" s="64">
        <v>24.165685653686523</v>
      </c>
      <c r="F455" s="64">
        <v>6.962168961763382E-2</v>
      </c>
      <c r="G455" s="64"/>
      <c r="H455" s="64">
        <v>24.871063232421875</v>
      </c>
      <c r="I455" s="64">
        <v>24.862054824829102</v>
      </c>
      <c r="J455" s="64">
        <v>3.834986686706543E-2</v>
      </c>
      <c r="K455" s="64"/>
      <c r="L455" s="64"/>
      <c r="M455" s="64"/>
    </row>
    <row r="456" spans="1:13" x14ac:dyDescent="0.2">
      <c r="A456" s="64" t="s">
        <v>221</v>
      </c>
      <c r="B456" s="64" t="s">
        <v>213</v>
      </c>
      <c r="C456" s="64" t="s">
        <v>137</v>
      </c>
      <c r="D456" s="64">
        <v>23.543771743774414</v>
      </c>
      <c r="E456" s="64">
        <v>23.355192184448242</v>
      </c>
      <c r="F456" s="64">
        <v>0.16333870589733124</v>
      </c>
      <c r="G456" s="64"/>
      <c r="H456" s="67">
        <v>25.047163009643555</v>
      </c>
      <c r="I456" s="64">
        <f>AVERAGE(H457:H458)</f>
        <v>24.374897956848145</v>
      </c>
      <c r="J456" s="64">
        <f>STDEV(H457:H458)</f>
        <v>4.2485371998133535E-2</v>
      </c>
      <c r="K456" s="64">
        <f>I456-E456</f>
        <v>1.0197057723999023</v>
      </c>
      <c r="L456" s="64">
        <f>K456-K423</f>
        <v>2.0025625228881836</v>
      </c>
      <c r="M456" s="64">
        <f>2^-L456</f>
        <v>0.24955634275110136</v>
      </c>
    </row>
    <row r="457" spans="1:13" x14ac:dyDescent="0.2">
      <c r="A457" s="64" t="s">
        <v>221</v>
      </c>
      <c r="B457" s="64" t="s">
        <v>213</v>
      </c>
      <c r="C457" s="64" t="s">
        <v>137</v>
      </c>
      <c r="D457" s="64">
        <v>23.263669967651367</v>
      </c>
      <c r="E457" s="64">
        <v>23.355192184448242</v>
      </c>
      <c r="F457" s="64">
        <v>0.16333870589733124</v>
      </c>
      <c r="G457" s="64"/>
      <c r="H457" s="64">
        <v>24.344856262207031</v>
      </c>
      <c r="I457" s="64">
        <v>24.374897956848145</v>
      </c>
      <c r="J457" s="64">
        <v>4.2485371998133535E-2</v>
      </c>
      <c r="K457" s="64"/>
      <c r="L457" s="64"/>
      <c r="M457" s="64"/>
    </row>
    <row r="458" spans="1:13" x14ac:dyDescent="0.2">
      <c r="A458" s="64" t="s">
        <v>221</v>
      </c>
      <c r="B458" s="64" t="s">
        <v>213</v>
      </c>
      <c r="C458" s="64" t="s">
        <v>137</v>
      </c>
      <c r="D458" s="64">
        <v>23.258132934570312</v>
      </c>
      <c r="E458" s="64">
        <v>23.355192184448242</v>
      </c>
      <c r="F458" s="64">
        <v>0.16333870589733124</v>
      </c>
      <c r="G458" s="64"/>
      <c r="H458" s="64">
        <v>24.404939651489258</v>
      </c>
      <c r="I458" s="64">
        <v>24.374897956848145</v>
      </c>
      <c r="J458" s="64">
        <v>4.2485371998133535E-2</v>
      </c>
      <c r="K458" s="64"/>
      <c r="L458" s="64"/>
      <c r="M458" s="64"/>
    </row>
    <row r="459" spans="1:13" x14ac:dyDescent="0.2">
      <c r="A459" s="64" t="s">
        <v>222</v>
      </c>
      <c r="B459" s="64" t="s">
        <v>213</v>
      </c>
      <c r="C459" s="64" t="s">
        <v>137</v>
      </c>
      <c r="D459" s="64">
        <v>24.558010101318359</v>
      </c>
      <c r="E459" s="64">
        <v>24.489309310913086</v>
      </c>
      <c r="F459" s="64">
        <v>8.4592975676059723E-2</v>
      </c>
      <c r="G459" s="64"/>
      <c r="H459" s="64">
        <v>25.404506683349609</v>
      </c>
      <c r="I459" s="64">
        <v>25.446481704711914</v>
      </c>
      <c r="J459" s="64">
        <v>0.14339299499988556</v>
      </c>
      <c r="K459" s="64">
        <f>I459-E459</f>
        <v>0.95717239379882812</v>
      </c>
      <c r="L459" s="64">
        <f>K459-K423</f>
        <v>1.9400291442871094</v>
      </c>
      <c r="M459" s="64">
        <f>2^-L459</f>
        <v>0.26061117547766194</v>
      </c>
    </row>
    <row r="460" spans="1:13" x14ac:dyDescent="0.2">
      <c r="A460" s="64" t="s">
        <v>222</v>
      </c>
      <c r="B460" s="64" t="s">
        <v>213</v>
      </c>
      <c r="C460" s="64" t="s">
        <v>137</v>
      </c>
      <c r="D460" s="64">
        <v>24.515087127685547</v>
      </c>
      <c r="E460" s="64">
        <v>24.489309310913086</v>
      </c>
      <c r="F460" s="64">
        <v>8.4592975676059723E-2</v>
      </c>
      <c r="G460" s="64"/>
      <c r="H460" s="64">
        <v>25.328758239746094</v>
      </c>
      <c r="I460" s="64">
        <v>25.446481704711914</v>
      </c>
      <c r="J460" s="64">
        <v>0.14339299499988556</v>
      </c>
      <c r="K460" s="64"/>
      <c r="L460" s="64"/>
      <c r="M460" s="64"/>
    </row>
    <row r="461" spans="1:13" x14ac:dyDescent="0.2">
      <c r="A461" s="64" t="s">
        <v>222</v>
      </c>
      <c r="B461" s="64" t="s">
        <v>213</v>
      </c>
      <c r="C461" s="64" t="s">
        <v>137</v>
      </c>
      <c r="D461" s="64">
        <v>24.39482307434082</v>
      </c>
      <c r="E461" s="64">
        <v>24.489309310913086</v>
      </c>
      <c r="F461" s="64">
        <v>8.4592975676059723E-2</v>
      </c>
      <c r="G461" s="64"/>
      <c r="H461" s="64">
        <v>25.606176376342773</v>
      </c>
      <c r="I461" s="64">
        <v>25.446481704711914</v>
      </c>
      <c r="J461" s="64">
        <v>0.14339299499988556</v>
      </c>
      <c r="K461" s="64"/>
      <c r="L461" s="64"/>
      <c r="M461" s="64"/>
    </row>
    <row r="464" spans="1:13" x14ac:dyDescent="0.2">
      <c r="B464" s="28" t="s">
        <v>202</v>
      </c>
      <c r="C464" s="28" t="s">
        <v>203</v>
      </c>
      <c r="D464" s="75" t="s">
        <v>204</v>
      </c>
      <c r="E464" s="28" t="s">
        <v>205</v>
      </c>
      <c r="F464" s="28" t="s">
        <v>206</v>
      </c>
      <c r="H464" s="76" t="s">
        <v>231</v>
      </c>
      <c r="I464" s="28" t="s">
        <v>205</v>
      </c>
      <c r="J464" s="28" t="s">
        <v>206</v>
      </c>
      <c r="K464" s="28" t="s">
        <v>207</v>
      </c>
      <c r="L464" s="28" t="s">
        <v>176</v>
      </c>
      <c r="M464" s="28" t="s">
        <v>177</v>
      </c>
    </row>
    <row r="465" spans="1:13" x14ac:dyDescent="0.2">
      <c r="A465" s="74">
        <v>22</v>
      </c>
      <c r="B465" s="28" t="s">
        <v>209</v>
      </c>
      <c r="C465" s="28" t="s">
        <v>0</v>
      </c>
      <c r="D465" s="64">
        <v>23.68</v>
      </c>
      <c r="E465" s="64">
        <v>23.712</v>
      </c>
      <c r="F465" s="64">
        <v>5.7000000000000002E-2</v>
      </c>
      <c r="H465" s="64">
        <v>22.11784553527832</v>
      </c>
      <c r="I465" s="64">
        <v>22.084592819213867</v>
      </c>
      <c r="J465" s="64">
        <v>3.2210405915975571E-2</v>
      </c>
      <c r="K465" s="64">
        <f>I465-E465</f>
        <v>-1.6274071807861326</v>
      </c>
      <c r="L465" s="64">
        <f>K465-K465</f>
        <v>0</v>
      </c>
      <c r="M465" s="64">
        <f>2^-L465</f>
        <v>1</v>
      </c>
    </row>
    <row r="466" spans="1:13" x14ac:dyDescent="0.2">
      <c r="A466" s="74">
        <v>22</v>
      </c>
      <c r="B466" s="28" t="s">
        <v>209</v>
      </c>
      <c r="C466" s="28" t="s">
        <v>0</v>
      </c>
      <c r="D466" s="64">
        <v>23.777999999999999</v>
      </c>
      <c r="E466" s="64">
        <v>23.712</v>
      </c>
      <c r="F466" s="64">
        <v>5.7000000000000002E-2</v>
      </c>
      <c r="H466" s="64">
        <v>22.082393646240234</v>
      </c>
      <c r="I466" s="64">
        <v>22.084592819213867</v>
      </c>
      <c r="J466" s="64">
        <v>3.2210405915975571E-2</v>
      </c>
      <c r="K466" s="64"/>
      <c r="L466" s="64"/>
      <c r="M466" s="64"/>
    </row>
    <row r="467" spans="1:13" x14ac:dyDescent="0.2">
      <c r="A467" s="74">
        <v>22</v>
      </c>
      <c r="B467" s="28" t="s">
        <v>209</v>
      </c>
      <c r="C467" s="28" t="s">
        <v>0</v>
      </c>
      <c r="D467" s="64">
        <v>23.678000000000001</v>
      </c>
      <c r="E467" s="64">
        <v>23.712</v>
      </c>
      <c r="F467" s="64">
        <v>5.7000000000000002E-2</v>
      </c>
      <c r="H467" s="64">
        <v>22.053537368774414</v>
      </c>
      <c r="I467" s="64">
        <v>22.084592819213867</v>
      </c>
      <c r="J467" s="64">
        <v>3.2210405915975571E-2</v>
      </c>
      <c r="K467" s="64"/>
      <c r="L467" s="64"/>
      <c r="M467" s="64"/>
    </row>
    <row r="468" spans="1:13" x14ac:dyDescent="0.2">
      <c r="A468" s="74">
        <v>23</v>
      </c>
      <c r="B468" s="28" t="s">
        <v>209</v>
      </c>
      <c r="C468" s="28" t="s">
        <v>0</v>
      </c>
      <c r="D468" s="64">
        <v>25.675999999999998</v>
      </c>
      <c r="E468" s="64">
        <v>25.58</v>
      </c>
      <c r="F468" s="64">
        <v>9.8000000000000004E-2</v>
      </c>
      <c r="H468" s="64">
        <v>22.814571380615234</v>
      </c>
      <c r="I468" s="64">
        <v>22.702947616577148</v>
      </c>
      <c r="J468" s="64">
        <v>9.9618859589099884E-2</v>
      </c>
      <c r="K468" s="64">
        <f>I468-E468</f>
        <v>-2.8770523834228499</v>
      </c>
      <c r="L468" s="64">
        <f>K468-K465</f>
        <v>-1.2496452026367173</v>
      </c>
      <c r="M468" s="64">
        <f>2^-L468</f>
        <v>2.3778293861410749</v>
      </c>
    </row>
    <row r="469" spans="1:13" x14ac:dyDescent="0.2">
      <c r="A469" s="74">
        <v>23</v>
      </c>
      <c r="B469" s="28" t="s">
        <v>209</v>
      </c>
      <c r="C469" s="28" t="s">
        <v>0</v>
      </c>
      <c r="D469" s="64">
        <v>25.478999999999999</v>
      </c>
      <c r="E469" s="64">
        <v>25.58</v>
      </c>
      <c r="F469" s="64">
        <v>9.8000000000000004E-2</v>
      </c>
      <c r="H469" s="64">
        <v>22.623071670532227</v>
      </c>
      <c r="I469" s="64">
        <v>22.702947616577148</v>
      </c>
      <c r="J469" s="64">
        <v>9.9618859589099884E-2</v>
      </c>
      <c r="K469" s="64"/>
      <c r="L469" s="64"/>
      <c r="M469" s="64"/>
    </row>
    <row r="470" spans="1:13" x14ac:dyDescent="0.2">
      <c r="A470" s="74">
        <v>23</v>
      </c>
      <c r="B470" s="28" t="s">
        <v>209</v>
      </c>
      <c r="C470" s="28" t="s">
        <v>0</v>
      </c>
      <c r="D470" s="64">
        <v>25.582999999999998</v>
      </c>
      <c r="E470" s="64">
        <v>25.58</v>
      </c>
      <c r="F470" s="64">
        <v>9.8000000000000004E-2</v>
      </c>
      <c r="H470" s="64">
        <v>22.671201705932617</v>
      </c>
      <c r="I470" s="64">
        <v>22.702947616577148</v>
      </c>
      <c r="J470" s="64">
        <v>9.9618859589099884E-2</v>
      </c>
      <c r="K470" s="64"/>
      <c r="L470" s="64"/>
      <c r="M470" s="64"/>
    </row>
    <row r="471" spans="1:13" x14ac:dyDescent="0.2">
      <c r="A471" s="74">
        <v>24</v>
      </c>
      <c r="B471" s="28" t="s">
        <v>209</v>
      </c>
      <c r="C471" s="28" t="s">
        <v>0</v>
      </c>
      <c r="D471" s="64">
        <v>23.9</v>
      </c>
      <c r="E471" s="64">
        <v>23.837</v>
      </c>
      <c r="F471" s="64">
        <v>5.7000000000000002E-2</v>
      </c>
      <c r="H471" s="67">
        <v>22.393766403198242</v>
      </c>
      <c r="I471" s="64">
        <f>AVERAGE(H472:H473)</f>
        <v>22.011672019958496</v>
      </c>
      <c r="J471" s="64">
        <f>STDEV(H472:H473)</f>
        <v>3.4965025524637691E-2</v>
      </c>
      <c r="K471" s="64">
        <f>I471-E471</f>
        <v>-1.8253279800415037</v>
      </c>
      <c r="L471" s="64">
        <f>K471-K465</f>
        <v>-0.19792079925537109</v>
      </c>
      <c r="M471" s="64">
        <f>2^-L471</f>
        <v>1.1470440523338528</v>
      </c>
    </row>
    <row r="472" spans="1:13" x14ac:dyDescent="0.2">
      <c r="A472" s="74">
        <v>24</v>
      </c>
      <c r="B472" s="28" t="s">
        <v>209</v>
      </c>
      <c r="C472" s="28" t="s">
        <v>0</v>
      </c>
      <c r="D472" s="64">
        <v>23.79</v>
      </c>
      <c r="E472" s="64">
        <v>23.837</v>
      </c>
      <c r="F472" s="64">
        <v>5.7000000000000002E-2</v>
      </c>
      <c r="H472" s="64">
        <v>21.986948013305664</v>
      </c>
      <c r="I472" s="64">
        <v>22.011672019958496</v>
      </c>
      <c r="J472" s="64">
        <v>3.4965025524637691E-2</v>
      </c>
      <c r="K472" s="64"/>
      <c r="L472" s="64"/>
      <c r="M472" s="64"/>
    </row>
    <row r="473" spans="1:13" x14ac:dyDescent="0.2">
      <c r="A473" s="74">
        <v>24</v>
      </c>
      <c r="B473" s="28" t="s">
        <v>209</v>
      </c>
      <c r="C473" s="28" t="s">
        <v>0</v>
      </c>
      <c r="D473" s="64">
        <v>23.821999999999999</v>
      </c>
      <c r="E473" s="64">
        <v>23.837</v>
      </c>
      <c r="F473" s="64">
        <v>5.7000000000000002E-2</v>
      </c>
      <c r="H473" s="64">
        <v>22.036396026611328</v>
      </c>
      <c r="I473" s="64">
        <v>22.011672019958496</v>
      </c>
      <c r="J473" s="64">
        <v>3.4965025524637691E-2</v>
      </c>
      <c r="K473" s="64"/>
      <c r="L473" s="64"/>
      <c r="M473" s="64"/>
    </row>
    <row r="474" spans="1:13" x14ac:dyDescent="0.2">
      <c r="A474" s="74"/>
      <c r="D474" s="64"/>
      <c r="E474" s="64"/>
      <c r="F474" s="64"/>
      <c r="H474" s="64"/>
      <c r="I474" s="64"/>
      <c r="J474" s="64"/>
      <c r="K474" s="64"/>
      <c r="L474" s="64"/>
      <c r="M474" s="64"/>
    </row>
    <row r="475" spans="1:13" x14ac:dyDescent="0.2">
      <c r="A475" s="74">
        <v>13</v>
      </c>
      <c r="B475" s="28" t="s">
        <v>213</v>
      </c>
      <c r="C475" s="28" t="s">
        <v>0</v>
      </c>
      <c r="D475" s="64">
        <v>23.923999999999999</v>
      </c>
      <c r="E475" s="64">
        <v>23.885000000000002</v>
      </c>
      <c r="F475" s="64">
        <v>0.14499999999999999</v>
      </c>
      <c r="H475" s="64">
        <v>25.739679336547852</v>
      </c>
      <c r="I475" s="64">
        <v>25.516828536987305</v>
      </c>
      <c r="J475" s="64">
        <v>0.19384863972663879</v>
      </c>
      <c r="K475" s="64">
        <f>I475-E475</f>
        <v>1.6318285369873031</v>
      </c>
      <c r="L475" s="64">
        <f>K475-K465</f>
        <v>3.2592357177734357</v>
      </c>
      <c r="M475" s="64">
        <f>2^-L475</f>
        <v>0.10444130410825765</v>
      </c>
    </row>
    <row r="476" spans="1:13" x14ac:dyDescent="0.2">
      <c r="A476" s="74">
        <v>13</v>
      </c>
      <c r="B476" s="28" t="s">
        <v>213</v>
      </c>
      <c r="C476" s="28" t="s">
        <v>0</v>
      </c>
      <c r="D476" s="64">
        <v>24.006</v>
      </c>
      <c r="E476" s="64">
        <v>23.885000000000002</v>
      </c>
      <c r="F476" s="64">
        <v>0.14499999999999999</v>
      </c>
      <c r="H476" s="64">
        <v>25.423587799072266</v>
      </c>
      <c r="I476" s="64">
        <v>25.516828536987305</v>
      </c>
      <c r="J476" s="64">
        <v>0.19384863972663879</v>
      </c>
      <c r="K476" s="64"/>
      <c r="L476" s="64"/>
      <c r="M476" s="64"/>
    </row>
    <row r="477" spans="1:13" x14ac:dyDescent="0.2">
      <c r="A477" s="74">
        <v>13</v>
      </c>
      <c r="B477" s="28" t="s">
        <v>213</v>
      </c>
      <c r="C477" s="28" t="s">
        <v>0</v>
      </c>
      <c r="D477" s="64">
        <v>23.725000000000001</v>
      </c>
      <c r="E477" s="64">
        <v>23.885000000000002</v>
      </c>
      <c r="F477" s="64">
        <v>0.14499999999999999</v>
      </c>
      <c r="H477" s="64">
        <v>25.38722038269043</v>
      </c>
      <c r="I477" s="64">
        <v>25.516828536987305</v>
      </c>
      <c r="J477" s="64">
        <v>0.19384863972663879</v>
      </c>
      <c r="K477" s="64"/>
      <c r="L477" s="64"/>
      <c r="M477" s="64"/>
    </row>
    <row r="478" spans="1:13" x14ac:dyDescent="0.2">
      <c r="A478" s="74">
        <v>15</v>
      </c>
      <c r="B478" s="28" t="s">
        <v>213</v>
      </c>
      <c r="C478" s="28" t="s">
        <v>0</v>
      </c>
      <c r="D478" s="64">
        <v>24.178999999999998</v>
      </c>
      <c r="E478" s="64">
        <v>24.032</v>
      </c>
      <c r="F478" s="64">
        <v>0.13300000000000001</v>
      </c>
      <c r="H478" s="64">
        <v>24.56837272644043</v>
      </c>
      <c r="I478" s="64">
        <v>24.545366287231445</v>
      </c>
      <c r="J478" s="64">
        <v>5.3098239004611969E-2</v>
      </c>
      <c r="K478" s="64">
        <f>I478-E478</f>
        <v>0.51336628723144528</v>
      </c>
      <c r="L478" s="64">
        <f>K478-K465</f>
        <v>2.1407734680175778</v>
      </c>
      <c r="M478" s="64">
        <f>2^-L478</f>
        <v>0.22675818500936498</v>
      </c>
    </row>
    <row r="479" spans="1:13" x14ac:dyDescent="0.2">
      <c r="A479" s="74">
        <v>15</v>
      </c>
      <c r="B479" s="28" t="s">
        <v>213</v>
      </c>
      <c r="C479" s="28" t="s">
        <v>0</v>
      </c>
      <c r="D479" s="64">
        <v>23.922999999999998</v>
      </c>
      <c r="E479" s="64">
        <v>24.032</v>
      </c>
      <c r="F479" s="64">
        <v>0.13300000000000001</v>
      </c>
      <c r="H479" s="64">
        <v>24.484643936157227</v>
      </c>
      <c r="I479" s="64">
        <v>24.545366287231445</v>
      </c>
      <c r="J479" s="64">
        <v>5.3098239004611969E-2</v>
      </c>
      <c r="K479" s="64"/>
      <c r="L479" s="64"/>
      <c r="M479" s="64"/>
    </row>
    <row r="480" spans="1:13" x14ac:dyDescent="0.2">
      <c r="A480" s="74">
        <v>15</v>
      </c>
      <c r="B480" s="28" t="s">
        <v>213</v>
      </c>
      <c r="C480" s="28" t="s">
        <v>0</v>
      </c>
      <c r="D480" s="64">
        <v>23.992999999999999</v>
      </c>
      <c r="E480" s="64">
        <v>24.032</v>
      </c>
      <c r="F480" s="64">
        <v>0.13300000000000001</v>
      </c>
      <c r="H480" s="64">
        <v>24.583080291748047</v>
      </c>
      <c r="I480" s="64">
        <v>24.545366287231445</v>
      </c>
      <c r="J480" s="64">
        <v>5.3098239004611969E-2</v>
      </c>
      <c r="K480" s="64"/>
      <c r="L480" s="64"/>
      <c r="M480" s="64"/>
    </row>
    <row r="481" spans="1:13" x14ac:dyDescent="0.2">
      <c r="A481" s="74">
        <v>16</v>
      </c>
      <c r="B481" s="28" t="s">
        <v>213</v>
      </c>
      <c r="C481" s="28" t="s">
        <v>0</v>
      </c>
      <c r="D481" s="64">
        <v>23.61</v>
      </c>
      <c r="E481" s="64">
        <v>23.56</v>
      </c>
      <c r="F481" s="64">
        <v>7.5999999999999998E-2</v>
      </c>
      <c r="H481" s="64">
        <v>24.905002593994141</v>
      </c>
      <c r="I481" s="64">
        <v>24.830236434936523</v>
      </c>
      <c r="J481" s="64">
        <v>0.21029537916183472</v>
      </c>
      <c r="K481" s="64">
        <f>I481-E481</f>
        <v>1.2702364349365247</v>
      </c>
      <c r="L481" s="64">
        <f>K481-K465</f>
        <v>2.8976436157226573</v>
      </c>
      <c r="M481" s="64">
        <f>2^-L481</f>
        <v>0.1341906803938144</v>
      </c>
    </row>
    <row r="482" spans="1:13" x14ac:dyDescent="0.2">
      <c r="A482" s="74">
        <v>16</v>
      </c>
      <c r="B482" s="28" t="s">
        <v>213</v>
      </c>
      <c r="C482" s="28" t="s">
        <v>0</v>
      </c>
      <c r="D482" s="64">
        <v>23.472999999999999</v>
      </c>
      <c r="E482" s="64">
        <v>23.56</v>
      </c>
      <c r="F482" s="64">
        <v>7.5999999999999998E-2</v>
      </c>
      <c r="H482" s="64">
        <v>24.992931365966797</v>
      </c>
      <c r="I482" s="64">
        <v>24.830236434936523</v>
      </c>
      <c r="J482" s="64">
        <v>0.21029537916183472</v>
      </c>
      <c r="K482" s="64"/>
      <c r="L482" s="64"/>
      <c r="M482" s="64"/>
    </row>
    <row r="483" spans="1:13" x14ac:dyDescent="0.2">
      <c r="A483" s="74">
        <v>16</v>
      </c>
      <c r="B483" s="28" t="s">
        <v>213</v>
      </c>
      <c r="C483" s="28" t="s">
        <v>0</v>
      </c>
      <c r="D483" s="64">
        <v>23.597000000000001</v>
      </c>
      <c r="E483" s="64">
        <v>23.56</v>
      </c>
      <c r="F483" s="64">
        <v>7.5999999999999998E-2</v>
      </c>
      <c r="H483" s="64">
        <v>24.5927734375</v>
      </c>
      <c r="I483" s="64">
        <v>24.830236434936523</v>
      </c>
      <c r="J483" s="64">
        <v>0.21029537916183472</v>
      </c>
      <c r="K483" s="64"/>
      <c r="L483" s="64"/>
      <c r="M483" s="64"/>
    </row>
    <row r="484" spans="1:13" x14ac:dyDescent="0.2">
      <c r="A484" s="74"/>
      <c r="D484" s="64"/>
      <c r="E484" s="64"/>
      <c r="F484" s="64"/>
      <c r="H484" s="64"/>
      <c r="I484" s="64"/>
      <c r="J484" s="64"/>
      <c r="K484" s="64"/>
      <c r="L484" s="64"/>
      <c r="M484" s="64"/>
    </row>
    <row r="485" spans="1:13" x14ac:dyDescent="0.2">
      <c r="A485" s="74">
        <v>226</v>
      </c>
      <c r="B485" s="28" t="s">
        <v>209</v>
      </c>
      <c r="C485" s="28" t="s">
        <v>137</v>
      </c>
      <c r="D485" s="64">
        <v>24.623000000000001</v>
      </c>
      <c r="E485" s="64">
        <v>24.614999999999998</v>
      </c>
      <c r="F485" s="64">
        <v>4.9000000000000002E-2</v>
      </c>
      <c r="H485" s="64">
        <v>22.312294006347656</v>
      </c>
      <c r="I485" s="64">
        <v>22.361055374145508</v>
      </c>
      <c r="J485" s="64">
        <v>4.8266652971506119E-2</v>
      </c>
      <c r="K485" s="64">
        <f>I485-E485</f>
        <v>-2.2539446258544906</v>
      </c>
      <c r="L485" s="64">
        <f>K485-K465</f>
        <v>-0.62653744506835807</v>
      </c>
      <c r="M485" s="64">
        <f>2^-L485</f>
        <v>1.5438551980594388</v>
      </c>
    </row>
    <row r="486" spans="1:13" x14ac:dyDescent="0.2">
      <c r="A486" s="74">
        <v>226</v>
      </c>
      <c r="B486" s="28" t="s">
        <v>209</v>
      </c>
      <c r="C486" s="28" t="s">
        <v>137</v>
      </c>
      <c r="D486" s="64">
        <v>24.658999999999999</v>
      </c>
      <c r="E486" s="64">
        <v>24.614999999999998</v>
      </c>
      <c r="F486" s="64">
        <v>4.9000000000000002E-2</v>
      </c>
      <c r="H486" s="64">
        <v>22.362062454223633</v>
      </c>
      <c r="I486" s="64">
        <v>22.361055374145508</v>
      </c>
      <c r="J486" s="64">
        <v>4.8266652971506119E-2</v>
      </c>
      <c r="K486" s="64" t="s">
        <v>217</v>
      </c>
      <c r="L486" s="64"/>
      <c r="M486" s="64"/>
    </row>
    <row r="487" spans="1:13" x14ac:dyDescent="0.2">
      <c r="A487" s="74">
        <v>226</v>
      </c>
      <c r="B487" s="28" t="s">
        <v>209</v>
      </c>
      <c r="C487" s="28" t="s">
        <v>137</v>
      </c>
      <c r="D487" s="64">
        <v>24.562000000000001</v>
      </c>
      <c r="E487" s="64">
        <v>24.614999999999998</v>
      </c>
      <c r="F487" s="64">
        <v>4.9000000000000002E-2</v>
      </c>
      <c r="H487" s="64">
        <v>22.408811569213867</v>
      </c>
      <c r="I487" s="64">
        <v>22.361055374145508</v>
      </c>
      <c r="J487" s="64">
        <v>4.8266652971506119E-2</v>
      </c>
      <c r="K487" s="64" t="s">
        <v>217</v>
      </c>
      <c r="L487" s="64"/>
      <c r="M487" s="64"/>
    </row>
    <row r="488" spans="1:13" x14ac:dyDescent="0.2">
      <c r="A488" s="74">
        <v>227</v>
      </c>
      <c r="B488" s="28" t="s">
        <v>209</v>
      </c>
      <c r="C488" s="28" t="s">
        <v>137</v>
      </c>
      <c r="D488" s="67">
        <v>24.786999999999999</v>
      </c>
      <c r="E488" s="64">
        <v>24.393999999999998</v>
      </c>
      <c r="F488" s="64">
        <v>2.7E-2</v>
      </c>
      <c r="H488" s="64">
        <v>22.786676406860352</v>
      </c>
      <c r="I488" s="64">
        <v>22.758941650390625</v>
      </c>
      <c r="J488" s="64">
        <v>4.4064763933420181E-2</v>
      </c>
      <c r="K488" s="64">
        <f>I488-E488</f>
        <v>-1.6350583496093734</v>
      </c>
      <c r="L488" s="64">
        <f>K488-K465</f>
        <v>-7.6511688232407948E-3</v>
      </c>
      <c r="M488" s="64">
        <f>2^-L488</f>
        <v>1.0053174739432864</v>
      </c>
    </row>
    <row r="489" spans="1:13" x14ac:dyDescent="0.2">
      <c r="A489" s="74">
        <v>227</v>
      </c>
      <c r="B489" s="28" t="s">
        <v>209</v>
      </c>
      <c r="C489" s="28" t="s">
        <v>137</v>
      </c>
      <c r="D489" s="64">
        <v>24.414000000000001</v>
      </c>
      <c r="E489" s="64">
        <v>24.393999999999998</v>
      </c>
      <c r="F489" s="64">
        <v>2.7E-2</v>
      </c>
      <c r="H489" s="64">
        <v>22.708131790161133</v>
      </c>
      <c r="I489" s="64">
        <v>22.758941650390625</v>
      </c>
      <c r="J489" s="64">
        <v>4.4064763933420181E-2</v>
      </c>
      <c r="K489" s="64" t="s">
        <v>217</v>
      </c>
      <c r="L489" s="64"/>
      <c r="M489" s="64"/>
    </row>
    <row r="490" spans="1:13" x14ac:dyDescent="0.2">
      <c r="A490" s="74">
        <v>227</v>
      </c>
      <c r="B490" s="28" t="s">
        <v>209</v>
      </c>
      <c r="C490" s="28" t="s">
        <v>137</v>
      </c>
      <c r="D490" s="64">
        <v>24.375</v>
      </c>
      <c r="E490" s="64">
        <v>24.393999999999998</v>
      </c>
      <c r="F490" s="64">
        <v>2.7E-2</v>
      </c>
      <c r="H490" s="64">
        <v>22.782018661499023</v>
      </c>
      <c r="I490" s="64">
        <v>22.758941650390625</v>
      </c>
      <c r="J490" s="64">
        <v>4.4064763933420181E-2</v>
      </c>
      <c r="K490" s="64" t="s">
        <v>217</v>
      </c>
      <c r="L490" s="64"/>
      <c r="M490" s="64"/>
    </row>
    <row r="491" spans="1:13" x14ac:dyDescent="0.2">
      <c r="A491" s="74"/>
      <c r="D491" s="64"/>
      <c r="E491" s="64"/>
      <c r="F491" s="64"/>
      <c r="H491" s="64"/>
      <c r="I491" s="64"/>
      <c r="J491" s="64"/>
      <c r="K491" s="64"/>
      <c r="L491" s="64"/>
      <c r="M491" s="64"/>
    </row>
    <row r="492" spans="1:13" x14ac:dyDescent="0.2">
      <c r="A492" s="74">
        <v>223</v>
      </c>
      <c r="B492" s="28" t="s">
        <v>213</v>
      </c>
      <c r="C492" s="28" t="s">
        <v>137</v>
      </c>
      <c r="D492" s="64">
        <v>23.065999999999999</v>
      </c>
      <c r="E492" s="64">
        <v>22.887</v>
      </c>
      <c r="F492" s="64">
        <v>0.2</v>
      </c>
      <c r="H492" s="64">
        <v>27.485197067260742</v>
      </c>
      <c r="I492" s="64">
        <v>27.41035270690918</v>
      </c>
      <c r="J492" s="64">
        <v>6.4823098480701447E-2</v>
      </c>
      <c r="K492" s="64">
        <f>I492-E492</f>
        <v>4.5233527069091792</v>
      </c>
      <c r="L492" s="64">
        <f>K492-K465</f>
        <v>6.1507598876953118</v>
      </c>
      <c r="M492" s="64">
        <f>2^-L492</f>
        <v>1.407462322431891E-2</v>
      </c>
    </row>
    <row r="493" spans="1:13" x14ac:dyDescent="0.2">
      <c r="A493" s="74">
        <v>223</v>
      </c>
      <c r="B493" s="28" t="s">
        <v>213</v>
      </c>
      <c r="C493" s="28" t="s">
        <v>137</v>
      </c>
      <c r="D493" s="64">
        <v>22.925000000000001</v>
      </c>
      <c r="E493" s="64">
        <v>22.887</v>
      </c>
      <c r="F493" s="64">
        <v>0.2</v>
      </c>
      <c r="H493" s="64">
        <v>27.372133255004883</v>
      </c>
      <c r="I493" s="64">
        <v>27.41035270690918</v>
      </c>
      <c r="J493" s="64">
        <v>6.4823098480701447E-2</v>
      </c>
      <c r="K493" s="64"/>
      <c r="L493" s="64"/>
      <c r="M493" s="64"/>
    </row>
    <row r="494" spans="1:13" x14ac:dyDescent="0.2">
      <c r="A494" s="74">
        <v>223</v>
      </c>
      <c r="B494" s="28" t="s">
        <v>213</v>
      </c>
      <c r="C494" s="28" t="s">
        <v>137</v>
      </c>
      <c r="D494" s="64">
        <v>22.670999999999999</v>
      </c>
      <c r="E494" s="64">
        <v>22.887</v>
      </c>
      <c r="F494" s="64">
        <v>0.2</v>
      </c>
      <c r="H494" s="64">
        <v>27.373723983764648</v>
      </c>
      <c r="I494" s="64">
        <v>27.41035270690918</v>
      </c>
      <c r="J494" s="64">
        <v>6.4823098480701447E-2</v>
      </c>
      <c r="K494" s="64"/>
      <c r="L494" s="64"/>
      <c r="M494" s="64"/>
    </row>
    <row r="495" spans="1:13" x14ac:dyDescent="0.2">
      <c r="A495" s="74">
        <v>224</v>
      </c>
      <c r="B495" s="28" t="s">
        <v>213</v>
      </c>
      <c r="C495" s="28" t="s">
        <v>137</v>
      </c>
      <c r="D495" s="64">
        <v>24.204999999999998</v>
      </c>
      <c r="E495" s="64">
        <v>24.166</v>
      </c>
      <c r="F495" s="64">
        <v>7.0000000000000007E-2</v>
      </c>
      <c r="H495" s="64">
        <v>26.246061325073242</v>
      </c>
      <c r="I495" s="64">
        <v>26.221755981445312</v>
      </c>
      <c r="J495" s="64">
        <v>5.1076561212539673E-2</v>
      </c>
      <c r="K495" s="64">
        <f>I495-E495</f>
        <v>2.0557559814453121</v>
      </c>
      <c r="L495" s="64">
        <f>K495-K465</f>
        <v>3.6831631622314447</v>
      </c>
      <c r="M495" s="64">
        <f>2^-L495</f>
        <v>7.7849783519625917E-2</v>
      </c>
    </row>
    <row r="496" spans="1:13" x14ac:dyDescent="0.2">
      <c r="A496" s="74">
        <v>224</v>
      </c>
      <c r="B496" s="28" t="s">
        <v>213</v>
      </c>
      <c r="C496" s="28" t="s">
        <v>137</v>
      </c>
      <c r="D496" s="64">
        <v>24.206</v>
      </c>
      <c r="E496" s="64">
        <v>24.166</v>
      </c>
      <c r="F496" s="64">
        <v>7.0000000000000007E-2</v>
      </c>
      <c r="H496" s="64">
        <v>26.163064956665039</v>
      </c>
      <c r="I496" s="64">
        <v>26.221755981445312</v>
      </c>
      <c r="J496" s="64">
        <v>5.1076561212539673E-2</v>
      </c>
      <c r="K496" s="64"/>
      <c r="L496" s="64"/>
      <c r="M496" s="64"/>
    </row>
    <row r="497" spans="1:13" x14ac:dyDescent="0.2">
      <c r="A497" s="74">
        <v>224</v>
      </c>
      <c r="B497" s="28" t="s">
        <v>213</v>
      </c>
      <c r="C497" s="28" t="s">
        <v>137</v>
      </c>
      <c r="D497" s="64">
        <v>24.085000000000001</v>
      </c>
      <c r="E497" s="64">
        <v>24.166</v>
      </c>
      <c r="F497" s="64">
        <v>7.0000000000000007E-2</v>
      </c>
      <c r="H497" s="64">
        <v>26.256139755249023</v>
      </c>
      <c r="I497" s="64">
        <v>26.221755981445312</v>
      </c>
      <c r="J497" s="64">
        <v>5.1076561212539673E-2</v>
      </c>
      <c r="K497" s="64"/>
      <c r="L497" s="64"/>
      <c r="M497" s="64"/>
    </row>
    <row r="498" spans="1:13" x14ac:dyDescent="0.2">
      <c r="A498" s="74">
        <v>225</v>
      </c>
      <c r="B498" s="28" t="s">
        <v>213</v>
      </c>
      <c r="C498" s="28" t="s">
        <v>137</v>
      </c>
      <c r="D498" s="64">
        <v>23.544</v>
      </c>
      <c r="E498" s="64">
        <v>23.355</v>
      </c>
      <c r="F498" s="64">
        <v>0.16300000000000001</v>
      </c>
      <c r="H498" s="64">
        <v>23.952434539794922</v>
      </c>
      <c r="I498" s="64">
        <v>23.894485473632812</v>
      </c>
      <c r="J498" s="64">
        <v>5.0823025405406952E-2</v>
      </c>
      <c r="K498" s="64">
        <f>I498-E498</f>
        <v>0.53948547363281207</v>
      </c>
      <c r="L498" s="64">
        <f>K498-K465</f>
        <v>2.1668926544189446</v>
      </c>
      <c r="M498" s="64">
        <f>2^-L498</f>
        <v>0.2226897940559433</v>
      </c>
    </row>
    <row r="499" spans="1:13" x14ac:dyDescent="0.2">
      <c r="A499" s="74">
        <v>225</v>
      </c>
      <c r="B499" s="28" t="s">
        <v>213</v>
      </c>
      <c r="C499" s="28" t="s">
        <v>137</v>
      </c>
      <c r="D499" s="64">
        <v>23.263999999999999</v>
      </c>
      <c r="E499" s="64">
        <v>23.355</v>
      </c>
      <c r="F499" s="64">
        <v>0.16300000000000001</v>
      </c>
      <c r="H499" s="64">
        <v>23.873540878295898</v>
      </c>
      <c r="I499" s="64">
        <v>23.894485473632812</v>
      </c>
      <c r="J499" s="64">
        <v>5.0823025405406952E-2</v>
      </c>
      <c r="K499" s="64"/>
      <c r="L499" s="64"/>
      <c r="M499" s="64"/>
    </row>
    <row r="500" spans="1:13" x14ac:dyDescent="0.2">
      <c r="A500" s="74">
        <v>225</v>
      </c>
      <c r="B500" s="28" t="s">
        <v>213</v>
      </c>
      <c r="C500" s="28" t="s">
        <v>137</v>
      </c>
      <c r="D500" s="64">
        <v>23.257999999999999</v>
      </c>
      <c r="E500" s="64">
        <v>23.355</v>
      </c>
      <c r="F500" s="64">
        <v>0.16300000000000001</v>
      </c>
      <c r="H500" s="64">
        <v>23.85748291015625</v>
      </c>
      <c r="I500" s="64">
        <v>23.894485473632812</v>
      </c>
      <c r="J500" s="64">
        <v>5.0823025405406952E-2</v>
      </c>
      <c r="K500" s="64"/>
      <c r="L500" s="64"/>
      <c r="M500" s="64"/>
    </row>
    <row r="501" spans="1:13" x14ac:dyDescent="0.2">
      <c r="A501" s="74">
        <v>228</v>
      </c>
      <c r="B501" s="28" t="s">
        <v>213</v>
      </c>
      <c r="C501" s="28" t="s">
        <v>137</v>
      </c>
      <c r="D501" s="64">
        <v>24.558</v>
      </c>
      <c r="E501" s="64">
        <v>24.489000000000001</v>
      </c>
      <c r="F501" s="64">
        <v>8.5000000000000006E-2</v>
      </c>
      <c r="H501" s="64">
        <v>26.811773300170898</v>
      </c>
      <c r="I501" s="64">
        <v>26.711151123046875</v>
      </c>
      <c r="J501" s="64">
        <v>0.13121135532855988</v>
      </c>
      <c r="K501" s="64">
        <f>I501-E501</f>
        <v>2.2221511230468742</v>
      </c>
      <c r="L501" s="64">
        <f>K501-K465</f>
        <v>3.8495583038330068</v>
      </c>
      <c r="M501" s="64">
        <f>2^-L501</f>
        <v>6.936932689796671E-2</v>
      </c>
    </row>
    <row r="502" spans="1:13" x14ac:dyDescent="0.2">
      <c r="A502" s="74">
        <v>228</v>
      </c>
      <c r="B502" s="28" t="s">
        <v>213</v>
      </c>
      <c r="C502" s="28" t="s">
        <v>137</v>
      </c>
      <c r="D502" s="64">
        <v>24.515000000000001</v>
      </c>
      <c r="E502" s="64">
        <v>24.489000000000001</v>
      </c>
      <c r="F502" s="64">
        <v>8.5000000000000006E-2</v>
      </c>
      <c r="H502" s="64">
        <v>26.562744140625</v>
      </c>
      <c r="I502" s="64">
        <v>26.711151123046875</v>
      </c>
      <c r="J502" s="64">
        <v>0.13121135532855988</v>
      </c>
      <c r="K502" s="64"/>
      <c r="L502" s="64"/>
      <c r="M502" s="64"/>
    </row>
    <row r="503" spans="1:13" x14ac:dyDescent="0.2">
      <c r="A503" s="74">
        <v>228</v>
      </c>
      <c r="B503" s="28" t="s">
        <v>213</v>
      </c>
      <c r="C503" s="28" t="s">
        <v>137</v>
      </c>
      <c r="D503" s="64">
        <v>24.395</v>
      </c>
      <c r="E503" s="64">
        <v>24.489000000000001</v>
      </c>
      <c r="F503" s="64">
        <v>8.5000000000000006E-2</v>
      </c>
      <c r="H503" s="64">
        <v>26.758935928344727</v>
      </c>
      <c r="I503" s="64">
        <v>26.711151123046875</v>
      </c>
      <c r="J503" s="64">
        <v>0.13121135532855988</v>
      </c>
      <c r="K503" s="64"/>
      <c r="L503" s="64"/>
      <c r="M503" s="64"/>
    </row>
    <row r="506" spans="1:13" x14ac:dyDescent="0.2">
      <c r="A506" s="64"/>
      <c r="B506" s="64" t="s">
        <v>202</v>
      </c>
      <c r="C506" s="64" t="s">
        <v>203</v>
      </c>
      <c r="D506" s="65" t="s">
        <v>204</v>
      </c>
      <c r="E506" s="64" t="s">
        <v>205</v>
      </c>
      <c r="F506" s="64" t="s">
        <v>206</v>
      </c>
      <c r="G506" s="64"/>
      <c r="H506" s="66" t="s">
        <v>232</v>
      </c>
      <c r="I506" s="64" t="s">
        <v>205</v>
      </c>
      <c r="J506" s="64" t="s">
        <v>206</v>
      </c>
      <c r="K506" s="64" t="s">
        <v>207</v>
      </c>
      <c r="L506" s="64" t="s">
        <v>176</v>
      </c>
      <c r="M506" s="64" t="s">
        <v>177</v>
      </c>
    </row>
    <row r="507" spans="1:13" x14ac:dyDescent="0.2">
      <c r="A507" s="64" t="s">
        <v>208</v>
      </c>
      <c r="B507" s="64" t="s">
        <v>209</v>
      </c>
      <c r="C507" s="64" t="s">
        <v>0</v>
      </c>
      <c r="D507" s="64">
        <v>23.680356979370117</v>
      </c>
      <c r="E507" s="64">
        <v>23.71202278137207</v>
      </c>
      <c r="F507" s="64">
        <v>5.7227324694395065E-2</v>
      </c>
      <c r="G507" s="64"/>
      <c r="H507" s="64">
        <v>23.965475082397461</v>
      </c>
      <c r="I507" s="64">
        <v>24.089506149291992</v>
      </c>
      <c r="J507" s="64">
        <v>0.12485740333795547</v>
      </c>
      <c r="K507" s="64">
        <f>I507-E507</f>
        <v>0.37748336791992188</v>
      </c>
      <c r="L507" s="64">
        <f>K507-K507</f>
        <v>0</v>
      </c>
      <c r="M507" s="64">
        <f>2^-L507</f>
        <v>1</v>
      </c>
    </row>
    <row r="508" spans="1:13" x14ac:dyDescent="0.2">
      <c r="A508" s="64" t="s">
        <v>208</v>
      </c>
      <c r="B508" s="64" t="s">
        <v>209</v>
      </c>
      <c r="C508" s="64" t="s">
        <v>0</v>
      </c>
      <c r="D508" s="64">
        <v>23.778085708618164</v>
      </c>
      <c r="E508" s="64">
        <v>23.71202278137207</v>
      </c>
      <c r="F508" s="64">
        <v>5.7227324694395065E-2</v>
      </c>
      <c r="G508" s="64"/>
      <c r="H508" s="64">
        <v>24.087863922119141</v>
      </c>
      <c r="I508" s="64">
        <v>24.089506149291992</v>
      </c>
      <c r="J508" s="64">
        <v>0.12485740333795547</v>
      </c>
      <c r="K508" s="64"/>
      <c r="L508" s="64"/>
      <c r="M508" s="64"/>
    </row>
    <row r="509" spans="1:13" x14ac:dyDescent="0.2">
      <c r="A509" s="64" t="s">
        <v>208</v>
      </c>
      <c r="B509" s="64" t="s">
        <v>209</v>
      </c>
      <c r="C509" s="64" t="s">
        <v>0</v>
      </c>
      <c r="D509" s="64">
        <v>23.677629470825195</v>
      </c>
      <c r="E509" s="64">
        <v>23.71202278137207</v>
      </c>
      <c r="F509" s="64">
        <v>5.7227324694395065E-2</v>
      </c>
      <c r="G509" s="64"/>
      <c r="H509" s="64">
        <v>24.215173721313477</v>
      </c>
      <c r="I509" s="64">
        <v>24.089506149291992</v>
      </c>
      <c r="J509" s="64">
        <v>0.12485740333795547</v>
      </c>
      <c r="K509" s="64"/>
      <c r="L509" s="64"/>
      <c r="M509" s="64"/>
    </row>
    <row r="510" spans="1:13" x14ac:dyDescent="0.2">
      <c r="A510" s="64" t="s">
        <v>210</v>
      </c>
      <c r="B510" s="64" t="s">
        <v>209</v>
      </c>
      <c r="C510" s="64" t="s">
        <v>0</v>
      </c>
      <c r="D510" s="64">
        <v>25.676130294799805</v>
      </c>
      <c r="E510" s="64">
        <v>25.579626083374023</v>
      </c>
      <c r="F510" s="64">
        <v>9.8481081426143646E-2</v>
      </c>
      <c r="G510" s="64"/>
      <c r="H510" s="64">
        <v>24.884878158569336</v>
      </c>
      <c r="I510" s="64">
        <v>24.968450546264648</v>
      </c>
      <c r="J510" s="64">
        <v>7.7502094209194183E-2</v>
      </c>
      <c r="K510" s="64">
        <f>I510-E510</f>
        <v>-0.611175537109375</v>
      </c>
      <c r="L510" s="64">
        <f>K510-K507</f>
        <v>-0.98865890502929688</v>
      </c>
      <c r="M510" s="64">
        <f>2^-L510</f>
        <v>1.984339538459325</v>
      </c>
    </row>
    <row r="511" spans="1:13" x14ac:dyDescent="0.2">
      <c r="A511" s="64" t="s">
        <v>210</v>
      </c>
      <c r="B511" s="64" t="s">
        <v>209</v>
      </c>
      <c r="C511" s="64" t="s">
        <v>0</v>
      </c>
      <c r="D511" s="64">
        <v>25.479280471801758</v>
      </c>
      <c r="E511" s="64">
        <v>25.579626083374023</v>
      </c>
      <c r="F511" s="64">
        <v>9.8481081426143646E-2</v>
      </c>
      <c r="G511" s="64"/>
      <c r="H511" s="64">
        <v>25.037956237792969</v>
      </c>
      <c r="I511" s="64">
        <v>24.968450546264648</v>
      </c>
      <c r="J511" s="64">
        <v>7.7502094209194183E-2</v>
      </c>
      <c r="K511" s="64"/>
      <c r="L511" s="64"/>
      <c r="M511" s="64"/>
    </row>
    <row r="512" spans="1:13" x14ac:dyDescent="0.2">
      <c r="A512" s="64" t="s">
        <v>210</v>
      </c>
      <c r="B512" s="64" t="s">
        <v>209</v>
      </c>
      <c r="C512" s="64" t="s">
        <v>0</v>
      </c>
      <c r="D512" s="64">
        <v>25.583465576171875</v>
      </c>
      <c r="E512" s="64">
        <v>25.579626083374023</v>
      </c>
      <c r="F512" s="64">
        <v>9.8481081426143646E-2</v>
      </c>
      <c r="G512" s="64"/>
      <c r="H512" s="64">
        <v>24.982513427734375</v>
      </c>
      <c r="I512" s="64">
        <v>24.968450546264648</v>
      </c>
      <c r="J512" s="64">
        <v>7.7502094209194183E-2</v>
      </c>
      <c r="K512" s="64"/>
      <c r="L512" s="64"/>
      <c r="M512" s="64"/>
    </row>
    <row r="513" spans="1:13" x14ac:dyDescent="0.2">
      <c r="A513" s="64" t="s">
        <v>211</v>
      </c>
      <c r="B513" s="64" t="s">
        <v>209</v>
      </c>
      <c r="C513" s="64" t="s">
        <v>0</v>
      </c>
      <c r="D513" s="64">
        <v>23.899835586547852</v>
      </c>
      <c r="E513" s="64">
        <v>23.837301254272461</v>
      </c>
      <c r="F513" s="64">
        <v>5.6535352021455765E-2</v>
      </c>
      <c r="G513" s="64"/>
      <c r="H513" s="64">
        <v>23.968847274780273</v>
      </c>
      <c r="I513" s="64">
        <v>23.99046516418457</v>
      </c>
      <c r="J513" s="64">
        <v>1.9976815208792686E-2</v>
      </c>
      <c r="K513" s="64">
        <f>I513-E513</f>
        <v>0.15316390991210938</v>
      </c>
      <c r="L513" s="64">
        <f>K513-K507</f>
        <v>-0.2243194580078125</v>
      </c>
      <c r="M513" s="64">
        <f>2^-L513</f>
        <v>1.1682260479247382</v>
      </c>
    </row>
    <row r="514" spans="1:13" x14ac:dyDescent="0.2">
      <c r="A514" s="64" t="s">
        <v>211</v>
      </c>
      <c r="B514" s="64" t="s">
        <v>209</v>
      </c>
      <c r="C514" s="64" t="s">
        <v>0</v>
      </c>
      <c r="D514" s="64">
        <v>23.789806365966797</v>
      </c>
      <c r="E514" s="64">
        <v>23.837301254272461</v>
      </c>
      <c r="F514" s="64">
        <v>5.6535352021455765E-2</v>
      </c>
      <c r="G514" s="64"/>
      <c r="H514" s="64">
        <v>23.994304656982422</v>
      </c>
      <c r="I514" s="64">
        <v>23.99046516418457</v>
      </c>
      <c r="J514" s="64">
        <v>1.9976815208792686E-2</v>
      </c>
      <c r="K514" s="64"/>
      <c r="L514" s="64"/>
      <c r="M514" s="64"/>
    </row>
    <row r="515" spans="1:13" x14ac:dyDescent="0.2">
      <c r="A515" s="64" t="s">
        <v>211</v>
      </c>
      <c r="B515" s="64" t="s">
        <v>209</v>
      </c>
      <c r="C515" s="64" t="s">
        <v>0</v>
      </c>
      <c r="D515" s="64">
        <v>23.822261810302734</v>
      </c>
      <c r="E515" s="64">
        <v>23.837301254272461</v>
      </c>
      <c r="F515" s="64">
        <v>5.6535352021455765E-2</v>
      </c>
      <c r="G515" s="64"/>
      <c r="H515" s="64">
        <v>24.008243560791016</v>
      </c>
      <c r="I515" s="64">
        <v>23.99046516418457</v>
      </c>
      <c r="J515" s="64">
        <v>1.9976815208792686E-2</v>
      </c>
      <c r="K515" s="64"/>
      <c r="L515" s="64"/>
      <c r="M515" s="64"/>
    </row>
    <row r="516" spans="1:13" x14ac:dyDescent="0.2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</row>
    <row r="517" spans="1:13" x14ac:dyDescent="0.2">
      <c r="A517" s="64" t="s">
        <v>212</v>
      </c>
      <c r="B517" s="64" t="s">
        <v>213</v>
      </c>
      <c r="C517" s="64" t="s">
        <v>0</v>
      </c>
      <c r="D517" s="64">
        <v>23.923738479614258</v>
      </c>
      <c r="E517" s="64">
        <v>23.884757995605469</v>
      </c>
      <c r="F517" s="64">
        <v>0.14452917873859406</v>
      </c>
      <c r="G517" s="64"/>
      <c r="H517" s="64">
        <v>28.088068008422852</v>
      </c>
      <c r="I517" s="64">
        <v>28.079832077026367</v>
      </c>
      <c r="J517" s="64">
        <v>4.5242629945278168E-2</v>
      </c>
      <c r="K517" s="64">
        <f>I517-E517</f>
        <v>4.1950740814208984</v>
      </c>
      <c r="L517" s="64">
        <f>K517-K507</f>
        <v>3.8175907135009766</v>
      </c>
      <c r="M517" s="64">
        <f>2^-L517</f>
        <v>7.0923585676845383E-2</v>
      </c>
    </row>
    <row r="518" spans="1:13" x14ac:dyDescent="0.2">
      <c r="A518" s="64" t="s">
        <v>212</v>
      </c>
      <c r="B518" s="64" t="s">
        <v>213</v>
      </c>
      <c r="C518" s="64" t="s">
        <v>0</v>
      </c>
      <c r="D518" s="64">
        <v>24.005800247192383</v>
      </c>
      <c r="E518" s="64">
        <v>23.884757995605469</v>
      </c>
      <c r="F518" s="64">
        <v>0.14452917873859406</v>
      </c>
      <c r="G518" s="64"/>
      <c r="H518" s="64">
        <v>28.031036376953125</v>
      </c>
      <c r="I518" s="64">
        <v>28.079832077026367</v>
      </c>
      <c r="J518" s="64">
        <v>4.5242629945278168E-2</v>
      </c>
      <c r="K518" s="64"/>
      <c r="L518" s="64"/>
      <c r="M518" s="64"/>
    </row>
    <row r="519" spans="1:13" x14ac:dyDescent="0.2">
      <c r="A519" s="64" t="s">
        <v>212</v>
      </c>
      <c r="B519" s="64" t="s">
        <v>213</v>
      </c>
      <c r="C519" s="64" t="s">
        <v>0</v>
      </c>
      <c r="D519" s="64">
        <v>23.724737167358398</v>
      </c>
      <c r="E519" s="64">
        <v>23.884757995605469</v>
      </c>
      <c r="F519" s="64">
        <v>0.14452917873859406</v>
      </c>
      <c r="G519" s="64"/>
      <c r="H519" s="64">
        <v>28.120389938354492</v>
      </c>
      <c r="I519" s="64">
        <v>28.079832077026367</v>
      </c>
      <c r="J519" s="64">
        <v>4.5242629945278168E-2</v>
      </c>
      <c r="K519" s="64"/>
      <c r="L519" s="64"/>
      <c r="M519" s="64"/>
    </row>
    <row r="520" spans="1:13" x14ac:dyDescent="0.2">
      <c r="A520" s="64" t="s">
        <v>214</v>
      </c>
      <c r="B520" s="64" t="s">
        <v>213</v>
      </c>
      <c r="C520" s="64" t="s">
        <v>0</v>
      </c>
      <c r="D520" s="64">
        <v>24.179365158081055</v>
      </c>
      <c r="E520" s="64">
        <v>24.031717300415039</v>
      </c>
      <c r="F520" s="64">
        <v>0.13256630301475525</v>
      </c>
      <c r="G520" s="64"/>
      <c r="H520" s="64">
        <v>28.758613586425781</v>
      </c>
      <c r="I520" s="64">
        <f>AVERAGE(H520,H522)</f>
        <v>28.693313598632812</v>
      </c>
      <c r="J520" s="64">
        <f>STDEV(H520,H522)</f>
        <v>9.2348128359613951E-2</v>
      </c>
      <c r="K520" s="64">
        <f>I520-E520</f>
        <v>4.6615962982177734</v>
      </c>
      <c r="L520" s="64">
        <f>K520-K507</f>
        <v>4.2841129302978516</v>
      </c>
      <c r="M520" s="64">
        <f>2^-L520</f>
        <v>5.1327900829355629E-2</v>
      </c>
    </row>
    <row r="521" spans="1:13" x14ac:dyDescent="0.2">
      <c r="A521" s="64" t="s">
        <v>214</v>
      </c>
      <c r="B521" s="64" t="s">
        <v>213</v>
      </c>
      <c r="C521" s="64" t="s">
        <v>0</v>
      </c>
      <c r="D521" s="64">
        <v>23.922906875610352</v>
      </c>
      <c r="E521" s="64">
        <v>24.031717300415039</v>
      </c>
      <c r="F521" s="64">
        <v>0.13256630301475525</v>
      </c>
      <c r="G521" s="64"/>
      <c r="H521" s="67">
        <v>28.2808837890625</v>
      </c>
      <c r="I521" s="64">
        <v>28.693313598632812</v>
      </c>
      <c r="J521" s="64">
        <v>9.2348128359613951E-2</v>
      </c>
      <c r="K521" s="64"/>
      <c r="L521" s="64"/>
      <c r="M521" s="64"/>
    </row>
    <row r="522" spans="1:13" x14ac:dyDescent="0.2">
      <c r="A522" s="64" t="s">
        <v>214</v>
      </c>
      <c r="B522" s="64" t="s">
        <v>213</v>
      </c>
      <c r="C522" s="64" t="s">
        <v>0</v>
      </c>
      <c r="D522" s="64">
        <v>23.992883682250977</v>
      </c>
      <c r="E522" s="64">
        <v>24.031717300415039</v>
      </c>
      <c r="F522" s="64">
        <v>0.13256630301475525</v>
      </c>
      <c r="G522" s="64"/>
      <c r="H522" s="64">
        <v>28.628013610839844</v>
      </c>
      <c r="I522" s="64">
        <v>28.693313598632812</v>
      </c>
      <c r="J522" s="64">
        <v>9.2348128359613951E-2</v>
      </c>
      <c r="K522" s="64"/>
      <c r="L522" s="64"/>
      <c r="M522" s="64"/>
    </row>
    <row r="523" spans="1:13" x14ac:dyDescent="0.2">
      <c r="A523" s="64" t="s">
        <v>215</v>
      </c>
      <c r="B523" s="64" t="s">
        <v>213</v>
      </c>
      <c r="C523" s="64" t="s">
        <v>0</v>
      </c>
      <c r="D523" s="64">
        <v>23.610395431518555</v>
      </c>
      <c r="E523" s="64">
        <v>23.559896469116211</v>
      </c>
      <c r="F523" s="64">
        <v>7.5789958238601685E-2</v>
      </c>
      <c r="G523" s="64"/>
      <c r="H523" s="64">
        <v>26.990303039550781</v>
      </c>
      <c r="I523" s="64">
        <v>26.957891464233398</v>
      </c>
      <c r="J523" s="64">
        <v>6.417391449213028E-2</v>
      </c>
      <c r="K523" s="64">
        <f>I523-E523</f>
        <v>3.3979949951171875</v>
      </c>
      <c r="L523" s="64">
        <f>K523-K507</f>
        <v>3.0205116271972656</v>
      </c>
      <c r="M523" s="64">
        <f>2^-L523</f>
        <v>0.12323537698623765</v>
      </c>
    </row>
    <row r="524" spans="1:13" x14ac:dyDescent="0.2">
      <c r="A524" s="64" t="s">
        <v>215</v>
      </c>
      <c r="B524" s="64" t="s">
        <v>213</v>
      </c>
      <c r="C524" s="64" t="s">
        <v>0</v>
      </c>
      <c r="D524" s="64">
        <v>23.472747802734375</v>
      </c>
      <c r="E524" s="64">
        <v>23.559896469116211</v>
      </c>
      <c r="F524" s="64">
        <v>7.5789958238601685E-2</v>
      </c>
      <c r="G524" s="64"/>
      <c r="H524" s="64">
        <v>26.999395370483398</v>
      </c>
      <c r="I524" s="64">
        <v>26.957891464233398</v>
      </c>
      <c r="J524" s="64">
        <v>6.417391449213028E-2</v>
      </c>
      <c r="K524" s="64"/>
      <c r="L524" s="64"/>
      <c r="M524" s="64"/>
    </row>
    <row r="525" spans="1:13" x14ac:dyDescent="0.2">
      <c r="A525" s="64" t="s">
        <v>215</v>
      </c>
      <c r="B525" s="64" t="s">
        <v>213</v>
      </c>
      <c r="C525" s="64" t="s">
        <v>0</v>
      </c>
      <c r="D525" s="64">
        <v>23.596546173095703</v>
      </c>
      <c r="E525" s="64">
        <v>23.559896469116211</v>
      </c>
      <c r="F525" s="64">
        <v>7.5789958238601685E-2</v>
      </c>
      <c r="G525" s="64"/>
      <c r="H525" s="64">
        <v>26.883975982666016</v>
      </c>
      <c r="I525" s="64">
        <v>26.957891464233398</v>
      </c>
      <c r="J525" s="64">
        <v>6.417391449213028E-2</v>
      </c>
      <c r="K525" s="64"/>
      <c r="L525" s="64"/>
      <c r="M525" s="64"/>
    </row>
    <row r="526" spans="1:13" x14ac:dyDescent="0.2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</row>
    <row r="527" spans="1:13" x14ac:dyDescent="0.2">
      <c r="A527" s="64" t="s">
        <v>216</v>
      </c>
      <c r="B527" s="64" t="s">
        <v>209</v>
      </c>
      <c r="C527" s="64" t="s">
        <v>137</v>
      </c>
      <c r="D527" s="64">
        <v>24.623443603515625</v>
      </c>
      <c r="E527" s="64">
        <v>24.614763259887695</v>
      </c>
      <c r="F527" s="64">
        <v>4.9021538347005844E-2</v>
      </c>
      <c r="G527" s="64" t="s">
        <v>217</v>
      </c>
      <c r="H527" s="64">
        <v>25.350515365600586</v>
      </c>
      <c r="I527" s="64">
        <v>25.131776809692383</v>
      </c>
      <c r="J527" s="64">
        <v>0.19271843135356903</v>
      </c>
      <c r="K527" s="64">
        <f>I527-E527</f>
        <v>0.5170135498046875</v>
      </c>
      <c r="L527" s="64">
        <f>K527-K507</f>
        <v>0.13953018188476562</v>
      </c>
      <c r="M527" s="64">
        <f>2^-L527</f>
        <v>0.9078147398715708</v>
      </c>
    </row>
    <row r="528" spans="1:13" x14ac:dyDescent="0.2">
      <c r="A528" s="64" t="s">
        <v>216</v>
      </c>
      <c r="B528" s="64" t="s">
        <v>209</v>
      </c>
      <c r="C528" s="64" t="s">
        <v>137</v>
      </c>
      <c r="D528" s="64">
        <v>24.658866882324219</v>
      </c>
      <c r="E528" s="64">
        <v>24.614763259887695</v>
      </c>
      <c r="F528" s="64">
        <v>4.9021538347005844E-2</v>
      </c>
      <c r="G528" s="64" t="s">
        <v>217</v>
      </c>
      <c r="H528" s="64">
        <v>24.986972808837891</v>
      </c>
      <c r="I528" s="64">
        <v>25.131776809692383</v>
      </c>
      <c r="J528" s="64">
        <v>0.19271843135356903</v>
      </c>
      <c r="K528" s="64" t="s">
        <v>217</v>
      </c>
      <c r="L528" s="64"/>
      <c r="M528" s="64"/>
    </row>
    <row r="529" spans="1:13" x14ac:dyDescent="0.2">
      <c r="A529" s="64" t="s">
        <v>216</v>
      </c>
      <c r="B529" s="64" t="s">
        <v>209</v>
      </c>
      <c r="C529" s="64" t="s">
        <v>137</v>
      </c>
      <c r="D529" s="64">
        <v>24.561983108520508</v>
      </c>
      <c r="E529" s="64">
        <v>24.614763259887695</v>
      </c>
      <c r="F529" s="64">
        <v>4.9021538347005844E-2</v>
      </c>
      <c r="G529" s="64" t="s">
        <v>217</v>
      </c>
      <c r="H529" s="64">
        <v>25.057844161987305</v>
      </c>
      <c r="I529" s="64">
        <v>25.131776809692383</v>
      </c>
      <c r="J529" s="64">
        <v>0.19271843135356903</v>
      </c>
      <c r="K529" s="64" t="s">
        <v>217</v>
      </c>
      <c r="L529" s="64"/>
      <c r="M529" s="64"/>
    </row>
    <row r="530" spans="1:13" x14ac:dyDescent="0.2">
      <c r="A530" s="64" t="s">
        <v>218</v>
      </c>
      <c r="B530" s="64" t="s">
        <v>209</v>
      </c>
      <c r="C530" s="64" t="s">
        <v>137</v>
      </c>
      <c r="D530" s="67">
        <v>24.786661148071289</v>
      </c>
      <c r="E530" s="64">
        <f>AVERAGE(D531:D532)</f>
        <v>24.394331932067871</v>
      </c>
      <c r="F530" s="64">
        <f>STDEV(D531:D532)</f>
        <v>2.7485140025712302E-2</v>
      </c>
      <c r="G530" s="64" t="s">
        <v>217</v>
      </c>
      <c r="H530" s="64">
        <v>25.551666259765625</v>
      </c>
      <c r="I530" s="64">
        <v>25.695556640625</v>
      </c>
      <c r="J530" s="64">
        <v>0.16933445632457733</v>
      </c>
      <c r="K530" s="64">
        <f>I530-E530</f>
        <v>1.3012247085571289</v>
      </c>
      <c r="L530" s="64">
        <f>K530-K507</f>
        <v>0.92374134063720703</v>
      </c>
      <c r="M530" s="64">
        <f>2^-L530</f>
        <v>0.52714021361953389</v>
      </c>
    </row>
    <row r="531" spans="1:13" x14ac:dyDescent="0.2">
      <c r="A531" s="64" t="s">
        <v>218</v>
      </c>
      <c r="B531" s="64" t="s">
        <v>209</v>
      </c>
      <c r="C531" s="64" t="s">
        <v>137</v>
      </c>
      <c r="D531" s="64">
        <v>24.413766860961914</v>
      </c>
      <c r="E531" s="64">
        <v>24.394331932067871</v>
      </c>
      <c r="F531" s="64">
        <v>2.7485140025712302E-2</v>
      </c>
      <c r="G531" s="64" t="s">
        <v>217</v>
      </c>
      <c r="H531" s="64">
        <v>25.652843475341797</v>
      </c>
      <c r="I531" s="64">
        <v>25.695556640625</v>
      </c>
      <c r="J531" s="64">
        <v>0.16933445632457733</v>
      </c>
      <c r="K531" s="64" t="s">
        <v>217</v>
      </c>
      <c r="L531" s="64"/>
      <c r="M531" s="64"/>
    </row>
    <row r="532" spans="1:13" x14ac:dyDescent="0.2">
      <c r="A532" s="64" t="s">
        <v>218</v>
      </c>
      <c r="B532" s="64" t="s">
        <v>209</v>
      </c>
      <c r="C532" s="64" t="s">
        <v>137</v>
      </c>
      <c r="D532" s="64">
        <v>24.374897003173828</v>
      </c>
      <c r="E532" s="64">
        <v>24.394331932067871</v>
      </c>
      <c r="F532" s="64">
        <v>2.7485140025712302E-2</v>
      </c>
      <c r="G532" s="64" t="s">
        <v>217</v>
      </c>
      <c r="H532" s="64">
        <v>25.882156372070312</v>
      </c>
      <c r="I532" s="64">
        <v>25.695556640625</v>
      </c>
      <c r="J532" s="64">
        <v>0.16933445632457733</v>
      </c>
      <c r="K532" s="64" t="s">
        <v>217</v>
      </c>
      <c r="L532" s="64"/>
      <c r="M532" s="64"/>
    </row>
    <row r="533" spans="1:13" x14ac:dyDescent="0.2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</row>
    <row r="534" spans="1:13" x14ac:dyDescent="0.2">
      <c r="A534" s="64" t="s">
        <v>219</v>
      </c>
      <c r="B534" s="64" t="s">
        <v>213</v>
      </c>
      <c r="C534" s="64" t="s">
        <v>137</v>
      </c>
      <c r="D534" s="64">
        <v>23.065593719482422</v>
      </c>
      <c r="E534" s="64">
        <v>22.886999130249023</v>
      </c>
      <c r="F534" s="64">
        <v>0.20002783834934235</v>
      </c>
      <c r="G534" s="64"/>
      <c r="H534" s="64">
        <v>26.678924560546875</v>
      </c>
      <c r="I534" s="64">
        <f>AVERAGE(H534:H535)</f>
        <v>26.518376350402832</v>
      </c>
      <c r="J534" s="64">
        <f>STDEV(H534:H535)</f>
        <v>0.22704945620043129</v>
      </c>
      <c r="K534" s="64">
        <f>I534-E534</f>
        <v>3.6313772201538086</v>
      </c>
      <c r="L534" s="64">
        <f>K534-K507</f>
        <v>3.2538938522338867</v>
      </c>
      <c r="M534" s="64">
        <f>2^-L534</f>
        <v>0.10482873565303637</v>
      </c>
    </row>
    <row r="535" spans="1:13" x14ac:dyDescent="0.2">
      <c r="A535" s="64" t="s">
        <v>219</v>
      </c>
      <c r="B535" s="64" t="s">
        <v>213</v>
      </c>
      <c r="C535" s="64" t="s">
        <v>137</v>
      </c>
      <c r="D535" s="64">
        <v>22.924541473388672</v>
      </c>
      <c r="E535" s="64">
        <v>22.886999130249023</v>
      </c>
      <c r="F535" s="64">
        <v>0.20002783834934235</v>
      </c>
      <c r="G535" s="64"/>
      <c r="H535" s="64">
        <v>26.357828140258789</v>
      </c>
      <c r="I535" s="64">
        <v>26.518376350402832</v>
      </c>
      <c r="J535" s="64">
        <v>0.22704945620043129</v>
      </c>
      <c r="K535" s="64"/>
      <c r="L535" s="64"/>
      <c r="M535" s="64"/>
    </row>
    <row r="536" spans="1:13" x14ac:dyDescent="0.2">
      <c r="A536" s="64" t="s">
        <v>219</v>
      </c>
      <c r="B536" s="64" t="s">
        <v>213</v>
      </c>
      <c r="C536" s="64" t="s">
        <v>137</v>
      </c>
      <c r="D536" s="64">
        <v>22.670858383178711</v>
      </c>
      <c r="E536" s="64">
        <v>22.886999130249023</v>
      </c>
      <c r="F536" s="64">
        <v>0.20002783834934235</v>
      </c>
      <c r="G536" s="64"/>
      <c r="H536" s="67">
        <v>25.872638702392578</v>
      </c>
      <c r="I536" s="64">
        <v>26.518376350402832</v>
      </c>
      <c r="J536" s="64">
        <v>0.22704945620043129</v>
      </c>
      <c r="K536" s="64"/>
      <c r="L536" s="64"/>
      <c r="M536" s="64"/>
    </row>
    <row r="537" spans="1:13" x14ac:dyDescent="0.2">
      <c r="A537" s="64" t="s">
        <v>220</v>
      </c>
      <c r="B537" s="64" t="s">
        <v>213</v>
      </c>
      <c r="C537" s="64" t="s">
        <v>137</v>
      </c>
      <c r="D537" s="64">
        <v>24.205402374267578</v>
      </c>
      <c r="E537" s="64">
        <v>24.165685653686523</v>
      </c>
      <c r="F537" s="64">
        <v>6.962168961763382E-2</v>
      </c>
      <c r="G537" s="64"/>
      <c r="H537" s="64">
        <v>27.204139709472656</v>
      </c>
      <c r="I537" s="64">
        <v>27.089553833007812</v>
      </c>
      <c r="J537" s="64">
        <v>0.12424282729625702</v>
      </c>
      <c r="K537" s="64">
        <f>I537-E537</f>
        <v>2.9238681793212891</v>
      </c>
      <c r="L537" s="64">
        <f>K537-K507</f>
        <v>2.5463848114013672</v>
      </c>
      <c r="M537" s="64">
        <f>2^-L537</f>
        <v>0.17118345648179592</v>
      </c>
    </row>
    <row r="538" spans="1:13" x14ac:dyDescent="0.2">
      <c r="A538" s="64" t="s">
        <v>220</v>
      </c>
      <c r="B538" s="64" t="s">
        <v>213</v>
      </c>
      <c r="C538" s="64" t="s">
        <v>137</v>
      </c>
      <c r="D538" s="64">
        <v>24.206361770629883</v>
      </c>
      <c r="E538" s="64">
        <v>24.165685653686523</v>
      </c>
      <c r="F538" s="64">
        <v>6.962168961763382E-2</v>
      </c>
      <c r="G538" s="64"/>
      <c r="H538" s="64">
        <v>26.957502365112305</v>
      </c>
      <c r="I538" s="64">
        <v>27.089553833007812</v>
      </c>
      <c r="J538" s="64">
        <v>0.12424282729625702</v>
      </c>
      <c r="K538" s="64"/>
      <c r="L538" s="64"/>
      <c r="M538" s="64"/>
    </row>
    <row r="539" spans="1:13" x14ac:dyDescent="0.2">
      <c r="A539" s="64" t="s">
        <v>220</v>
      </c>
      <c r="B539" s="64" t="s">
        <v>213</v>
      </c>
      <c r="C539" s="64" t="s">
        <v>137</v>
      </c>
      <c r="D539" s="64">
        <v>24.085296630859375</v>
      </c>
      <c r="E539" s="64">
        <v>24.165685653686523</v>
      </c>
      <c r="F539" s="64">
        <v>6.962168961763382E-2</v>
      </c>
      <c r="G539" s="64"/>
      <c r="H539" s="64">
        <v>27.107019424438477</v>
      </c>
      <c r="I539" s="64">
        <v>27.089553833007812</v>
      </c>
      <c r="J539" s="64">
        <v>0.12424282729625702</v>
      </c>
      <c r="K539" s="64"/>
      <c r="L539" s="64"/>
      <c r="M539" s="64"/>
    </row>
    <row r="540" spans="1:13" x14ac:dyDescent="0.2">
      <c r="A540" s="64" t="s">
        <v>221</v>
      </c>
      <c r="B540" s="64" t="s">
        <v>213</v>
      </c>
      <c r="C540" s="64" t="s">
        <v>137</v>
      </c>
      <c r="D540" s="64">
        <v>23.543771743774414</v>
      </c>
      <c r="E540" s="64">
        <v>23.355192184448242</v>
      </c>
      <c r="F540" s="64">
        <v>0.16333870589733124</v>
      </c>
      <c r="G540" s="64"/>
      <c r="H540" s="64">
        <v>26.835416793823242</v>
      </c>
      <c r="I540" s="64">
        <v>26.763204574584961</v>
      </c>
      <c r="J540" s="64">
        <v>7.7581100165843964E-2</v>
      </c>
      <c r="K540" s="64">
        <f>I540-E540</f>
        <v>3.4080123901367188</v>
      </c>
      <c r="L540" s="64">
        <f>K540-K507</f>
        <v>3.0305290222167969</v>
      </c>
      <c r="M540" s="64">
        <f>2^-L540</f>
        <v>0.12238265244306529</v>
      </c>
    </row>
    <row r="541" spans="1:13" x14ac:dyDescent="0.2">
      <c r="A541" s="64" t="s">
        <v>221</v>
      </c>
      <c r="B541" s="64" t="s">
        <v>213</v>
      </c>
      <c r="C541" s="64" t="s">
        <v>137</v>
      </c>
      <c r="D541" s="64">
        <v>23.263669967651367</v>
      </c>
      <c r="E541" s="64">
        <v>23.355192184448242</v>
      </c>
      <c r="F541" s="64">
        <v>0.16333870589733124</v>
      </c>
      <c r="G541" s="64"/>
      <c r="H541" s="64">
        <v>26.681186676025391</v>
      </c>
      <c r="I541" s="64">
        <v>26.763204574584961</v>
      </c>
      <c r="J541" s="64">
        <v>7.7581100165843964E-2</v>
      </c>
      <c r="K541" s="64"/>
      <c r="L541" s="64"/>
      <c r="M541" s="64"/>
    </row>
    <row r="542" spans="1:13" x14ac:dyDescent="0.2">
      <c r="A542" s="64" t="s">
        <v>221</v>
      </c>
      <c r="B542" s="64" t="s">
        <v>213</v>
      </c>
      <c r="C542" s="64" t="s">
        <v>137</v>
      </c>
      <c r="D542" s="64">
        <v>23.258132934570312</v>
      </c>
      <c r="E542" s="64">
        <v>23.355192184448242</v>
      </c>
      <c r="F542" s="64">
        <v>0.16333870589733124</v>
      </c>
      <c r="G542" s="64"/>
      <c r="H542" s="64">
        <v>26.773008346557617</v>
      </c>
      <c r="I542" s="64">
        <v>26.763204574584961</v>
      </c>
      <c r="J542" s="64">
        <v>7.7581100165843964E-2</v>
      </c>
      <c r="K542" s="64"/>
      <c r="L542" s="64"/>
      <c r="M542" s="64"/>
    </row>
    <row r="543" spans="1:13" x14ac:dyDescent="0.2">
      <c r="A543" s="64" t="s">
        <v>222</v>
      </c>
      <c r="B543" s="64" t="s">
        <v>213</v>
      </c>
      <c r="C543" s="64" t="s">
        <v>137</v>
      </c>
      <c r="D543" s="64">
        <v>24.558010101318359</v>
      </c>
      <c r="E543" s="64">
        <v>24.489309310913086</v>
      </c>
      <c r="F543" s="64">
        <v>8.4592975676059723E-2</v>
      </c>
      <c r="G543" s="64"/>
      <c r="H543" s="64">
        <v>27.996417999267578</v>
      </c>
      <c r="I543" s="64">
        <v>27.834451675415039</v>
      </c>
      <c r="J543" s="64">
        <v>0.14216774702072144</v>
      </c>
      <c r="K543" s="64">
        <f>I543-E543</f>
        <v>3.3451423645019531</v>
      </c>
      <c r="L543" s="64">
        <f>K543-K507</f>
        <v>2.9676589965820312</v>
      </c>
      <c r="M543" s="64">
        <f>2^-L543</f>
        <v>0.12783377825786377</v>
      </c>
    </row>
    <row r="544" spans="1:13" x14ac:dyDescent="0.2">
      <c r="A544" s="64" t="s">
        <v>222</v>
      </c>
      <c r="B544" s="64" t="s">
        <v>213</v>
      </c>
      <c r="C544" s="64" t="s">
        <v>137</v>
      </c>
      <c r="D544" s="64">
        <v>24.515087127685547</v>
      </c>
      <c r="E544" s="64">
        <v>24.489309310913086</v>
      </c>
      <c r="F544" s="64">
        <v>8.4592975676059723E-2</v>
      </c>
      <c r="G544" s="64"/>
      <c r="H544" s="64">
        <v>27.776651382446289</v>
      </c>
      <c r="I544" s="64">
        <v>27.834451675415039</v>
      </c>
      <c r="J544" s="64">
        <v>0.14216774702072144</v>
      </c>
      <c r="K544" s="64"/>
      <c r="L544" s="64"/>
      <c r="M544" s="64"/>
    </row>
    <row r="545" spans="1:13" x14ac:dyDescent="0.2">
      <c r="A545" s="64" t="s">
        <v>222</v>
      </c>
      <c r="B545" s="64" t="s">
        <v>213</v>
      </c>
      <c r="C545" s="64" t="s">
        <v>137</v>
      </c>
      <c r="D545" s="64">
        <v>24.39482307434082</v>
      </c>
      <c r="E545" s="64">
        <v>24.489309310913086</v>
      </c>
      <c r="F545" s="64">
        <v>8.4592975676059723E-2</v>
      </c>
      <c r="G545" s="64"/>
      <c r="H545" s="64">
        <v>27.730291366577148</v>
      </c>
      <c r="I545" s="64">
        <v>27.834451675415039</v>
      </c>
      <c r="J545" s="64">
        <v>0.14216774702072144</v>
      </c>
      <c r="K545" s="64"/>
      <c r="L545" s="64"/>
      <c r="M545" s="64"/>
    </row>
    <row r="548" spans="1:13" x14ac:dyDescent="0.2">
      <c r="A548" s="64"/>
      <c r="B548" s="64" t="s">
        <v>202</v>
      </c>
      <c r="C548" s="64" t="s">
        <v>203</v>
      </c>
      <c r="D548" s="65" t="s">
        <v>204</v>
      </c>
      <c r="E548" s="64" t="s">
        <v>205</v>
      </c>
      <c r="F548" s="64" t="s">
        <v>206</v>
      </c>
      <c r="G548" s="64"/>
      <c r="H548" s="66" t="s">
        <v>233</v>
      </c>
      <c r="I548" s="64" t="s">
        <v>205</v>
      </c>
      <c r="J548" s="64" t="s">
        <v>206</v>
      </c>
      <c r="K548" s="64" t="s">
        <v>207</v>
      </c>
      <c r="L548" s="64" t="s">
        <v>176</v>
      </c>
      <c r="M548" s="64" t="s">
        <v>177</v>
      </c>
    </row>
    <row r="549" spans="1:13" x14ac:dyDescent="0.2">
      <c r="A549" s="64" t="s">
        <v>208</v>
      </c>
      <c r="B549" s="64" t="s">
        <v>209</v>
      </c>
      <c r="C549" s="64" t="s">
        <v>0</v>
      </c>
      <c r="D549" s="64">
        <v>23.680356979370117</v>
      </c>
      <c r="E549" s="64">
        <v>23.71202278137207</v>
      </c>
      <c r="F549" s="64">
        <v>5.7227324694395065E-2</v>
      </c>
      <c r="G549" s="64"/>
      <c r="H549" s="64">
        <v>22.413600921630859</v>
      </c>
      <c r="I549" s="64">
        <v>22.534006118774414</v>
      </c>
      <c r="J549" s="64">
        <v>0.10471092164516449</v>
      </c>
      <c r="K549" s="64">
        <f>I549-E549</f>
        <v>-1.1780166625976562</v>
      </c>
      <c r="L549" s="64">
        <f>K549-K549</f>
        <v>0</v>
      </c>
      <c r="M549" s="64">
        <f>2^-L549</f>
        <v>1</v>
      </c>
    </row>
    <row r="550" spans="1:13" x14ac:dyDescent="0.2">
      <c r="A550" s="64" t="s">
        <v>208</v>
      </c>
      <c r="B550" s="64" t="s">
        <v>209</v>
      </c>
      <c r="C550" s="64" t="s">
        <v>0</v>
      </c>
      <c r="D550" s="64">
        <v>23.778085708618164</v>
      </c>
      <c r="E550" s="64">
        <v>23.71202278137207</v>
      </c>
      <c r="F550" s="64">
        <v>5.7227324694395065E-2</v>
      </c>
      <c r="G550" s="64"/>
      <c r="H550" s="64">
        <v>22.603744506835938</v>
      </c>
      <c r="I550" s="64">
        <v>22.534006118774414</v>
      </c>
      <c r="J550" s="64">
        <v>0.10471092164516449</v>
      </c>
      <c r="K550" s="64"/>
      <c r="L550" s="64"/>
      <c r="M550" s="64"/>
    </row>
    <row r="551" spans="1:13" x14ac:dyDescent="0.2">
      <c r="A551" s="64" t="s">
        <v>208</v>
      </c>
      <c r="B551" s="64" t="s">
        <v>209</v>
      </c>
      <c r="C551" s="64" t="s">
        <v>0</v>
      </c>
      <c r="D551" s="64">
        <v>23.677629470825195</v>
      </c>
      <c r="E551" s="64">
        <v>23.71202278137207</v>
      </c>
      <c r="F551" s="64">
        <v>5.7227324694395065E-2</v>
      </c>
      <c r="G551" s="64"/>
      <c r="H551" s="64">
        <v>22.584680557250977</v>
      </c>
      <c r="I551" s="64">
        <v>22.534006118774414</v>
      </c>
      <c r="J551" s="64">
        <v>0.10471092164516449</v>
      </c>
      <c r="K551" s="64"/>
      <c r="L551" s="64"/>
      <c r="M551" s="64"/>
    </row>
    <row r="552" spans="1:13" x14ac:dyDescent="0.2">
      <c r="A552" s="64" t="s">
        <v>210</v>
      </c>
      <c r="B552" s="64" t="s">
        <v>209</v>
      </c>
      <c r="C552" s="64" t="s">
        <v>0</v>
      </c>
      <c r="D552" s="64">
        <v>25.676130294799805</v>
      </c>
      <c r="E552" s="64">
        <v>25.579626083374023</v>
      </c>
      <c r="F552" s="64">
        <v>9.8481081426143646E-2</v>
      </c>
      <c r="G552" s="64"/>
      <c r="H552" s="64">
        <v>23.610555648803711</v>
      </c>
      <c r="I552" s="64">
        <v>23.583425521850586</v>
      </c>
      <c r="J552" s="64">
        <v>4.0360044687986374E-2</v>
      </c>
      <c r="K552" s="64">
        <f>I552-E552</f>
        <v>-1.9962005615234375</v>
      </c>
      <c r="L552" s="64">
        <f>K552-K549</f>
        <v>-0.81818389892578125</v>
      </c>
      <c r="M552" s="64">
        <f>2^-L552</f>
        <v>1.7631850529646769</v>
      </c>
    </row>
    <row r="553" spans="1:13" x14ac:dyDescent="0.2">
      <c r="A553" s="64" t="s">
        <v>210</v>
      </c>
      <c r="B553" s="64" t="s">
        <v>209</v>
      </c>
      <c r="C553" s="64" t="s">
        <v>0</v>
      </c>
      <c r="D553" s="64">
        <v>25.479280471801758</v>
      </c>
      <c r="E553" s="64">
        <v>25.579626083374023</v>
      </c>
      <c r="F553" s="64">
        <v>9.8481081426143646E-2</v>
      </c>
      <c r="G553" s="64"/>
      <c r="H553" s="64">
        <v>23.602672576904297</v>
      </c>
      <c r="I553" s="64">
        <v>23.583425521850586</v>
      </c>
      <c r="J553" s="64">
        <v>4.0360044687986374E-2</v>
      </c>
      <c r="K553" s="64"/>
      <c r="L553" s="64"/>
      <c r="M553" s="64"/>
    </row>
    <row r="554" spans="1:13" x14ac:dyDescent="0.2">
      <c r="A554" s="64" t="s">
        <v>210</v>
      </c>
      <c r="B554" s="64" t="s">
        <v>209</v>
      </c>
      <c r="C554" s="64" t="s">
        <v>0</v>
      </c>
      <c r="D554" s="64">
        <v>25.583465576171875</v>
      </c>
      <c r="E554" s="64">
        <v>25.579626083374023</v>
      </c>
      <c r="F554" s="64">
        <v>9.8481081426143646E-2</v>
      </c>
      <c r="G554" s="64"/>
      <c r="H554" s="64">
        <v>23.537042617797852</v>
      </c>
      <c r="I554" s="64">
        <v>23.583425521850586</v>
      </c>
      <c r="J554" s="64">
        <v>4.0360044687986374E-2</v>
      </c>
      <c r="K554" s="64"/>
      <c r="L554" s="64"/>
      <c r="M554" s="64"/>
    </row>
    <row r="555" spans="1:13" x14ac:dyDescent="0.2">
      <c r="A555" s="64" t="s">
        <v>211</v>
      </c>
      <c r="B555" s="64" t="s">
        <v>209</v>
      </c>
      <c r="C555" s="64" t="s">
        <v>0</v>
      </c>
      <c r="D555" s="64">
        <v>23.899835586547852</v>
      </c>
      <c r="E555" s="64">
        <v>23.837301254272461</v>
      </c>
      <c r="F555" s="64">
        <v>5.6535352021455765E-2</v>
      </c>
      <c r="G555" s="64"/>
      <c r="H555" s="64">
        <v>22.912544250488281</v>
      </c>
      <c r="I555" s="64">
        <v>22.888555526733398</v>
      </c>
      <c r="J555" s="64">
        <v>5.4468631744384766E-2</v>
      </c>
      <c r="K555" s="64">
        <f>I555-E555</f>
        <v>-0.9487457275390625</v>
      </c>
      <c r="L555" s="64">
        <f>K555-K549</f>
        <v>0.22927093505859375</v>
      </c>
      <c r="M555" s="64">
        <f>2^-L555</f>
        <v>0.85306587911138954</v>
      </c>
    </row>
    <row r="556" spans="1:13" x14ac:dyDescent="0.2">
      <c r="A556" s="64" t="s">
        <v>211</v>
      </c>
      <c r="B556" s="64" t="s">
        <v>209</v>
      </c>
      <c r="C556" s="64" t="s">
        <v>0</v>
      </c>
      <c r="D556" s="64">
        <v>23.789806365966797</v>
      </c>
      <c r="E556" s="64">
        <v>23.837301254272461</v>
      </c>
      <c r="F556" s="64">
        <v>5.6535352021455765E-2</v>
      </c>
      <c r="G556" s="64"/>
      <c r="H556" s="64">
        <v>22.926912307739258</v>
      </c>
      <c r="I556" s="64">
        <v>22.888555526733398</v>
      </c>
      <c r="J556" s="64">
        <v>5.4468631744384766E-2</v>
      </c>
      <c r="K556" s="64"/>
      <c r="L556" s="64"/>
      <c r="M556" s="64"/>
    </row>
    <row r="557" spans="1:13" x14ac:dyDescent="0.2">
      <c r="A557" s="64" t="s">
        <v>211</v>
      </c>
      <c r="B557" s="64" t="s">
        <v>209</v>
      </c>
      <c r="C557" s="64" t="s">
        <v>0</v>
      </c>
      <c r="D557" s="64">
        <v>23.822261810302734</v>
      </c>
      <c r="E557" s="64">
        <v>23.837301254272461</v>
      </c>
      <c r="F557" s="64">
        <v>5.6535352021455765E-2</v>
      </c>
      <c r="G557" s="64"/>
      <c r="H557" s="64">
        <v>22.826210021972656</v>
      </c>
      <c r="I557" s="64">
        <v>22.888555526733398</v>
      </c>
      <c r="J557" s="64">
        <v>5.4468631744384766E-2</v>
      </c>
      <c r="K557" s="64"/>
      <c r="L557" s="64"/>
      <c r="M557" s="64"/>
    </row>
    <row r="558" spans="1:13" x14ac:dyDescent="0.2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</row>
    <row r="559" spans="1:13" x14ac:dyDescent="0.2">
      <c r="A559" s="64" t="s">
        <v>212</v>
      </c>
      <c r="B559" s="64" t="s">
        <v>213</v>
      </c>
      <c r="C559" s="64" t="s">
        <v>0</v>
      </c>
      <c r="D559" s="64">
        <v>23.923738479614258</v>
      </c>
      <c r="E559" s="64">
        <v>23.884757995605469</v>
      </c>
      <c r="F559" s="64">
        <v>0.14452917873859406</v>
      </c>
      <c r="G559" s="64"/>
      <c r="H559" s="64">
        <v>22.776163101196289</v>
      </c>
      <c r="I559" s="64">
        <v>22.606986999511719</v>
      </c>
      <c r="J559" s="64">
        <v>0.14819219708442688</v>
      </c>
      <c r="K559" s="64">
        <f>I559-E559</f>
        <v>-1.27777099609375</v>
      </c>
      <c r="L559" s="64">
        <f>K559-K549</f>
        <v>-9.975433349609375E-2</v>
      </c>
      <c r="M559" s="64">
        <f>2^-L559</f>
        <v>1.0715909732258933</v>
      </c>
    </row>
    <row r="560" spans="1:13" x14ac:dyDescent="0.2">
      <c r="A560" s="64" t="s">
        <v>212</v>
      </c>
      <c r="B560" s="64" t="s">
        <v>213</v>
      </c>
      <c r="C560" s="64" t="s">
        <v>0</v>
      </c>
      <c r="D560" s="64">
        <v>24.005800247192383</v>
      </c>
      <c r="E560" s="64">
        <v>23.884757995605469</v>
      </c>
      <c r="F560" s="64">
        <v>0.14452917873859406</v>
      </c>
      <c r="G560" s="64"/>
      <c r="H560" s="64">
        <v>22.544668197631836</v>
      </c>
      <c r="I560" s="64">
        <v>22.606986999511719</v>
      </c>
      <c r="J560" s="64">
        <v>0.14819219708442688</v>
      </c>
      <c r="K560" s="64"/>
      <c r="L560" s="64"/>
      <c r="M560" s="64"/>
    </row>
    <row r="561" spans="1:13" x14ac:dyDescent="0.2">
      <c r="A561" s="64" t="s">
        <v>212</v>
      </c>
      <c r="B561" s="64" t="s">
        <v>213</v>
      </c>
      <c r="C561" s="64" t="s">
        <v>0</v>
      </c>
      <c r="D561" s="64">
        <v>23.724737167358398</v>
      </c>
      <c r="E561" s="64">
        <v>23.884757995605469</v>
      </c>
      <c r="F561" s="64">
        <v>0.14452917873859406</v>
      </c>
      <c r="G561" s="64"/>
      <c r="H561" s="64">
        <v>22.500133514404297</v>
      </c>
      <c r="I561" s="64">
        <v>22.606986999511719</v>
      </c>
      <c r="J561" s="64">
        <v>0.14819219708442688</v>
      </c>
      <c r="K561" s="64"/>
      <c r="L561" s="64"/>
      <c r="M561" s="64"/>
    </row>
    <row r="562" spans="1:13" x14ac:dyDescent="0.2">
      <c r="A562" s="64" t="s">
        <v>214</v>
      </c>
      <c r="B562" s="64" t="s">
        <v>213</v>
      </c>
      <c r="C562" s="64" t="s">
        <v>0</v>
      </c>
      <c r="D562" s="64">
        <v>24.179365158081055</v>
      </c>
      <c r="E562" s="64">
        <v>24.031717300415039</v>
      </c>
      <c r="F562" s="64">
        <v>0.13256630301475525</v>
      </c>
      <c r="G562" s="64"/>
      <c r="H562" s="64">
        <v>21.996030807495117</v>
      </c>
      <c r="I562" s="64">
        <v>22.034574508666992</v>
      </c>
      <c r="J562" s="64">
        <v>3.3444847911596298E-2</v>
      </c>
      <c r="K562" s="64">
        <f>I562-E562</f>
        <v>-1.9971427917480469</v>
      </c>
      <c r="L562" s="64">
        <f>K562-K549</f>
        <v>-0.81912612915039062</v>
      </c>
      <c r="M562" s="64">
        <f>2^-L562</f>
        <v>1.7643369726906768</v>
      </c>
    </row>
    <row r="563" spans="1:13" x14ac:dyDescent="0.2">
      <c r="A563" s="64" t="s">
        <v>214</v>
      </c>
      <c r="B563" s="64" t="s">
        <v>213</v>
      </c>
      <c r="C563" s="64" t="s">
        <v>0</v>
      </c>
      <c r="D563" s="64">
        <v>23.922906875610352</v>
      </c>
      <c r="E563" s="64">
        <v>24.031717300415039</v>
      </c>
      <c r="F563" s="64">
        <v>0.13256630301475525</v>
      </c>
      <c r="G563" s="64"/>
      <c r="H563" s="64">
        <v>22.051752090454102</v>
      </c>
      <c r="I563" s="64">
        <v>22.034574508666992</v>
      </c>
      <c r="J563" s="64">
        <v>3.3444847911596298E-2</v>
      </c>
      <c r="K563" s="64"/>
      <c r="L563" s="64"/>
      <c r="M563" s="64"/>
    </row>
    <row r="564" spans="1:13" x14ac:dyDescent="0.2">
      <c r="A564" s="64" t="s">
        <v>214</v>
      </c>
      <c r="B564" s="64" t="s">
        <v>213</v>
      </c>
      <c r="C564" s="64" t="s">
        <v>0</v>
      </c>
      <c r="D564" s="64">
        <v>23.992883682250977</v>
      </c>
      <c r="E564" s="64">
        <v>24.031717300415039</v>
      </c>
      <c r="F564" s="64">
        <v>0.13256630301475525</v>
      </c>
      <c r="G564" s="64"/>
      <c r="H564" s="64">
        <v>22.055938720703125</v>
      </c>
      <c r="I564" s="64">
        <v>22.034574508666992</v>
      </c>
      <c r="J564" s="64">
        <v>3.3444847911596298E-2</v>
      </c>
      <c r="K564" s="64"/>
      <c r="L564" s="64"/>
      <c r="M564" s="64"/>
    </row>
    <row r="565" spans="1:13" x14ac:dyDescent="0.2">
      <c r="A565" s="64" t="s">
        <v>215</v>
      </c>
      <c r="B565" s="64" t="s">
        <v>213</v>
      </c>
      <c r="C565" s="64" t="s">
        <v>0</v>
      </c>
      <c r="D565" s="64">
        <v>23.610395431518555</v>
      </c>
      <c r="E565" s="64">
        <v>23.559896469116211</v>
      </c>
      <c r="F565" s="64">
        <v>7.5789958238601685E-2</v>
      </c>
      <c r="G565" s="64"/>
      <c r="H565" s="64">
        <v>21.947118759155273</v>
      </c>
      <c r="I565" s="64">
        <v>21.777229309082031</v>
      </c>
      <c r="J565" s="64">
        <v>0.15068729221820831</v>
      </c>
      <c r="K565" s="64">
        <f>I565-E565</f>
        <v>-1.7826671600341797</v>
      </c>
      <c r="L565" s="64">
        <f>K565-K549</f>
        <v>-0.60465049743652344</v>
      </c>
      <c r="M565" s="64">
        <f>2^-L565</f>
        <v>1.5206103305506624</v>
      </c>
    </row>
    <row r="566" spans="1:13" x14ac:dyDescent="0.2">
      <c r="A566" s="64" t="s">
        <v>215</v>
      </c>
      <c r="B566" s="64" t="s">
        <v>213</v>
      </c>
      <c r="C566" s="64" t="s">
        <v>0</v>
      </c>
      <c r="D566" s="64">
        <v>23.472747802734375</v>
      </c>
      <c r="E566" s="64">
        <v>23.559896469116211</v>
      </c>
      <c r="F566" s="64">
        <v>7.5789958238601685E-2</v>
      </c>
      <c r="G566" s="64"/>
      <c r="H566" s="64">
        <v>21.724836349487305</v>
      </c>
      <c r="I566" s="64">
        <v>21.777229309082031</v>
      </c>
      <c r="J566" s="64">
        <v>0.15068729221820831</v>
      </c>
      <c r="K566" s="64"/>
      <c r="L566" s="64"/>
      <c r="M566" s="64"/>
    </row>
    <row r="567" spans="1:13" x14ac:dyDescent="0.2">
      <c r="A567" s="64" t="s">
        <v>215</v>
      </c>
      <c r="B567" s="64" t="s">
        <v>213</v>
      </c>
      <c r="C567" s="64" t="s">
        <v>0</v>
      </c>
      <c r="D567" s="64">
        <v>23.596546173095703</v>
      </c>
      <c r="E567" s="64">
        <v>23.559896469116211</v>
      </c>
      <c r="F567" s="64">
        <v>7.5789958238601685E-2</v>
      </c>
      <c r="G567" s="64"/>
      <c r="H567" s="64">
        <v>21.659730911254883</v>
      </c>
      <c r="I567" s="64">
        <v>21.777229309082031</v>
      </c>
      <c r="J567" s="64">
        <v>0.15068729221820831</v>
      </c>
      <c r="K567" s="64"/>
      <c r="L567" s="64"/>
      <c r="M567" s="64"/>
    </row>
    <row r="568" spans="1:13" x14ac:dyDescent="0.2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</row>
    <row r="569" spans="1:13" x14ac:dyDescent="0.2">
      <c r="A569" s="64" t="s">
        <v>216</v>
      </c>
      <c r="B569" s="64" t="s">
        <v>209</v>
      </c>
      <c r="C569" s="64" t="s">
        <v>137</v>
      </c>
      <c r="D569" s="64">
        <v>24.623443603515625</v>
      </c>
      <c r="E569" s="64">
        <v>24.614763259887695</v>
      </c>
      <c r="F569" s="64">
        <v>4.9021538347005844E-2</v>
      </c>
      <c r="G569" s="64" t="s">
        <v>217</v>
      </c>
      <c r="H569" s="64">
        <v>22.851249694824219</v>
      </c>
      <c r="I569" s="64">
        <v>22.827302932739258</v>
      </c>
      <c r="J569" s="64">
        <v>2.1489940583705902E-2</v>
      </c>
      <c r="K569" s="64">
        <f>I569-E569</f>
        <v>-1.7874603271484375</v>
      </c>
      <c r="L569" s="64">
        <f>K569-K549</f>
        <v>-0.60944366455078125</v>
      </c>
      <c r="M569" s="64">
        <f>2^-L569</f>
        <v>1.5256707627669275</v>
      </c>
    </row>
    <row r="570" spans="1:13" x14ac:dyDescent="0.2">
      <c r="A570" s="64" t="s">
        <v>216</v>
      </c>
      <c r="B570" s="64" t="s">
        <v>209</v>
      </c>
      <c r="C570" s="64" t="s">
        <v>137</v>
      </c>
      <c r="D570" s="64">
        <v>24.658866882324219</v>
      </c>
      <c r="E570" s="64">
        <v>24.614763259887695</v>
      </c>
      <c r="F570" s="64">
        <v>4.9021538347005844E-2</v>
      </c>
      <c r="G570" s="64" t="s">
        <v>217</v>
      </c>
      <c r="H570" s="64">
        <v>22.809694290161133</v>
      </c>
      <c r="I570" s="64">
        <v>22.827302932739258</v>
      </c>
      <c r="J570" s="64">
        <v>2.1489940583705902E-2</v>
      </c>
      <c r="K570" s="64" t="s">
        <v>217</v>
      </c>
      <c r="L570" s="64"/>
      <c r="M570" s="64"/>
    </row>
    <row r="571" spans="1:13" x14ac:dyDescent="0.2">
      <c r="A571" s="64" t="s">
        <v>216</v>
      </c>
      <c r="B571" s="64" t="s">
        <v>209</v>
      </c>
      <c r="C571" s="64" t="s">
        <v>137</v>
      </c>
      <c r="D571" s="64">
        <v>24.561983108520508</v>
      </c>
      <c r="E571" s="64">
        <v>24.614763259887695</v>
      </c>
      <c r="F571" s="64">
        <v>4.9021538347005844E-2</v>
      </c>
      <c r="G571" s="64" t="s">
        <v>217</v>
      </c>
      <c r="H571" s="64">
        <v>22.820968627929688</v>
      </c>
      <c r="I571" s="64">
        <v>22.827302932739258</v>
      </c>
      <c r="J571" s="64">
        <v>2.1489940583705902E-2</v>
      </c>
      <c r="K571" s="64" t="s">
        <v>217</v>
      </c>
      <c r="L571" s="64"/>
      <c r="M571" s="64"/>
    </row>
    <row r="572" spans="1:13" x14ac:dyDescent="0.2">
      <c r="A572" s="64" t="s">
        <v>218</v>
      </c>
      <c r="B572" s="64" t="s">
        <v>209</v>
      </c>
      <c r="C572" s="64" t="s">
        <v>137</v>
      </c>
      <c r="D572" s="67">
        <v>24.786661148071289</v>
      </c>
      <c r="E572" s="64">
        <f>AVERAGE(D573:D574)</f>
        <v>24.394331932067871</v>
      </c>
      <c r="F572" s="64">
        <f>STDEV(D573:D574)</f>
        <v>2.7485140025712302E-2</v>
      </c>
      <c r="G572" s="64" t="s">
        <v>217</v>
      </c>
      <c r="H572" s="64">
        <v>22.081186294555664</v>
      </c>
      <c r="I572" s="64">
        <v>22.153114318847656</v>
      </c>
      <c r="J572" s="64">
        <v>8.4760338068008423E-2</v>
      </c>
      <c r="K572" s="64">
        <f>I572-E572</f>
        <v>-2.2412176132202148</v>
      </c>
      <c r="L572" s="64">
        <f>K572-K549</f>
        <v>-1.0632009506225586</v>
      </c>
      <c r="M572" s="64">
        <f>2^-L572</f>
        <v>2.0895625571957432</v>
      </c>
    </row>
    <row r="573" spans="1:13" x14ac:dyDescent="0.2">
      <c r="A573" s="64" t="s">
        <v>218</v>
      </c>
      <c r="B573" s="64" t="s">
        <v>209</v>
      </c>
      <c r="C573" s="64" t="s">
        <v>137</v>
      </c>
      <c r="D573" s="64">
        <v>24.413766860961914</v>
      </c>
      <c r="E573" s="64">
        <v>24.394331932067871</v>
      </c>
      <c r="F573" s="64">
        <v>2.7485140025712302E-2</v>
      </c>
      <c r="G573" s="64" t="s">
        <v>217</v>
      </c>
      <c r="H573" s="64">
        <v>22.131595611572266</v>
      </c>
      <c r="I573" s="64">
        <v>22.153114318847656</v>
      </c>
      <c r="J573" s="64">
        <v>8.4760338068008423E-2</v>
      </c>
      <c r="K573" s="64" t="s">
        <v>217</v>
      </c>
      <c r="L573" s="64"/>
      <c r="M573" s="64"/>
    </row>
    <row r="574" spans="1:13" x14ac:dyDescent="0.2">
      <c r="A574" s="64" t="s">
        <v>218</v>
      </c>
      <c r="B574" s="64" t="s">
        <v>209</v>
      </c>
      <c r="C574" s="64" t="s">
        <v>137</v>
      </c>
      <c r="D574" s="64">
        <v>24.374897003173828</v>
      </c>
      <c r="E574" s="64">
        <v>24.394331932067871</v>
      </c>
      <c r="F574" s="64">
        <v>2.7485140025712302E-2</v>
      </c>
      <c r="G574" s="64" t="s">
        <v>217</v>
      </c>
      <c r="H574" s="64">
        <v>22.246559143066406</v>
      </c>
      <c r="I574" s="64">
        <v>22.153114318847656</v>
      </c>
      <c r="J574" s="64">
        <v>8.4760338068008423E-2</v>
      </c>
      <c r="K574" s="64" t="s">
        <v>217</v>
      </c>
      <c r="L574" s="64"/>
      <c r="M574" s="64"/>
    </row>
    <row r="575" spans="1:13" x14ac:dyDescent="0.2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</row>
    <row r="576" spans="1:13" x14ac:dyDescent="0.2">
      <c r="A576" s="64" t="s">
        <v>219</v>
      </c>
      <c r="B576" s="64" t="s">
        <v>213</v>
      </c>
      <c r="C576" s="64" t="s">
        <v>137</v>
      </c>
      <c r="D576" s="64">
        <v>23.065593719482422</v>
      </c>
      <c r="E576" s="64">
        <v>22.886999130249023</v>
      </c>
      <c r="F576" s="64">
        <v>0.20002783834934235</v>
      </c>
      <c r="G576" s="64"/>
      <c r="H576" s="64">
        <v>21.196489334106445</v>
      </c>
      <c r="I576" s="64">
        <v>21.191984176635742</v>
      </c>
      <c r="J576" s="64">
        <v>9.3073034659028053E-3</v>
      </c>
      <c r="K576" s="64">
        <f>I576-E576</f>
        <v>-1.6950149536132812</v>
      </c>
      <c r="L576" s="64">
        <f>K576-K549</f>
        <v>-0.516998291015625</v>
      </c>
      <c r="M576" s="64">
        <f>2^-L576</f>
        <v>1.4309748249210399</v>
      </c>
    </row>
    <row r="577" spans="1:13" x14ac:dyDescent="0.2">
      <c r="A577" s="64" t="s">
        <v>219</v>
      </c>
      <c r="B577" s="64" t="s">
        <v>213</v>
      </c>
      <c r="C577" s="64" t="s">
        <v>137</v>
      </c>
      <c r="D577" s="64">
        <v>22.924541473388672</v>
      </c>
      <c r="E577" s="64">
        <v>22.886999130249023</v>
      </c>
      <c r="F577" s="64">
        <v>0.20002783834934235</v>
      </c>
      <c r="G577" s="64"/>
      <c r="H577" s="64">
        <v>21.181280136108398</v>
      </c>
      <c r="I577" s="64">
        <v>21.191984176635742</v>
      </c>
      <c r="J577" s="64">
        <v>9.3073034659028053E-3</v>
      </c>
      <c r="K577" s="64"/>
      <c r="L577" s="64"/>
      <c r="M577" s="64"/>
    </row>
    <row r="578" spans="1:13" x14ac:dyDescent="0.2">
      <c r="A578" s="64" t="s">
        <v>219</v>
      </c>
      <c r="B578" s="64" t="s">
        <v>213</v>
      </c>
      <c r="C578" s="64" t="s">
        <v>137</v>
      </c>
      <c r="D578" s="64">
        <v>22.670858383178711</v>
      </c>
      <c r="E578" s="64">
        <v>22.886999130249023</v>
      </c>
      <c r="F578" s="64">
        <v>0.20002783834934235</v>
      </c>
      <c r="G578" s="64"/>
      <c r="H578" s="64">
        <v>21.198179244995117</v>
      </c>
      <c r="I578" s="64">
        <v>21.191984176635742</v>
      </c>
      <c r="J578" s="64">
        <v>9.3073034659028053E-3</v>
      </c>
      <c r="K578" s="64"/>
      <c r="L578" s="64"/>
      <c r="M578" s="64"/>
    </row>
    <row r="579" spans="1:13" x14ac:dyDescent="0.2">
      <c r="A579" s="64" t="s">
        <v>220</v>
      </c>
      <c r="B579" s="64" t="s">
        <v>213</v>
      </c>
      <c r="C579" s="64" t="s">
        <v>137</v>
      </c>
      <c r="D579" s="64">
        <v>24.205402374267578</v>
      </c>
      <c r="E579" s="64">
        <v>24.165685653686523</v>
      </c>
      <c r="F579" s="64">
        <v>6.962168961763382E-2</v>
      </c>
      <c r="G579" s="64"/>
      <c r="H579" s="64">
        <v>21.552209854125977</v>
      </c>
      <c r="I579" s="64">
        <v>21.470779418945312</v>
      </c>
      <c r="J579" s="64">
        <v>0.12304238975048065</v>
      </c>
      <c r="K579" s="64">
        <f>I579-E579</f>
        <v>-2.6949062347412109</v>
      </c>
      <c r="L579" s="64">
        <f>K579-K549</f>
        <v>-1.5168895721435547</v>
      </c>
      <c r="M579" s="64">
        <f>2^-L579</f>
        <v>2.861733986652315</v>
      </c>
    </row>
    <row r="580" spans="1:13" x14ac:dyDescent="0.2">
      <c r="A580" s="64" t="s">
        <v>220</v>
      </c>
      <c r="B580" s="64" t="s">
        <v>213</v>
      </c>
      <c r="C580" s="64" t="s">
        <v>137</v>
      </c>
      <c r="D580" s="64">
        <v>24.206361770629883</v>
      </c>
      <c r="E580" s="64">
        <v>24.165685653686523</v>
      </c>
      <c r="F580" s="64">
        <v>6.962168961763382E-2</v>
      </c>
      <c r="G580" s="64"/>
      <c r="H580" s="64">
        <v>21.530893325805664</v>
      </c>
      <c r="I580" s="64">
        <v>21.470779418945312</v>
      </c>
      <c r="J580" s="64">
        <v>0.12304238975048065</v>
      </c>
      <c r="K580" s="64"/>
      <c r="L580" s="64"/>
      <c r="M580" s="64"/>
    </row>
    <row r="581" spans="1:13" x14ac:dyDescent="0.2">
      <c r="A581" s="64" t="s">
        <v>220</v>
      </c>
      <c r="B581" s="64" t="s">
        <v>213</v>
      </c>
      <c r="C581" s="64" t="s">
        <v>137</v>
      </c>
      <c r="D581" s="64">
        <v>24.085296630859375</v>
      </c>
      <c r="E581" s="64">
        <v>24.165685653686523</v>
      </c>
      <c r="F581" s="64">
        <v>6.962168961763382E-2</v>
      </c>
      <c r="G581" s="64"/>
      <c r="H581" s="64">
        <v>21.32923698425293</v>
      </c>
      <c r="I581" s="64">
        <v>21.470779418945312</v>
      </c>
      <c r="J581" s="64">
        <v>0.12304238975048065</v>
      </c>
      <c r="K581" s="64"/>
      <c r="L581" s="64"/>
      <c r="M581" s="64"/>
    </row>
    <row r="582" spans="1:13" x14ac:dyDescent="0.2">
      <c r="A582" s="64" t="s">
        <v>221</v>
      </c>
      <c r="B582" s="64" t="s">
        <v>213</v>
      </c>
      <c r="C582" s="64" t="s">
        <v>137</v>
      </c>
      <c r="D582" s="64">
        <v>23.543771743774414</v>
      </c>
      <c r="E582" s="64">
        <v>23.355192184448242</v>
      </c>
      <c r="F582" s="64">
        <v>0.16333870589733124</v>
      </c>
      <c r="G582" s="64"/>
      <c r="H582" s="64">
        <v>21.070323944091797</v>
      </c>
      <c r="I582" s="64">
        <v>21.04948616027832</v>
      </c>
      <c r="J582" s="64">
        <v>7.8784599900245667E-2</v>
      </c>
      <c r="K582" s="64">
        <f>I582-E582</f>
        <v>-2.3057060241699219</v>
      </c>
      <c r="L582" s="64">
        <f>K582-K549</f>
        <v>-1.1276893615722656</v>
      </c>
      <c r="M582" s="64">
        <f>2^-L582</f>
        <v>2.185084939098457</v>
      </c>
    </row>
    <row r="583" spans="1:13" x14ac:dyDescent="0.2">
      <c r="A583" s="64" t="s">
        <v>221</v>
      </c>
      <c r="B583" s="64" t="s">
        <v>213</v>
      </c>
      <c r="C583" s="64" t="s">
        <v>137</v>
      </c>
      <c r="D583" s="64">
        <v>23.263669967651367</v>
      </c>
      <c r="E583" s="64">
        <v>23.355192184448242</v>
      </c>
      <c r="F583" s="64">
        <v>0.16333870589733124</v>
      </c>
      <c r="G583" s="64"/>
      <c r="H583" s="64">
        <v>21.115755081176758</v>
      </c>
      <c r="I583" s="64">
        <v>21.04948616027832</v>
      </c>
      <c r="J583" s="64">
        <v>7.8784599900245667E-2</v>
      </c>
      <c r="K583" s="64"/>
      <c r="L583" s="64"/>
      <c r="M583" s="64"/>
    </row>
    <row r="584" spans="1:13" x14ac:dyDescent="0.2">
      <c r="A584" s="64" t="s">
        <v>221</v>
      </c>
      <c r="B584" s="64" t="s">
        <v>213</v>
      </c>
      <c r="C584" s="64" t="s">
        <v>137</v>
      </c>
      <c r="D584" s="64">
        <v>23.258132934570312</v>
      </c>
      <c r="E584" s="64">
        <v>23.355192184448242</v>
      </c>
      <c r="F584" s="64">
        <v>0.16333870589733124</v>
      </c>
      <c r="G584" s="64"/>
      <c r="H584" s="64">
        <v>20.962375640869141</v>
      </c>
      <c r="I584" s="64">
        <v>21.04948616027832</v>
      </c>
      <c r="J584" s="64">
        <v>7.8784599900245667E-2</v>
      </c>
      <c r="K584" s="64"/>
      <c r="L584" s="64"/>
      <c r="M584" s="64"/>
    </row>
    <row r="585" spans="1:13" x14ac:dyDescent="0.2">
      <c r="A585" s="64" t="s">
        <v>222</v>
      </c>
      <c r="B585" s="64" t="s">
        <v>213</v>
      </c>
      <c r="C585" s="64" t="s">
        <v>137</v>
      </c>
      <c r="D585" s="64">
        <v>24.558010101318359</v>
      </c>
      <c r="E585" s="64">
        <v>24.489309310913086</v>
      </c>
      <c r="F585" s="64">
        <v>8.4592975676059723E-2</v>
      </c>
      <c r="G585" s="64"/>
      <c r="H585" s="64">
        <v>22.608566284179688</v>
      </c>
      <c r="I585" s="64">
        <v>22.610122680664062</v>
      </c>
      <c r="J585" s="64">
        <v>1.3671130873262882E-3</v>
      </c>
      <c r="K585" s="64">
        <f>I585-E585</f>
        <v>-1.8791866302490234</v>
      </c>
      <c r="L585" s="64">
        <f>K585-K549</f>
        <v>-0.70116996765136719</v>
      </c>
      <c r="M585" s="64">
        <f>2^-L585</f>
        <v>1.6258227350868764</v>
      </c>
    </row>
    <row r="586" spans="1:13" x14ac:dyDescent="0.2">
      <c r="A586" s="64" t="s">
        <v>222</v>
      </c>
      <c r="B586" s="64" t="s">
        <v>213</v>
      </c>
      <c r="C586" s="64" t="s">
        <v>137</v>
      </c>
      <c r="D586" s="64">
        <v>24.515087127685547</v>
      </c>
      <c r="E586" s="64">
        <v>24.489309310913086</v>
      </c>
      <c r="F586" s="64">
        <v>8.4592975676059723E-2</v>
      </c>
      <c r="G586" s="64"/>
      <c r="H586" s="64">
        <v>22.61113166809082</v>
      </c>
      <c r="I586" s="64">
        <v>22.610122680664062</v>
      </c>
      <c r="J586" s="64">
        <v>1.3671130873262882E-3</v>
      </c>
      <c r="K586" s="64"/>
      <c r="L586" s="64"/>
      <c r="M586" s="64"/>
    </row>
    <row r="587" spans="1:13" x14ac:dyDescent="0.2">
      <c r="A587" s="64" t="s">
        <v>222</v>
      </c>
      <c r="B587" s="64" t="s">
        <v>213</v>
      </c>
      <c r="C587" s="64" t="s">
        <v>137</v>
      </c>
      <c r="D587" s="64">
        <v>24.39482307434082</v>
      </c>
      <c r="E587" s="64">
        <v>24.489309310913086</v>
      </c>
      <c r="F587" s="64">
        <v>8.4592975676059723E-2</v>
      </c>
      <c r="G587" s="64"/>
      <c r="H587" s="64">
        <v>22.610668182373047</v>
      </c>
      <c r="I587" s="64">
        <v>22.610122680664062</v>
      </c>
      <c r="J587" s="64">
        <v>1.3671130873262882E-3</v>
      </c>
      <c r="K587" s="64"/>
      <c r="L587" s="64"/>
      <c r="M587" s="6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A4F4B-A694-E74A-A52A-F1C57D7A709B}">
  <dimension ref="A1:L123"/>
  <sheetViews>
    <sheetView workbookViewId="0">
      <selection activeCell="S33" sqref="S33"/>
    </sheetView>
  </sheetViews>
  <sheetFormatPr baseColWidth="10" defaultRowHeight="16" x14ac:dyDescent="0.2"/>
  <sheetData>
    <row r="1" spans="1:12" ht="33" customHeight="1" x14ac:dyDescent="0.2">
      <c r="A1" s="16" t="s">
        <v>154</v>
      </c>
    </row>
    <row r="2" spans="1:12" ht="18" x14ac:dyDescent="0.2">
      <c r="A2" s="17" t="s">
        <v>155</v>
      </c>
      <c r="B2" s="17" t="s">
        <v>156</v>
      </c>
      <c r="C2" s="17" t="s">
        <v>157</v>
      </c>
      <c r="D2" s="17" t="s">
        <v>158</v>
      </c>
      <c r="E2" s="17" t="s">
        <v>159</v>
      </c>
      <c r="F2" s="17" t="s">
        <v>160</v>
      </c>
      <c r="G2" s="17" t="s">
        <v>161</v>
      </c>
      <c r="H2" s="17" t="s">
        <v>162</v>
      </c>
      <c r="I2" s="17" t="s">
        <v>163</v>
      </c>
      <c r="J2" s="17" t="s">
        <v>164</v>
      </c>
      <c r="K2" s="17" t="s">
        <v>165</v>
      </c>
      <c r="L2" s="17" t="s">
        <v>166</v>
      </c>
    </row>
    <row r="3" spans="1:12" ht="18" x14ac:dyDescent="0.2">
      <c r="A3" s="5">
        <v>18</v>
      </c>
      <c r="B3" s="5">
        <v>36</v>
      </c>
      <c r="C3" s="5">
        <v>28</v>
      </c>
      <c r="D3" s="5">
        <v>19</v>
      </c>
      <c r="E3" s="5">
        <v>25</v>
      </c>
      <c r="F3" s="5">
        <v>17</v>
      </c>
      <c r="G3" s="5">
        <v>17</v>
      </c>
      <c r="H3" s="5">
        <v>17</v>
      </c>
      <c r="I3" s="5">
        <v>16</v>
      </c>
      <c r="J3" s="5">
        <v>17</v>
      </c>
      <c r="K3" s="5">
        <v>16</v>
      </c>
      <c r="L3" s="5">
        <v>24</v>
      </c>
    </row>
    <row r="4" spans="1:12" ht="18" x14ac:dyDescent="0.2">
      <c r="A4" s="5">
        <v>21</v>
      </c>
      <c r="B4" s="5">
        <v>29</v>
      </c>
      <c r="C4" s="5">
        <v>41</v>
      </c>
      <c r="D4" s="5">
        <v>20</v>
      </c>
      <c r="E4" s="5">
        <v>38</v>
      </c>
      <c r="F4" s="5">
        <v>31</v>
      </c>
      <c r="G4" s="5">
        <v>16</v>
      </c>
      <c r="H4" s="5">
        <v>18</v>
      </c>
      <c r="I4" s="5">
        <v>17</v>
      </c>
      <c r="J4" s="5">
        <v>20</v>
      </c>
      <c r="K4" s="5">
        <v>18</v>
      </c>
      <c r="L4" s="5">
        <v>20</v>
      </c>
    </row>
    <row r="5" spans="1:12" ht="18" x14ac:dyDescent="0.2">
      <c r="A5" s="5">
        <v>22</v>
      </c>
      <c r="B5" s="5">
        <v>27</v>
      </c>
      <c r="C5" s="5">
        <v>33</v>
      </c>
      <c r="D5" s="5">
        <v>24</v>
      </c>
      <c r="E5" s="5">
        <v>29</v>
      </c>
      <c r="F5" s="5">
        <v>20</v>
      </c>
      <c r="G5" s="5">
        <v>15</v>
      </c>
      <c r="H5" s="5">
        <v>23</v>
      </c>
      <c r="I5" s="5">
        <v>16</v>
      </c>
      <c r="J5" s="5">
        <v>16</v>
      </c>
      <c r="K5" s="5">
        <v>17</v>
      </c>
      <c r="L5" s="5">
        <v>21</v>
      </c>
    </row>
    <row r="6" spans="1:12" ht="18" x14ac:dyDescent="0.2">
      <c r="A6" s="5">
        <v>29</v>
      </c>
      <c r="B6" s="5">
        <v>30</v>
      </c>
      <c r="C6" s="5">
        <v>36</v>
      </c>
      <c r="D6" s="5">
        <v>22</v>
      </c>
      <c r="E6" s="5">
        <v>33</v>
      </c>
      <c r="F6" s="5">
        <v>15</v>
      </c>
      <c r="G6" s="5">
        <v>13</v>
      </c>
      <c r="H6" s="5">
        <v>21</v>
      </c>
      <c r="I6" s="5">
        <v>15</v>
      </c>
      <c r="J6" s="5">
        <v>14</v>
      </c>
      <c r="K6" s="5">
        <v>16</v>
      </c>
      <c r="L6" s="5">
        <v>23</v>
      </c>
    </row>
    <row r="7" spans="1:12" ht="18" x14ac:dyDescent="0.2">
      <c r="A7" s="5">
        <v>26</v>
      </c>
      <c r="B7" s="5">
        <v>29</v>
      </c>
      <c r="C7" s="5">
        <v>41</v>
      </c>
      <c r="D7" s="5">
        <v>25</v>
      </c>
      <c r="E7" s="5">
        <v>25</v>
      </c>
      <c r="F7" s="5">
        <v>17</v>
      </c>
      <c r="G7" s="5">
        <v>15</v>
      </c>
      <c r="H7" s="5">
        <v>22</v>
      </c>
      <c r="I7" s="5">
        <v>15</v>
      </c>
      <c r="J7" s="5">
        <v>13</v>
      </c>
      <c r="K7" s="5">
        <v>15</v>
      </c>
      <c r="L7" s="5">
        <v>23</v>
      </c>
    </row>
    <row r="8" spans="1:12" ht="18" x14ac:dyDescent="0.2">
      <c r="A8" s="5">
        <v>20</v>
      </c>
      <c r="B8" s="5">
        <v>30</v>
      </c>
      <c r="C8" s="5">
        <v>37</v>
      </c>
      <c r="D8" s="5">
        <v>18</v>
      </c>
      <c r="E8" s="5">
        <v>25</v>
      </c>
      <c r="F8" s="5">
        <v>15</v>
      </c>
      <c r="G8" s="5">
        <v>16</v>
      </c>
      <c r="H8" s="5">
        <v>16</v>
      </c>
      <c r="I8" s="5">
        <v>15</v>
      </c>
      <c r="J8" s="5">
        <v>18</v>
      </c>
      <c r="K8" s="5">
        <v>16</v>
      </c>
      <c r="L8" s="5">
        <v>20</v>
      </c>
    </row>
    <row r="9" spans="1:12" ht="18" x14ac:dyDescent="0.2">
      <c r="A9" s="5">
        <v>21</v>
      </c>
      <c r="B9" s="5">
        <v>27</v>
      </c>
      <c r="C9" s="5">
        <v>49</v>
      </c>
      <c r="D9" s="5">
        <v>21</v>
      </c>
      <c r="E9" s="5">
        <v>19</v>
      </c>
      <c r="F9" s="5">
        <v>15</v>
      </c>
      <c r="G9" s="5">
        <v>14</v>
      </c>
      <c r="H9" s="5">
        <v>18</v>
      </c>
      <c r="I9" s="5">
        <v>14</v>
      </c>
      <c r="J9" s="5">
        <v>14</v>
      </c>
      <c r="K9" s="5">
        <v>14</v>
      </c>
      <c r="L9" s="5">
        <v>15</v>
      </c>
    </row>
    <row r="10" spans="1:12" ht="18" x14ac:dyDescent="0.2">
      <c r="A10" s="5">
        <v>22</v>
      </c>
      <c r="B10" s="5">
        <v>23</v>
      </c>
      <c r="C10" s="5">
        <v>39</v>
      </c>
      <c r="D10" s="5">
        <v>20</v>
      </c>
      <c r="E10" s="5">
        <v>21</v>
      </c>
      <c r="F10" s="5">
        <v>16</v>
      </c>
      <c r="G10" s="5">
        <v>14</v>
      </c>
      <c r="H10" s="5">
        <v>17</v>
      </c>
      <c r="I10" s="5">
        <v>13</v>
      </c>
      <c r="J10" s="5">
        <v>15</v>
      </c>
      <c r="K10" s="5">
        <v>13</v>
      </c>
      <c r="L10" s="5">
        <v>19</v>
      </c>
    </row>
    <row r="11" spans="1:12" ht="18" x14ac:dyDescent="0.2">
      <c r="A11" s="5">
        <v>16</v>
      </c>
      <c r="B11" s="5">
        <v>23</v>
      </c>
      <c r="C11" s="5">
        <v>34</v>
      </c>
      <c r="D11" s="5">
        <v>26</v>
      </c>
      <c r="E11" s="5">
        <v>23</v>
      </c>
      <c r="F11" s="5">
        <v>15</v>
      </c>
      <c r="G11" s="5">
        <v>13</v>
      </c>
      <c r="H11" s="5">
        <v>23</v>
      </c>
      <c r="I11" s="5">
        <v>17</v>
      </c>
      <c r="J11" s="5">
        <v>18</v>
      </c>
      <c r="K11" s="5">
        <v>16</v>
      </c>
      <c r="L11" s="5">
        <v>13</v>
      </c>
    </row>
    <row r="12" spans="1:12" ht="18" x14ac:dyDescent="0.2">
      <c r="A12" s="5">
        <v>14</v>
      </c>
      <c r="B12" s="5">
        <v>31</v>
      </c>
      <c r="C12" s="5">
        <v>35</v>
      </c>
      <c r="D12" s="5">
        <v>23</v>
      </c>
      <c r="E12" s="5">
        <v>24</v>
      </c>
      <c r="F12" s="5">
        <v>14</v>
      </c>
      <c r="G12" s="5">
        <v>14</v>
      </c>
      <c r="H12" s="5">
        <v>23</v>
      </c>
      <c r="I12" s="5">
        <v>17</v>
      </c>
      <c r="J12" s="5">
        <v>18</v>
      </c>
      <c r="K12" s="5">
        <v>14</v>
      </c>
      <c r="L12" s="5">
        <v>15</v>
      </c>
    </row>
    <row r="13" spans="1:12" ht="18" x14ac:dyDescent="0.2">
      <c r="A13" s="5">
        <v>15</v>
      </c>
      <c r="B13" s="5">
        <v>26</v>
      </c>
      <c r="C13" s="5">
        <v>31</v>
      </c>
      <c r="D13" s="5">
        <v>25</v>
      </c>
      <c r="E13" s="5">
        <v>24</v>
      </c>
      <c r="F13" s="5">
        <v>18</v>
      </c>
      <c r="G13" s="5">
        <v>13</v>
      </c>
      <c r="H13" s="5">
        <v>21</v>
      </c>
      <c r="I13" s="5">
        <v>15</v>
      </c>
      <c r="J13" s="5">
        <v>15</v>
      </c>
      <c r="K13" s="5">
        <v>13</v>
      </c>
      <c r="L13" s="5">
        <v>17</v>
      </c>
    </row>
    <row r="14" spans="1:12" ht="18" x14ac:dyDescent="0.2">
      <c r="A14" s="5">
        <v>19</v>
      </c>
      <c r="B14" s="5">
        <v>20</v>
      </c>
      <c r="C14" s="5">
        <v>25</v>
      </c>
      <c r="D14" s="5">
        <v>20</v>
      </c>
      <c r="E14" s="5">
        <v>18</v>
      </c>
      <c r="F14" s="5">
        <v>15</v>
      </c>
      <c r="G14" s="5">
        <v>16</v>
      </c>
      <c r="H14" s="5">
        <v>18</v>
      </c>
      <c r="I14" s="5">
        <v>18</v>
      </c>
      <c r="J14" s="5">
        <v>16</v>
      </c>
      <c r="K14" s="5">
        <v>18</v>
      </c>
      <c r="L14" s="5">
        <v>19</v>
      </c>
    </row>
    <row r="15" spans="1:12" ht="18" x14ac:dyDescent="0.2">
      <c r="A15" s="5">
        <v>17</v>
      </c>
      <c r="B15" s="5">
        <v>22</v>
      </c>
      <c r="C15" s="5">
        <v>25</v>
      </c>
      <c r="D15" s="5">
        <v>20</v>
      </c>
      <c r="E15" s="5">
        <v>17</v>
      </c>
      <c r="F15" s="5">
        <v>16</v>
      </c>
      <c r="G15" s="5">
        <v>12</v>
      </c>
      <c r="H15" s="5">
        <v>17</v>
      </c>
      <c r="I15" s="5">
        <v>14</v>
      </c>
      <c r="J15" s="5">
        <v>16</v>
      </c>
      <c r="K15" s="5">
        <v>13</v>
      </c>
      <c r="L15" s="5">
        <v>16</v>
      </c>
    </row>
    <row r="16" spans="1:12" ht="18" x14ac:dyDescent="0.2">
      <c r="A16" s="5">
        <v>21</v>
      </c>
      <c r="B16" s="5">
        <v>25</v>
      </c>
      <c r="C16" s="5">
        <v>31</v>
      </c>
      <c r="D16" s="5">
        <v>23</v>
      </c>
      <c r="E16" s="5">
        <v>24</v>
      </c>
      <c r="F16" s="5">
        <v>15</v>
      </c>
      <c r="G16" s="5">
        <v>13</v>
      </c>
      <c r="H16" s="5">
        <v>19</v>
      </c>
      <c r="I16" s="5">
        <v>13</v>
      </c>
      <c r="J16" s="5">
        <v>19</v>
      </c>
      <c r="K16" s="5">
        <v>16</v>
      </c>
      <c r="L16" s="5">
        <v>18</v>
      </c>
    </row>
    <row r="17" spans="1:12" ht="18" x14ac:dyDescent="0.2">
      <c r="A17" s="5">
        <v>19</v>
      </c>
      <c r="B17" s="5">
        <v>26</v>
      </c>
      <c r="C17" s="5">
        <v>34</v>
      </c>
      <c r="D17" s="5">
        <v>20</v>
      </c>
      <c r="E17" s="5">
        <v>30</v>
      </c>
      <c r="F17" s="5"/>
      <c r="G17" s="5">
        <v>14</v>
      </c>
      <c r="H17" s="5">
        <v>17</v>
      </c>
      <c r="I17" s="5">
        <v>13</v>
      </c>
      <c r="J17" s="5">
        <v>16</v>
      </c>
      <c r="K17" s="5">
        <v>14</v>
      </c>
      <c r="L17" s="5">
        <v>17</v>
      </c>
    </row>
    <row r="18" spans="1:12" ht="18" x14ac:dyDescent="0.2">
      <c r="A18" s="5">
        <v>18</v>
      </c>
      <c r="B18" s="5">
        <v>17</v>
      </c>
      <c r="C18" s="5">
        <v>30</v>
      </c>
      <c r="D18" s="5">
        <v>19</v>
      </c>
      <c r="E18" s="5">
        <v>20</v>
      </c>
      <c r="F18" s="5"/>
      <c r="G18" s="5">
        <v>11</v>
      </c>
      <c r="H18" s="5">
        <v>16</v>
      </c>
      <c r="I18" s="5">
        <v>13</v>
      </c>
      <c r="J18" s="5">
        <v>21</v>
      </c>
      <c r="K18" s="5">
        <v>17</v>
      </c>
      <c r="L18" s="5">
        <v>18</v>
      </c>
    </row>
    <row r="19" spans="1:12" ht="18" x14ac:dyDescent="0.2">
      <c r="A19" s="5">
        <v>21</v>
      </c>
      <c r="B19" s="5">
        <v>24</v>
      </c>
      <c r="C19" s="5">
        <v>27</v>
      </c>
      <c r="D19" s="5">
        <v>25</v>
      </c>
      <c r="E19" s="5">
        <v>22</v>
      </c>
      <c r="F19" s="5"/>
      <c r="G19" s="5"/>
      <c r="H19" s="5">
        <v>19</v>
      </c>
      <c r="I19" s="5">
        <v>13</v>
      </c>
      <c r="J19" s="5">
        <v>12</v>
      </c>
      <c r="K19" s="5">
        <v>14</v>
      </c>
      <c r="L19" s="5">
        <v>11</v>
      </c>
    </row>
    <row r="20" spans="1:12" ht="18" x14ac:dyDescent="0.2">
      <c r="A20" s="5">
        <v>17</v>
      </c>
      <c r="B20" s="5">
        <v>20</v>
      </c>
      <c r="C20" s="5">
        <v>33</v>
      </c>
      <c r="D20" s="5">
        <v>26</v>
      </c>
      <c r="E20" s="5">
        <v>17</v>
      </c>
      <c r="F20" s="5"/>
      <c r="G20" s="5"/>
      <c r="H20" s="5">
        <v>19</v>
      </c>
      <c r="I20" s="5">
        <v>13</v>
      </c>
      <c r="J20" s="5">
        <v>15</v>
      </c>
      <c r="K20" s="5">
        <v>13</v>
      </c>
      <c r="L20" s="5">
        <v>16</v>
      </c>
    </row>
    <row r="21" spans="1:12" ht="18" x14ac:dyDescent="0.2">
      <c r="A21" s="5">
        <v>16</v>
      </c>
      <c r="B21" s="5">
        <v>24</v>
      </c>
      <c r="C21" s="5">
        <v>39</v>
      </c>
      <c r="D21" s="5">
        <v>23</v>
      </c>
      <c r="E21" s="5">
        <v>24</v>
      </c>
      <c r="F21" s="5"/>
      <c r="G21" s="5"/>
      <c r="H21" s="5">
        <v>14</v>
      </c>
      <c r="I21" s="5">
        <v>16</v>
      </c>
      <c r="J21" s="5">
        <v>16</v>
      </c>
      <c r="K21" s="5">
        <v>13</v>
      </c>
      <c r="L21" s="5"/>
    </row>
    <row r="22" spans="1:12" ht="18" x14ac:dyDescent="0.2">
      <c r="A22" s="5">
        <v>22</v>
      </c>
      <c r="B22" s="5">
        <v>27</v>
      </c>
      <c r="C22" s="5">
        <v>35</v>
      </c>
      <c r="D22" s="5">
        <v>20</v>
      </c>
      <c r="E22" s="5">
        <v>20</v>
      </c>
      <c r="F22" s="5"/>
      <c r="G22" s="5"/>
      <c r="H22" s="5">
        <v>14</v>
      </c>
      <c r="I22" s="5">
        <v>16</v>
      </c>
      <c r="J22" s="5">
        <v>15</v>
      </c>
      <c r="K22" s="5">
        <v>14</v>
      </c>
      <c r="L22" s="5"/>
    </row>
    <row r="23" spans="1:12" ht="18" x14ac:dyDescent="0.2">
      <c r="A23" s="5">
        <v>24</v>
      </c>
      <c r="B23" s="5">
        <v>24</v>
      </c>
      <c r="C23" s="5">
        <v>19</v>
      </c>
      <c r="D23" s="5">
        <v>23</v>
      </c>
      <c r="E23" s="5">
        <v>24</v>
      </c>
      <c r="F23" s="5"/>
      <c r="G23" s="5"/>
      <c r="H23" s="5"/>
      <c r="I23" s="5">
        <v>18</v>
      </c>
      <c r="J23" s="5">
        <v>16</v>
      </c>
      <c r="K23" s="5">
        <v>13</v>
      </c>
      <c r="L23" s="5"/>
    </row>
    <row r="24" spans="1:12" ht="18" x14ac:dyDescent="0.2">
      <c r="A24" s="5">
        <v>29</v>
      </c>
      <c r="B24" s="5">
        <v>24</v>
      </c>
      <c r="C24" s="5">
        <v>23</v>
      </c>
      <c r="D24" s="5">
        <v>27</v>
      </c>
      <c r="E24" s="5">
        <v>26</v>
      </c>
      <c r="F24" s="5"/>
      <c r="G24" s="5"/>
      <c r="H24" s="5"/>
      <c r="I24" s="5">
        <v>18</v>
      </c>
      <c r="J24" s="5">
        <v>16</v>
      </c>
      <c r="K24" s="5">
        <v>13</v>
      </c>
      <c r="L24" s="5"/>
    </row>
    <row r="25" spans="1:12" ht="18" x14ac:dyDescent="0.2">
      <c r="A25" s="5">
        <v>32</v>
      </c>
      <c r="B25" s="5">
        <v>25</v>
      </c>
      <c r="C25" s="5">
        <v>28</v>
      </c>
      <c r="D25" s="5">
        <v>30</v>
      </c>
      <c r="E25" s="5">
        <v>25</v>
      </c>
      <c r="F25" s="5"/>
      <c r="G25" s="5"/>
      <c r="H25" s="5"/>
      <c r="I25" s="5">
        <v>14</v>
      </c>
      <c r="J25" s="5">
        <v>17</v>
      </c>
      <c r="K25" s="5">
        <v>12</v>
      </c>
      <c r="L25" s="5"/>
    </row>
    <row r="26" spans="1:12" ht="18" x14ac:dyDescent="0.2">
      <c r="A26" s="5">
        <v>22</v>
      </c>
      <c r="B26" s="5">
        <v>20</v>
      </c>
      <c r="C26" s="5">
        <v>22</v>
      </c>
      <c r="D26" s="5">
        <v>27</v>
      </c>
      <c r="E26" s="5">
        <v>22</v>
      </c>
      <c r="F26" s="5"/>
      <c r="G26" s="5"/>
      <c r="H26" s="5"/>
      <c r="I26" s="5">
        <v>13</v>
      </c>
      <c r="J26" s="5">
        <v>14</v>
      </c>
      <c r="K26" s="5">
        <v>13</v>
      </c>
      <c r="L26" s="5"/>
    </row>
    <row r="27" spans="1:12" ht="18" x14ac:dyDescent="0.2">
      <c r="A27" s="5">
        <v>27</v>
      </c>
      <c r="B27" s="5">
        <v>20</v>
      </c>
      <c r="C27" s="5">
        <v>21</v>
      </c>
      <c r="D27" s="5">
        <v>28</v>
      </c>
      <c r="E27" s="5">
        <v>26</v>
      </c>
      <c r="F27" s="5"/>
      <c r="G27" s="5"/>
      <c r="H27" s="5"/>
      <c r="I27" s="5">
        <v>16</v>
      </c>
      <c r="J27" s="5">
        <v>18</v>
      </c>
      <c r="K27" s="5">
        <v>21</v>
      </c>
      <c r="L27" s="5"/>
    </row>
    <row r="28" spans="1:12" ht="18" x14ac:dyDescent="0.2">
      <c r="A28" s="5">
        <v>26</v>
      </c>
      <c r="B28" s="5">
        <v>14</v>
      </c>
      <c r="C28" s="5">
        <v>26</v>
      </c>
      <c r="D28" s="5">
        <v>23</v>
      </c>
      <c r="E28" s="5">
        <v>21</v>
      </c>
      <c r="F28" s="5"/>
      <c r="G28" s="5"/>
      <c r="H28" s="5"/>
      <c r="I28" s="5">
        <v>13</v>
      </c>
      <c r="J28" s="5">
        <v>14</v>
      </c>
      <c r="K28" s="5">
        <v>18</v>
      </c>
      <c r="L28" s="5"/>
    </row>
    <row r="29" spans="1:12" ht="18" x14ac:dyDescent="0.2">
      <c r="A29" s="5">
        <v>28</v>
      </c>
      <c r="B29" s="5"/>
      <c r="C29" s="5">
        <v>22</v>
      </c>
      <c r="D29" s="5">
        <v>21</v>
      </c>
      <c r="E29" s="5">
        <v>21</v>
      </c>
      <c r="F29" s="5"/>
      <c r="G29" s="5"/>
      <c r="H29" s="5"/>
      <c r="I29" s="5">
        <v>13</v>
      </c>
      <c r="J29" s="5">
        <v>17</v>
      </c>
      <c r="K29" s="5">
        <v>14</v>
      </c>
      <c r="L29" s="5"/>
    </row>
    <row r="30" spans="1:12" ht="18" x14ac:dyDescent="0.2">
      <c r="A30" s="5">
        <v>27</v>
      </c>
      <c r="B30" s="5"/>
      <c r="C30" s="5">
        <v>23</v>
      </c>
      <c r="D30" s="5">
        <v>29</v>
      </c>
      <c r="E30" s="5">
        <v>24</v>
      </c>
      <c r="F30" s="5"/>
      <c r="G30" s="5"/>
      <c r="H30" s="5"/>
      <c r="I30" s="5">
        <v>11</v>
      </c>
      <c r="J30" s="5">
        <v>14</v>
      </c>
      <c r="K30" s="5">
        <v>14</v>
      </c>
      <c r="L30" s="5"/>
    </row>
    <row r="31" spans="1:12" ht="18" x14ac:dyDescent="0.2">
      <c r="A31" s="5">
        <v>28</v>
      </c>
      <c r="B31" s="5"/>
      <c r="C31" s="5">
        <v>25</v>
      </c>
      <c r="D31" s="5">
        <v>25</v>
      </c>
      <c r="E31" s="5">
        <v>23</v>
      </c>
      <c r="F31" s="5"/>
      <c r="G31" s="5"/>
      <c r="H31" s="5"/>
      <c r="I31" s="5"/>
      <c r="J31" s="5">
        <v>17</v>
      </c>
      <c r="K31" s="5">
        <v>16</v>
      </c>
      <c r="L31" s="5"/>
    </row>
    <row r="32" spans="1:12" ht="18" x14ac:dyDescent="0.2">
      <c r="A32" s="5">
        <v>29</v>
      </c>
      <c r="B32" s="5"/>
      <c r="C32" s="5">
        <v>19</v>
      </c>
      <c r="D32" s="5">
        <v>26</v>
      </c>
      <c r="E32" s="5">
        <v>21</v>
      </c>
      <c r="F32" s="5"/>
      <c r="G32" s="5"/>
      <c r="H32" s="5"/>
      <c r="I32" s="5"/>
      <c r="J32" s="5">
        <v>22</v>
      </c>
      <c r="K32" s="5">
        <v>14</v>
      </c>
      <c r="L32" s="5"/>
    </row>
    <row r="33" spans="1:12" ht="18" x14ac:dyDescent="0.2">
      <c r="A33" s="5">
        <v>30</v>
      </c>
      <c r="B33" s="5"/>
      <c r="C33" s="5">
        <v>24</v>
      </c>
      <c r="D33" s="5">
        <v>25</v>
      </c>
      <c r="E33" s="5">
        <v>24</v>
      </c>
      <c r="F33" s="5"/>
      <c r="G33" s="5"/>
      <c r="H33" s="5"/>
      <c r="I33" s="5"/>
      <c r="J33" s="5">
        <v>13</v>
      </c>
      <c r="K33" s="5">
        <v>13</v>
      </c>
      <c r="L33" s="5"/>
    </row>
    <row r="34" spans="1:12" ht="18" x14ac:dyDescent="0.2">
      <c r="A34" s="5">
        <v>23</v>
      </c>
      <c r="B34" s="5"/>
      <c r="C34" s="5">
        <v>25</v>
      </c>
      <c r="D34" s="5">
        <v>25</v>
      </c>
      <c r="E34" s="5">
        <v>22</v>
      </c>
      <c r="F34" s="5"/>
      <c r="G34" s="5"/>
      <c r="H34" s="5"/>
      <c r="I34" s="5"/>
      <c r="J34" s="5">
        <v>17</v>
      </c>
      <c r="K34" s="5">
        <v>15</v>
      </c>
      <c r="L34" s="5"/>
    </row>
    <row r="35" spans="1:12" ht="18" x14ac:dyDescent="0.2">
      <c r="A35" s="5">
        <v>26</v>
      </c>
      <c r="B35" s="5"/>
      <c r="C35" s="5">
        <v>26</v>
      </c>
      <c r="D35" s="5">
        <v>22</v>
      </c>
      <c r="E35" s="5">
        <v>27</v>
      </c>
      <c r="F35" s="5"/>
      <c r="G35" s="5"/>
      <c r="H35" s="5"/>
      <c r="I35" s="5"/>
      <c r="J35" s="5">
        <v>16</v>
      </c>
      <c r="K35" s="5">
        <v>15</v>
      </c>
      <c r="L35" s="5"/>
    </row>
    <row r="36" spans="1:12" ht="18" x14ac:dyDescent="0.2">
      <c r="A36" s="5">
        <v>28</v>
      </c>
      <c r="B36" s="5"/>
      <c r="C36" s="5">
        <v>22</v>
      </c>
      <c r="D36" s="5">
        <v>18</v>
      </c>
      <c r="E36" s="5">
        <v>23</v>
      </c>
      <c r="F36" s="5"/>
      <c r="G36" s="5"/>
      <c r="H36" s="5"/>
      <c r="I36" s="5"/>
      <c r="J36" s="5">
        <v>17</v>
      </c>
      <c r="K36" s="5">
        <v>16</v>
      </c>
      <c r="L36" s="5"/>
    </row>
    <row r="37" spans="1:12" ht="18" x14ac:dyDescent="0.2">
      <c r="A37" s="5">
        <v>18</v>
      </c>
      <c r="B37" s="5"/>
      <c r="C37" s="5">
        <v>20</v>
      </c>
      <c r="D37" s="5">
        <v>28</v>
      </c>
      <c r="E37" s="5">
        <v>18</v>
      </c>
      <c r="F37" s="5"/>
      <c r="G37" s="5"/>
      <c r="H37" s="5"/>
      <c r="I37" s="5"/>
      <c r="J37" s="5">
        <v>14</v>
      </c>
      <c r="K37" s="5">
        <v>14</v>
      </c>
      <c r="L37" s="5"/>
    </row>
    <row r="38" spans="1:12" ht="18" x14ac:dyDescent="0.2">
      <c r="A38" s="5">
        <v>19</v>
      </c>
      <c r="B38" s="5"/>
      <c r="C38" s="5">
        <v>17</v>
      </c>
      <c r="D38" s="5">
        <v>25</v>
      </c>
      <c r="E38" s="5">
        <v>22</v>
      </c>
      <c r="F38" s="5"/>
      <c r="G38" s="5"/>
      <c r="H38" s="5"/>
      <c r="I38" s="5"/>
      <c r="J38" s="5">
        <v>16</v>
      </c>
      <c r="K38" s="5">
        <v>14</v>
      </c>
      <c r="L38" s="5"/>
    </row>
    <row r="39" spans="1:12" ht="18" x14ac:dyDescent="0.2">
      <c r="A39" s="5">
        <v>22</v>
      </c>
      <c r="B39" s="5"/>
      <c r="C39" s="5">
        <v>20</v>
      </c>
      <c r="D39" s="5">
        <v>28</v>
      </c>
      <c r="E39" s="5"/>
      <c r="F39" s="5"/>
      <c r="G39" s="5"/>
      <c r="H39" s="5"/>
      <c r="I39" s="5"/>
      <c r="J39" s="5">
        <v>27</v>
      </c>
      <c r="K39" s="5">
        <v>14</v>
      </c>
      <c r="L39" s="5"/>
    </row>
    <row r="40" spans="1:12" ht="18" x14ac:dyDescent="0.2">
      <c r="A40" s="5">
        <v>31</v>
      </c>
      <c r="B40" s="5"/>
      <c r="C40" s="5">
        <v>16</v>
      </c>
      <c r="D40" s="5">
        <v>26</v>
      </c>
      <c r="E40" s="5"/>
      <c r="F40" s="5"/>
      <c r="G40" s="5"/>
      <c r="H40" s="5"/>
      <c r="I40" s="5"/>
      <c r="J40" s="5">
        <v>20</v>
      </c>
      <c r="K40" s="5">
        <v>14</v>
      </c>
      <c r="L40" s="5"/>
    </row>
    <row r="41" spans="1:12" ht="18" x14ac:dyDescent="0.2">
      <c r="A41" s="5">
        <v>23</v>
      </c>
      <c r="B41" s="5"/>
      <c r="C41" s="5">
        <v>20</v>
      </c>
      <c r="D41" s="5">
        <v>24</v>
      </c>
      <c r="E41" s="5"/>
      <c r="F41" s="5"/>
      <c r="G41" s="5"/>
      <c r="H41" s="5"/>
      <c r="I41" s="5"/>
      <c r="J41" s="5">
        <v>21</v>
      </c>
      <c r="K41" s="5">
        <v>12</v>
      </c>
      <c r="L41" s="5"/>
    </row>
    <row r="42" spans="1:12" ht="18" x14ac:dyDescent="0.2">
      <c r="A42" s="5">
        <v>21</v>
      </c>
      <c r="B42" s="5"/>
      <c r="C42" s="5">
        <v>22</v>
      </c>
      <c r="D42" s="5">
        <v>30</v>
      </c>
      <c r="E42" s="5"/>
      <c r="F42" s="5"/>
      <c r="G42" s="5"/>
      <c r="H42" s="5"/>
      <c r="I42" s="5"/>
      <c r="J42" s="5">
        <v>17</v>
      </c>
      <c r="K42" s="5">
        <v>12</v>
      </c>
      <c r="L42" s="5"/>
    </row>
    <row r="43" spans="1:12" ht="18" x14ac:dyDescent="0.2">
      <c r="A43" s="5">
        <v>21</v>
      </c>
      <c r="B43" s="5"/>
      <c r="C43" s="5">
        <v>25</v>
      </c>
      <c r="D43" s="5">
        <v>25</v>
      </c>
      <c r="E43" s="5"/>
      <c r="F43" s="5"/>
      <c r="G43" s="5"/>
      <c r="H43" s="5"/>
      <c r="I43" s="5"/>
      <c r="J43" s="5">
        <v>19</v>
      </c>
      <c r="K43" s="5">
        <v>17</v>
      </c>
      <c r="L43" s="5"/>
    </row>
    <row r="44" spans="1:12" ht="18" x14ac:dyDescent="0.2">
      <c r="A44" s="5">
        <v>25</v>
      </c>
      <c r="B44" s="5"/>
      <c r="C44" s="5">
        <v>24</v>
      </c>
      <c r="D44" s="5">
        <v>26</v>
      </c>
      <c r="E44" s="5"/>
      <c r="F44" s="5"/>
      <c r="G44" s="5"/>
      <c r="H44" s="5"/>
      <c r="I44" s="5"/>
      <c r="J44" s="5">
        <v>15</v>
      </c>
      <c r="K44" s="5">
        <v>13</v>
      </c>
      <c r="L44" s="5"/>
    </row>
    <row r="45" spans="1:12" ht="18" x14ac:dyDescent="0.2">
      <c r="A45" s="5">
        <v>28</v>
      </c>
      <c r="B45" s="5"/>
      <c r="C45" s="5">
        <v>28</v>
      </c>
      <c r="D45" s="5">
        <v>21</v>
      </c>
      <c r="E45" s="5"/>
      <c r="F45" s="5"/>
      <c r="G45" s="5"/>
      <c r="H45" s="5"/>
      <c r="I45" s="5"/>
      <c r="J45" s="5">
        <v>16</v>
      </c>
      <c r="K45" s="5">
        <v>18</v>
      </c>
      <c r="L45" s="5"/>
    </row>
    <row r="46" spans="1:12" ht="18" x14ac:dyDescent="0.2">
      <c r="A46" s="5">
        <v>31</v>
      </c>
      <c r="B46" s="5"/>
      <c r="C46" s="5">
        <v>26</v>
      </c>
      <c r="D46" s="5">
        <v>26</v>
      </c>
      <c r="E46" s="5"/>
      <c r="F46" s="5"/>
      <c r="G46" s="5"/>
      <c r="H46" s="5"/>
      <c r="I46" s="5"/>
      <c r="J46" s="5">
        <v>15</v>
      </c>
      <c r="K46" s="5">
        <v>12</v>
      </c>
      <c r="L46" s="5"/>
    </row>
    <row r="47" spans="1:12" ht="18" x14ac:dyDescent="0.2">
      <c r="A47" s="5">
        <v>25</v>
      </c>
      <c r="B47" s="5"/>
      <c r="C47" s="5">
        <v>30</v>
      </c>
      <c r="D47" s="5">
        <v>22</v>
      </c>
      <c r="E47" s="5"/>
      <c r="F47" s="5"/>
      <c r="G47" s="5"/>
      <c r="H47" s="5"/>
      <c r="I47" s="5"/>
      <c r="J47" s="5">
        <v>18</v>
      </c>
      <c r="K47" s="5">
        <v>13</v>
      </c>
      <c r="L47" s="5"/>
    </row>
    <row r="48" spans="1:12" ht="18" x14ac:dyDescent="0.2">
      <c r="A48" s="5">
        <v>24</v>
      </c>
      <c r="B48" s="5"/>
      <c r="C48" s="5">
        <v>25</v>
      </c>
      <c r="D48" s="5">
        <v>22</v>
      </c>
      <c r="E48" s="5"/>
      <c r="F48" s="5"/>
      <c r="G48" s="5"/>
      <c r="H48" s="5"/>
      <c r="I48" s="5"/>
      <c r="J48" s="5">
        <v>18</v>
      </c>
      <c r="K48" s="5">
        <v>12</v>
      </c>
      <c r="L48" s="5"/>
    </row>
    <row r="49" spans="1:12" ht="18" x14ac:dyDescent="0.2">
      <c r="A49" s="5">
        <v>25</v>
      </c>
      <c r="B49" s="5"/>
      <c r="C49" s="5">
        <v>32</v>
      </c>
      <c r="D49" s="5">
        <v>19</v>
      </c>
      <c r="E49" s="5"/>
      <c r="F49" s="5"/>
      <c r="G49" s="5"/>
      <c r="H49" s="5"/>
      <c r="I49" s="5"/>
      <c r="J49" s="5">
        <v>21</v>
      </c>
      <c r="K49" s="5">
        <v>17</v>
      </c>
      <c r="L49" s="5"/>
    </row>
    <row r="50" spans="1:12" ht="18" x14ac:dyDescent="0.2">
      <c r="A50" s="5">
        <v>24</v>
      </c>
      <c r="B50" s="5"/>
      <c r="C50" s="5">
        <v>23</v>
      </c>
      <c r="D50" s="5">
        <v>20</v>
      </c>
      <c r="E50" s="5"/>
      <c r="F50" s="5"/>
      <c r="G50" s="5"/>
      <c r="H50" s="5"/>
      <c r="I50" s="5"/>
      <c r="J50" s="5">
        <v>20</v>
      </c>
      <c r="K50" s="5">
        <v>13</v>
      </c>
      <c r="L50" s="5"/>
    </row>
    <row r="51" spans="1:12" ht="18" x14ac:dyDescent="0.2">
      <c r="A51" s="5">
        <v>32</v>
      </c>
      <c r="B51" s="5"/>
      <c r="C51" s="5">
        <v>32</v>
      </c>
      <c r="D51" s="5">
        <v>21</v>
      </c>
      <c r="E51" s="5"/>
      <c r="F51" s="5"/>
      <c r="G51" s="5"/>
      <c r="H51" s="5"/>
      <c r="I51" s="5"/>
      <c r="J51" s="5">
        <v>14</v>
      </c>
      <c r="K51" s="5">
        <v>14</v>
      </c>
      <c r="L51" s="5"/>
    </row>
    <row r="52" spans="1:12" ht="18" x14ac:dyDescent="0.2">
      <c r="A52" s="5">
        <v>29</v>
      </c>
      <c r="B52" s="5"/>
      <c r="C52" s="5">
        <v>28</v>
      </c>
      <c r="D52" s="5">
        <v>20</v>
      </c>
      <c r="E52" s="5"/>
      <c r="F52" s="5"/>
      <c r="G52" s="5"/>
      <c r="H52" s="5"/>
      <c r="I52" s="5"/>
      <c r="J52" s="5">
        <v>17</v>
      </c>
      <c r="K52" s="5">
        <v>18</v>
      </c>
      <c r="L52" s="5"/>
    </row>
    <row r="53" spans="1:12" ht="18" x14ac:dyDescent="0.2">
      <c r="A53" s="5">
        <v>23</v>
      </c>
      <c r="B53" s="5"/>
      <c r="C53" s="5">
        <v>25</v>
      </c>
      <c r="D53" s="5">
        <v>22</v>
      </c>
      <c r="E53" s="5"/>
      <c r="F53" s="5"/>
      <c r="G53" s="5"/>
      <c r="H53" s="5"/>
      <c r="I53" s="5"/>
      <c r="J53" s="5">
        <v>24</v>
      </c>
      <c r="K53" s="5"/>
      <c r="L53" s="5"/>
    </row>
    <row r="54" spans="1:12" ht="18" x14ac:dyDescent="0.2">
      <c r="A54" s="5">
        <v>29</v>
      </c>
      <c r="B54" s="5"/>
      <c r="C54" s="5">
        <v>22</v>
      </c>
      <c r="D54" s="5">
        <v>15</v>
      </c>
      <c r="E54" s="5"/>
      <c r="F54" s="5"/>
      <c r="G54" s="5"/>
      <c r="H54" s="5"/>
      <c r="I54" s="5"/>
      <c r="J54" s="5">
        <v>18</v>
      </c>
      <c r="K54" s="5"/>
      <c r="L54" s="5"/>
    </row>
    <row r="55" spans="1:12" ht="18" x14ac:dyDescent="0.2">
      <c r="A55" s="5">
        <v>27</v>
      </c>
      <c r="B55" s="5"/>
      <c r="C55" s="5"/>
      <c r="D55" s="5">
        <v>21</v>
      </c>
      <c r="E55" s="5"/>
      <c r="F55" s="5"/>
      <c r="G55" s="5"/>
      <c r="H55" s="5"/>
      <c r="I55" s="5"/>
      <c r="J55" s="5">
        <v>19</v>
      </c>
      <c r="K55" s="5"/>
      <c r="L55" s="5"/>
    </row>
    <row r="56" spans="1:12" ht="18" x14ac:dyDescent="0.2">
      <c r="A56" s="5">
        <v>25</v>
      </c>
      <c r="B56" s="5"/>
      <c r="C56" s="5"/>
      <c r="D56" s="5">
        <v>22</v>
      </c>
      <c r="E56" s="5"/>
      <c r="F56" s="5"/>
      <c r="G56" s="5"/>
      <c r="H56" s="5"/>
      <c r="I56" s="5"/>
      <c r="J56" s="5">
        <v>16</v>
      </c>
      <c r="K56" s="5"/>
      <c r="L56" s="5"/>
    </row>
    <row r="57" spans="1:12" ht="18" x14ac:dyDescent="0.2">
      <c r="A57" s="5">
        <v>25</v>
      </c>
      <c r="B57" s="5"/>
      <c r="C57" s="5"/>
      <c r="D57" s="5">
        <v>15</v>
      </c>
      <c r="E57" s="5"/>
      <c r="F57" s="5"/>
      <c r="G57" s="5"/>
      <c r="H57" s="5"/>
      <c r="I57" s="5"/>
      <c r="J57" s="5">
        <v>18</v>
      </c>
      <c r="K57" s="5"/>
      <c r="L57" s="5"/>
    </row>
    <row r="58" spans="1:12" ht="18" x14ac:dyDescent="0.2">
      <c r="A58" s="5">
        <v>21</v>
      </c>
      <c r="B58" s="5"/>
      <c r="C58" s="5"/>
      <c r="D58" s="5">
        <v>22</v>
      </c>
      <c r="E58" s="5"/>
      <c r="F58" s="5"/>
      <c r="G58" s="5"/>
      <c r="H58" s="5"/>
      <c r="I58" s="5"/>
      <c r="J58" s="5">
        <v>18</v>
      </c>
      <c r="K58" s="5"/>
      <c r="L58" s="5"/>
    </row>
    <row r="59" spans="1:12" ht="18" x14ac:dyDescent="0.2">
      <c r="A59" s="5">
        <v>25</v>
      </c>
      <c r="B59" s="5"/>
      <c r="C59" s="5"/>
      <c r="D59" s="5">
        <v>23</v>
      </c>
      <c r="E59" s="5"/>
      <c r="F59" s="5"/>
      <c r="G59" s="5"/>
      <c r="H59" s="5"/>
      <c r="I59" s="5"/>
      <c r="J59" s="5">
        <v>20</v>
      </c>
      <c r="K59" s="5"/>
      <c r="L59" s="5"/>
    </row>
    <row r="60" spans="1:12" ht="18" x14ac:dyDescent="0.2">
      <c r="A60" s="5">
        <v>29</v>
      </c>
      <c r="B60" s="5"/>
      <c r="C60" s="5"/>
      <c r="D60" s="5">
        <v>27</v>
      </c>
      <c r="E60" s="5"/>
      <c r="F60" s="5"/>
      <c r="G60" s="5"/>
      <c r="H60" s="5"/>
      <c r="I60" s="5"/>
      <c r="J60" s="5">
        <v>16</v>
      </c>
      <c r="K60" s="5"/>
      <c r="L60" s="5"/>
    </row>
    <row r="61" spans="1:12" ht="18" x14ac:dyDescent="0.2">
      <c r="A61" s="5">
        <v>35</v>
      </c>
      <c r="B61" s="5"/>
      <c r="C61" s="5"/>
      <c r="D61" s="5">
        <v>39</v>
      </c>
      <c r="E61" s="5"/>
      <c r="F61" s="5"/>
      <c r="G61" s="5"/>
      <c r="H61" s="5"/>
      <c r="I61" s="5"/>
      <c r="J61" s="5">
        <v>18</v>
      </c>
      <c r="K61" s="5"/>
      <c r="L61" s="5"/>
    </row>
    <row r="62" spans="1:12" ht="18" x14ac:dyDescent="0.2">
      <c r="A62" s="5">
        <v>25</v>
      </c>
      <c r="B62" s="5"/>
      <c r="C62" s="5"/>
      <c r="D62" s="5">
        <v>31</v>
      </c>
      <c r="E62" s="5"/>
      <c r="F62" s="5"/>
      <c r="G62" s="5"/>
      <c r="H62" s="5"/>
      <c r="I62" s="5"/>
      <c r="J62" s="5">
        <v>18</v>
      </c>
      <c r="K62" s="5"/>
      <c r="L62" s="5"/>
    </row>
    <row r="63" spans="1:12" ht="18" x14ac:dyDescent="0.2">
      <c r="A63" s="5">
        <v>31</v>
      </c>
      <c r="B63" s="5"/>
      <c r="C63" s="5"/>
      <c r="D63" s="5">
        <v>30</v>
      </c>
      <c r="E63" s="5"/>
      <c r="F63" s="5"/>
      <c r="G63" s="5"/>
      <c r="H63" s="5"/>
      <c r="I63" s="5"/>
      <c r="J63" s="5">
        <v>19</v>
      </c>
      <c r="K63" s="5"/>
      <c r="L63" s="5"/>
    </row>
    <row r="64" spans="1:12" ht="18" x14ac:dyDescent="0.2">
      <c r="A64" s="5">
        <v>29</v>
      </c>
      <c r="B64" s="5"/>
      <c r="C64" s="5"/>
      <c r="D64" s="5">
        <v>21</v>
      </c>
      <c r="E64" s="5"/>
      <c r="F64" s="5"/>
      <c r="G64" s="5"/>
      <c r="H64" s="5"/>
      <c r="I64" s="5"/>
      <c r="J64" s="5">
        <v>18</v>
      </c>
      <c r="K64" s="5"/>
      <c r="L64" s="5"/>
    </row>
    <row r="65" spans="1:12" ht="18" x14ac:dyDescent="0.2">
      <c r="A65" s="5">
        <v>35</v>
      </c>
      <c r="B65" s="5"/>
      <c r="C65" s="5"/>
      <c r="D65" s="5">
        <v>23</v>
      </c>
      <c r="E65" s="5"/>
      <c r="F65" s="5"/>
      <c r="G65" s="5"/>
      <c r="H65" s="5"/>
      <c r="I65" s="5"/>
      <c r="J65" s="5">
        <v>17</v>
      </c>
      <c r="K65" s="5"/>
      <c r="L65" s="5"/>
    </row>
    <row r="66" spans="1:12" ht="18" x14ac:dyDescent="0.2">
      <c r="A66" s="5">
        <v>25</v>
      </c>
      <c r="B66" s="5"/>
      <c r="C66" s="5"/>
      <c r="D66" s="5">
        <v>23</v>
      </c>
      <c r="E66" s="5"/>
      <c r="F66" s="5"/>
      <c r="G66" s="5"/>
      <c r="H66" s="5"/>
      <c r="I66" s="5"/>
      <c r="J66" s="5">
        <v>17</v>
      </c>
      <c r="K66" s="5"/>
      <c r="L66" s="5"/>
    </row>
    <row r="67" spans="1:12" ht="18" x14ac:dyDescent="0.2">
      <c r="A67" s="5">
        <v>32</v>
      </c>
      <c r="B67" s="5"/>
      <c r="C67" s="5"/>
      <c r="D67" s="5">
        <v>21</v>
      </c>
      <c r="E67" s="5"/>
      <c r="F67" s="5"/>
      <c r="G67" s="5"/>
      <c r="H67" s="5"/>
      <c r="I67" s="5"/>
      <c r="J67" s="5">
        <v>19</v>
      </c>
      <c r="K67" s="5"/>
      <c r="L67" s="5"/>
    </row>
    <row r="68" spans="1:12" ht="18" x14ac:dyDescent="0.2">
      <c r="A68" s="5">
        <v>29</v>
      </c>
      <c r="B68" s="5"/>
      <c r="C68" s="5"/>
      <c r="D68" s="5">
        <v>17</v>
      </c>
      <c r="E68" s="5"/>
      <c r="F68" s="5"/>
      <c r="G68" s="5"/>
      <c r="H68" s="5"/>
      <c r="I68" s="5"/>
      <c r="J68" s="5">
        <v>21</v>
      </c>
      <c r="K68" s="5"/>
      <c r="L68" s="5"/>
    </row>
    <row r="69" spans="1:12" ht="18" x14ac:dyDescent="0.2">
      <c r="A69" s="5">
        <v>31</v>
      </c>
      <c r="B69" s="5"/>
      <c r="C69" s="5"/>
      <c r="D69" s="5">
        <v>23</v>
      </c>
      <c r="E69" s="5"/>
      <c r="F69" s="5"/>
      <c r="G69" s="5"/>
      <c r="H69" s="5"/>
      <c r="I69" s="5"/>
      <c r="J69" s="5">
        <v>19</v>
      </c>
      <c r="K69" s="5"/>
      <c r="L69" s="5"/>
    </row>
    <row r="70" spans="1:12" ht="18" x14ac:dyDescent="0.2">
      <c r="A70" s="5">
        <v>28</v>
      </c>
      <c r="B70" s="5"/>
      <c r="C70" s="5"/>
      <c r="D70" s="5">
        <v>21</v>
      </c>
      <c r="E70" s="5"/>
      <c r="F70" s="5"/>
      <c r="G70" s="5"/>
      <c r="H70" s="5"/>
      <c r="I70" s="5"/>
      <c r="J70" s="5">
        <v>22</v>
      </c>
      <c r="K70" s="5"/>
      <c r="L70" s="5"/>
    </row>
    <row r="71" spans="1:12" ht="18" x14ac:dyDescent="0.2">
      <c r="A71" s="5">
        <v>24</v>
      </c>
      <c r="B71" s="5"/>
      <c r="C71" s="5"/>
      <c r="D71" s="5">
        <v>20</v>
      </c>
      <c r="E71" s="5"/>
      <c r="F71" s="5"/>
      <c r="G71" s="5"/>
      <c r="H71" s="5"/>
      <c r="I71" s="5"/>
      <c r="J71" s="5">
        <v>16</v>
      </c>
      <c r="K71" s="5"/>
      <c r="L71" s="5"/>
    </row>
    <row r="72" spans="1:12" ht="18" x14ac:dyDescent="0.2">
      <c r="A72" s="5">
        <v>25</v>
      </c>
      <c r="B72" s="5"/>
      <c r="C72" s="5"/>
      <c r="D72" s="5">
        <v>24</v>
      </c>
      <c r="E72" s="5"/>
      <c r="F72" s="5"/>
      <c r="G72" s="5"/>
      <c r="H72" s="5"/>
      <c r="I72" s="5"/>
      <c r="J72" s="5"/>
      <c r="K72" s="5"/>
      <c r="L72" s="5"/>
    </row>
    <row r="73" spans="1:12" ht="18" x14ac:dyDescent="0.2">
      <c r="A73" s="5">
        <v>34</v>
      </c>
      <c r="B73" s="5"/>
      <c r="C73" s="5"/>
      <c r="D73" s="5">
        <v>22</v>
      </c>
      <c r="E73" s="5"/>
      <c r="F73" s="5"/>
      <c r="G73" s="5"/>
      <c r="H73" s="5"/>
      <c r="I73" s="5"/>
      <c r="J73" s="5"/>
      <c r="K73" s="5"/>
      <c r="L73" s="5"/>
    </row>
    <row r="74" spans="1:12" ht="18" x14ac:dyDescent="0.2">
      <c r="A74" s="5">
        <v>42</v>
      </c>
      <c r="B74" s="5"/>
      <c r="C74" s="5"/>
      <c r="D74" s="5">
        <v>21</v>
      </c>
      <c r="E74" s="5"/>
      <c r="F74" s="5"/>
      <c r="G74" s="5"/>
      <c r="H74" s="5"/>
      <c r="I74" s="5"/>
      <c r="J74" s="5"/>
      <c r="K74" s="5"/>
      <c r="L74" s="5"/>
    </row>
    <row r="75" spans="1:12" ht="18" x14ac:dyDescent="0.2">
      <c r="A75" s="5">
        <v>37</v>
      </c>
      <c r="B75" s="5"/>
      <c r="C75" s="5"/>
      <c r="D75" s="5">
        <v>22</v>
      </c>
      <c r="E75" s="5"/>
      <c r="F75" s="5"/>
      <c r="G75" s="5"/>
      <c r="H75" s="5"/>
      <c r="I75" s="5"/>
      <c r="J75" s="5"/>
      <c r="K75" s="5"/>
      <c r="L75" s="5"/>
    </row>
    <row r="76" spans="1:12" ht="18" x14ac:dyDescent="0.2">
      <c r="A76" s="5">
        <v>28</v>
      </c>
      <c r="B76" s="5"/>
      <c r="C76" s="5"/>
      <c r="D76" s="5">
        <v>19</v>
      </c>
      <c r="E76" s="5"/>
      <c r="F76" s="5"/>
      <c r="G76" s="5"/>
      <c r="H76" s="5"/>
      <c r="I76" s="5"/>
      <c r="J76" s="5"/>
      <c r="K76" s="5"/>
      <c r="L76" s="5"/>
    </row>
    <row r="77" spans="1:12" ht="18" x14ac:dyDescent="0.2">
      <c r="A77" s="5">
        <v>33</v>
      </c>
      <c r="B77" s="5"/>
      <c r="C77" s="5"/>
      <c r="D77" s="5">
        <v>17</v>
      </c>
      <c r="E77" s="5"/>
      <c r="F77" s="5"/>
      <c r="G77" s="5"/>
      <c r="H77" s="5"/>
      <c r="I77" s="5"/>
      <c r="J77" s="5"/>
      <c r="K77" s="5"/>
      <c r="L77" s="5"/>
    </row>
    <row r="78" spans="1:12" ht="18" x14ac:dyDescent="0.2">
      <c r="A78" s="5">
        <v>24</v>
      </c>
      <c r="B78" s="5"/>
      <c r="C78" s="5"/>
      <c r="D78" s="5">
        <v>18</v>
      </c>
      <c r="E78" s="5"/>
      <c r="F78" s="5"/>
      <c r="G78" s="5"/>
      <c r="H78" s="5"/>
      <c r="I78" s="5"/>
      <c r="J78" s="5"/>
      <c r="K78" s="5"/>
      <c r="L78" s="5"/>
    </row>
    <row r="79" spans="1:12" ht="18" x14ac:dyDescent="0.2">
      <c r="A79" s="5">
        <v>33</v>
      </c>
      <c r="B79" s="5"/>
      <c r="C79" s="5"/>
      <c r="D79" s="5">
        <v>20</v>
      </c>
      <c r="E79" s="5"/>
      <c r="F79" s="5"/>
      <c r="G79" s="5"/>
      <c r="H79" s="5"/>
      <c r="I79" s="5"/>
      <c r="J79" s="5"/>
      <c r="K79" s="5"/>
      <c r="L79" s="5"/>
    </row>
    <row r="80" spans="1:12" ht="18" x14ac:dyDescent="0.2">
      <c r="A80" s="5">
        <v>25</v>
      </c>
      <c r="B80" s="5"/>
      <c r="C80" s="5"/>
      <c r="D80" s="5">
        <v>26</v>
      </c>
      <c r="E80" s="5"/>
      <c r="F80" s="5"/>
      <c r="G80" s="5"/>
      <c r="H80" s="5"/>
      <c r="I80" s="5"/>
      <c r="J80" s="5"/>
      <c r="K80" s="5"/>
      <c r="L80" s="5"/>
    </row>
    <row r="81" spans="1:12" ht="18" x14ac:dyDescent="0.2">
      <c r="A81" s="5">
        <v>35</v>
      </c>
      <c r="B81" s="5"/>
      <c r="C81" s="5"/>
      <c r="D81" s="5">
        <v>23</v>
      </c>
      <c r="E81" s="5"/>
      <c r="F81" s="5"/>
      <c r="G81" s="5"/>
      <c r="H81" s="5"/>
      <c r="I81" s="5"/>
      <c r="J81" s="5"/>
      <c r="K81" s="5"/>
      <c r="L81" s="5"/>
    </row>
    <row r="82" spans="1:12" ht="18" x14ac:dyDescent="0.2">
      <c r="A82" s="5">
        <v>27</v>
      </c>
      <c r="B82" s="5"/>
      <c r="C82" s="5"/>
      <c r="D82" s="5">
        <v>30</v>
      </c>
      <c r="E82" s="5"/>
      <c r="F82" s="5"/>
      <c r="G82" s="5"/>
      <c r="H82" s="5"/>
      <c r="I82" s="5"/>
      <c r="J82" s="5"/>
      <c r="K82" s="5"/>
      <c r="L82" s="5"/>
    </row>
    <row r="83" spans="1:12" ht="18" x14ac:dyDescent="0.2">
      <c r="A83" s="5">
        <v>26</v>
      </c>
      <c r="B83" s="5"/>
      <c r="C83" s="5"/>
      <c r="D83" s="5">
        <v>19</v>
      </c>
      <c r="E83" s="5"/>
      <c r="F83" s="5"/>
      <c r="G83" s="5"/>
      <c r="H83" s="5"/>
      <c r="I83" s="5"/>
      <c r="J83" s="5"/>
      <c r="K83" s="5"/>
      <c r="L83" s="5"/>
    </row>
    <row r="84" spans="1:12" ht="18" x14ac:dyDescent="0.2">
      <c r="A84" s="5">
        <v>22</v>
      </c>
      <c r="B84" s="5"/>
      <c r="C84" s="5"/>
      <c r="D84" s="5">
        <v>17</v>
      </c>
      <c r="E84" s="5"/>
      <c r="F84" s="5"/>
      <c r="G84" s="5"/>
      <c r="H84" s="5"/>
      <c r="I84" s="5"/>
      <c r="J84" s="5"/>
      <c r="K84" s="5"/>
      <c r="L84" s="5"/>
    </row>
    <row r="85" spans="1:12" ht="18" x14ac:dyDescent="0.2">
      <c r="A85" s="5">
        <v>43</v>
      </c>
      <c r="B85" s="5"/>
      <c r="C85" s="5"/>
      <c r="D85" s="5">
        <v>16</v>
      </c>
      <c r="E85" s="5"/>
      <c r="F85" s="5"/>
      <c r="G85" s="5"/>
      <c r="H85" s="5"/>
      <c r="I85" s="5"/>
      <c r="J85" s="5"/>
      <c r="K85" s="5"/>
      <c r="L85" s="5"/>
    </row>
    <row r="86" spans="1:12" ht="18" x14ac:dyDescent="0.2">
      <c r="A86" s="5">
        <v>25</v>
      </c>
      <c r="B86" s="5"/>
      <c r="C86" s="5"/>
      <c r="D86" s="5">
        <v>28</v>
      </c>
      <c r="E86" s="5"/>
      <c r="F86" s="5"/>
      <c r="G86" s="5"/>
      <c r="H86" s="5"/>
      <c r="I86" s="5"/>
      <c r="J86" s="5"/>
      <c r="K86" s="5"/>
      <c r="L86" s="5"/>
    </row>
    <row r="87" spans="1:12" ht="18" x14ac:dyDescent="0.2">
      <c r="A87" s="5">
        <v>26</v>
      </c>
      <c r="B87" s="5"/>
      <c r="C87" s="5"/>
      <c r="D87" s="5">
        <v>20</v>
      </c>
      <c r="E87" s="5"/>
      <c r="F87" s="5"/>
      <c r="G87" s="5"/>
      <c r="H87" s="5"/>
      <c r="I87" s="5"/>
      <c r="J87" s="5"/>
      <c r="K87" s="5"/>
      <c r="L87" s="5"/>
    </row>
    <row r="88" spans="1:12" ht="18" x14ac:dyDescent="0.2">
      <c r="A88" s="5">
        <v>32</v>
      </c>
      <c r="B88" s="5"/>
      <c r="C88" s="5"/>
      <c r="D88" s="5">
        <v>19</v>
      </c>
      <c r="E88" s="5"/>
      <c r="F88" s="5"/>
      <c r="G88" s="5"/>
      <c r="H88" s="5"/>
      <c r="I88" s="5"/>
      <c r="J88" s="5"/>
      <c r="K88" s="5"/>
      <c r="L88" s="5"/>
    </row>
    <row r="89" spans="1:12" ht="18" x14ac:dyDescent="0.2">
      <c r="A89" s="5">
        <v>24</v>
      </c>
      <c r="B89" s="5"/>
      <c r="C89" s="5"/>
      <c r="D89" s="5">
        <v>21</v>
      </c>
      <c r="E89" s="5"/>
      <c r="F89" s="5"/>
      <c r="G89" s="5"/>
      <c r="H89" s="5"/>
      <c r="I89" s="5"/>
      <c r="J89" s="5"/>
      <c r="K89" s="5"/>
      <c r="L89" s="5"/>
    </row>
    <row r="90" spans="1:12" ht="18" x14ac:dyDescent="0.2">
      <c r="A90" s="5">
        <v>28</v>
      </c>
      <c r="B90" s="5"/>
      <c r="C90" s="5"/>
      <c r="D90" s="5">
        <v>27</v>
      </c>
      <c r="E90" s="5"/>
      <c r="F90" s="5"/>
      <c r="G90" s="5"/>
      <c r="H90" s="5"/>
      <c r="I90" s="5"/>
      <c r="J90" s="5"/>
      <c r="K90" s="5"/>
      <c r="L90" s="5"/>
    </row>
    <row r="91" spans="1:12" ht="18" x14ac:dyDescent="0.2">
      <c r="A91" s="5">
        <v>30</v>
      </c>
      <c r="B91" s="5"/>
      <c r="C91" s="5"/>
      <c r="D91" s="5">
        <v>25</v>
      </c>
      <c r="E91" s="5"/>
      <c r="F91" s="5"/>
      <c r="G91" s="5"/>
      <c r="H91" s="5"/>
      <c r="I91" s="5"/>
      <c r="J91" s="5"/>
      <c r="K91" s="5"/>
      <c r="L91" s="5"/>
    </row>
    <row r="92" spans="1:12" ht="18" x14ac:dyDescent="0.2">
      <c r="A92" s="5">
        <v>27</v>
      </c>
      <c r="B92" s="5"/>
      <c r="C92" s="5"/>
      <c r="D92" s="5">
        <v>22</v>
      </c>
      <c r="E92" s="5"/>
      <c r="F92" s="5"/>
      <c r="G92" s="5"/>
      <c r="H92" s="5"/>
      <c r="I92" s="5"/>
      <c r="J92" s="5"/>
      <c r="K92" s="5"/>
      <c r="L92" s="5"/>
    </row>
    <row r="93" spans="1:12" ht="18" x14ac:dyDescent="0.2">
      <c r="A93" s="5">
        <v>30</v>
      </c>
      <c r="B93" s="5"/>
      <c r="C93" s="5"/>
      <c r="D93" s="5">
        <v>30</v>
      </c>
      <c r="E93" s="5"/>
      <c r="F93" s="5"/>
      <c r="G93" s="5"/>
      <c r="H93" s="5"/>
      <c r="I93" s="5"/>
      <c r="J93" s="5"/>
      <c r="K93" s="5"/>
      <c r="L93" s="5"/>
    </row>
    <row r="94" spans="1:12" ht="18" x14ac:dyDescent="0.2">
      <c r="A94" s="5">
        <v>32</v>
      </c>
      <c r="B94" s="5"/>
      <c r="C94" s="5"/>
      <c r="D94" s="5">
        <v>24</v>
      </c>
      <c r="E94" s="5"/>
      <c r="F94" s="5"/>
      <c r="G94" s="5"/>
      <c r="H94" s="5"/>
      <c r="I94" s="5"/>
      <c r="J94" s="5"/>
      <c r="K94" s="5"/>
      <c r="L94" s="5"/>
    </row>
    <row r="95" spans="1:12" ht="18" x14ac:dyDescent="0.2">
      <c r="A95" s="5">
        <v>27</v>
      </c>
      <c r="B95" s="5"/>
      <c r="C95" s="5"/>
      <c r="D95" s="5">
        <v>24</v>
      </c>
      <c r="E95" s="5"/>
      <c r="F95" s="5"/>
      <c r="G95" s="5"/>
      <c r="H95" s="5"/>
      <c r="I95" s="5"/>
      <c r="J95" s="5"/>
      <c r="K95" s="5"/>
      <c r="L95" s="5"/>
    </row>
    <row r="96" spans="1:12" ht="18" x14ac:dyDescent="0.2">
      <c r="A96" s="5">
        <v>25</v>
      </c>
      <c r="B96" s="5"/>
      <c r="C96" s="5"/>
      <c r="D96" s="5">
        <v>25</v>
      </c>
      <c r="E96" s="5"/>
      <c r="F96" s="5"/>
      <c r="G96" s="5"/>
      <c r="H96" s="5"/>
      <c r="I96" s="5"/>
      <c r="J96" s="5"/>
      <c r="K96" s="5"/>
      <c r="L96" s="5"/>
    </row>
    <row r="97" spans="1:12" ht="18" x14ac:dyDescent="0.2">
      <c r="A97" s="5">
        <v>28</v>
      </c>
      <c r="B97" s="5"/>
      <c r="C97" s="5"/>
      <c r="D97" s="5">
        <v>22</v>
      </c>
      <c r="E97" s="5"/>
      <c r="F97" s="5"/>
      <c r="G97" s="5"/>
      <c r="H97" s="5"/>
      <c r="I97" s="5"/>
      <c r="J97" s="5"/>
      <c r="K97" s="5"/>
      <c r="L97" s="5"/>
    </row>
    <row r="98" spans="1:12" ht="18" x14ac:dyDescent="0.2">
      <c r="A98" s="5">
        <v>25</v>
      </c>
      <c r="B98" s="5"/>
      <c r="C98" s="5"/>
      <c r="D98" s="5">
        <v>25</v>
      </c>
      <c r="E98" s="5"/>
      <c r="F98" s="5"/>
      <c r="G98" s="5"/>
      <c r="H98" s="5"/>
      <c r="I98" s="5"/>
      <c r="J98" s="5"/>
      <c r="K98" s="5"/>
      <c r="L98" s="5"/>
    </row>
    <row r="99" spans="1:12" ht="18" x14ac:dyDescent="0.2">
      <c r="A99" s="5">
        <v>36</v>
      </c>
      <c r="B99" s="5"/>
      <c r="C99" s="5"/>
      <c r="D99" s="5">
        <v>20</v>
      </c>
      <c r="E99" s="5"/>
      <c r="F99" s="5"/>
      <c r="G99" s="5"/>
      <c r="H99" s="5"/>
      <c r="I99" s="5"/>
      <c r="J99" s="5"/>
      <c r="K99" s="5"/>
      <c r="L99" s="5"/>
    </row>
    <row r="100" spans="1:12" ht="18" x14ac:dyDescent="0.2">
      <c r="A100" s="5">
        <v>27</v>
      </c>
      <c r="B100" s="5"/>
      <c r="C100" s="5"/>
      <c r="D100" s="5">
        <v>24</v>
      </c>
      <c r="E100" s="5"/>
      <c r="F100" s="5"/>
      <c r="G100" s="5"/>
      <c r="H100" s="5"/>
      <c r="I100" s="5"/>
      <c r="J100" s="5"/>
      <c r="K100" s="5"/>
      <c r="L100" s="5"/>
    </row>
    <row r="101" spans="1:12" ht="18" x14ac:dyDescent="0.2">
      <c r="A101" s="5">
        <v>28</v>
      </c>
      <c r="B101" s="5"/>
      <c r="C101" s="5"/>
      <c r="D101" s="5">
        <v>22</v>
      </c>
      <c r="E101" s="5"/>
      <c r="F101" s="5"/>
      <c r="G101" s="5"/>
      <c r="H101" s="5"/>
      <c r="I101" s="5"/>
      <c r="J101" s="5"/>
      <c r="K101" s="5"/>
      <c r="L101" s="5"/>
    </row>
    <row r="102" spans="1:12" ht="18" x14ac:dyDescent="0.2">
      <c r="A102" s="5">
        <v>28</v>
      </c>
      <c r="B102" s="5"/>
      <c r="C102" s="5"/>
      <c r="D102" s="5">
        <v>17</v>
      </c>
      <c r="E102" s="5"/>
      <c r="F102" s="5"/>
      <c r="G102" s="5"/>
      <c r="H102" s="5"/>
      <c r="I102" s="5"/>
      <c r="J102" s="5"/>
      <c r="K102" s="5"/>
      <c r="L102" s="5"/>
    </row>
    <row r="103" spans="1:12" ht="18" x14ac:dyDescent="0.2">
      <c r="A103" s="5">
        <v>40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ht="18" x14ac:dyDescent="0.2">
      <c r="A104" s="5">
        <v>29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ht="18" x14ac:dyDescent="0.2">
      <c r="A105" s="5">
        <v>27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ht="18" x14ac:dyDescent="0.2">
      <c r="A106" s="5">
        <v>32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ht="18" x14ac:dyDescent="0.2">
      <c r="A107" s="5">
        <v>24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ht="18" x14ac:dyDescent="0.2">
      <c r="A108" s="5">
        <v>32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ht="18" x14ac:dyDescent="0.2">
      <c r="A109" s="5">
        <v>27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ht="18" x14ac:dyDescent="0.2">
      <c r="A110" s="5">
        <v>27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ht="18" x14ac:dyDescent="0.2">
      <c r="A111" s="5">
        <v>32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ht="18" x14ac:dyDescent="0.2">
      <c r="A112" s="5">
        <v>25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ht="18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ht="18" x14ac:dyDescent="0.2">
      <c r="A114" s="5">
        <v>32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ht="18" x14ac:dyDescent="0.2">
      <c r="A115" s="5">
        <v>32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ht="18" x14ac:dyDescent="0.2">
      <c r="A116" s="5">
        <v>42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ht="18" x14ac:dyDescent="0.2">
      <c r="A117" s="5">
        <v>40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ht="18" x14ac:dyDescent="0.2">
      <c r="A118" s="5">
        <v>40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ht="18" x14ac:dyDescent="0.2">
      <c r="A119" s="5">
        <v>34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ht="18" x14ac:dyDescent="0.2">
      <c r="A120" s="5">
        <v>30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ht="18" x14ac:dyDescent="0.2">
      <c r="A121" s="5">
        <v>40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ht="18" x14ac:dyDescent="0.2">
      <c r="A122" s="5">
        <v>38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ht="18" x14ac:dyDescent="0.2">
      <c r="A123" s="5">
        <v>36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9C75C-7D37-EE4B-903B-3CCF7B715805}">
  <dimension ref="A1:L123"/>
  <sheetViews>
    <sheetView workbookViewId="0">
      <selection activeCell="N44" sqref="N44"/>
    </sheetView>
  </sheetViews>
  <sheetFormatPr baseColWidth="10" defaultRowHeight="16" x14ac:dyDescent="0.2"/>
  <sheetData>
    <row r="1" spans="1:12" ht="22" x14ac:dyDescent="0.2">
      <c r="A1" s="18" t="s">
        <v>167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8" x14ac:dyDescent="0.2">
      <c r="A2" s="17" t="s">
        <v>155</v>
      </c>
      <c r="B2" s="17" t="s">
        <v>156</v>
      </c>
      <c r="C2" s="17" t="s">
        <v>157</v>
      </c>
      <c r="D2" s="17" t="s">
        <v>158</v>
      </c>
      <c r="E2" s="17" t="s">
        <v>159</v>
      </c>
      <c r="F2" s="17" t="s">
        <v>160</v>
      </c>
      <c r="G2" s="17" t="s">
        <v>161</v>
      </c>
      <c r="H2" s="17" t="s">
        <v>162</v>
      </c>
      <c r="I2" s="17" t="s">
        <v>163</v>
      </c>
      <c r="J2" s="17" t="s">
        <v>164</v>
      </c>
      <c r="K2" s="17" t="s">
        <v>165</v>
      </c>
      <c r="L2" s="17" t="s">
        <v>166</v>
      </c>
    </row>
    <row r="3" spans="1:12" ht="18" x14ac:dyDescent="0.2">
      <c r="A3" s="5">
        <v>24</v>
      </c>
      <c r="B3" s="5">
        <v>35</v>
      </c>
      <c r="C3" s="5">
        <v>22</v>
      </c>
      <c r="D3" s="5">
        <v>21</v>
      </c>
      <c r="E3" s="5">
        <v>26</v>
      </c>
      <c r="F3" s="5">
        <v>20</v>
      </c>
      <c r="G3" s="5">
        <v>16</v>
      </c>
      <c r="H3" s="5">
        <v>20</v>
      </c>
      <c r="I3" s="5">
        <v>17</v>
      </c>
      <c r="J3" s="5">
        <v>19</v>
      </c>
      <c r="K3" s="5">
        <v>18</v>
      </c>
      <c r="L3" s="5">
        <v>27</v>
      </c>
    </row>
    <row r="4" spans="1:12" ht="18" x14ac:dyDescent="0.2">
      <c r="A4" s="5">
        <v>24</v>
      </c>
      <c r="B4" s="5">
        <v>27</v>
      </c>
      <c r="C4" s="5">
        <v>33</v>
      </c>
      <c r="D4" s="5">
        <v>16</v>
      </c>
      <c r="E4" s="5">
        <v>30</v>
      </c>
      <c r="F4" s="5">
        <v>22</v>
      </c>
      <c r="G4" s="5">
        <v>15</v>
      </c>
      <c r="H4" s="5">
        <v>15</v>
      </c>
      <c r="I4" s="5">
        <v>18</v>
      </c>
      <c r="J4" s="5">
        <v>15</v>
      </c>
      <c r="K4" s="5">
        <v>19</v>
      </c>
      <c r="L4" s="5">
        <v>25</v>
      </c>
    </row>
    <row r="5" spans="1:12" ht="18" x14ac:dyDescent="0.2">
      <c r="A5" s="5">
        <v>21</v>
      </c>
      <c r="B5" s="5">
        <v>31</v>
      </c>
      <c r="C5" s="5">
        <v>23</v>
      </c>
      <c r="D5" s="5">
        <v>33</v>
      </c>
      <c r="E5" s="5">
        <v>21</v>
      </c>
      <c r="F5" s="5">
        <v>28</v>
      </c>
      <c r="G5" s="5">
        <v>16</v>
      </c>
      <c r="H5" s="5">
        <v>22</v>
      </c>
      <c r="I5" s="5">
        <v>13</v>
      </c>
      <c r="J5" s="5">
        <v>15</v>
      </c>
      <c r="K5" s="5">
        <v>13</v>
      </c>
      <c r="L5" s="5">
        <v>21</v>
      </c>
    </row>
    <row r="6" spans="1:12" ht="18" x14ac:dyDescent="0.2">
      <c r="A6" s="5">
        <v>39</v>
      </c>
      <c r="B6" s="5">
        <v>28</v>
      </c>
      <c r="C6" s="5">
        <v>37</v>
      </c>
      <c r="D6" s="5">
        <v>22</v>
      </c>
      <c r="E6" s="5">
        <v>30</v>
      </c>
      <c r="F6" s="5">
        <v>23</v>
      </c>
      <c r="G6" s="5">
        <v>16</v>
      </c>
      <c r="H6" s="5">
        <v>19</v>
      </c>
      <c r="I6" s="5">
        <v>12</v>
      </c>
      <c r="J6" s="5">
        <v>15</v>
      </c>
      <c r="K6" s="5">
        <v>15</v>
      </c>
      <c r="L6" s="5">
        <v>19</v>
      </c>
    </row>
    <row r="7" spans="1:12" ht="18" x14ac:dyDescent="0.2">
      <c r="A7" s="5">
        <v>25</v>
      </c>
      <c r="B7" s="5">
        <v>33</v>
      </c>
      <c r="C7" s="5">
        <v>45</v>
      </c>
      <c r="D7" s="5">
        <v>29</v>
      </c>
      <c r="E7" s="5">
        <v>22</v>
      </c>
      <c r="F7" s="5">
        <v>19</v>
      </c>
      <c r="G7" s="5">
        <v>16</v>
      </c>
      <c r="H7" s="5">
        <v>21</v>
      </c>
      <c r="I7" s="5">
        <v>13</v>
      </c>
      <c r="J7" s="5">
        <v>11</v>
      </c>
      <c r="K7" s="5">
        <v>15</v>
      </c>
      <c r="L7" s="5">
        <v>14</v>
      </c>
    </row>
    <row r="8" spans="1:12" ht="18" x14ac:dyDescent="0.2">
      <c r="A8" s="5">
        <v>19</v>
      </c>
      <c r="B8" s="5">
        <v>35</v>
      </c>
      <c r="C8" s="5">
        <v>24</v>
      </c>
      <c r="D8" s="5">
        <v>18</v>
      </c>
      <c r="E8" s="5">
        <v>21</v>
      </c>
      <c r="F8" s="5">
        <v>24</v>
      </c>
      <c r="G8" s="5">
        <v>14</v>
      </c>
      <c r="H8" s="5">
        <v>16</v>
      </c>
      <c r="I8" s="5">
        <v>12</v>
      </c>
      <c r="J8" s="5">
        <v>22</v>
      </c>
      <c r="K8" s="5">
        <v>13</v>
      </c>
      <c r="L8" s="5">
        <v>23</v>
      </c>
    </row>
    <row r="9" spans="1:12" ht="18" x14ac:dyDescent="0.2">
      <c r="A9" s="5">
        <v>21</v>
      </c>
      <c r="B9" s="5">
        <v>28</v>
      </c>
      <c r="C9" s="5">
        <v>44</v>
      </c>
      <c r="D9" s="5">
        <v>28</v>
      </c>
      <c r="E9" s="5">
        <v>16</v>
      </c>
      <c r="F9" s="5">
        <v>20</v>
      </c>
      <c r="G9" s="5">
        <v>15</v>
      </c>
      <c r="H9" s="5">
        <v>13</v>
      </c>
      <c r="I9" s="5">
        <v>11</v>
      </c>
      <c r="J9" s="5">
        <v>17</v>
      </c>
      <c r="K9" s="5">
        <v>11</v>
      </c>
      <c r="L9" s="5">
        <v>16</v>
      </c>
    </row>
    <row r="10" spans="1:12" ht="18" x14ac:dyDescent="0.2">
      <c r="A10" s="5">
        <v>21</v>
      </c>
      <c r="B10" s="5">
        <v>28</v>
      </c>
      <c r="C10" s="5">
        <v>39</v>
      </c>
      <c r="D10" s="5">
        <v>20</v>
      </c>
      <c r="E10" s="5">
        <v>11</v>
      </c>
      <c r="F10" s="5">
        <v>15</v>
      </c>
      <c r="G10" s="5">
        <v>10</v>
      </c>
      <c r="H10" s="5">
        <v>17</v>
      </c>
      <c r="I10" s="5">
        <v>12</v>
      </c>
      <c r="J10" s="5">
        <v>13</v>
      </c>
      <c r="K10" s="5">
        <v>11</v>
      </c>
      <c r="L10" s="5">
        <v>19</v>
      </c>
    </row>
    <row r="11" spans="1:12" ht="18" x14ac:dyDescent="0.2">
      <c r="A11" s="5">
        <v>16</v>
      </c>
      <c r="B11" s="5">
        <v>25</v>
      </c>
      <c r="C11" s="5">
        <v>27</v>
      </c>
      <c r="D11" s="5">
        <v>17</v>
      </c>
      <c r="E11" s="5">
        <v>17</v>
      </c>
      <c r="F11" s="5">
        <v>20</v>
      </c>
      <c r="G11" s="5">
        <v>12</v>
      </c>
      <c r="H11" s="5">
        <v>29</v>
      </c>
      <c r="I11" s="5">
        <v>15</v>
      </c>
      <c r="J11" s="5">
        <v>12</v>
      </c>
      <c r="K11" s="5">
        <v>13</v>
      </c>
      <c r="L11" s="5">
        <v>14</v>
      </c>
    </row>
    <row r="12" spans="1:12" ht="18" x14ac:dyDescent="0.2">
      <c r="A12" s="5">
        <v>12</v>
      </c>
      <c r="B12" s="5">
        <v>38</v>
      </c>
      <c r="C12" s="5">
        <v>31</v>
      </c>
      <c r="D12" s="5">
        <v>20</v>
      </c>
      <c r="E12" s="5">
        <v>18</v>
      </c>
      <c r="F12" s="5">
        <v>14</v>
      </c>
      <c r="G12" s="5">
        <v>16</v>
      </c>
      <c r="H12" s="5">
        <v>30</v>
      </c>
      <c r="I12" s="5">
        <v>17</v>
      </c>
      <c r="J12" s="5">
        <v>19</v>
      </c>
      <c r="K12" s="5">
        <v>11</v>
      </c>
      <c r="L12" s="5">
        <v>20</v>
      </c>
    </row>
    <row r="13" spans="1:12" ht="18" x14ac:dyDescent="0.2">
      <c r="A13" s="5">
        <v>11</v>
      </c>
      <c r="B13" s="5">
        <v>26</v>
      </c>
      <c r="C13" s="5">
        <v>29</v>
      </c>
      <c r="D13" s="5">
        <v>24</v>
      </c>
      <c r="E13" s="5">
        <v>12</v>
      </c>
      <c r="F13" s="5">
        <v>16</v>
      </c>
      <c r="G13" s="5">
        <v>14</v>
      </c>
      <c r="H13" s="5">
        <v>22</v>
      </c>
      <c r="I13" s="5">
        <v>15</v>
      </c>
      <c r="J13" s="5">
        <v>16</v>
      </c>
      <c r="K13" s="5">
        <v>7</v>
      </c>
      <c r="L13" s="5">
        <v>20</v>
      </c>
    </row>
    <row r="14" spans="1:12" ht="18" x14ac:dyDescent="0.2">
      <c r="A14" s="5">
        <v>19</v>
      </c>
      <c r="B14" s="5">
        <v>23</v>
      </c>
      <c r="C14" s="5">
        <v>34</v>
      </c>
      <c r="D14" s="5">
        <v>20</v>
      </c>
      <c r="E14" s="5">
        <v>15</v>
      </c>
      <c r="F14" s="5">
        <v>13</v>
      </c>
      <c r="G14" s="5">
        <v>16</v>
      </c>
      <c r="H14" s="5">
        <v>17</v>
      </c>
      <c r="I14" s="5">
        <v>15</v>
      </c>
      <c r="J14" s="5">
        <v>16</v>
      </c>
      <c r="K14" s="5">
        <v>15</v>
      </c>
      <c r="L14" s="5">
        <v>23</v>
      </c>
    </row>
    <row r="15" spans="1:12" ht="18" x14ac:dyDescent="0.2">
      <c r="A15" s="5">
        <v>17</v>
      </c>
      <c r="B15" s="5">
        <v>26</v>
      </c>
      <c r="C15" s="5">
        <v>27</v>
      </c>
      <c r="D15" s="5">
        <v>18</v>
      </c>
      <c r="E15" s="5">
        <v>10</v>
      </c>
      <c r="F15" s="5">
        <v>16</v>
      </c>
      <c r="G15" s="5">
        <v>12</v>
      </c>
      <c r="H15" s="5">
        <v>16</v>
      </c>
      <c r="I15" s="5">
        <v>11</v>
      </c>
      <c r="J15" s="5">
        <v>14</v>
      </c>
      <c r="K15" s="5">
        <v>12</v>
      </c>
      <c r="L15" s="5">
        <v>16</v>
      </c>
    </row>
    <row r="16" spans="1:12" ht="18" x14ac:dyDescent="0.2">
      <c r="A16" s="5">
        <v>21</v>
      </c>
      <c r="B16" s="5">
        <v>25</v>
      </c>
      <c r="C16" s="5">
        <v>27</v>
      </c>
      <c r="D16" s="5">
        <v>15</v>
      </c>
      <c r="E16" s="5">
        <v>12</v>
      </c>
      <c r="F16" s="5">
        <v>11</v>
      </c>
      <c r="G16" s="5">
        <v>12</v>
      </c>
      <c r="H16" s="5">
        <v>22</v>
      </c>
      <c r="I16" s="5">
        <v>14</v>
      </c>
      <c r="J16" s="5">
        <v>11</v>
      </c>
      <c r="K16" s="5">
        <v>17</v>
      </c>
      <c r="L16" s="5">
        <v>20</v>
      </c>
    </row>
    <row r="17" spans="1:12" ht="18" x14ac:dyDescent="0.2">
      <c r="A17" s="5">
        <v>19</v>
      </c>
      <c r="B17" s="5">
        <v>28</v>
      </c>
      <c r="C17" s="5">
        <v>31</v>
      </c>
      <c r="D17" s="5">
        <v>21</v>
      </c>
      <c r="E17" s="5">
        <v>21</v>
      </c>
      <c r="F17" s="5"/>
      <c r="G17" s="5">
        <v>9</v>
      </c>
      <c r="H17" s="5">
        <v>18</v>
      </c>
      <c r="I17" s="5">
        <v>10</v>
      </c>
      <c r="J17" s="5">
        <v>17</v>
      </c>
      <c r="K17" s="5">
        <v>16</v>
      </c>
      <c r="L17" s="5">
        <v>17</v>
      </c>
    </row>
    <row r="18" spans="1:12" ht="18" x14ac:dyDescent="0.2">
      <c r="A18" s="5">
        <v>15</v>
      </c>
      <c r="B18" s="5">
        <v>13</v>
      </c>
      <c r="C18" s="5">
        <v>34</v>
      </c>
      <c r="D18" s="5">
        <v>19</v>
      </c>
      <c r="E18" s="5">
        <v>14</v>
      </c>
      <c r="F18" s="5"/>
      <c r="G18" s="5">
        <v>12</v>
      </c>
      <c r="H18" s="5">
        <v>17</v>
      </c>
      <c r="I18" s="5">
        <v>11</v>
      </c>
      <c r="J18" s="5">
        <v>17</v>
      </c>
      <c r="K18" s="5">
        <v>17</v>
      </c>
      <c r="L18" s="5">
        <v>14</v>
      </c>
    </row>
    <row r="19" spans="1:12" ht="18" x14ac:dyDescent="0.2">
      <c r="A19" s="5">
        <v>16</v>
      </c>
      <c r="B19" s="5">
        <v>28</v>
      </c>
      <c r="C19" s="5">
        <v>26</v>
      </c>
      <c r="D19" s="5">
        <v>13</v>
      </c>
      <c r="E19" s="5">
        <v>14</v>
      </c>
      <c r="F19" s="5"/>
      <c r="G19" s="5"/>
      <c r="H19" s="5">
        <v>19</v>
      </c>
      <c r="I19" s="5">
        <v>8</v>
      </c>
      <c r="J19" s="5">
        <v>11</v>
      </c>
      <c r="K19" s="5">
        <v>12</v>
      </c>
      <c r="L19" s="5">
        <v>8</v>
      </c>
    </row>
    <row r="20" spans="1:12" ht="18" x14ac:dyDescent="0.2">
      <c r="A20" s="5">
        <v>12</v>
      </c>
      <c r="B20" s="5">
        <v>24</v>
      </c>
      <c r="C20" s="5">
        <v>35</v>
      </c>
      <c r="D20" s="5">
        <v>32</v>
      </c>
      <c r="E20" s="5">
        <v>11</v>
      </c>
      <c r="F20" s="5"/>
      <c r="G20" s="5"/>
      <c r="H20" s="5">
        <v>16</v>
      </c>
      <c r="I20" s="5">
        <v>8</v>
      </c>
      <c r="J20" s="5">
        <v>11</v>
      </c>
      <c r="K20" s="5">
        <v>11</v>
      </c>
      <c r="L20" s="5">
        <v>18</v>
      </c>
    </row>
    <row r="21" spans="1:12" ht="18" x14ac:dyDescent="0.2">
      <c r="A21" s="5">
        <v>12</v>
      </c>
      <c r="B21" s="5">
        <v>28</v>
      </c>
      <c r="C21" s="5">
        <v>35</v>
      </c>
      <c r="D21" s="5">
        <v>32</v>
      </c>
      <c r="E21" s="5">
        <v>21</v>
      </c>
      <c r="F21" s="5"/>
      <c r="G21" s="5"/>
      <c r="H21" s="5">
        <v>13</v>
      </c>
      <c r="I21" s="5">
        <v>11</v>
      </c>
      <c r="J21" s="5">
        <v>20</v>
      </c>
      <c r="K21" s="5">
        <v>13</v>
      </c>
      <c r="L21" s="5"/>
    </row>
    <row r="22" spans="1:12" ht="18" x14ac:dyDescent="0.2">
      <c r="A22" s="5">
        <v>16</v>
      </c>
      <c r="B22" s="5">
        <v>32</v>
      </c>
      <c r="C22" s="5">
        <v>35</v>
      </c>
      <c r="D22" s="5">
        <v>18</v>
      </c>
      <c r="E22" s="5">
        <v>11</v>
      </c>
      <c r="F22" s="5"/>
      <c r="G22" s="5"/>
      <c r="H22" s="5">
        <v>14</v>
      </c>
      <c r="I22" s="5">
        <v>11</v>
      </c>
      <c r="J22" s="5">
        <v>14</v>
      </c>
      <c r="K22" s="5">
        <v>9</v>
      </c>
      <c r="L22" s="5"/>
    </row>
    <row r="23" spans="1:12" ht="18" x14ac:dyDescent="0.2">
      <c r="A23" s="5">
        <v>17</v>
      </c>
      <c r="B23" s="5">
        <v>28</v>
      </c>
      <c r="C23" s="5">
        <v>21</v>
      </c>
      <c r="D23" s="5">
        <v>28</v>
      </c>
      <c r="E23" s="5">
        <v>19</v>
      </c>
      <c r="F23" s="5"/>
      <c r="G23" s="5"/>
      <c r="H23" s="5"/>
      <c r="I23" s="5">
        <v>12</v>
      </c>
      <c r="J23" s="5">
        <v>16</v>
      </c>
      <c r="K23" s="5">
        <v>11</v>
      </c>
      <c r="L23" s="5"/>
    </row>
    <row r="24" spans="1:12" ht="18" x14ac:dyDescent="0.2">
      <c r="A24" s="5">
        <v>27</v>
      </c>
      <c r="B24" s="5">
        <v>28</v>
      </c>
      <c r="C24" s="5">
        <v>17</v>
      </c>
      <c r="D24" s="5">
        <v>31</v>
      </c>
      <c r="E24" s="5">
        <v>22</v>
      </c>
      <c r="F24" s="5"/>
      <c r="G24" s="5"/>
      <c r="H24" s="5"/>
      <c r="I24" s="5">
        <v>10</v>
      </c>
      <c r="J24" s="5">
        <v>16</v>
      </c>
      <c r="K24" s="5">
        <v>11</v>
      </c>
      <c r="L24" s="5"/>
    </row>
    <row r="25" spans="1:12" ht="18" x14ac:dyDescent="0.2">
      <c r="A25" s="5">
        <v>36</v>
      </c>
      <c r="B25" s="5">
        <v>27</v>
      </c>
      <c r="C25" s="5">
        <v>29</v>
      </c>
      <c r="D25" s="5">
        <v>27</v>
      </c>
      <c r="E25" s="5">
        <v>20</v>
      </c>
      <c r="F25" s="5"/>
      <c r="G25" s="5"/>
      <c r="H25" s="5"/>
      <c r="I25" s="5">
        <v>8</v>
      </c>
      <c r="J25" s="5">
        <v>15</v>
      </c>
      <c r="K25" s="5">
        <v>9</v>
      </c>
      <c r="L25" s="5"/>
    </row>
    <row r="26" spans="1:12" ht="18" x14ac:dyDescent="0.2">
      <c r="A26" s="5">
        <v>23</v>
      </c>
      <c r="B26" s="5">
        <v>21</v>
      </c>
      <c r="C26" s="5">
        <v>24</v>
      </c>
      <c r="D26" s="5">
        <v>32</v>
      </c>
      <c r="E26" s="5">
        <v>23</v>
      </c>
      <c r="F26" s="5"/>
      <c r="G26" s="5"/>
      <c r="H26" s="5"/>
      <c r="I26" s="5">
        <v>9</v>
      </c>
      <c r="J26" s="5">
        <v>14</v>
      </c>
      <c r="K26" s="5">
        <v>16</v>
      </c>
      <c r="L26" s="5"/>
    </row>
    <row r="27" spans="1:12" ht="18" x14ac:dyDescent="0.2">
      <c r="A27" s="5">
        <v>31</v>
      </c>
      <c r="B27" s="5">
        <v>15</v>
      </c>
      <c r="C27" s="5">
        <v>21</v>
      </c>
      <c r="D27" s="5">
        <v>25</v>
      </c>
      <c r="E27" s="5">
        <v>21</v>
      </c>
      <c r="F27" s="5"/>
      <c r="G27" s="5"/>
      <c r="H27" s="5"/>
      <c r="I27" s="5">
        <v>12</v>
      </c>
      <c r="J27" s="5">
        <v>17</v>
      </c>
      <c r="K27" s="5">
        <v>10</v>
      </c>
      <c r="L27" s="5"/>
    </row>
    <row r="28" spans="1:12" ht="18" x14ac:dyDescent="0.2">
      <c r="A28" s="5">
        <v>27</v>
      </c>
      <c r="B28" s="5">
        <v>15</v>
      </c>
      <c r="C28" s="5">
        <v>19</v>
      </c>
      <c r="D28" s="5">
        <v>18</v>
      </c>
      <c r="E28" s="5">
        <v>15</v>
      </c>
      <c r="F28" s="5"/>
      <c r="G28" s="5"/>
      <c r="H28" s="5"/>
      <c r="I28" s="5">
        <v>8</v>
      </c>
      <c r="J28" s="5">
        <v>12</v>
      </c>
      <c r="K28" s="5">
        <v>10</v>
      </c>
      <c r="L28" s="5"/>
    </row>
    <row r="29" spans="1:12" ht="18" x14ac:dyDescent="0.2">
      <c r="A29" s="5">
        <v>23</v>
      </c>
      <c r="B29" s="5"/>
      <c r="C29" s="5">
        <v>21</v>
      </c>
      <c r="D29" s="5">
        <v>25</v>
      </c>
      <c r="E29" s="5">
        <v>12</v>
      </c>
      <c r="F29" s="5"/>
      <c r="G29" s="5"/>
      <c r="H29" s="5"/>
      <c r="I29" s="5">
        <v>10</v>
      </c>
      <c r="J29" s="5">
        <v>12</v>
      </c>
      <c r="K29" s="5">
        <v>17</v>
      </c>
      <c r="L29" s="5"/>
    </row>
    <row r="30" spans="1:12" ht="18" x14ac:dyDescent="0.2">
      <c r="A30" s="5">
        <v>27</v>
      </c>
      <c r="B30" s="5"/>
      <c r="C30" s="5">
        <v>25</v>
      </c>
      <c r="D30" s="5">
        <v>31</v>
      </c>
      <c r="E30" s="5">
        <v>16</v>
      </c>
      <c r="F30" s="5"/>
      <c r="G30" s="5"/>
      <c r="H30" s="5"/>
      <c r="I30" s="5">
        <v>7</v>
      </c>
      <c r="J30" s="5">
        <v>11</v>
      </c>
      <c r="K30" s="5">
        <v>13</v>
      </c>
      <c r="L30" s="5"/>
    </row>
    <row r="31" spans="1:12" ht="18" x14ac:dyDescent="0.2">
      <c r="A31" s="5">
        <v>26</v>
      </c>
      <c r="B31" s="5"/>
      <c r="C31" s="5">
        <v>26</v>
      </c>
      <c r="D31" s="5">
        <v>28</v>
      </c>
      <c r="E31" s="5">
        <v>17</v>
      </c>
      <c r="F31" s="5"/>
      <c r="G31" s="5"/>
      <c r="H31" s="5"/>
      <c r="I31" s="5"/>
      <c r="J31" s="5">
        <v>15</v>
      </c>
      <c r="K31" s="5">
        <v>14</v>
      </c>
      <c r="L31" s="5"/>
    </row>
    <row r="32" spans="1:12" ht="18" x14ac:dyDescent="0.2">
      <c r="A32" s="5">
        <v>28</v>
      </c>
      <c r="B32" s="5"/>
      <c r="C32" s="5">
        <v>16</v>
      </c>
      <c r="D32" s="5">
        <v>20</v>
      </c>
      <c r="E32" s="5">
        <v>13</v>
      </c>
      <c r="F32" s="5"/>
      <c r="G32" s="5"/>
      <c r="H32" s="5"/>
      <c r="I32" s="5"/>
      <c r="J32" s="5">
        <v>15</v>
      </c>
      <c r="K32" s="5">
        <v>15</v>
      </c>
      <c r="L32" s="5"/>
    </row>
    <row r="33" spans="1:12" ht="18" x14ac:dyDescent="0.2">
      <c r="A33" s="5">
        <v>39</v>
      </c>
      <c r="B33" s="5"/>
      <c r="C33" s="5">
        <v>15</v>
      </c>
      <c r="D33" s="5">
        <v>27</v>
      </c>
      <c r="E33" s="5">
        <v>18</v>
      </c>
      <c r="F33" s="5"/>
      <c r="G33" s="5"/>
      <c r="H33" s="5"/>
      <c r="I33" s="5"/>
      <c r="J33" s="5">
        <v>11</v>
      </c>
      <c r="K33" s="5">
        <v>15</v>
      </c>
      <c r="L33" s="5"/>
    </row>
    <row r="34" spans="1:12" ht="18" x14ac:dyDescent="0.2">
      <c r="A34" s="5">
        <v>33</v>
      </c>
      <c r="B34" s="5"/>
      <c r="C34" s="5">
        <v>17</v>
      </c>
      <c r="D34" s="5">
        <v>26</v>
      </c>
      <c r="E34" s="5">
        <v>14</v>
      </c>
      <c r="F34" s="5"/>
      <c r="G34" s="5"/>
      <c r="H34" s="5"/>
      <c r="I34" s="5"/>
      <c r="J34" s="5">
        <v>14</v>
      </c>
      <c r="K34" s="5">
        <v>15</v>
      </c>
      <c r="L34" s="5"/>
    </row>
    <row r="35" spans="1:12" ht="18" x14ac:dyDescent="0.2">
      <c r="A35" s="5">
        <v>24</v>
      </c>
      <c r="B35" s="5"/>
      <c r="C35" s="5">
        <v>33</v>
      </c>
      <c r="D35" s="5">
        <v>19</v>
      </c>
      <c r="E35" s="5">
        <v>21</v>
      </c>
      <c r="F35" s="5"/>
      <c r="G35" s="5"/>
      <c r="H35" s="5"/>
      <c r="I35" s="5"/>
      <c r="J35" s="5">
        <v>15</v>
      </c>
      <c r="K35" s="5">
        <v>18</v>
      </c>
      <c r="L35" s="5"/>
    </row>
    <row r="36" spans="1:12" ht="18" x14ac:dyDescent="0.2">
      <c r="A36" s="5">
        <v>32</v>
      </c>
      <c r="B36" s="5"/>
      <c r="C36" s="5">
        <v>31</v>
      </c>
      <c r="D36" s="5">
        <v>15</v>
      </c>
      <c r="E36" s="5">
        <v>18</v>
      </c>
      <c r="F36" s="5"/>
      <c r="G36" s="5"/>
      <c r="H36" s="5"/>
      <c r="I36" s="5"/>
      <c r="J36" s="5">
        <v>17</v>
      </c>
      <c r="K36" s="5">
        <v>19</v>
      </c>
      <c r="L36" s="5"/>
    </row>
    <row r="37" spans="1:12" ht="18" x14ac:dyDescent="0.2">
      <c r="A37" s="5">
        <v>19</v>
      </c>
      <c r="B37" s="5"/>
      <c r="C37" s="5">
        <v>18</v>
      </c>
      <c r="D37" s="5">
        <v>29</v>
      </c>
      <c r="E37" s="5">
        <v>12</v>
      </c>
      <c r="F37" s="5"/>
      <c r="G37" s="5"/>
      <c r="H37" s="5"/>
      <c r="I37" s="5"/>
      <c r="J37" s="5">
        <v>9</v>
      </c>
      <c r="K37" s="5">
        <v>16</v>
      </c>
      <c r="L37" s="5"/>
    </row>
    <row r="38" spans="1:12" ht="18" x14ac:dyDescent="0.2">
      <c r="A38" s="5">
        <v>19</v>
      </c>
      <c r="B38" s="5"/>
      <c r="C38" s="5">
        <v>28</v>
      </c>
      <c r="D38" s="5">
        <v>21</v>
      </c>
      <c r="E38" s="5">
        <v>15</v>
      </c>
      <c r="F38" s="5"/>
      <c r="G38" s="5"/>
      <c r="H38" s="5"/>
      <c r="I38" s="5"/>
      <c r="J38" s="5">
        <v>11</v>
      </c>
      <c r="K38" s="5">
        <v>15</v>
      </c>
      <c r="L38" s="5"/>
    </row>
    <row r="39" spans="1:12" ht="18" x14ac:dyDescent="0.2">
      <c r="A39" s="5">
        <v>23</v>
      </c>
      <c r="B39" s="5"/>
      <c r="C39" s="5">
        <v>18</v>
      </c>
      <c r="D39" s="5">
        <v>30</v>
      </c>
      <c r="E39" s="5"/>
      <c r="F39" s="5"/>
      <c r="G39" s="5"/>
      <c r="H39" s="5"/>
      <c r="I39" s="5"/>
      <c r="J39" s="5">
        <v>21</v>
      </c>
      <c r="K39" s="5">
        <v>11</v>
      </c>
      <c r="L39" s="5"/>
    </row>
    <row r="40" spans="1:12" ht="18" x14ac:dyDescent="0.2">
      <c r="A40" s="5">
        <v>24</v>
      </c>
      <c r="B40" s="5"/>
      <c r="C40" s="5">
        <v>22</v>
      </c>
      <c r="D40" s="5">
        <v>27</v>
      </c>
      <c r="E40" s="5"/>
      <c r="F40" s="5"/>
      <c r="G40" s="5"/>
      <c r="H40" s="5"/>
      <c r="I40" s="5"/>
      <c r="J40" s="5">
        <v>10</v>
      </c>
      <c r="K40" s="5">
        <v>14</v>
      </c>
      <c r="L40" s="5"/>
    </row>
    <row r="41" spans="1:12" ht="18" x14ac:dyDescent="0.2">
      <c r="A41" s="5">
        <v>23</v>
      </c>
      <c r="B41" s="5"/>
      <c r="C41" s="5">
        <v>12</v>
      </c>
      <c r="D41" s="5">
        <v>22</v>
      </c>
      <c r="E41" s="5"/>
      <c r="F41" s="5"/>
      <c r="G41" s="5"/>
      <c r="H41" s="5"/>
      <c r="I41" s="5"/>
      <c r="J41" s="5">
        <v>16</v>
      </c>
      <c r="K41" s="5">
        <v>13</v>
      </c>
      <c r="L41" s="5"/>
    </row>
    <row r="42" spans="1:12" ht="18" x14ac:dyDescent="0.2">
      <c r="A42" s="5">
        <v>19</v>
      </c>
      <c r="B42" s="5"/>
      <c r="C42" s="5">
        <v>20</v>
      </c>
      <c r="D42" s="5">
        <v>35</v>
      </c>
      <c r="E42" s="5"/>
      <c r="F42" s="5"/>
      <c r="G42" s="5"/>
      <c r="H42" s="5"/>
      <c r="I42" s="5"/>
      <c r="J42" s="5">
        <v>14</v>
      </c>
      <c r="K42" s="5">
        <v>10</v>
      </c>
      <c r="L42" s="5"/>
    </row>
    <row r="43" spans="1:12" ht="18" x14ac:dyDescent="0.2">
      <c r="A43" s="5">
        <v>20</v>
      </c>
      <c r="B43" s="5"/>
      <c r="C43" s="5">
        <v>27</v>
      </c>
      <c r="D43" s="5">
        <v>22</v>
      </c>
      <c r="E43" s="5"/>
      <c r="F43" s="5"/>
      <c r="G43" s="5"/>
      <c r="H43" s="5"/>
      <c r="I43" s="5"/>
      <c r="J43" s="5">
        <v>19</v>
      </c>
      <c r="K43" s="5">
        <v>24</v>
      </c>
      <c r="L43" s="5"/>
    </row>
    <row r="44" spans="1:12" ht="18" x14ac:dyDescent="0.2">
      <c r="A44" s="5">
        <v>21</v>
      </c>
      <c r="B44" s="5"/>
      <c r="C44" s="5">
        <v>17</v>
      </c>
      <c r="D44" s="5">
        <v>25</v>
      </c>
      <c r="E44" s="5"/>
      <c r="F44" s="5"/>
      <c r="G44" s="5"/>
      <c r="H44" s="5"/>
      <c r="I44" s="5"/>
      <c r="J44" s="5">
        <v>14</v>
      </c>
      <c r="K44" s="5">
        <v>11</v>
      </c>
      <c r="L44" s="5"/>
    </row>
    <row r="45" spans="1:12" ht="18" x14ac:dyDescent="0.2">
      <c r="A45" s="5">
        <v>25</v>
      </c>
      <c r="B45" s="5"/>
      <c r="C45" s="5">
        <v>31</v>
      </c>
      <c r="D45" s="5">
        <v>22</v>
      </c>
      <c r="E45" s="5"/>
      <c r="F45" s="5"/>
      <c r="G45" s="5"/>
      <c r="H45" s="5"/>
      <c r="I45" s="5"/>
      <c r="J45" s="5">
        <v>12</v>
      </c>
      <c r="K45" s="5">
        <v>17</v>
      </c>
      <c r="L45" s="5"/>
    </row>
    <row r="46" spans="1:12" ht="18" x14ac:dyDescent="0.2">
      <c r="A46" s="5">
        <v>35</v>
      </c>
      <c r="B46" s="5"/>
      <c r="C46" s="5">
        <v>26</v>
      </c>
      <c r="D46" s="5">
        <v>27</v>
      </c>
      <c r="E46" s="5"/>
      <c r="F46" s="5"/>
      <c r="G46" s="5"/>
      <c r="H46" s="5"/>
      <c r="I46" s="5"/>
      <c r="J46" s="5">
        <v>16</v>
      </c>
      <c r="K46" s="5">
        <v>12</v>
      </c>
      <c r="L46" s="5"/>
    </row>
    <row r="47" spans="1:12" ht="18" x14ac:dyDescent="0.2">
      <c r="A47" s="5">
        <v>26</v>
      </c>
      <c r="B47" s="5"/>
      <c r="C47" s="5">
        <v>30</v>
      </c>
      <c r="D47" s="5">
        <v>20</v>
      </c>
      <c r="E47" s="5"/>
      <c r="F47" s="5"/>
      <c r="G47" s="5"/>
      <c r="H47" s="5"/>
      <c r="I47" s="5"/>
      <c r="J47" s="5">
        <v>13</v>
      </c>
      <c r="K47" s="5">
        <v>13</v>
      </c>
      <c r="L47" s="5"/>
    </row>
    <row r="48" spans="1:12" ht="18" x14ac:dyDescent="0.2">
      <c r="A48" s="5">
        <v>20</v>
      </c>
      <c r="B48" s="5"/>
      <c r="C48" s="5">
        <v>23</v>
      </c>
      <c r="D48" s="5">
        <v>20</v>
      </c>
      <c r="E48" s="5"/>
      <c r="F48" s="5"/>
      <c r="G48" s="5"/>
      <c r="H48" s="5"/>
      <c r="I48" s="5"/>
      <c r="J48" s="5">
        <v>12</v>
      </c>
      <c r="K48" s="5">
        <v>9</v>
      </c>
      <c r="L48" s="5"/>
    </row>
    <row r="49" spans="1:12" ht="18" x14ac:dyDescent="0.2">
      <c r="A49" s="5">
        <v>25</v>
      </c>
      <c r="B49" s="5"/>
      <c r="C49" s="5">
        <v>27</v>
      </c>
      <c r="D49" s="5">
        <v>15</v>
      </c>
      <c r="E49" s="5"/>
      <c r="F49" s="5"/>
      <c r="G49" s="5"/>
      <c r="H49" s="5"/>
      <c r="I49" s="5"/>
      <c r="J49" s="5">
        <v>18</v>
      </c>
      <c r="K49" s="5">
        <v>13</v>
      </c>
      <c r="L49" s="5"/>
    </row>
    <row r="50" spans="1:12" ht="18" x14ac:dyDescent="0.2">
      <c r="A50" s="5">
        <v>23</v>
      </c>
      <c r="B50" s="5"/>
      <c r="C50" s="5">
        <v>26</v>
      </c>
      <c r="D50" s="5">
        <v>12</v>
      </c>
      <c r="E50" s="5"/>
      <c r="F50" s="5"/>
      <c r="G50" s="5"/>
      <c r="H50" s="5"/>
      <c r="I50" s="5"/>
      <c r="J50" s="5">
        <v>15</v>
      </c>
      <c r="K50" s="5">
        <v>10</v>
      </c>
      <c r="L50" s="5"/>
    </row>
    <row r="51" spans="1:12" ht="18" x14ac:dyDescent="0.2">
      <c r="A51" s="5">
        <v>40</v>
      </c>
      <c r="B51" s="5"/>
      <c r="C51" s="5">
        <v>32</v>
      </c>
      <c r="D51" s="5">
        <v>21</v>
      </c>
      <c r="E51" s="5"/>
      <c r="F51" s="5"/>
      <c r="G51" s="5"/>
      <c r="H51" s="5"/>
      <c r="I51" s="5"/>
      <c r="J51" s="5">
        <v>15</v>
      </c>
      <c r="K51" s="5">
        <v>13</v>
      </c>
      <c r="L51" s="5"/>
    </row>
    <row r="52" spans="1:12" ht="18" x14ac:dyDescent="0.2">
      <c r="A52" s="5">
        <v>42</v>
      </c>
      <c r="B52" s="5"/>
      <c r="C52" s="5">
        <v>23</v>
      </c>
      <c r="D52" s="5">
        <v>19</v>
      </c>
      <c r="E52" s="5"/>
      <c r="F52" s="5"/>
      <c r="G52" s="5"/>
      <c r="H52" s="5"/>
      <c r="I52" s="5"/>
      <c r="J52" s="5">
        <v>21</v>
      </c>
      <c r="K52" s="5">
        <v>13</v>
      </c>
      <c r="L52" s="5"/>
    </row>
    <row r="53" spans="1:12" ht="18" x14ac:dyDescent="0.2">
      <c r="A53" s="5">
        <v>18</v>
      </c>
      <c r="B53" s="5"/>
      <c r="C53" s="5">
        <v>23</v>
      </c>
      <c r="D53" s="5">
        <v>14</v>
      </c>
      <c r="E53" s="5"/>
      <c r="F53" s="5"/>
      <c r="G53" s="5"/>
      <c r="H53" s="5"/>
      <c r="I53" s="5"/>
      <c r="J53" s="5">
        <v>23</v>
      </c>
      <c r="K53" s="5"/>
      <c r="L53" s="5"/>
    </row>
    <row r="54" spans="1:12" ht="18" x14ac:dyDescent="0.2">
      <c r="A54" s="5">
        <v>28</v>
      </c>
      <c r="B54" s="5"/>
      <c r="C54" s="5">
        <v>22</v>
      </c>
      <c r="D54" s="5">
        <v>12</v>
      </c>
      <c r="E54" s="5"/>
      <c r="F54" s="5"/>
      <c r="G54" s="5"/>
      <c r="H54" s="5"/>
      <c r="I54" s="5"/>
      <c r="J54" s="5">
        <v>25</v>
      </c>
      <c r="K54" s="5"/>
      <c r="L54" s="5"/>
    </row>
    <row r="55" spans="1:12" ht="18" x14ac:dyDescent="0.2">
      <c r="A55" s="5">
        <v>26</v>
      </c>
      <c r="B55" s="5"/>
      <c r="C55" s="5"/>
      <c r="D55" s="5">
        <v>13</v>
      </c>
      <c r="E55" s="5"/>
      <c r="F55" s="5"/>
      <c r="G55" s="5"/>
      <c r="H55" s="5"/>
      <c r="I55" s="5"/>
      <c r="J55" s="5">
        <v>17</v>
      </c>
      <c r="K55" s="5"/>
      <c r="L55" s="5"/>
    </row>
    <row r="56" spans="1:12" ht="18" x14ac:dyDescent="0.2">
      <c r="A56" s="5">
        <v>23</v>
      </c>
      <c r="B56" s="5"/>
      <c r="C56" s="5"/>
      <c r="D56" s="5">
        <v>16</v>
      </c>
      <c r="E56" s="5"/>
      <c r="F56" s="5"/>
      <c r="G56" s="5"/>
      <c r="H56" s="5"/>
      <c r="I56" s="5"/>
      <c r="J56" s="5">
        <v>21</v>
      </c>
      <c r="K56" s="5"/>
      <c r="L56" s="5"/>
    </row>
    <row r="57" spans="1:12" ht="18" x14ac:dyDescent="0.2">
      <c r="A57" s="5">
        <v>29</v>
      </c>
      <c r="B57" s="5"/>
      <c r="C57" s="5"/>
      <c r="D57" s="5">
        <v>11</v>
      </c>
      <c r="E57" s="5"/>
      <c r="F57" s="5"/>
      <c r="G57" s="5"/>
      <c r="H57" s="5"/>
      <c r="I57" s="5"/>
      <c r="J57" s="5">
        <v>25</v>
      </c>
      <c r="K57" s="5"/>
      <c r="L57" s="5"/>
    </row>
    <row r="58" spans="1:12" ht="18" x14ac:dyDescent="0.2">
      <c r="A58" s="5">
        <v>15</v>
      </c>
      <c r="B58" s="5"/>
      <c r="C58" s="5"/>
      <c r="D58" s="5">
        <v>26</v>
      </c>
      <c r="E58" s="5"/>
      <c r="F58" s="5"/>
      <c r="G58" s="5"/>
      <c r="H58" s="5"/>
      <c r="I58" s="5"/>
      <c r="J58" s="5">
        <v>21</v>
      </c>
      <c r="K58" s="5"/>
      <c r="L58" s="5"/>
    </row>
    <row r="59" spans="1:12" ht="18" x14ac:dyDescent="0.2">
      <c r="A59" s="5">
        <v>21</v>
      </c>
      <c r="B59" s="5"/>
      <c r="C59" s="5"/>
      <c r="D59" s="5">
        <v>33</v>
      </c>
      <c r="E59" s="5"/>
      <c r="F59" s="5"/>
      <c r="G59" s="5"/>
      <c r="H59" s="5"/>
      <c r="I59" s="5"/>
      <c r="J59" s="5">
        <v>21</v>
      </c>
      <c r="K59" s="5"/>
      <c r="L59" s="5"/>
    </row>
    <row r="60" spans="1:12" ht="18" x14ac:dyDescent="0.2">
      <c r="A60" s="5">
        <v>33</v>
      </c>
      <c r="B60" s="5"/>
      <c r="C60" s="5"/>
      <c r="D60" s="5">
        <v>41</v>
      </c>
      <c r="E60" s="5"/>
      <c r="F60" s="5"/>
      <c r="G60" s="5"/>
      <c r="H60" s="5"/>
      <c r="I60" s="5"/>
      <c r="J60" s="5">
        <v>16</v>
      </c>
      <c r="K60" s="5"/>
      <c r="L60" s="5"/>
    </row>
    <row r="61" spans="1:12" ht="18" x14ac:dyDescent="0.2">
      <c r="A61" s="5">
        <v>40</v>
      </c>
      <c r="B61" s="5"/>
      <c r="C61" s="5"/>
      <c r="D61" s="5">
        <v>53</v>
      </c>
      <c r="E61" s="5"/>
      <c r="F61" s="5"/>
      <c r="G61" s="5"/>
      <c r="H61" s="5"/>
      <c r="I61" s="5"/>
      <c r="J61" s="5">
        <v>22</v>
      </c>
      <c r="K61" s="5"/>
      <c r="L61" s="5"/>
    </row>
    <row r="62" spans="1:12" ht="18" x14ac:dyDescent="0.2">
      <c r="A62" s="5">
        <v>26</v>
      </c>
      <c r="B62" s="5"/>
      <c r="C62" s="5"/>
      <c r="D62" s="5">
        <v>40</v>
      </c>
      <c r="E62" s="5"/>
      <c r="F62" s="5"/>
      <c r="G62" s="5"/>
      <c r="H62" s="5"/>
      <c r="I62" s="5"/>
      <c r="J62" s="5">
        <v>17</v>
      </c>
      <c r="K62" s="5"/>
      <c r="L62" s="5"/>
    </row>
    <row r="63" spans="1:12" ht="18" x14ac:dyDescent="0.2">
      <c r="A63" s="5">
        <v>30</v>
      </c>
      <c r="B63" s="5"/>
      <c r="C63" s="5"/>
      <c r="D63" s="5">
        <v>37</v>
      </c>
      <c r="E63" s="5"/>
      <c r="F63" s="5"/>
      <c r="G63" s="5"/>
      <c r="H63" s="5"/>
      <c r="I63" s="5"/>
      <c r="J63" s="5">
        <v>18</v>
      </c>
      <c r="K63" s="5"/>
      <c r="L63" s="5"/>
    </row>
    <row r="64" spans="1:12" ht="18" x14ac:dyDescent="0.2">
      <c r="A64" s="5">
        <v>29</v>
      </c>
      <c r="B64" s="5"/>
      <c r="C64" s="5"/>
      <c r="D64" s="5">
        <v>18</v>
      </c>
      <c r="E64" s="5"/>
      <c r="F64" s="5"/>
      <c r="G64" s="5"/>
      <c r="H64" s="5"/>
      <c r="I64" s="5"/>
      <c r="J64" s="5">
        <v>21</v>
      </c>
      <c r="K64" s="5"/>
      <c r="L64" s="5"/>
    </row>
    <row r="65" spans="1:12" ht="18" x14ac:dyDescent="0.2">
      <c r="A65" s="5">
        <v>28</v>
      </c>
      <c r="B65" s="5"/>
      <c r="C65" s="5"/>
      <c r="D65" s="5">
        <v>31</v>
      </c>
      <c r="E65" s="5"/>
      <c r="F65" s="5"/>
      <c r="G65" s="5"/>
      <c r="H65" s="5"/>
      <c r="I65" s="5"/>
      <c r="J65" s="5">
        <v>15</v>
      </c>
      <c r="K65" s="5"/>
      <c r="L65" s="5"/>
    </row>
    <row r="66" spans="1:12" ht="18" x14ac:dyDescent="0.2">
      <c r="A66" s="5">
        <v>21</v>
      </c>
      <c r="B66" s="5"/>
      <c r="C66" s="5"/>
      <c r="D66" s="5">
        <v>29</v>
      </c>
      <c r="E66" s="5"/>
      <c r="F66" s="5"/>
      <c r="G66" s="5"/>
      <c r="H66" s="5"/>
      <c r="I66" s="5"/>
      <c r="J66" s="5">
        <v>22</v>
      </c>
      <c r="K66" s="5"/>
      <c r="L66" s="5"/>
    </row>
    <row r="67" spans="1:12" ht="18" x14ac:dyDescent="0.2">
      <c r="A67" s="5">
        <v>37</v>
      </c>
      <c r="B67" s="5"/>
      <c r="C67" s="5"/>
      <c r="D67" s="5">
        <v>34</v>
      </c>
      <c r="E67" s="5"/>
      <c r="F67" s="5"/>
      <c r="G67" s="5"/>
      <c r="H67" s="5"/>
      <c r="I67" s="5"/>
      <c r="J67" s="5">
        <v>19</v>
      </c>
      <c r="K67" s="5"/>
      <c r="L67" s="5"/>
    </row>
    <row r="68" spans="1:12" ht="18" x14ac:dyDescent="0.2">
      <c r="A68" s="5">
        <v>41</v>
      </c>
      <c r="B68" s="5"/>
      <c r="C68" s="5"/>
      <c r="D68" s="5">
        <v>19</v>
      </c>
      <c r="E68" s="5"/>
      <c r="F68" s="5"/>
      <c r="G68" s="5"/>
      <c r="H68" s="5"/>
      <c r="I68" s="5"/>
      <c r="J68" s="5">
        <v>16</v>
      </c>
      <c r="K68" s="5"/>
      <c r="L68" s="5"/>
    </row>
    <row r="69" spans="1:12" ht="18" x14ac:dyDescent="0.2">
      <c r="A69" s="5">
        <v>37</v>
      </c>
      <c r="B69" s="5"/>
      <c r="C69" s="5"/>
      <c r="D69" s="5">
        <v>32</v>
      </c>
      <c r="E69" s="5"/>
      <c r="F69" s="5"/>
      <c r="G69" s="5"/>
      <c r="H69" s="5"/>
      <c r="I69" s="5"/>
      <c r="J69" s="5">
        <v>17</v>
      </c>
      <c r="K69" s="5"/>
      <c r="L69" s="5"/>
    </row>
    <row r="70" spans="1:12" ht="18" x14ac:dyDescent="0.2">
      <c r="A70" s="5">
        <v>28</v>
      </c>
      <c r="B70" s="5"/>
      <c r="C70" s="5"/>
      <c r="D70" s="5">
        <v>31</v>
      </c>
      <c r="E70" s="5"/>
      <c r="F70" s="5"/>
      <c r="G70" s="5"/>
      <c r="H70" s="5"/>
      <c r="I70" s="5"/>
      <c r="J70" s="5">
        <v>20</v>
      </c>
      <c r="K70" s="5"/>
      <c r="L70" s="5"/>
    </row>
    <row r="71" spans="1:12" ht="18" x14ac:dyDescent="0.2">
      <c r="A71" s="5">
        <v>19</v>
      </c>
      <c r="B71" s="5"/>
      <c r="C71" s="5"/>
      <c r="D71" s="5">
        <v>17</v>
      </c>
      <c r="E71" s="5"/>
      <c r="F71" s="5"/>
      <c r="G71" s="5"/>
      <c r="H71" s="5"/>
      <c r="I71" s="5"/>
      <c r="J71" s="5">
        <v>20</v>
      </c>
      <c r="K71" s="5"/>
      <c r="L71" s="5"/>
    </row>
    <row r="72" spans="1:12" ht="18" x14ac:dyDescent="0.2">
      <c r="A72" s="5">
        <v>30</v>
      </c>
      <c r="B72" s="5"/>
      <c r="C72" s="5"/>
      <c r="D72" s="5">
        <v>17</v>
      </c>
      <c r="E72" s="5"/>
      <c r="F72" s="5"/>
      <c r="G72" s="5"/>
      <c r="H72" s="5"/>
      <c r="I72" s="5"/>
      <c r="J72" s="5"/>
      <c r="K72" s="5"/>
      <c r="L72" s="5"/>
    </row>
    <row r="73" spans="1:12" ht="18" x14ac:dyDescent="0.2">
      <c r="A73" s="5">
        <v>31</v>
      </c>
      <c r="B73" s="5"/>
      <c r="C73" s="5"/>
      <c r="D73" s="5">
        <v>13</v>
      </c>
      <c r="E73" s="5"/>
      <c r="F73" s="5"/>
      <c r="G73" s="5"/>
      <c r="H73" s="5"/>
      <c r="I73" s="5"/>
      <c r="J73" s="5"/>
      <c r="K73" s="5"/>
      <c r="L73" s="5"/>
    </row>
    <row r="74" spans="1:12" ht="18" x14ac:dyDescent="0.2">
      <c r="A74" s="5">
        <v>32</v>
      </c>
      <c r="B74" s="5"/>
      <c r="C74" s="5"/>
      <c r="D74" s="5">
        <v>13</v>
      </c>
      <c r="E74" s="5"/>
      <c r="F74" s="5"/>
      <c r="G74" s="5"/>
      <c r="H74" s="5"/>
      <c r="I74" s="5"/>
      <c r="J74" s="5"/>
      <c r="K74" s="5"/>
      <c r="L74" s="5"/>
    </row>
    <row r="75" spans="1:12" ht="18" x14ac:dyDescent="0.2">
      <c r="A75" s="5">
        <v>40</v>
      </c>
      <c r="B75" s="5"/>
      <c r="C75" s="5"/>
      <c r="D75" s="5">
        <v>14</v>
      </c>
      <c r="E75" s="5"/>
      <c r="F75" s="5"/>
      <c r="G75" s="5"/>
      <c r="H75" s="5"/>
      <c r="I75" s="5"/>
      <c r="J75" s="5"/>
      <c r="K75" s="5"/>
      <c r="L75" s="5"/>
    </row>
    <row r="76" spans="1:12" ht="18" x14ac:dyDescent="0.2">
      <c r="A76" s="5">
        <v>27</v>
      </c>
      <c r="B76" s="5"/>
      <c r="C76" s="5"/>
      <c r="D76" s="5">
        <v>23</v>
      </c>
      <c r="E76" s="5"/>
      <c r="F76" s="5"/>
      <c r="G76" s="5"/>
      <c r="H76" s="5"/>
      <c r="I76" s="5"/>
      <c r="J76" s="5"/>
      <c r="K76" s="5"/>
      <c r="L76" s="5"/>
    </row>
    <row r="77" spans="1:12" ht="18" x14ac:dyDescent="0.2">
      <c r="A77" s="5">
        <v>29</v>
      </c>
      <c r="B77" s="5"/>
      <c r="C77" s="5"/>
      <c r="D77" s="5">
        <v>22</v>
      </c>
      <c r="E77" s="5"/>
      <c r="F77" s="5"/>
      <c r="G77" s="5"/>
      <c r="H77" s="5"/>
      <c r="I77" s="5"/>
      <c r="J77" s="5"/>
      <c r="K77" s="5"/>
      <c r="L77" s="5"/>
    </row>
    <row r="78" spans="1:12" ht="18" x14ac:dyDescent="0.2">
      <c r="A78" s="5">
        <v>17</v>
      </c>
      <c r="B78" s="5"/>
      <c r="C78" s="5"/>
      <c r="D78" s="5">
        <v>11</v>
      </c>
      <c r="E78" s="5"/>
      <c r="F78" s="5"/>
      <c r="G78" s="5"/>
      <c r="H78" s="5"/>
      <c r="I78" s="5"/>
      <c r="J78" s="5"/>
      <c r="K78" s="5"/>
      <c r="L78" s="5"/>
    </row>
    <row r="79" spans="1:12" ht="18" x14ac:dyDescent="0.2">
      <c r="A79" s="5">
        <v>39</v>
      </c>
      <c r="B79" s="5"/>
      <c r="C79" s="5"/>
      <c r="D79" s="5">
        <v>25</v>
      </c>
      <c r="E79" s="5"/>
      <c r="F79" s="5"/>
      <c r="G79" s="5"/>
      <c r="H79" s="5"/>
      <c r="I79" s="5"/>
      <c r="J79" s="5"/>
      <c r="K79" s="5"/>
      <c r="L79" s="5"/>
    </row>
    <row r="80" spans="1:12" ht="18" x14ac:dyDescent="0.2">
      <c r="A80" s="5">
        <v>20</v>
      </c>
      <c r="B80" s="5"/>
      <c r="C80" s="5"/>
      <c r="D80" s="5">
        <v>21</v>
      </c>
      <c r="E80" s="5"/>
      <c r="F80" s="5"/>
      <c r="G80" s="5"/>
      <c r="H80" s="5"/>
      <c r="I80" s="5"/>
      <c r="J80" s="5"/>
      <c r="K80" s="5"/>
      <c r="L80" s="5"/>
    </row>
    <row r="81" spans="1:12" ht="18" x14ac:dyDescent="0.2">
      <c r="A81" s="5">
        <v>28</v>
      </c>
      <c r="B81" s="5"/>
      <c r="C81" s="5"/>
      <c r="D81" s="5">
        <v>24</v>
      </c>
      <c r="E81" s="5"/>
      <c r="F81" s="5"/>
      <c r="G81" s="5"/>
      <c r="H81" s="5"/>
      <c r="I81" s="5"/>
      <c r="J81" s="5"/>
      <c r="K81" s="5"/>
      <c r="L81" s="5"/>
    </row>
    <row r="82" spans="1:12" ht="18" x14ac:dyDescent="0.2">
      <c r="A82" s="5">
        <v>21</v>
      </c>
      <c r="B82" s="5"/>
      <c r="C82" s="5"/>
      <c r="D82" s="5">
        <v>39</v>
      </c>
      <c r="E82" s="5"/>
      <c r="F82" s="5"/>
      <c r="G82" s="5"/>
      <c r="H82" s="5"/>
      <c r="I82" s="5"/>
      <c r="J82" s="5"/>
      <c r="K82" s="5"/>
      <c r="L82" s="5"/>
    </row>
    <row r="83" spans="1:12" ht="18" x14ac:dyDescent="0.2">
      <c r="A83" s="5">
        <v>22</v>
      </c>
      <c r="B83" s="5"/>
      <c r="C83" s="5"/>
      <c r="D83" s="5">
        <v>18</v>
      </c>
      <c r="E83" s="5"/>
      <c r="F83" s="5"/>
      <c r="G83" s="5"/>
      <c r="H83" s="5"/>
      <c r="I83" s="5"/>
      <c r="J83" s="5"/>
      <c r="K83" s="5"/>
      <c r="L83" s="5"/>
    </row>
    <row r="84" spans="1:12" ht="18" x14ac:dyDescent="0.2">
      <c r="A84" s="5">
        <v>17</v>
      </c>
      <c r="B84" s="5"/>
      <c r="C84" s="5"/>
      <c r="D84" s="5">
        <v>14</v>
      </c>
      <c r="E84" s="5"/>
      <c r="F84" s="5"/>
      <c r="G84" s="5"/>
      <c r="H84" s="5"/>
      <c r="I84" s="5"/>
      <c r="J84" s="5"/>
      <c r="K84" s="5"/>
      <c r="L84" s="5"/>
    </row>
    <row r="85" spans="1:12" ht="18" x14ac:dyDescent="0.2">
      <c r="A85" s="5">
        <v>35</v>
      </c>
      <c r="B85" s="5"/>
      <c r="C85" s="5"/>
      <c r="D85" s="5">
        <v>15</v>
      </c>
      <c r="E85" s="5"/>
      <c r="F85" s="5"/>
      <c r="G85" s="5"/>
      <c r="H85" s="5"/>
      <c r="I85" s="5"/>
      <c r="J85" s="5"/>
      <c r="K85" s="5"/>
      <c r="L85" s="5"/>
    </row>
    <row r="86" spans="1:12" ht="18" x14ac:dyDescent="0.2">
      <c r="A86" s="5">
        <v>23</v>
      </c>
      <c r="B86" s="5"/>
      <c r="C86" s="5"/>
      <c r="D86" s="5">
        <v>29</v>
      </c>
      <c r="E86" s="5"/>
      <c r="F86" s="5"/>
      <c r="G86" s="5"/>
      <c r="H86" s="5"/>
      <c r="I86" s="5"/>
      <c r="J86" s="5"/>
      <c r="K86" s="5"/>
      <c r="L86" s="5"/>
    </row>
    <row r="87" spans="1:12" ht="18" x14ac:dyDescent="0.2">
      <c r="A87" s="5">
        <v>20</v>
      </c>
      <c r="B87" s="5"/>
      <c r="C87" s="5"/>
      <c r="D87" s="5">
        <v>17</v>
      </c>
      <c r="E87" s="5"/>
      <c r="F87" s="5"/>
      <c r="G87" s="5"/>
      <c r="H87" s="5"/>
      <c r="I87" s="5"/>
      <c r="J87" s="5"/>
      <c r="K87" s="5"/>
      <c r="L87" s="5"/>
    </row>
    <row r="88" spans="1:12" ht="18" x14ac:dyDescent="0.2">
      <c r="A88" s="5">
        <v>27</v>
      </c>
      <c r="B88" s="5"/>
      <c r="C88" s="5"/>
      <c r="D88" s="5">
        <v>15</v>
      </c>
      <c r="E88" s="5"/>
      <c r="F88" s="5"/>
      <c r="G88" s="5"/>
      <c r="H88" s="5"/>
      <c r="I88" s="5"/>
      <c r="J88" s="5"/>
      <c r="K88" s="5"/>
      <c r="L88" s="5"/>
    </row>
    <row r="89" spans="1:12" ht="18" x14ac:dyDescent="0.2">
      <c r="A89" s="5">
        <v>23</v>
      </c>
      <c r="B89" s="5"/>
      <c r="C89" s="5"/>
      <c r="D89" s="5">
        <v>19</v>
      </c>
      <c r="E89" s="5"/>
      <c r="F89" s="5"/>
      <c r="G89" s="5"/>
      <c r="H89" s="5"/>
      <c r="I89" s="5"/>
      <c r="J89" s="5"/>
      <c r="K89" s="5"/>
      <c r="L89" s="5"/>
    </row>
    <row r="90" spans="1:12" ht="18" x14ac:dyDescent="0.2">
      <c r="A90" s="5">
        <v>25</v>
      </c>
      <c r="B90" s="5"/>
      <c r="C90" s="5"/>
      <c r="D90" s="5">
        <v>25</v>
      </c>
      <c r="E90" s="5"/>
      <c r="F90" s="5"/>
      <c r="G90" s="5"/>
      <c r="H90" s="5"/>
      <c r="I90" s="5"/>
      <c r="J90" s="5"/>
      <c r="K90" s="5"/>
      <c r="L90" s="5"/>
    </row>
    <row r="91" spans="1:12" ht="18" x14ac:dyDescent="0.2">
      <c r="A91" s="5">
        <v>23</v>
      </c>
      <c r="B91" s="5"/>
      <c r="C91" s="5"/>
      <c r="D91" s="5">
        <v>17</v>
      </c>
      <c r="E91" s="5"/>
      <c r="F91" s="5"/>
      <c r="G91" s="5"/>
      <c r="H91" s="5"/>
      <c r="I91" s="5"/>
      <c r="J91" s="5"/>
      <c r="K91" s="5"/>
      <c r="L91" s="5"/>
    </row>
    <row r="92" spans="1:12" ht="18" x14ac:dyDescent="0.2">
      <c r="A92" s="5">
        <v>27</v>
      </c>
      <c r="B92" s="5"/>
      <c r="C92" s="5"/>
      <c r="D92" s="5">
        <v>16</v>
      </c>
      <c r="E92" s="5"/>
      <c r="F92" s="5"/>
      <c r="G92" s="5"/>
      <c r="H92" s="5"/>
      <c r="I92" s="5"/>
      <c r="J92" s="5"/>
      <c r="K92" s="5"/>
      <c r="L92" s="5"/>
    </row>
    <row r="93" spans="1:12" ht="18" x14ac:dyDescent="0.2">
      <c r="A93" s="5">
        <v>39</v>
      </c>
      <c r="B93" s="5"/>
      <c r="C93" s="5"/>
      <c r="D93" s="5">
        <v>22</v>
      </c>
      <c r="E93" s="5"/>
      <c r="F93" s="5"/>
      <c r="G93" s="5"/>
      <c r="H93" s="5"/>
      <c r="I93" s="5"/>
      <c r="J93" s="5"/>
      <c r="K93" s="5"/>
      <c r="L93" s="5"/>
    </row>
    <row r="94" spans="1:12" ht="18" x14ac:dyDescent="0.2">
      <c r="A94" s="5">
        <v>25</v>
      </c>
      <c r="B94" s="5"/>
      <c r="C94" s="5"/>
      <c r="D94" s="5">
        <v>32</v>
      </c>
      <c r="E94" s="5"/>
      <c r="F94" s="5"/>
      <c r="G94" s="5"/>
      <c r="H94" s="5"/>
      <c r="I94" s="5"/>
      <c r="J94" s="5"/>
      <c r="K94" s="5"/>
      <c r="L94" s="5"/>
    </row>
    <row r="95" spans="1:12" ht="18" x14ac:dyDescent="0.2">
      <c r="A95" s="5">
        <v>21</v>
      </c>
      <c r="B95" s="5"/>
      <c r="C95" s="5"/>
      <c r="D95" s="5">
        <v>29</v>
      </c>
      <c r="E95" s="5"/>
      <c r="F95" s="5"/>
      <c r="G95" s="5"/>
      <c r="H95" s="5"/>
      <c r="I95" s="5"/>
      <c r="J95" s="5"/>
      <c r="K95" s="5"/>
      <c r="L95" s="5"/>
    </row>
    <row r="96" spans="1:12" ht="18" x14ac:dyDescent="0.2">
      <c r="A96" s="5">
        <v>26</v>
      </c>
      <c r="B96" s="5"/>
      <c r="C96" s="5"/>
      <c r="D96" s="5">
        <v>26</v>
      </c>
      <c r="E96" s="5"/>
      <c r="F96" s="5"/>
      <c r="G96" s="5"/>
      <c r="H96" s="5"/>
      <c r="I96" s="5"/>
      <c r="J96" s="5"/>
      <c r="K96" s="5"/>
      <c r="L96" s="5"/>
    </row>
    <row r="97" spans="1:12" ht="18" x14ac:dyDescent="0.2">
      <c r="A97" s="5">
        <v>19</v>
      </c>
      <c r="B97" s="5"/>
      <c r="C97" s="5"/>
      <c r="D97" s="5">
        <v>25</v>
      </c>
      <c r="E97" s="5"/>
      <c r="F97" s="5"/>
      <c r="G97" s="5"/>
      <c r="H97" s="5"/>
      <c r="I97" s="5"/>
      <c r="J97" s="5"/>
      <c r="K97" s="5"/>
      <c r="L97" s="5"/>
    </row>
    <row r="98" spans="1:12" ht="18" x14ac:dyDescent="0.2">
      <c r="A98" s="5">
        <v>20</v>
      </c>
      <c r="B98" s="5"/>
      <c r="C98" s="5"/>
      <c r="D98" s="5">
        <v>27</v>
      </c>
      <c r="E98" s="5"/>
      <c r="F98" s="5"/>
      <c r="G98" s="5"/>
      <c r="H98" s="5"/>
      <c r="I98" s="5"/>
      <c r="J98" s="5"/>
      <c r="K98" s="5"/>
      <c r="L98" s="5"/>
    </row>
    <row r="99" spans="1:12" ht="18" x14ac:dyDescent="0.2">
      <c r="A99" s="5">
        <v>42</v>
      </c>
      <c r="B99" s="5"/>
      <c r="C99" s="5"/>
      <c r="D99" s="5">
        <v>24</v>
      </c>
      <c r="E99" s="5"/>
      <c r="F99" s="5"/>
      <c r="G99" s="5"/>
      <c r="H99" s="5"/>
      <c r="I99" s="5"/>
      <c r="J99" s="5"/>
      <c r="K99" s="5"/>
      <c r="L99" s="5"/>
    </row>
    <row r="100" spans="1:12" ht="18" x14ac:dyDescent="0.2">
      <c r="A100" s="5">
        <v>35</v>
      </c>
      <c r="B100" s="5"/>
      <c r="C100" s="5"/>
      <c r="D100" s="5">
        <v>18</v>
      </c>
      <c r="E100" s="5"/>
      <c r="F100" s="5"/>
      <c r="G100" s="5"/>
      <c r="H100" s="5"/>
      <c r="I100" s="5"/>
      <c r="J100" s="5"/>
      <c r="K100" s="5"/>
      <c r="L100" s="5"/>
    </row>
    <row r="101" spans="1:12" ht="18" x14ac:dyDescent="0.2">
      <c r="A101" s="5">
        <v>29</v>
      </c>
      <c r="B101" s="5"/>
      <c r="C101" s="5"/>
      <c r="D101" s="5">
        <v>16</v>
      </c>
      <c r="E101" s="5"/>
      <c r="F101" s="5"/>
      <c r="G101" s="5"/>
      <c r="H101" s="5"/>
      <c r="I101" s="5"/>
      <c r="J101" s="5"/>
      <c r="K101" s="5"/>
      <c r="L101" s="5"/>
    </row>
    <row r="102" spans="1:12" ht="18" x14ac:dyDescent="0.2">
      <c r="A102" s="5">
        <v>25</v>
      </c>
      <c r="B102" s="5"/>
      <c r="C102" s="5"/>
      <c r="D102" s="5">
        <v>12</v>
      </c>
      <c r="E102" s="5"/>
      <c r="F102" s="5"/>
      <c r="G102" s="5"/>
      <c r="H102" s="5"/>
      <c r="I102" s="5"/>
      <c r="J102" s="5"/>
      <c r="K102" s="5"/>
      <c r="L102" s="5"/>
    </row>
    <row r="103" spans="1:12" ht="18" x14ac:dyDescent="0.2">
      <c r="A103" s="5">
        <v>35</v>
      </c>
    </row>
    <row r="104" spans="1:12" ht="18" x14ac:dyDescent="0.2">
      <c r="A104" s="5">
        <v>25</v>
      </c>
    </row>
    <row r="105" spans="1:12" ht="18" x14ac:dyDescent="0.2">
      <c r="A105" s="5">
        <v>19</v>
      </c>
    </row>
    <row r="106" spans="1:12" ht="18" x14ac:dyDescent="0.2">
      <c r="A106" s="5">
        <v>30</v>
      </c>
    </row>
    <row r="107" spans="1:12" ht="18" x14ac:dyDescent="0.2">
      <c r="A107" s="5">
        <v>20</v>
      </c>
    </row>
    <row r="108" spans="1:12" ht="18" x14ac:dyDescent="0.2">
      <c r="A108" s="5">
        <v>29</v>
      </c>
    </row>
    <row r="109" spans="1:12" ht="18" x14ac:dyDescent="0.2">
      <c r="A109" s="5">
        <v>22</v>
      </c>
    </row>
    <row r="110" spans="1:12" ht="18" x14ac:dyDescent="0.2">
      <c r="A110" s="5">
        <v>22</v>
      </c>
    </row>
    <row r="111" spans="1:12" ht="18" x14ac:dyDescent="0.2">
      <c r="A111" s="5">
        <v>26</v>
      </c>
    </row>
    <row r="112" spans="1:12" ht="18" x14ac:dyDescent="0.2">
      <c r="A112" s="5">
        <v>20</v>
      </c>
    </row>
    <row r="113" spans="1:1" ht="18" x14ac:dyDescent="0.2">
      <c r="A113" s="5"/>
    </row>
    <row r="114" spans="1:1" ht="18" x14ac:dyDescent="0.2">
      <c r="A114" s="5">
        <v>44</v>
      </c>
    </row>
    <row r="115" spans="1:1" ht="18" x14ac:dyDescent="0.2">
      <c r="A115" s="5">
        <v>29</v>
      </c>
    </row>
    <row r="116" spans="1:1" ht="18" x14ac:dyDescent="0.2">
      <c r="A116" s="5">
        <v>45</v>
      </c>
    </row>
    <row r="117" spans="1:1" ht="18" x14ac:dyDescent="0.2">
      <c r="A117" s="5">
        <v>38</v>
      </c>
    </row>
    <row r="118" spans="1:1" ht="18" x14ac:dyDescent="0.2">
      <c r="A118" s="5">
        <v>44</v>
      </c>
    </row>
    <row r="119" spans="1:1" ht="18" x14ac:dyDescent="0.2">
      <c r="A119" s="5">
        <v>39</v>
      </c>
    </row>
    <row r="120" spans="1:1" ht="18" x14ac:dyDescent="0.2">
      <c r="A120" s="5">
        <v>24</v>
      </c>
    </row>
    <row r="121" spans="1:1" ht="18" x14ac:dyDescent="0.2">
      <c r="A121" s="5">
        <v>43</v>
      </c>
    </row>
    <row r="122" spans="1:1" ht="18" x14ac:dyDescent="0.2">
      <c r="A122" s="5">
        <v>34</v>
      </c>
    </row>
    <row r="123" spans="1:1" ht="18" x14ac:dyDescent="0.2">
      <c r="A123" s="5">
        <v>34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EA37F-FC59-EF44-9478-DB5D18054258}">
  <dimension ref="A1:J27"/>
  <sheetViews>
    <sheetView zoomScale="124" zoomScaleNormal="124" workbookViewId="0">
      <selection activeCell="H11" sqref="H11"/>
    </sheetView>
  </sheetViews>
  <sheetFormatPr baseColWidth="10" defaultRowHeight="16" x14ac:dyDescent="0.2"/>
  <cols>
    <col min="1" max="5" width="10.83203125" style="83"/>
    <col min="6" max="6" width="18.1640625" style="83" customWidth="1"/>
    <col min="7" max="7" width="17.1640625" style="83" customWidth="1"/>
    <col min="8" max="16384" width="10.83203125" style="83"/>
  </cols>
  <sheetData>
    <row r="1" spans="1:10" x14ac:dyDescent="0.2">
      <c r="A1" s="88" t="s">
        <v>0</v>
      </c>
      <c r="B1" s="88" t="s">
        <v>1</v>
      </c>
      <c r="C1" s="88" t="s">
        <v>2</v>
      </c>
      <c r="D1" s="88" t="s">
        <v>3</v>
      </c>
      <c r="E1" s="88" t="s">
        <v>4</v>
      </c>
      <c r="F1" s="88" t="s">
        <v>5</v>
      </c>
    </row>
    <row r="2" spans="1:10" x14ac:dyDescent="0.2">
      <c r="A2" s="89">
        <v>1</v>
      </c>
      <c r="B2" s="89">
        <v>1</v>
      </c>
      <c r="C2" s="89">
        <v>3.9</v>
      </c>
      <c r="D2" s="89">
        <v>6.9</v>
      </c>
      <c r="E2" s="89">
        <v>2.8</v>
      </c>
      <c r="F2" s="89">
        <v>0.5</v>
      </c>
    </row>
    <row r="3" spans="1:10" x14ac:dyDescent="0.2">
      <c r="A3" s="89">
        <v>1.3</v>
      </c>
      <c r="B3" s="89">
        <v>1.6</v>
      </c>
      <c r="C3" s="89">
        <v>5.0999999999999996</v>
      </c>
      <c r="D3" s="89">
        <v>8.9</v>
      </c>
      <c r="E3" s="89">
        <v>4.9000000000000004</v>
      </c>
      <c r="F3" s="89">
        <v>0.7</v>
      </c>
    </row>
    <row r="4" spans="1:10" x14ac:dyDescent="0.2">
      <c r="A4" s="89">
        <v>0.8</v>
      </c>
      <c r="B4" s="89">
        <v>0.7</v>
      </c>
      <c r="C4" s="89">
        <v>2.7</v>
      </c>
      <c r="D4" s="89">
        <v>5.0999999999999996</v>
      </c>
      <c r="E4" s="89">
        <v>0.5</v>
      </c>
      <c r="F4" s="89">
        <v>0.2</v>
      </c>
    </row>
    <row r="9" spans="1:10" x14ac:dyDescent="0.2">
      <c r="A9" s="87"/>
      <c r="B9" s="87" t="s">
        <v>47</v>
      </c>
      <c r="C9" s="87" t="s">
        <v>47</v>
      </c>
      <c r="D9" s="87" t="s">
        <v>48</v>
      </c>
      <c r="E9" s="87" t="s">
        <v>48</v>
      </c>
      <c r="F9" s="87" t="s">
        <v>58</v>
      </c>
      <c r="G9" s="87" t="s">
        <v>59</v>
      </c>
      <c r="H9" s="87" t="s">
        <v>44</v>
      </c>
      <c r="I9" s="87" t="s">
        <v>45</v>
      </c>
      <c r="J9" s="87" t="s">
        <v>46</v>
      </c>
    </row>
    <row r="10" spans="1:10" x14ac:dyDescent="0.2">
      <c r="A10" s="87" t="s">
        <v>49</v>
      </c>
      <c r="B10" s="90">
        <v>29.67</v>
      </c>
      <c r="C10" s="90">
        <v>29.83</v>
      </c>
      <c r="D10" s="90">
        <v>16.53</v>
      </c>
      <c r="E10" s="90">
        <v>16.78</v>
      </c>
      <c r="F10" s="90">
        <f>AVERAGE(B10:C10)</f>
        <v>29.75</v>
      </c>
      <c r="G10" s="90">
        <f>AVERAGE(D10:E10)</f>
        <v>16.655000000000001</v>
      </c>
      <c r="H10" s="90">
        <f>F10-G10</f>
        <v>13.094999999999999</v>
      </c>
      <c r="I10" s="90">
        <f>H10-$H$10</f>
        <v>0</v>
      </c>
      <c r="J10" s="90">
        <f>2^-I10</f>
        <v>1</v>
      </c>
    </row>
    <row r="11" spans="1:10" x14ac:dyDescent="0.2">
      <c r="A11" s="87" t="s">
        <v>50</v>
      </c>
      <c r="B11" s="90">
        <v>29.85</v>
      </c>
      <c r="C11" s="90">
        <v>29.89</v>
      </c>
      <c r="D11" s="90">
        <v>17.18</v>
      </c>
      <c r="E11" s="90">
        <v>17.12</v>
      </c>
      <c r="F11" s="90">
        <f t="shared" ref="F11:F27" si="0">AVERAGE(B11:C11)</f>
        <v>29.87</v>
      </c>
      <c r="G11" s="90">
        <f t="shared" ref="G11:G27" si="1">AVERAGE(D11:E11)</f>
        <v>17.149999999999999</v>
      </c>
      <c r="H11" s="90">
        <f t="shared" ref="H11:H27" si="2">F11-G11</f>
        <v>12.720000000000002</v>
      </c>
      <c r="I11" s="90">
        <f t="shared" ref="I11:I27" si="3">H11-$H$10</f>
        <v>-0.37499999999999645</v>
      </c>
      <c r="J11" s="90">
        <f t="shared" ref="J11:J27" si="4">2^-I11</f>
        <v>1.2968395546510065</v>
      </c>
    </row>
    <row r="12" spans="1:10" x14ac:dyDescent="0.2">
      <c r="A12" s="87" t="s">
        <v>51</v>
      </c>
      <c r="B12" s="90">
        <v>30.1</v>
      </c>
      <c r="C12" s="90">
        <v>29.94</v>
      </c>
      <c r="D12" s="90">
        <v>16.690000000000001</v>
      </c>
      <c r="E12" s="90">
        <v>16.510000000000002</v>
      </c>
      <c r="F12" s="90">
        <f t="shared" si="0"/>
        <v>30.020000000000003</v>
      </c>
      <c r="G12" s="90">
        <f t="shared" si="1"/>
        <v>16.600000000000001</v>
      </c>
      <c r="H12" s="90">
        <f t="shared" si="2"/>
        <v>13.420000000000002</v>
      </c>
      <c r="I12" s="90">
        <f t="shared" si="3"/>
        <v>0.32500000000000284</v>
      </c>
      <c r="J12" s="90">
        <f t="shared" si="4"/>
        <v>0.79829838635664829</v>
      </c>
    </row>
    <row r="13" spans="1:10" x14ac:dyDescent="0.2">
      <c r="A13" s="87" t="s">
        <v>91</v>
      </c>
      <c r="B13" s="90">
        <v>29.99</v>
      </c>
      <c r="C13" s="90">
        <v>30.06</v>
      </c>
      <c r="D13" s="90">
        <v>16.91</v>
      </c>
      <c r="E13" s="90">
        <v>16.940000000000001</v>
      </c>
      <c r="F13" s="90">
        <f t="shared" si="0"/>
        <v>30.024999999999999</v>
      </c>
      <c r="G13" s="90">
        <f t="shared" si="1"/>
        <v>16.925000000000001</v>
      </c>
      <c r="H13" s="90">
        <f t="shared" si="2"/>
        <v>13.099999999999998</v>
      </c>
      <c r="I13" s="90">
        <f t="shared" si="3"/>
        <v>4.9999999999990052E-3</v>
      </c>
      <c r="J13" s="90">
        <f t="shared" si="4"/>
        <v>0.99654026282786845</v>
      </c>
    </row>
    <row r="14" spans="1:10" x14ac:dyDescent="0.2">
      <c r="A14" s="87" t="s">
        <v>92</v>
      </c>
      <c r="B14" s="90">
        <v>29.27</v>
      </c>
      <c r="C14" s="90">
        <v>29.335999999999999</v>
      </c>
      <c r="D14" s="90">
        <v>17.309999999999999</v>
      </c>
      <c r="E14" s="90">
        <v>16.46</v>
      </c>
      <c r="F14" s="90">
        <f t="shared" si="0"/>
        <v>29.302999999999997</v>
      </c>
      <c r="G14" s="90">
        <f t="shared" si="1"/>
        <v>16.884999999999998</v>
      </c>
      <c r="H14" s="90">
        <f t="shared" si="2"/>
        <v>12.417999999999999</v>
      </c>
      <c r="I14" s="90">
        <f t="shared" si="3"/>
        <v>-0.6769999999999996</v>
      </c>
      <c r="J14" s="90">
        <f t="shared" si="4"/>
        <v>1.5988116607049441</v>
      </c>
    </row>
    <row r="15" spans="1:10" x14ac:dyDescent="0.2">
      <c r="A15" s="87" t="s">
        <v>93</v>
      </c>
      <c r="B15" s="90">
        <v>30.49</v>
      </c>
      <c r="C15" s="86">
        <v>30.43</v>
      </c>
      <c r="D15" s="90">
        <v>16.86</v>
      </c>
      <c r="E15" s="90">
        <v>16.829999999999998</v>
      </c>
      <c r="F15" s="90">
        <f t="shared" si="0"/>
        <v>30.46</v>
      </c>
      <c r="G15" s="90">
        <f t="shared" si="1"/>
        <v>16.844999999999999</v>
      </c>
      <c r="H15" s="90">
        <f t="shared" si="2"/>
        <v>13.615000000000002</v>
      </c>
      <c r="I15" s="90">
        <f t="shared" si="3"/>
        <v>0.52000000000000313</v>
      </c>
      <c r="J15" s="90">
        <f t="shared" si="4"/>
        <v>0.69737183317520124</v>
      </c>
    </row>
    <row r="16" spans="1:10" x14ac:dyDescent="0.2">
      <c r="A16" s="87" t="s">
        <v>66</v>
      </c>
      <c r="B16" s="90">
        <v>27.73</v>
      </c>
      <c r="C16" s="90">
        <v>27.526</v>
      </c>
      <c r="D16" s="90">
        <v>16.57</v>
      </c>
      <c r="E16" s="90">
        <v>16.420000000000002</v>
      </c>
      <c r="F16" s="90">
        <f t="shared" si="0"/>
        <v>27.628</v>
      </c>
      <c r="G16" s="90">
        <f t="shared" si="1"/>
        <v>16.495000000000001</v>
      </c>
      <c r="H16" s="90">
        <f t="shared" si="2"/>
        <v>11.132999999999999</v>
      </c>
      <c r="I16" s="90">
        <f t="shared" si="3"/>
        <v>-1.9619999999999997</v>
      </c>
      <c r="J16" s="90">
        <f t="shared" si="4"/>
        <v>3.8960170741729629</v>
      </c>
    </row>
    <row r="17" spans="1:10" x14ac:dyDescent="0.2">
      <c r="A17" s="87" t="s">
        <v>67</v>
      </c>
      <c r="B17" s="90">
        <v>27.69</v>
      </c>
      <c r="C17" s="90">
        <v>27.63</v>
      </c>
      <c r="D17" s="90">
        <v>16.93</v>
      </c>
      <c r="E17" s="90">
        <v>16.899999999999999</v>
      </c>
      <c r="F17" s="90">
        <f t="shared" si="0"/>
        <v>27.66</v>
      </c>
      <c r="G17" s="90">
        <f t="shared" si="1"/>
        <v>16.914999999999999</v>
      </c>
      <c r="H17" s="90">
        <f t="shared" si="2"/>
        <v>10.745000000000001</v>
      </c>
      <c r="I17" s="90">
        <f t="shared" si="3"/>
        <v>-2.3499999999999979</v>
      </c>
      <c r="J17" s="90">
        <f t="shared" si="4"/>
        <v>5.0982425092770409</v>
      </c>
    </row>
    <row r="18" spans="1:10" x14ac:dyDescent="0.2">
      <c r="A18" s="87" t="s">
        <v>68</v>
      </c>
      <c r="B18" s="90">
        <v>28.84</v>
      </c>
      <c r="C18" s="90">
        <v>28.74</v>
      </c>
      <c r="D18" s="90">
        <v>17.16</v>
      </c>
      <c r="E18" s="90">
        <v>17.100000000000001</v>
      </c>
      <c r="F18" s="90">
        <f t="shared" si="0"/>
        <v>28.79</v>
      </c>
      <c r="G18" s="90">
        <f t="shared" si="1"/>
        <v>17.130000000000003</v>
      </c>
      <c r="H18" s="90">
        <f t="shared" si="2"/>
        <v>11.659999999999997</v>
      </c>
      <c r="I18" s="90">
        <f t="shared" si="3"/>
        <v>-1.4350000000000023</v>
      </c>
      <c r="J18" s="90">
        <f t="shared" si="4"/>
        <v>2.7038216660562555</v>
      </c>
    </row>
    <row r="19" spans="1:10" x14ac:dyDescent="0.2">
      <c r="A19" s="87" t="s">
        <v>94</v>
      </c>
      <c r="B19" s="90">
        <v>26.95</v>
      </c>
      <c r="C19" s="90">
        <v>27.158000000000001</v>
      </c>
      <c r="D19" s="90">
        <v>16.87</v>
      </c>
      <c r="E19" s="90">
        <v>16.62</v>
      </c>
      <c r="F19" s="90">
        <f t="shared" si="0"/>
        <v>27.054000000000002</v>
      </c>
      <c r="G19" s="90">
        <f t="shared" si="1"/>
        <v>16.745000000000001</v>
      </c>
      <c r="H19" s="90">
        <f t="shared" si="2"/>
        <v>10.309000000000001</v>
      </c>
      <c r="I19" s="90">
        <f t="shared" si="3"/>
        <v>-2.7859999999999978</v>
      </c>
      <c r="J19" s="90">
        <f t="shared" si="4"/>
        <v>6.8971483601407559</v>
      </c>
    </row>
    <row r="20" spans="1:10" x14ac:dyDescent="0.2">
      <c r="A20" s="87" t="s">
        <v>95</v>
      </c>
      <c r="B20" s="90">
        <v>26.713999999999999</v>
      </c>
      <c r="C20" s="90">
        <v>26.68</v>
      </c>
      <c r="D20" s="90">
        <v>16.760000000000002</v>
      </c>
      <c r="E20" s="90">
        <v>16.75</v>
      </c>
      <c r="F20" s="90">
        <f t="shared" si="0"/>
        <v>26.696999999999999</v>
      </c>
      <c r="G20" s="90">
        <f t="shared" si="1"/>
        <v>16.755000000000003</v>
      </c>
      <c r="H20" s="90">
        <f t="shared" si="2"/>
        <v>9.9419999999999966</v>
      </c>
      <c r="I20" s="90">
        <f t="shared" si="3"/>
        <v>-3.1530000000000022</v>
      </c>
      <c r="J20" s="90">
        <f t="shared" si="4"/>
        <v>8.89503326013687</v>
      </c>
    </row>
    <row r="21" spans="1:10" x14ac:dyDescent="0.2">
      <c r="A21" s="87" t="s">
        <v>96</v>
      </c>
      <c r="B21" s="90">
        <v>27.97</v>
      </c>
      <c r="C21" s="90">
        <v>27.88</v>
      </c>
      <c r="D21" s="90">
        <v>17.22</v>
      </c>
      <c r="E21" s="90">
        <v>17.14</v>
      </c>
      <c r="F21" s="90">
        <f t="shared" si="0"/>
        <v>27.924999999999997</v>
      </c>
      <c r="G21" s="90">
        <f t="shared" si="1"/>
        <v>17.18</v>
      </c>
      <c r="H21" s="90">
        <f t="shared" si="2"/>
        <v>10.744999999999997</v>
      </c>
      <c r="I21" s="90">
        <f t="shared" si="3"/>
        <v>-2.3500000000000014</v>
      </c>
      <c r="J21" s="90">
        <f t="shared" si="4"/>
        <v>5.0982425092770534</v>
      </c>
    </row>
    <row r="22" spans="1:10" x14ac:dyDescent="0.2">
      <c r="A22" s="87" t="s">
        <v>97</v>
      </c>
      <c r="B22" s="90">
        <v>28.12</v>
      </c>
      <c r="C22" s="90">
        <v>28.37</v>
      </c>
      <c r="D22" s="90">
        <v>16.55</v>
      </c>
      <c r="E22" s="90">
        <v>16.72</v>
      </c>
      <c r="F22" s="90">
        <f t="shared" si="0"/>
        <v>28.245000000000001</v>
      </c>
      <c r="G22" s="90">
        <f t="shared" si="1"/>
        <v>16.634999999999998</v>
      </c>
      <c r="H22" s="90">
        <f t="shared" si="2"/>
        <v>11.610000000000003</v>
      </c>
      <c r="I22" s="90">
        <f t="shared" si="3"/>
        <v>-1.4849999999999959</v>
      </c>
      <c r="J22" s="90">
        <f t="shared" si="4"/>
        <v>2.7991717311903836</v>
      </c>
    </row>
    <row r="23" spans="1:10" x14ac:dyDescent="0.2">
      <c r="A23" s="87" t="s">
        <v>98</v>
      </c>
      <c r="B23" s="90">
        <v>27.69</v>
      </c>
      <c r="C23" s="90">
        <v>27.725000000000001</v>
      </c>
      <c r="D23" s="90">
        <v>16.91</v>
      </c>
      <c r="E23" s="90">
        <v>16.899999999999999</v>
      </c>
      <c r="F23" s="90">
        <f t="shared" si="0"/>
        <v>27.707500000000003</v>
      </c>
      <c r="G23" s="90">
        <f t="shared" si="1"/>
        <v>16.905000000000001</v>
      </c>
      <c r="H23" s="90">
        <f t="shared" si="2"/>
        <v>10.802500000000002</v>
      </c>
      <c r="I23" s="90">
        <f t="shared" si="3"/>
        <v>-2.2924999999999969</v>
      </c>
      <c r="J23" s="90">
        <f t="shared" si="4"/>
        <v>4.8990431543897408</v>
      </c>
    </row>
    <row r="24" spans="1:10" x14ac:dyDescent="0.2">
      <c r="A24" s="87" t="s">
        <v>99</v>
      </c>
      <c r="B24" s="90">
        <v>31.16</v>
      </c>
      <c r="C24" s="90">
        <v>31.36</v>
      </c>
      <c r="D24" s="90">
        <v>17.079999999999998</v>
      </c>
      <c r="E24" s="90">
        <v>17.239999999999998</v>
      </c>
      <c r="F24" s="90">
        <f t="shared" si="0"/>
        <v>31.259999999999998</v>
      </c>
      <c r="G24" s="90">
        <f t="shared" si="1"/>
        <v>17.159999999999997</v>
      </c>
      <c r="H24" s="90">
        <f t="shared" si="2"/>
        <v>14.100000000000001</v>
      </c>
      <c r="I24" s="90">
        <f t="shared" si="3"/>
        <v>1.0050000000000026</v>
      </c>
      <c r="J24" s="90">
        <f t="shared" si="4"/>
        <v>0.498270131413933</v>
      </c>
    </row>
    <row r="25" spans="1:10" x14ac:dyDescent="0.2">
      <c r="A25" s="87" t="s">
        <v>69</v>
      </c>
      <c r="B25" s="90">
        <v>30.71</v>
      </c>
      <c r="C25" s="90">
        <v>30.68</v>
      </c>
      <c r="D25" s="90">
        <v>16.579999999999998</v>
      </c>
      <c r="E25" s="90">
        <v>16.600000000000001</v>
      </c>
      <c r="F25" s="90">
        <f t="shared" si="0"/>
        <v>30.695</v>
      </c>
      <c r="G25" s="90">
        <f t="shared" si="1"/>
        <v>16.59</v>
      </c>
      <c r="H25" s="90">
        <f>F25-G25</f>
        <v>14.105</v>
      </c>
      <c r="I25" s="90">
        <f t="shared" si="3"/>
        <v>1.0100000000000016</v>
      </c>
      <c r="J25" s="90">
        <f t="shared" si="4"/>
        <v>0.49654624771851746</v>
      </c>
    </row>
    <row r="26" spans="1:10" x14ac:dyDescent="0.2">
      <c r="A26" s="87" t="s">
        <v>70</v>
      </c>
      <c r="B26" s="90">
        <v>30.35</v>
      </c>
      <c r="C26" s="90">
        <v>30.38</v>
      </c>
      <c r="D26" s="90">
        <v>16.77</v>
      </c>
      <c r="E26" s="90">
        <v>16.739999999999998</v>
      </c>
      <c r="F26" s="90">
        <f t="shared" si="0"/>
        <v>30.365000000000002</v>
      </c>
      <c r="G26" s="90">
        <f t="shared" si="1"/>
        <v>16.754999999999999</v>
      </c>
      <c r="H26" s="90">
        <f t="shared" si="2"/>
        <v>13.610000000000003</v>
      </c>
      <c r="I26" s="90">
        <f t="shared" si="3"/>
        <v>0.51500000000000412</v>
      </c>
      <c r="J26" s="90">
        <f t="shared" si="4"/>
        <v>0.69979293279759602</v>
      </c>
    </row>
    <row r="27" spans="1:10" x14ac:dyDescent="0.2">
      <c r="A27" s="87" t="s">
        <v>71</v>
      </c>
      <c r="B27" s="90">
        <v>32.4</v>
      </c>
      <c r="C27" s="90">
        <v>32.450000000000003</v>
      </c>
      <c r="D27" s="90">
        <v>17</v>
      </c>
      <c r="E27" s="90">
        <v>17.010000000000002</v>
      </c>
      <c r="F27" s="90">
        <f t="shared" si="0"/>
        <v>32.424999999999997</v>
      </c>
      <c r="G27" s="90">
        <f t="shared" si="1"/>
        <v>17.005000000000003</v>
      </c>
      <c r="H27" s="90">
        <f t="shared" si="2"/>
        <v>15.419999999999995</v>
      </c>
      <c r="I27" s="90">
        <f t="shared" si="3"/>
        <v>2.3249999999999957</v>
      </c>
      <c r="J27" s="90">
        <f t="shared" si="4"/>
        <v>0.19957459658916304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0C1F-8352-E447-B87B-8E5802DCE36B}">
  <dimension ref="A1:AE119"/>
  <sheetViews>
    <sheetView zoomScale="97" zoomScaleNormal="97" workbookViewId="0">
      <selection activeCell="Z58" sqref="Z58"/>
    </sheetView>
  </sheetViews>
  <sheetFormatPr baseColWidth="10" defaultRowHeight="16" x14ac:dyDescent="0.2"/>
  <cols>
    <col min="1" max="16384" width="10.83203125" style="83"/>
  </cols>
  <sheetData>
    <row r="1" spans="1:31" x14ac:dyDescent="0.2">
      <c r="B1" s="117" t="s">
        <v>8</v>
      </c>
      <c r="C1" s="117"/>
      <c r="D1" s="117"/>
      <c r="E1" s="117"/>
      <c r="F1" s="117"/>
      <c r="G1" s="117" t="s">
        <v>9</v>
      </c>
      <c r="H1" s="117"/>
      <c r="I1" s="117"/>
      <c r="J1" s="117"/>
      <c r="K1" s="117"/>
      <c r="L1" s="117" t="s">
        <v>10</v>
      </c>
      <c r="M1" s="117"/>
      <c r="N1" s="117"/>
      <c r="O1" s="117"/>
      <c r="P1" s="117"/>
      <c r="Q1" s="117" t="s">
        <v>11</v>
      </c>
      <c r="R1" s="117"/>
      <c r="S1" s="117"/>
      <c r="T1" s="117"/>
      <c r="U1" s="117"/>
      <c r="V1" s="117" t="s">
        <v>12</v>
      </c>
      <c r="W1" s="117"/>
      <c r="X1" s="117"/>
      <c r="Y1" s="117"/>
      <c r="Z1" s="117"/>
      <c r="AA1" s="117" t="s">
        <v>13</v>
      </c>
      <c r="AB1" s="117"/>
      <c r="AC1" s="117"/>
      <c r="AD1" s="117"/>
      <c r="AE1" s="117"/>
    </row>
    <row r="2" spans="1:31" x14ac:dyDescent="0.2">
      <c r="B2" s="88" t="s">
        <v>0</v>
      </c>
      <c r="C2" s="88" t="s">
        <v>3</v>
      </c>
      <c r="D2" s="88" t="s">
        <v>5</v>
      </c>
      <c r="E2" s="88" t="s">
        <v>6</v>
      </c>
      <c r="F2" s="88" t="s">
        <v>7</v>
      </c>
      <c r="G2" s="88" t="s">
        <v>0</v>
      </c>
      <c r="H2" s="88" t="s">
        <v>3</v>
      </c>
      <c r="I2" s="88" t="s">
        <v>5</v>
      </c>
      <c r="J2" s="88" t="s">
        <v>6</v>
      </c>
      <c r="K2" s="88" t="s">
        <v>7</v>
      </c>
      <c r="L2" s="88" t="s">
        <v>0</v>
      </c>
      <c r="M2" s="88" t="s">
        <v>3</v>
      </c>
      <c r="N2" s="88" t="s">
        <v>5</v>
      </c>
      <c r="O2" s="88" t="s">
        <v>6</v>
      </c>
      <c r="P2" s="88" t="s">
        <v>7</v>
      </c>
      <c r="Q2" s="88" t="s">
        <v>0</v>
      </c>
      <c r="R2" s="88" t="s">
        <v>3</v>
      </c>
      <c r="S2" s="88" t="s">
        <v>5</v>
      </c>
      <c r="T2" s="88" t="s">
        <v>6</v>
      </c>
      <c r="U2" s="88" t="s">
        <v>7</v>
      </c>
      <c r="V2" s="88" t="s">
        <v>0</v>
      </c>
      <c r="W2" s="88" t="s">
        <v>3</v>
      </c>
      <c r="X2" s="88" t="s">
        <v>5</v>
      </c>
      <c r="Y2" s="88" t="s">
        <v>6</v>
      </c>
      <c r="Z2" s="88" t="s">
        <v>7</v>
      </c>
      <c r="AA2" s="88" t="s">
        <v>0</v>
      </c>
      <c r="AB2" s="88" t="s">
        <v>3</v>
      </c>
      <c r="AC2" s="88" t="s">
        <v>5</v>
      </c>
      <c r="AD2" s="88" t="s">
        <v>6</v>
      </c>
      <c r="AE2" s="88" t="s">
        <v>7</v>
      </c>
    </row>
    <row r="3" spans="1:31" s="86" customFormat="1" x14ac:dyDescent="0.2">
      <c r="A3" s="90" t="s">
        <v>124</v>
      </c>
      <c r="B3" s="89">
        <v>7.32</v>
      </c>
      <c r="C3" s="89">
        <v>2.25</v>
      </c>
      <c r="D3" s="89">
        <v>4.05</v>
      </c>
      <c r="E3" s="89">
        <v>9.1</v>
      </c>
      <c r="F3" s="89">
        <v>3.05</v>
      </c>
      <c r="G3" s="89">
        <v>4.3</v>
      </c>
      <c r="H3" s="89">
        <v>1.8</v>
      </c>
      <c r="I3" s="89">
        <v>2.2000000000000002</v>
      </c>
      <c r="J3" s="89">
        <v>4.8</v>
      </c>
      <c r="K3" s="89">
        <v>1.55</v>
      </c>
      <c r="L3" s="89">
        <v>0.63</v>
      </c>
      <c r="M3" s="89">
        <v>0.4</v>
      </c>
      <c r="N3" s="89">
        <v>0.5</v>
      </c>
      <c r="O3" s="89">
        <v>0.6</v>
      </c>
      <c r="P3" s="89">
        <v>0.4</v>
      </c>
      <c r="Q3" s="89">
        <v>5.56</v>
      </c>
      <c r="R3" s="89">
        <v>0.93</v>
      </c>
      <c r="S3" s="89">
        <v>3.3</v>
      </c>
      <c r="T3" s="89">
        <v>11.9</v>
      </c>
      <c r="U3" s="89">
        <v>1.585</v>
      </c>
      <c r="V3" s="89">
        <v>0.8</v>
      </c>
      <c r="W3" s="89">
        <v>0.3</v>
      </c>
      <c r="X3" s="89">
        <v>0.6</v>
      </c>
      <c r="Y3" s="89">
        <v>0.5</v>
      </c>
      <c r="Z3" s="89">
        <v>0.35</v>
      </c>
      <c r="AA3" s="89">
        <v>0.3</v>
      </c>
      <c r="AB3" s="89">
        <v>0.19500000000000001</v>
      </c>
      <c r="AC3" s="89">
        <v>0.2</v>
      </c>
      <c r="AD3" s="89">
        <v>0.5</v>
      </c>
      <c r="AE3" s="89">
        <v>0.32</v>
      </c>
    </row>
    <row r="4" spans="1:31" s="86" customFormat="1" x14ac:dyDescent="0.2">
      <c r="A4" s="90" t="s">
        <v>125</v>
      </c>
      <c r="B4" s="89">
        <v>9.4</v>
      </c>
      <c r="C4" s="89">
        <v>2.75</v>
      </c>
      <c r="D4" s="89">
        <v>5.16</v>
      </c>
      <c r="E4" s="89">
        <v>11.2</v>
      </c>
      <c r="F4" s="89">
        <v>5.0999999999999996</v>
      </c>
      <c r="G4" s="89">
        <v>5.2</v>
      </c>
      <c r="H4" s="89">
        <v>2.9</v>
      </c>
      <c r="I4" s="89">
        <v>2.5</v>
      </c>
      <c r="J4" s="89">
        <v>5.9</v>
      </c>
      <c r="K4" s="89">
        <v>1.8</v>
      </c>
      <c r="L4" s="89">
        <v>0.73</v>
      </c>
      <c r="M4" s="89">
        <v>0.42</v>
      </c>
      <c r="N4" s="89">
        <v>0.56000000000000005</v>
      </c>
      <c r="O4" s="89">
        <v>1.1000000000000001</v>
      </c>
      <c r="P4" s="89">
        <v>0.43</v>
      </c>
      <c r="Q4" s="89">
        <v>6.6</v>
      </c>
      <c r="R4" s="89">
        <v>2</v>
      </c>
      <c r="S4" s="89">
        <v>5.8</v>
      </c>
      <c r="T4" s="89">
        <v>13</v>
      </c>
      <c r="U4" s="89">
        <v>1.78</v>
      </c>
      <c r="V4" s="89">
        <v>0.9</v>
      </c>
      <c r="W4" s="89">
        <v>0.36</v>
      </c>
      <c r="X4" s="89">
        <v>0.7</v>
      </c>
      <c r="Y4" s="89">
        <v>0.8</v>
      </c>
      <c r="Z4" s="89">
        <v>0.4</v>
      </c>
      <c r="AA4" s="89">
        <v>0.4</v>
      </c>
      <c r="AB4" s="89">
        <v>0.2</v>
      </c>
      <c r="AC4" s="89">
        <v>0.3</v>
      </c>
      <c r="AD4" s="89">
        <v>0.82</v>
      </c>
      <c r="AE4" s="89">
        <v>0.42</v>
      </c>
    </row>
    <row r="5" spans="1:31" s="86" customFormat="1" x14ac:dyDescent="0.2">
      <c r="A5" s="90" t="s">
        <v>126</v>
      </c>
      <c r="B5" s="89">
        <v>5.24</v>
      </c>
      <c r="C5" s="89">
        <v>1.75</v>
      </c>
      <c r="D5" s="89">
        <v>2.96</v>
      </c>
      <c r="E5" s="89">
        <v>7</v>
      </c>
      <c r="F5" s="89">
        <v>1</v>
      </c>
      <c r="G5" s="89">
        <v>3.4</v>
      </c>
      <c r="H5" s="89">
        <v>0.7</v>
      </c>
      <c r="I5" s="89">
        <v>1.9</v>
      </c>
      <c r="J5" s="89">
        <v>3.7</v>
      </c>
      <c r="K5" s="89">
        <v>1.3</v>
      </c>
      <c r="L5" s="89">
        <v>0.53</v>
      </c>
      <c r="M5" s="89">
        <v>0.38</v>
      </c>
      <c r="N5" s="89">
        <v>0.44</v>
      </c>
      <c r="O5" s="89">
        <v>0.1</v>
      </c>
      <c r="P5" s="89">
        <v>0.37</v>
      </c>
      <c r="Q5" s="89">
        <v>4.5199999999999996</v>
      </c>
      <c r="R5" s="89">
        <v>0.2</v>
      </c>
      <c r="S5" s="89">
        <v>0.8</v>
      </c>
      <c r="T5" s="89">
        <v>10.8</v>
      </c>
      <c r="U5" s="89">
        <v>1.39</v>
      </c>
      <c r="V5" s="89">
        <v>0.7</v>
      </c>
      <c r="W5" s="89">
        <v>0.24</v>
      </c>
      <c r="X5" s="89">
        <v>0.5</v>
      </c>
      <c r="Y5" s="89">
        <v>0.2</v>
      </c>
      <c r="Z5" s="89">
        <v>0.45</v>
      </c>
      <c r="AA5" s="89">
        <v>0.2</v>
      </c>
      <c r="AB5" s="89">
        <v>0.20499999999999999</v>
      </c>
      <c r="AC5" s="89">
        <v>0.1</v>
      </c>
      <c r="AD5" s="89">
        <v>0.32</v>
      </c>
      <c r="AE5" s="89">
        <v>0.37</v>
      </c>
    </row>
    <row r="6" spans="1:31" x14ac:dyDescent="0.2">
      <c r="B6" s="106"/>
      <c r="C6" s="106"/>
      <c r="D6" s="106"/>
      <c r="E6" s="106"/>
      <c r="F6" s="106"/>
      <c r="H6" s="106"/>
      <c r="I6" s="106"/>
      <c r="J6" s="106"/>
      <c r="K6" s="106"/>
      <c r="Q6" s="106"/>
      <c r="R6" s="106"/>
      <c r="S6" s="106"/>
      <c r="T6" s="106"/>
      <c r="U6" s="106"/>
    </row>
    <row r="9" spans="1:31" x14ac:dyDescent="0.2">
      <c r="B9" s="103"/>
      <c r="C9" s="122" t="s">
        <v>15</v>
      </c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</row>
    <row r="10" spans="1:31" x14ac:dyDescent="0.2">
      <c r="B10" s="103"/>
      <c r="C10" s="123" t="s">
        <v>0</v>
      </c>
      <c r="D10" s="123"/>
      <c r="E10" s="123"/>
      <c r="F10" s="123" t="s">
        <v>3</v>
      </c>
      <c r="G10" s="123"/>
      <c r="H10" s="123"/>
      <c r="I10" s="123" t="s">
        <v>5</v>
      </c>
      <c r="J10" s="123"/>
      <c r="K10" s="123"/>
      <c r="L10" s="123" t="s">
        <v>6</v>
      </c>
      <c r="M10" s="123"/>
      <c r="N10" s="123"/>
      <c r="O10" s="123" t="s">
        <v>7</v>
      </c>
      <c r="P10" s="123"/>
      <c r="Q10" s="123"/>
      <c r="W10" s="84"/>
      <c r="X10" s="84"/>
      <c r="Y10" s="84"/>
    </row>
    <row r="11" spans="1:31" x14ac:dyDescent="0.2">
      <c r="B11" s="103"/>
      <c r="C11" s="96" t="s">
        <v>114</v>
      </c>
      <c r="D11" s="96" t="s">
        <v>117</v>
      </c>
      <c r="E11" s="96" t="s">
        <v>118</v>
      </c>
      <c r="F11" s="96" t="s">
        <v>114</v>
      </c>
      <c r="G11" s="96" t="s">
        <v>117</v>
      </c>
      <c r="H11" s="96" t="s">
        <v>118</v>
      </c>
      <c r="I11" s="96" t="s">
        <v>114</v>
      </c>
      <c r="J11" s="96" t="s">
        <v>117</v>
      </c>
      <c r="K11" s="96" t="s">
        <v>118</v>
      </c>
      <c r="L11" s="96" t="s">
        <v>114</v>
      </c>
      <c r="M11" s="96" t="s">
        <v>117</v>
      </c>
      <c r="N11" s="96" t="s">
        <v>118</v>
      </c>
      <c r="O11" s="96" t="s">
        <v>114</v>
      </c>
      <c r="P11" s="96" t="s">
        <v>117</v>
      </c>
      <c r="Q11" s="96" t="s">
        <v>118</v>
      </c>
    </row>
    <row r="12" spans="1:31" x14ac:dyDescent="0.2">
      <c r="B12" s="96" t="s">
        <v>116</v>
      </c>
      <c r="C12" s="90">
        <v>20.329999999999998</v>
      </c>
      <c r="D12" s="90">
        <v>33.872</v>
      </c>
      <c r="E12" s="90">
        <v>30.999699999999997</v>
      </c>
      <c r="F12" s="90">
        <v>20.36</v>
      </c>
      <c r="G12" s="90">
        <v>33.520000000000003</v>
      </c>
      <c r="H12" s="90">
        <v>32.350100000000005</v>
      </c>
      <c r="I12" s="90">
        <v>20.39</v>
      </c>
      <c r="J12" s="90">
        <v>33.14</v>
      </c>
      <c r="K12" s="90">
        <v>31.122399999999999</v>
      </c>
      <c r="L12" s="90">
        <v>20.420000000000002</v>
      </c>
      <c r="M12" s="90">
        <v>33.682000000000002</v>
      </c>
      <c r="N12" s="90">
        <v>30.4956</v>
      </c>
      <c r="O12" s="90">
        <v>20.45</v>
      </c>
      <c r="P12" s="90">
        <v>33.75</v>
      </c>
      <c r="Q12" s="90">
        <v>32.142000000000003</v>
      </c>
    </row>
    <row r="13" spans="1:31" x14ac:dyDescent="0.2">
      <c r="B13" s="96" t="s">
        <v>115</v>
      </c>
      <c r="C13" s="123">
        <f>(2^(C12-E12))/(2^(C12-D12))</f>
        <v>7.3223158194927551</v>
      </c>
      <c r="D13" s="123"/>
      <c r="E13" s="123"/>
      <c r="F13" s="123">
        <f t="shared" ref="F13" si="0">(2^(F12-H12))/(2^(F12-G12))</f>
        <v>2.2499610085595423</v>
      </c>
      <c r="G13" s="123"/>
      <c r="H13" s="123"/>
      <c r="I13" s="123">
        <f t="shared" ref="I13" si="1">(2^(I12-K12))/(2^(I12-J12))</f>
        <v>4.0490964258469857</v>
      </c>
      <c r="J13" s="123"/>
      <c r="K13" s="123"/>
      <c r="L13" s="123">
        <f t="shared" ref="L13" si="2">(2^(L12-N12))/(2^(L12-M12))</f>
        <v>9.1033654619546596</v>
      </c>
      <c r="M13" s="123"/>
      <c r="N13" s="123"/>
      <c r="O13" s="123">
        <f t="shared" ref="O13" si="3">(2^(O12-Q12))/(2^(O12-P12))</f>
        <v>3.0482896606795298</v>
      </c>
      <c r="P13" s="123"/>
      <c r="Q13" s="123"/>
    </row>
    <row r="14" spans="1:31" x14ac:dyDescent="0.2"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</row>
    <row r="15" spans="1:31" x14ac:dyDescent="0.2">
      <c r="B15" s="103"/>
      <c r="C15" s="122" t="s">
        <v>15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31" x14ac:dyDescent="0.2">
      <c r="B16" s="103"/>
      <c r="C16" s="123" t="s">
        <v>0</v>
      </c>
      <c r="D16" s="123"/>
      <c r="E16" s="123"/>
      <c r="F16" s="123" t="s">
        <v>3</v>
      </c>
      <c r="G16" s="123"/>
      <c r="H16" s="123"/>
      <c r="I16" s="123" t="s">
        <v>5</v>
      </c>
      <c r="J16" s="123"/>
      <c r="K16" s="123"/>
      <c r="L16" s="123" t="s">
        <v>6</v>
      </c>
      <c r="M16" s="123"/>
      <c r="N16" s="123"/>
      <c r="O16" s="123" t="s">
        <v>7</v>
      </c>
      <c r="P16" s="123"/>
      <c r="Q16" s="123"/>
    </row>
    <row r="17" spans="2:22" x14ac:dyDescent="0.2">
      <c r="B17" s="103"/>
      <c r="C17" s="96" t="s">
        <v>114</v>
      </c>
      <c r="D17" s="96" t="s">
        <v>117</v>
      </c>
      <c r="E17" s="96" t="s">
        <v>118</v>
      </c>
      <c r="F17" s="96" t="s">
        <v>114</v>
      </c>
      <c r="G17" s="96" t="s">
        <v>117</v>
      </c>
      <c r="H17" s="96" t="s">
        <v>118</v>
      </c>
      <c r="I17" s="96" t="s">
        <v>114</v>
      </c>
      <c r="J17" s="96" t="s">
        <v>117</v>
      </c>
      <c r="K17" s="96" t="s">
        <v>118</v>
      </c>
      <c r="L17" s="96" t="s">
        <v>114</v>
      </c>
      <c r="M17" s="96" t="s">
        <v>117</v>
      </c>
      <c r="N17" s="96" t="s">
        <v>118</v>
      </c>
      <c r="O17" s="96" t="s">
        <v>114</v>
      </c>
      <c r="P17" s="96" t="s">
        <v>117</v>
      </c>
      <c r="Q17" s="96" t="s">
        <v>118</v>
      </c>
    </row>
    <row r="18" spans="2:22" x14ac:dyDescent="0.2">
      <c r="B18" s="96" t="s">
        <v>119</v>
      </c>
      <c r="C18" s="90">
        <v>20.48</v>
      </c>
      <c r="D18" s="90">
        <v>33.951999999999998</v>
      </c>
      <c r="E18" s="90">
        <v>30.718900000000001</v>
      </c>
      <c r="F18" s="90">
        <v>20.51</v>
      </c>
      <c r="G18" s="90">
        <v>33.020000000000003</v>
      </c>
      <c r="H18" s="90">
        <v>31.560600000000004</v>
      </c>
      <c r="I18" s="90">
        <v>20.54</v>
      </c>
      <c r="J18" s="90">
        <v>33.24</v>
      </c>
      <c r="K18" s="90">
        <v>30.873000000000001</v>
      </c>
      <c r="L18" s="90">
        <v>20.57</v>
      </c>
      <c r="M18" s="90">
        <v>33.56</v>
      </c>
      <c r="N18" s="90">
        <v>30.074600000000004</v>
      </c>
      <c r="O18" s="90">
        <v>20.6</v>
      </c>
      <c r="P18" s="90">
        <v>33.44</v>
      </c>
      <c r="Q18" s="90">
        <v>31.089999999999996</v>
      </c>
    </row>
    <row r="19" spans="2:22" x14ac:dyDescent="0.2">
      <c r="B19" s="96" t="s">
        <v>115</v>
      </c>
      <c r="C19" s="123">
        <f>(2^(C18-E18))/(2^(C18-D18))</f>
        <v>9.4028623615239955</v>
      </c>
      <c r="D19" s="123"/>
      <c r="E19" s="123"/>
      <c r="F19" s="123">
        <f t="shared" ref="F19" si="4">(2^(F18-H18))/(2^(F18-G18))</f>
        <v>2.7499397306448801</v>
      </c>
      <c r="G19" s="123"/>
      <c r="H19" s="123"/>
      <c r="I19" s="123">
        <f t="shared" ref="I19" si="5">(2^(I18-K18))/(2^(I18-J18))</f>
        <v>5.1586730026235488</v>
      </c>
      <c r="J19" s="123"/>
      <c r="K19" s="123"/>
      <c r="L19" s="123">
        <f t="shared" ref="L19" si="6">(2^(L18-N18))/(2^(L18-M18))</f>
        <v>11.199791735949299</v>
      </c>
      <c r="M19" s="123"/>
      <c r="N19" s="123"/>
      <c r="O19" s="123">
        <f t="shared" ref="O19" si="7">(2^(O18-Q18))/(2^(O18-P18))</f>
        <v>5.0982425092770507</v>
      </c>
      <c r="P19" s="123"/>
      <c r="Q19" s="123"/>
    </row>
    <row r="20" spans="2:22" x14ac:dyDescent="0.2"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2:22" x14ac:dyDescent="0.2">
      <c r="B21" s="103"/>
      <c r="C21" s="122" t="s">
        <v>15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</row>
    <row r="22" spans="2:22" x14ac:dyDescent="0.2">
      <c r="B22" s="103"/>
      <c r="C22" s="123" t="s">
        <v>0</v>
      </c>
      <c r="D22" s="123"/>
      <c r="E22" s="123"/>
      <c r="F22" s="123" t="s">
        <v>3</v>
      </c>
      <c r="G22" s="123"/>
      <c r="H22" s="123"/>
      <c r="I22" s="123" t="s">
        <v>5</v>
      </c>
      <c r="J22" s="123"/>
      <c r="K22" s="123"/>
      <c r="L22" s="123" t="s">
        <v>6</v>
      </c>
      <c r="M22" s="123"/>
      <c r="N22" s="123"/>
      <c r="O22" s="123" t="s">
        <v>7</v>
      </c>
      <c r="P22" s="123"/>
      <c r="Q22" s="123"/>
    </row>
    <row r="23" spans="2:22" x14ac:dyDescent="0.2">
      <c r="B23" s="103"/>
      <c r="C23" s="96" t="s">
        <v>114</v>
      </c>
      <c r="D23" s="96" t="s">
        <v>117</v>
      </c>
      <c r="E23" s="96" t="s">
        <v>118</v>
      </c>
      <c r="F23" s="96" t="s">
        <v>114</v>
      </c>
      <c r="G23" s="96" t="s">
        <v>117</v>
      </c>
      <c r="H23" s="96" t="s">
        <v>118</v>
      </c>
      <c r="I23" s="96" t="s">
        <v>114</v>
      </c>
      <c r="J23" s="96" t="s">
        <v>117</v>
      </c>
      <c r="K23" s="96" t="s">
        <v>118</v>
      </c>
      <c r="L23" s="96" t="s">
        <v>114</v>
      </c>
      <c r="M23" s="96" t="s">
        <v>117</v>
      </c>
      <c r="N23" s="96" t="s">
        <v>118</v>
      </c>
      <c r="O23" s="96" t="s">
        <v>114</v>
      </c>
      <c r="P23" s="96" t="s">
        <v>117</v>
      </c>
      <c r="Q23" s="96" t="s">
        <v>118</v>
      </c>
    </row>
    <row r="24" spans="2:22" x14ac:dyDescent="0.2">
      <c r="B24" s="96" t="s">
        <v>120</v>
      </c>
      <c r="C24" s="90">
        <v>20.63</v>
      </c>
      <c r="D24" s="90">
        <v>33.36</v>
      </c>
      <c r="E24" s="90">
        <v>30.9696</v>
      </c>
      <c r="F24" s="90">
        <v>20.66</v>
      </c>
      <c r="G24" s="90">
        <v>33.840000000000003</v>
      </c>
      <c r="H24" s="90">
        <v>33.032600000000002</v>
      </c>
      <c r="I24" s="90">
        <v>20.69</v>
      </c>
      <c r="J24" s="90">
        <v>33.47</v>
      </c>
      <c r="K24" s="90">
        <v>31.902999999999999</v>
      </c>
      <c r="L24" s="90">
        <v>20.72</v>
      </c>
      <c r="M24" s="90">
        <v>33.049999999999997</v>
      </c>
      <c r="N24" s="90">
        <v>30.242599999999996</v>
      </c>
      <c r="O24" s="90">
        <v>20.75</v>
      </c>
      <c r="P24" s="90">
        <v>33.6</v>
      </c>
      <c r="Q24" s="90">
        <v>33.6</v>
      </c>
    </row>
    <row r="25" spans="2:22" x14ac:dyDescent="0.2">
      <c r="B25" s="96" t="s">
        <v>115</v>
      </c>
      <c r="C25" s="123">
        <f>(2^(C24-E24))/(2^(C24-D24))</f>
        <v>5.2430270897077538</v>
      </c>
      <c r="D25" s="123"/>
      <c r="E25" s="123"/>
      <c r="F25" s="123">
        <f t="shared" ref="F25" si="8">(2^(F24-H24))/(2^(F24-G24))</f>
        <v>1.7500546807394501</v>
      </c>
      <c r="G25" s="123"/>
      <c r="H25" s="123"/>
      <c r="I25" s="123">
        <f t="shared" ref="I25" si="9">(2^(I24-K24))/(2^(I24-J24))</f>
        <v>2.9628795960406431</v>
      </c>
      <c r="J25" s="123"/>
      <c r="K25" s="123"/>
      <c r="L25" s="123">
        <f t="shared" ref="L25" si="10">(2^(L24-N24))/(2^(L24-M24))</f>
        <v>7.0002187229577943</v>
      </c>
      <c r="M25" s="123"/>
      <c r="N25" s="123"/>
      <c r="O25" s="123">
        <f t="shared" ref="O25" si="11">(2^(O24-Q24))/(2^(O24-P24))</f>
        <v>1</v>
      </c>
      <c r="P25" s="123"/>
      <c r="Q25" s="123"/>
    </row>
    <row r="26" spans="2:22" x14ac:dyDescent="0.2"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</row>
    <row r="27" spans="2:22" x14ac:dyDescent="0.2">
      <c r="B27" s="103"/>
      <c r="C27" s="122" t="s">
        <v>16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2:22" x14ac:dyDescent="0.2">
      <c r="B28" s="103"/>
      <c r="C28" s="123" t="s">
        <v>0</v>
      </c>
      <c r="D28" s="123"/>
      <c r="E28" s="123"/>
      <c r="F28" s="123" t="s">
        <v>3</v>
      </c>
      <c r="G28" s="123"/>
      <c r="H28" s="123"/>
      <c r="I28" s="123" t="s">
        <v>5</v>
      </c>
      <c r="J28" s="123"/>
      <c r="K28" s="123"/>
      <c r="L28" s="123" t="s">
        <v>6</v>
      </c>
      <c r="M28" s="123"/>
      <c r="N28" s="123"/>
      <c r="O28" s="123" t="s">
        <v>7</v>
      </c>
      <c r="P28" s="123"/>
      <c r="Q28" s="123"/>
      <c r="R28" s="84"/>
      <c r="S28" s="84"/>
      <c r="T28" s="84"/>
      <c r="U28" s="84"/>
      <c r="V28" s="84"/>
    </row>
    <row r="29" spans="2:22" x14ac:dyDescent="0.2">
      <c r="B29" s="103"/>
      <c r="C29" s="96" t="s">
        <v>114</v>
      </c>
      <c r="D29" s="96" t="s">
        <v>117</v>
      </c>
      <c r="E29" s="96" t="s">
        <v>118</v>
      </c>
      <c r="F29" s="96" t="s">
        <v>114</v>
      </c>
      <c r="G29" s="96" t="s">
        <v>117</v>
      </c>
      <c r="H29" s="96" t="s">
        <v>118</v>
      </c>
      <c r="I29" s="96" t="s">
        <v>114</v>
      </c>
      <c r="J29" s="96" t="s">
        <v>117</v>
      </c>
      <c r="K29" s="96" t="s">
        <v>118</v>
      </c>
      <c r="L29" s="96" t="s">
        <v>114</v>
      </c>
      <c r="M29" s="96" t="s">
        <v>117</v>
      </c>
      <c r="N29" s="96" t="s">
        <v>118</v>
      </c>
      <c r="O29" s="96" t="s">
        <v>114</v>
      </c>
      <c r="P29" s="96" t="s">
        <v>117</v>
      </c>
      <c r="Q29" s="96" t="s">
        <v>118</v>
      </c>
    </row>
    <row r="30" spans="2:22" x14ac:dyDescent="0.2">
      <c r="B30" s="96" t="s">
        <v>116</v>
      </c>
      <c r="C30" s="90">
        <v>20.78</v>
      </c>
      <c r="D30" s="90">
        <v>33.130000000000003</v>
      </c>
      <c r="E30" s="90">
        <v>31.025700000000004</v>
      </c>
      <c r="F30" s="90">
        <v>20.81</v>
      </c>
      <c r="G30" s="90">
        <v>34.01</v>
      </c>
      <c r="H30" s="90">
        <v>33.162099999999995</v>
      </c>
      <c r="I30" s="90">
        <v>20.84</v>
      </c>
      <c r="J30" s="90">
        <v>33.33</v>
      </c>
      <c r="K30" s="90">
        <v>32.192499999999995</v>
      </c>
      <c r="L30" s="90">
        <v>20.87</v>
      </c>
      <c r="M30" s="90">
        <v>33.78</v>
      </c>
      <c r="N30" s="90">
        <v>31.517000000000003</v>
      </c>
      <c r="O30" s="90">
        <v>20.9</v>
      </c>
      <c r="P30" s="90">
        <v>33.1</v>
      </c>
      <c r="Q30" s="90">
        <v>32.469000000000001</v>
      </c>
    </row>
    <row r="31" spans="2:22" x14ac:dyDescent="0.2">
      <c r="B31" s="96" t="s">
        <v>115</v>
      </c>
      <c r="C31" s="123">
        <f>(2^(C30-E30))/(2^(C30-D30))</f>
        <v>4.2998907356051763</v>
      </c>
      <c r="D31" s="123"/>
      <c r="E31" s="123"/>
      <c r="F31" s="123">
        <f t="shared" ref="F31" si="12">(2^(F30-H30))/(2^(F30-G30))</f>
        <v>1.7998790971509866</v>
      </c>
      <c r="G31" s="123"/>
      <c r="H31" s="123"/>
      <c r="I31" s="123">
        <f t="shared" ref="I31" si="13">(2^(I30-K30))/(2^(I30-J30))</f>
        <v>2.1999946265564367</v>
      </c>
      <c r="J31" s="123"/>
      <c r="K31" s="123"/>
      <c r="L31" s="123">
        <f t="shared" ref="L31" si="14">(2^(L30-N30))/(2^(L30-M30))</f>
        <v>4.7998855294928537</v>
      </c>
      <c r="M31" s="123"/>
      <c r="N31" s="123"/>
      <c r="O31" s="123">
        <f t="shared" ref="O31" si="15">(2^(O30-Q30))/(2^(O30-P30))</f>
        <v>1.5486380557064401</v>
      </c>
      <c r="P31" s="123"/>
      <c r="Q31" s="123"/>
    </row>
    <row r="32" spans="2:22" x14ac:dyDescent="0.2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</row>
    <row r="33" spans="2:22" x14ac:dyDescent="0.2">
      <c r="B33" s="103"/>
      <c r="C33" s="122" t="s">
        <v>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</row>
    <row r="34" spans="2:22" x14ac:dyDescent="0.2">
      <c r="B34" s="103"/>
      <c r="C34" s="123" t="s">
        <v>0</v>
      </c>
      <c r="D34" s="123"/>
      <c r="E34" s="123"/>
      <c r="F34" s="123" t="s">
        <v>3</v>
      </c>
      <c r="G34" s="123"/>
      <c r="H34" s="123"/>
      <c r="I34" s="123" t="s">
        <v>5</v>
      </c>
      <c r="J34" s="123"/>
      <c r="K34" s="123"/>
      <c r="L34" s="123" t="s">
        <v>6</v>
      </c>
      <c r="M34" s="123"/>
      <c r="N34" s="123"/>
      <c r="O34" s="123" t="s">
        <v>7</v>
      </c>
      <c r="P34" s="123"/>
      <c r="Q34" s="123"/>
    </row>
    <row r="35" spans="2:22" x14ac:dyDescent="0.2">
      <c r="B35" s="103"/>
      <c r="C35" s="96" t="s">
        <v>114</v>
      </c>
      <c r="D35" s="96" t="s">
        <v>117</v>
      </c>
      <c r="E35" s="96" t="s">
        <v>118</v>
      </c>
      <c r="F35" s="96" t="s">
        <v>114</v>
      </c>
      <c r="G35" s="96" t="s">
        <v>117</v>
      </c>
      <c r="H35" s="96" t="s">
        <v>118</v>
      </c>
      <c r="I35" s="96" t="s">
        <v>114</v>
      </c>
      <c r="J35" s="96" t="s">
        <v>117</v>
      </c>
      <c r="K35" s="96" t="s">
        <v>118</v>
      </c>
      <c r="L35" s="96" t="s">
        <v>114</v>
      </c>
      <c r="M35" s="96" t="s">
        <v>117</v>
      </c>
      <c r="N35" s="96" t="s">
        <v>118</v>
      </c>
      <c r="O35" s="96" t="s">
        <v>114</v>
      </c>
      <c r="P35" s="96" t="s">
        <v>117</v>
      </c>
      <c r="Q35" s="96" t="s">
        <v>118</v>
      </c>
    </row>
    <row r="36" spans="2:22" x14ac:dyDescent="0.2">
      <c r="B36" s="97" t="s">
        <v>119</v>
      </c>
      <c r="C36" s="90">
        <v>20.93</v>
      </c>
      <c r="D36" s="90">
        <v>33.94</v>
      </c>
      <c r="E36" s="90">
        <v>31.562000000000001</v>
      </c>
      <c r="F36" s="90">
        <v>20.96</v>
      </c>
      <c r="G36" s="90">
        <v>33.270000000000003</v>
      </c>
      <c r="H36" s="90">
        <v>31.734999999999999</v>
      </c>
      <c r="I36" s="90">
        <v>20.99</v>
      </c>
      <c r="J36" s="90">
        <v>34.03</v>
      </c>
      <c r="K36" s="90">
        <v>32.708100000000002</v>
      </c>
      <c r="L36" s="90">
        <v>21.02</v>
      </c>
      <c r="M36" s="90">
        <v>33.81</v>
      </c>
      <c r="N36" s="90">
        <v>31.248999999999999</v>
      </c>
      <c r="O36" s="90">
        <v>21.05</v>
      </c>
      <c r="P36" s="90">
        <v>33.5</v>
      </c>
      <c r="Q36" s="90">
        <v>32.652099999999997</v>
      </c>
    </row>
    <row r="37" spans="2:22" x14ac:dyDescent="0.2">
      <c r="B37" s="97" t="s">
        <v>115</v>
      </c>
      <c r="C37" s="123">
        <f>(2^(C36-E36))/(2^(C36-D36))</f>
        <v>5.19815624982175</v>
      </c>
      <c r="D37" s="123"/>
      <c r="E37" s="123"/>
      <c r="F37" s="123">
        <f t="shared" ref="F37" si="16">(2^(F36-H36))/(2^(F36-G36))</f>
        <v>2.8978843091097648</v>
      </c>
      <c r="G37" s="123"/>
      <c r="H37" s="123"/>
      <c r="I37" s="123">
        <f t="shared" ref="I37" si="17">(2^(I36-K36))/(2^(I36-J36))</f>
        <v>2.4999513157441298</v>
      </c>
      <c r="J37" s="123"/>
      <c r="K37" s="123"/>
      <c r="L37" s="123">
        <f t="shared" ref="L37" si="18">(2^(L36-N36))/(2^(L36-M36))</f>
        <v>5.9011658283313704</v>
      </c>
      <c r="M37" s="123"/>
      <c r="N37" s="123"/>
      <c r="O37" s="123">
        <f t="shared" ref="O37" si="19">(2^(O36-Q36))/(2^(O36-P36))</f>
        <v>1.7998790971509868</v>
      </c>
      <c r="P37" s="123"/>
      <c r="Q37" s="123"/>
    </row>
    <row r="38" spans="2:22" x14ac:dyDescent="0.2"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</row>
    <row r="39" spans="2:22" x14ac:dyDescent="0.2">
      <c r="B39" s="103"/>
      <c r="C39" s="122" t="s">
        <v>16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00"/>
      <c r="S39" s="100"/>
      <c r="T39" s="100"/>
      <c r="U39" s="100"/>
      <c r="V39" s="100"/>
    </row>
    <row r="40" spans="2:22" x14ac:dyDescent="0.2">
      <c r="B40" s="103"/>
      <c r="C40" s="123" t="s">
        <v>0</v>
      </c>
      <c r="D40" s="123"/>
      <c r="E40" s="123"/>
      <c r="F40" s="123" t="s">
        <v>3</v>
      </c>
      <c r="G40" s="123"/>
      <c r="H40" s="123"/>
      <c r="I40" s="123" t="s">
        <v>5</v>
      </c>
      <c r="J40" s="123"/>
      <c r="K40" s="123"/>
      <c r="L40" s="123" t="s">
        <v>6</v>
      </c>
      <c r="M40" s="123"/>
      <c r="N40" s="123"/>
      <c r="O40" s="123" t="s">
        <v>7</v>
      </c>
      <c r="P40" s="123"/>
      <c r="Q40" s="123"/>
      <c r="R40" s="100"/>
      <c r="S40" s="100"/>
      <c r="T40" s="100"/>
      <c r="U40" s="100"/>
      <c r="V40" s="100"/>
    </row>
    <row r="41" spans="2:22" x14ac:dyDescent="0.2">
      <c r="B41" s="103"/>
      <c r="C41" s="96" t="s">
        <v>114</v>
      </c>
      <c r="D41" s="96" t="s">
        <v>117</v>
      </c>
      <c r="E41" s="96" t="s">
        <v>118</v>
      </c>
      <c r="F41" s="96" t="s">
        <v>114</v>
      </c>
      <c r="G41" s="96" t="s">
        <v>117</v>
      </c>
      <c r="H41" s="96" t="s">
        <v>118</v>
      </c>
      <c r="I41" s="96" t="s">
        <v>114</v>
      </c>
      <c r="J41" s="96" t="s">
        <v>117</v>
      </c>
      <c r="K41" s="96" t="s">
        <v>118</v>
      </c>
      <c r="L41" s="96" t="s">
        <v>114</v>
      </c>
      <c r="M41" s="96" t="s">
        <v>117</v>
      </c>
      <c r="N41" s="96" t="s">
        <v>118</v>
      </c>
      <c r="O41" s="96" t="s">
        <v>114</v>
      </c>
      <c r="P41" s="96" t="s">
        <v>117</v>
      </c>
      <c r="Q41" s="96" t="s">
        <v>118</v>
      </c>
      <c r="R41" s="100"/>
      <c r="S41" s="100"/>
      <c r="T41" s="100"/>
      <c r="U41" s="100"/>
      <c r="V41" s="100"/>
    </row>
    <row r="42" spans="2:22" x14ac:dyDescent="0.2">
      <c r="B42" s="96" t="s">
        <v>120</v>
      </c>
      <c r="C42" s="90">
        <v>21.08</v>
      </c>
      <c r="D42" s="90">
        <v>34</v>
      </c>
      <c r="E42" s="90">
        <v>32.234499999999997</v>
      </c>
      <c r="F42" s="90">
        <v>21.11</v>
      </c>
      <c r="G42" s="90">
        <v>33.71</v>
      </c>
      <c r="H42" s="90">
        <v>34.224600000000002</v>
      </c>
      <c r="I42" s="90">
        <v>21.14</v>
      </c>
      <c r="J42" s="90">
        <v>33.19</v>
      </c>
      <c r="K42" s="90">
        <v>32.265000000000001</v>
      </c>
      <c r="L42" s="90">
        <v>21.17</v>
      </c>
      <c r="M42" s="90">
        <v>33.9</v>
      </c>
      <c r="N42" s="90">
        <v>32.014000000000003</v>
      </c>
      <c r="O42" s="90">
        <v>21.2</v>
      </c>
      <c r="P42" s="90">
        <v>33.299999999999997</v>
      </c>
      <c r="Q42" s="90">
        <v>32.921499999999995</v>
      </c>
    </row>
    <row r="43" spans="2:22" x14ac:dyDescent="0.2">
      <c r="B43" s="96" t="s">
        <v>115</v>
      </c>
      <c r="C43" s="123">
        <f>(2^(C42-E42))/(2^(C42-D42))</f>
        <v>3.3999181142180839</v>
      </c>
      <c r="D43" s="123"/>
      <c r="E43" s="123"/>
      <c r="F43" s="123">
        <f t="shared" ref="F43" si="20">(2^(F42-H42))/(2^(F42-G42))</f>
        <v>0.69998698349683086</v>
      </c>
      <c r="G43" s="123"/>
      <c r="H43" s="123"/>
      <c r="I43" s="123">
        <f t="shared" ref="I43" si="21">(2^(I42-K42))/(2^(I42-J42))</f>
        <v>1.8986842419010355</v>
      </c>
      <c r="J43" s="123"/>
      <c r="K43" s="123"/>
      <c r="L43" s="123">
        <f t="shared" ref="L43" si="22">(2^(L42-N42))/(2^(L42-M42))</f>
        <v>3.6960902897872852</v>
      </c>
      <c r="M43" s="123"/>
      <c r="N43" s="123"/>
      <c r="O43" s="123">
        <f t="shared" ref="O43" si="23">(2^(O42-Q42))/(2^(O42-P42))</f>
        <v>1.2999895264289762</v>
      </c>
      <c r="P43" s="123"/>
      <c r="Q43" s="123"/>
    </row>
    <row r="44" spans="2:22" x14ac:dyDescent="0.2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</row>
    <row r="45" spans="2:22" x14ac:dyDescent="0.2">
      <c r="B45" s="103"/>
      <c r="C45" s="122" t="s">
        <v>33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2:22" x14ac:dyDescent="0.2">
      <c r="B46" s="103"/>
      <c r="C46" s="123" t="s">
        <v>0</v>
      </c>
      <c r="D46" s="123"/>
      <c r="E46" s="123"/>
      <c r="F46" s="123" t="s">
        <v>3</v>
      </c>
      <c r="G46" s="123"/>
      <c r="H46" s="123"/>
      <c r="I46" s="123" t="s">
        <v>5</v>
      </c>
      <c r="J46" s="123"/>
      <c r="K46" s="123"/>
      <c r="L46" s="123" t="s">
        <v>6</v>
      </c>
      <c r="M46" s="123"/>
      <c r="N46" s="123"/>
      <c r="O46" s="123" t="s">
        <v>7</v>
      </c>
      <c r="P46" s="123"/>
      <c r="Q46" s="123"/>
    </row>
    <row r="47" spans="2:22" x14ac:dyDescent="0.2">
      <c r="B47" s="103"/>
      <c r="C47" s="96" t="s">
        <v>114</v>
      </c>
      <c r="D47" s="96" t="s">
        <v>117</v>
      </c>
      <c r="E47" s="96" t="s">
        <v>118</v>
      </c>
      <c r="F47" s="96" t="s">
        <v>114</v>
      </c>
      <c r="G47" s="96" t="s">
        <v>117</v>
      </c>
      <c r="H47" s="96" t="s">
        <v>118</v>
      </c>
      <c r="I47" s="96" t="s">
        <v>114</v>
      </c>
      <c r="J47" s="96" t="s">
        <v>117</v>
      </c>
      <c r="K47" s="96" t="s">
        <v>118</v>
      </c>
      <c r="L47" s="96" t="s">
        <v>114</v>
      </c>
      <c r="M47" s="96" t="s">
        <v>117</v>
      </c>
      <c r="N47" s="96" t="s">
        <v>118</v>
      </c>
      <c r="O47" s="96" t="s">
        <v>114</v>
      </c>
      <c r="P47" s="96" t="s">
        <v>117</v>
      </c>
      <c r="Q47" s="96" t="s">
        <v>118</v>
      </c>
    </row>
    <row r="48" spans="2:22" x14ac:dyDescent="0.2">
      <c r="B48" s="96" t="s">
        <v>116</v>
      </c>
      <c r="C48" s="90">
        <v>20.350000000000001</v>
      </c>
      <c r="D48" s="90">
        <v>34.07</v>
      </c>
      <c r="E48" s="90">
        <v>34.732799999999997</v>
      </c>
      <c r="F48" s="90">
        <v>20.38</v>
      </c>
      <c r="G48" s="90">
        <v>33.58</v>
      </c>
      <c r="H48" s="90">
        <v>34.901899999999998</v>
      </c>
      <c r="I48" s="90">
        <v>20.41</v>
      </c>
      <c r="J48" s="90">
        <v>33.119999999999997</v>
      </c>
      <c r="K48" s="90">
        <v>34.119999999999997</v>
      </c>
      <c r="L48" s="90">
        <v>20.46</v>
      </c>
      <c r="M48" s="90">
        <v>33.97</v>
      </c>
      <c r="N48" s="90">
        <v>34.706899999999997</v>
      </c>
      <c r="O48" s="90">
        <v>20.5</v>
      </c>
      <c r="P48" s="90">
        <v>33.409999999999997</v>
      </c>
      <c r="Q48" s="90">
        <v>34.731899999999996</v>
      </c>
    </row>
    <row r="49" spans="2:17" x14ac:dyDescent="0.2">
      <c r="B49" s="96" t="s">
        <v>115</v>
      </c>
      <c r="C49" s="123">
        <f>(2^(C48-E48))/(2^(C48-D48))</f>
        <v>0.63165119030193773</v>
      </c>
      <c r="D49" s="123"/>
      <c r="E49" s="123"/>
      <c r="F49" s="123">
        <f t="shared" ref="F49" si="24">(2^(F48-H48))/(2^(F48-G48))</f>
        <v>0.40000778963263284</v>
      </c>
      <c r="G49" s="123"/>
      <c r="H49" s="123"/>
      <c r="I49" s="123">
        <f t="shared" ref="I49" si="25">(2^(I48-K48))/(2^(I48-J48))</f>
        <v>0.49999999999999989</v>
      </c>
      <c r="J49" s="123"/>
      <c r="K49" s="123"/>
      <c r="L49" s="123">
        <f t="shared" ref="L49" si="26">(2^(L48-N48))/(2^(L48-M48))</f>
        <v>0.60002728046698883</v>
      </c>
      <c r="M49" s="123"/>
      <c r="N49" s="123"/>
      <c r="O49" s="123">
        <f t="shared" ref="O49" si="27">(2^(O48-Q48))/(2^(O48-P48))</f>
        <v>0.40000778963263284</v>
      </c>
      <c r="P49" s="123"/>
      <c r="Q49" s="123"/>
    </row>
    <row r="50" spans="2:17" x14ac:dyDescent="0.2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</row>
    <row r="51" spans="2:17" x14ac:dyDescent="0.2">
      <c r="B51" s="103"/>
      <c r="C51" s="122" t="s">
        <v>33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</row>
    <row r="52" spans="2:17" x14ac:dyDescent="0.2">
      <c r="B52" s="103"/>
      <c r="C52" s="123" t="s">
        <v>0</v>
      </c>
      <c r="D52" s="123"/>
      <c r="E52" s="123"/>
      <c r="F52" s="123" t="s">
        <v>3</v>
      </c>
      <c r="G52" s="123"/>
      <c r="H52" s="123"/>
      <c r="I52" s="123" t="s">
        <v>5</v>
      </c>
      <c r="J52" s="123"/>
      <c r="K52" s="123"/>
      <c r="L52" s="123" t="s">
        <v>6</v>
      </c>
      <c r="M52" s="123"/>
      <c r="N52" s="123"/>
      <c r="O52" s="123" t="s">
        <v>7</v>
      </c>
      <c r="P52" s="123"/>
      <c r="Q52" s="123"/>
    </row>
    <row r="53" spans="2:17" x14ac:dyDescent="0.2">
      <c r="B53" s="103"/>
      <c r="C53" s="96" t="s">
        <v>114</v>
      </c>
      <c r="D53" s="96" t="s">
        <v>117</v>
      </c>
      <c r="E53" s="96" t="s">
        <v>118</v>
      </c>
      <c r="F53" s="96" t="s">
        <v>114</v>
      </c>
      <c r="G53" s="96" t="s">
        <v>117</v>
      </c>
      <c r="H53" s="96" t="s">
        <v>118</v>
      </c>
      <c r="I53" s="96" t="s">
        <v>114</v>
      </c>
      <c r="J53" s="96" t="s">
        <v>117</v>
      </c>
      <c r="K53" s="96" t="s">
        <v>118</v>
      </c>
      <c r="L53" s="96" t="s">
        <v>114</v>
      </c>
      <c r="M53" s="96" t="s">
        <v>117</v>
      </c>
      <c r="N53" s="96" t="s">
        <v>118</v>
      </c>
      <c r="O53" s="96" t="s">
        <v>114</v>
      </c>
      <c r="P53" s="96" t="s">
        <v>117</v>
      </c>
      <c r="Q53" s="96" t="s">
        <v>118</v>
      </c>
    </row>
    <row r="54" spans="2:17" x14ac:dyDescent="0.2">
      <c r="B54" s="96" t="s">
        <v>119</v>
      </c>
      <c r="C54" s="90">
        <v>20.53</v>
      </c>
      <c r="D54" s="90">
        <v>33.659999999999997</v>
      </c>
      <c r="E54" s="90">
        <v>34.111199999999997</v>
      </c>
      <c r="F54" s="90">
        <v>20.58</v>
      </c>
      <c r="G54" s="90">
        <v>33.18</v>
      </c>
      <c r="H54" s="90">
        <v>34.427900000000001</v>
      </c>
      <c r="I54" s="90">
        <v>20.62</v>
      </c>
      <c r="J54" s="90">
        <v>33.72</v>
      </c>
      <c r="K54" s="90">
        <v>34.552500000000002</v>
      </c>
      <c r="L54" s="90">
        <v>20.67</v>
      </c>
      <c r="M54" s="90">
        <v>33.08</v>
      </c>
      <c r="N54" s="90">
        <v>32.942499999999995</v>
      </c>
      <c r="O54" s="90">
        <v>20.73</v>
      </c>
      <c r="P54" s="90">
        <v>33.64</v>
      </c>
      <c r="Q54" s="90">
        <v>34.859200000000001</v>
      </c>
    </row>
    <row r="55" spans="2:17" x14ac:dyDescent="0.2">
      <c r="B55" s="96" t="s">
        <v>115</v>
      </c>
      <c r="C55" s="123">
        <f>(2^(C54-E54))/(2^(C54-D54))</f>
        <v>0.73143420501204948</v>
      </c>
      <c r="D55" s="123"/>
      <c r="E55" s="123"/>
      <c r="F55" s="123">
        <f t="shared" ref="F55" si="28">(2^(F54-H54))/(2^(F54-G54))</f>
        <v>0.42106066149376792</v>
      </c>
      <c r="G55" s="123"/>
      <c r="H55" s="123"/>
      <c r="I55" s="123">
        <f t="shared" ref="I55" si="29">(2^(I54-K54))/(2^(I54-J54))</f>
        <v>0.56155529755119493</v>
      </c>
      <c r="J55" s="123"/>
      <c r="K55" s="123"/>
      <c r="L55" s="123">
        <f t="shared" ref="L55" si="30">(2^(L54-N54))/(2^(L54-M54))</f>
        <v>1.0999973132782173</v>
      </c>
      <c r="M55" s="123"/>
      <c r="N55" s="123"/>
      <c r="O55" s="123">
        <f t="shared" ref="O55" si="31">(2^(O54-Q54))/(2^(O54-P54))</f>
        <v>0.429520829115771</v>
      </c>
      <c r="P55" s="123"/>
      <c r="Q55" s="123"/>
    </row>
    <row r="56" spans="2:17" x14ac:dyDescent="0.2"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</row>
    <row r="57" spans="2:17" x14ac:dyDescent="0.2"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</row>
    <row r="58" spans="2:17" x14ac:dyDescent="0.2">
      <c r="B58" s="103"/>
      <c r="C58" s="122" t="s">
        <v>33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</row>
    <row r="59" spans="2:17" x14ac:dyDescent="0.2">
      <c r="B59" s="103"/>
      <c r="C59" s="123" t="s">
        <v>0</v>
      </c>
      <c r="D59" s="123"/>
      <c r="E59" s="123"/>
      <c r="F59" s="123" t="s">
        <v>3</v>
      </c>
      <c r="G59" s="123"/>
      <c r="H59" s="123"/>
      <c r="I59" s="123" t="s">
        <v>5</v>
      </c>
      <c r="J59" s="123"/>
      <c r="K59" s="123"/>
      <c r="L59" s="123" t="s">
        <v>6</v>
      </c>
      <c r="M59" s="123"/>
      <c r="N59" s="123"/>
      <c r="O59" s="123" t="s">
        <v>23</v>
      </c>
      <c r="P59" s="123"/>
      <c r="Q59" s="123"/>
    </row>
    <row r="60" spans="2:17" x14ac:dyDescent="0.2">
      <c r="B60" s="103"/>
      <c r="C60" s="96" t="s">
        <v>114</v>
      </c>
      <c r="D60" s="96" t="s">
        <v>117</v>
      </c>
      <c r="E60" s="96" t="s">
        <v>118</v>
      </c>
      <c r="F60" s="96" t="s">
        <v>114</v>
      </c>
      <c r="G60" s="96" t="s">
        <v>117</v>
      </c>
      <c r="H60" s="96" t="s">
        <v>118</v>
      </c>
      <c r="I60" s="96" t="s">
        <v>114</v>
      </c>
      <c r="J60" s="96" t="s">
        <v>117</v>
      </c>
      <c r="K60" s="96" t="s">
        <v>118</v>
      </c>
      <c r="L60" s="96" t="s">
        <v>114</v>
      </c>
      <c r="M60" s="96" t="s">
        <v>117</v>
      </c>
      <c r="N60" s="96" t="s">
        <v>118</v>
      </c>
      <c r="O60" s="96" t="s">
        <v>114</v>
      </c>
      <c r="P60" s="96" t="s">
        <v>117</v>
      </c>
      <c r="Q60" s="96" t="s">
        <v>118</v>
      </c>
    </row>
    <row r="61" spans="2:17" x14ac:dyDescent="0.2">
      <c r="B61" s="96" t="s">
        <v>120</v>
      </c>
      <c r="C61" s="90">
        <v>20.79</v>
      </c>
      <c r="D61" s="90">
        <v>34.08</v>
      </c>
      <c r="E61" s="90">
        <v>34.990200000000002</v>
      </c>
      <c r="F61" s="90">
        <v>20.85</v>
      </c>
      <c r="G61" s="90">
        <v>33.39</v>
      </c>
      <c r="H61" s="90">
        <v>34.785899999999998</v>
      </c>
      <c r="I61" s="90">
        <v>20.91</v>
      </c>
      <c r="J61" s="90">
        <v>33.22</v>
      </c>
      <c r="K61" s="90">
        <v>34.404399999999995</v>
      </c>
      <c r="L61" s="90">
        <v>21</v>
      </c>
      <c r="M61" s="90">
        <v>34.049999999999997</v>
      </c>
      <c r="N61" s="90">
        <v>37.371899999999997</v>
      </c>
      <c r="O61" s="90">
        <v>21.12</v>
      </c>
      <c r="P61" s="90">
        <v>33.29</v>
      </c>
      <c r="Q61" s="90">
        <v>34.722000000000001</v>
      </c>
    </row>
    <row r="62" spans="2:17" x14ac:dyDescent="0.2">
      <c r="B62" s="96" t="s">
        <v>115</v>
      </c>
      <c r="C62" s="123">
        <f>(2^(C61-E61))/(2^(C61-D61))</f>
        <v>0.53211131982113735</v>
      </c>
      <c r="D62" s="123"/>
      <c r="E62" s="123"/>
      <c r="F62" s="123">
        <f t="shared" ref="F62" si="32">(2^(F61-H61))/(2^(F61-G61))</f>
        <v>0.38000755330393859</v>
      </c>
      <c r="G62" s="123"/>
      <c r="H62" s="123"/>
      <c r="I62" s="123">
        <f t="shared" ref="I62" si="33">(2^(I61-K61))/(2^(I61-J61))</f>
        <v>0.44000749388625449</v>
      </c>
      <c r="J62" s="123"/>
      <c r="K62" s="123"/>
      <c r="L62" s="123">
        <f t="shared" ref="L62" si="34">(2^(L61-N61))/(2^(L61-M61))</f>
        <v>0.10000194740815818</v>
      </c>
      <c r="M62" s="123"/>
      <c r="N62" s="123"/>
      <c r="O62" s="123">
        <f t="shared" ref="O62" si="35">(2^(O61-Q61))/(2^(O61-P61))</f>
        <v>0.37061675245070796</v>
      </c>
      <c r="P62" s="123"/>
      <c r="Q62" s="123"/>
    </row>
    <row r="66" spans="2:17" x14ac:dyDescent="0.2">
      <c r="B66" s="95"/>
      <c r="C66" s="122" t="s">
        <v>34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</row>
    <row r="67" spans="2:17" x14ac:dyDescent="0.2">
      <c r="B67" s="95"/>
      <c r="C67" s="123" t="s">
        <v>0</v>
      </c>
      <c r="D67" s="123"/>
      <c r="E67" s="123"/>
      <c r="F67" s="123" t="s">
        <v>3</v>
      </c>
      <c r="G67" s="123"/>
      <c r="H67" s="123"/>
      <c r="I67" s="123" t="s">
        <v>5</v>
      </c>
      <c r="J67" s="123"/>
      <c r="K67" s="123"/>
      <c r="L67" s="123" t="s">
        <v>6</v>
      </c>
      <c r="M67" s="123"/>
      <c r="N67" s="123"/>
      <c r="O67" s="123" t="s">
        <v>23</v>
      </c>
      <c r="P67" s="123"/>
      <c r="Q67" s="123"/>
    </row>
    <row r="68" spans="2:17" x14ac:dyDescent="0.2">
      <c r="B68" s="95"/>
      <c r="C68" s="96" t="s">
        <v>114</v>
      </c>
      <c r="D68" s="96" t="s">
        <v>117</v>
      </c>
      <c r="E68" s="96" t="s">
        <v>118</v>
      </c>
      <c r="F68" s="96" t="s">
        <v>114</v>
      </c>
      <c r="G68" s="96" t="s">
        <v>117</v>
      </c>
      <c r="H68" s="96" t="s">
        <v>118</v>
      </c>
      <c r="I68" s="96" t="s">
        <v>114</v>
      </c>
      <c r="J68" s="96" t="s">
        <v>117</v>
      </c>
      <c r="K68" s="96" t="s">
        <v>118</v>
      </c>
      <c r="L68" s="96" t="s">
        <v>114</v>
      </c>
      <c r="M68" s="96" t="s">
        <v>117</v>
      </c>
      <c r="N68" s="96" t="s">
        <v>118</v>
      </c>
      <c r="O68" s="96" t="s">
        <v>114</v>
      </c>
      <c r="P68" s="96" t="s">
        <v>117</v>
      </c>
      <c r="Q68" s="96" t="s">
        <v>118</v>
      </c>
    </row>
    <row r="69" spans="2:17" x14ac:dyDescent="0.2">
      <c r="B69" s="98" t="s">
        <v>116</v>
      </c>
      <c r="C69" s="90">
        <v>20.329999999999998</v>
      </c>
      <c r="D69" s="90">
        <v>33.01</v>
      </c>
      <c r="E69" s="90">
        <v>30.536000000000001</v>
      </c>
      <c r="F69" s="90">
        <v>20.350000000000001</v>
      </c>
      <c r="G69" s="90">
        <v>33.04</v>
      </c>
      <c r="H69" s="90">
        <v>33.143999999999998</v>
      </c>
      <c r="I69" s="90">
        <v>20.38</v>
      </c>
      <c r="J69" s="90">
        <v>33.07</v>
      </c>
      <c r="K69" s="90">
        <v>31.347999999999999</v>
      </c>
      <c r="L69" s="90">
        <v>20.41</v>
      </c>
      <c r="M69" s="90">
        <v>33.1</v>
      </c>
      <c r="N69" s="90">
        <v>29.527000000000001</v>
      </c>
      <c r="O69" s="90">
        <v>20.43</v>
      </c>
      <c r="P69" s="90">
        <v>33.130000000000003</v>
      </c>
      <c r="Q69" s="90">
        <v>32.46</v>
      </c>
    </row>
    <row r="70" spans="2:17" x14ac:dyDescent="0.2">
      <c r="B70" s="98" t="s">
        <v>115</v>
      </c>
      <c r="C70" s="123">
        <f>(2^(C69-E69))/(2^(C69-D69))</f>
        <v>5.555820543060431</v>
      </c>
      <c r="D70" s="123"/>
      <c r="E70" s="123"/>
      <c r="F70" s="123">
        <f t="shared" ref="F70" si="36">(2^(F69-H69))/(2^(F69-G69))</f>
        <v>0.93044965770301502</v>
      </c>
      <c r="G70" s="123"/>
      <c r="H70" s="123"/>
      <c r="I70" s="123">
        <f t="shared" ref="I70" si="37">(2^(I69-K69))/(2^(I69-J69))</f>
        <v>3.2989341944403296</v>
      </c>
      <c r="J70" s="123"/>
      <c r="K70" s="123"/>
      <c r="L70" s="123">
        <f t="shared" ref="L70" si="38">(2^(L69-N69))/(2^(L69-M69))</f>
        <v>11.900910099476047</v>
      </c>
      <c r="M70" s="123"/>
      <c r="N70" s="123"/>
      <c r="O70" s="123">
        <f t="shared" ref="O70" si="39">(2^(O69-Q69))/(2^(O69-P69))</f>
        <v>1.591072967509839</v>
      </c>
      <c r="P70" s="123"/>
      <c r="Q70" s="123"/>
    </row>
    <row r="71" spans="2:17" x14ac:dyDescent="0.2"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2:17" x14ac:dyDescent="0.2">
      <c r="B72" s="95"/>
      <c r="C72" s="122" t="s">
        <v>34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</row>
    <row r="73" spans="2:17" x14ac:dyDescent="0.2">
      <c r="B73" s="95"/>
      <c r="C73" s="123" t="s">
        <v>0</v>
      </c>
      <c r="D73" s="123"/>
      <c r="E73" s="123"/>
      <c r="F73" s="123" t="s">
        <v>3</v>
      </c>
      <c r="G73" s="123"/>
      <c r="H73" s="123"/>
      <c r="I73" s="123" t="s">
        <v>5</v>
      </c>
      <c r="J73" s="123"/>
      <c r="K73" s="123"/>
      <c r="L73" s="123" t="s">
        <v>6</v>
      </c>
      <c r="M73" s="123"/>
      <c r="N73" s="123"/>
      <c r="O73" s="123" t="s">
        <v>23</v>
      </c>
      <c r="P73" s="123"/>
      <c r="Q73" s="123"/>
    </row>
    <row r="74" spans="2:17" x14ac:dyDescent="0.2">
      <c r="B74" s="95"/>
      <c r="C74" s="96" t="s">
        <v>114</v>
      </c>
      <c r="D74" s="96" t="s">
        <v>117</v>
      </c>
      <c r="E74" s="96" t="s">
        <v>118</v>
      </c>
      <c r="F74" s="96" t="s">
        <v>114</v>
      </c>
      <c r="G74" s="96" t="s">
        <v>117</v>
      </c>
      <c r="H74" s="96" t="s">
        <v>118</v>
      </c>
      <c r="I74" s="96" t="s">
        <v>114</v>
      </c>
      <c r="J74" s="96" t="s">
        <v>117</v>
      </c>
      <c r="K74" s="96" t="s">
        <v>118</v>
      </c>
      <c r="L74" s="96" t="s">
        <v>114</v>
      </c>
      <c r="M74" s="96" t="s">
        <v>117</v>
      </c>
      <c r="N74" s="96" t="s">
        <v>118</v>
      </c>
      <c r="O74" s="96" t="s">
        <v>114</v>
      </c>
      <c r="P74" s="96" t="s">
        <v>117</v>
      </c>
      <c r="Q74" s="96" t="s">
        <v>118</v>
      </c>
    </row>
    <row r="75" spans="2:17" x14ac:dyDescent="0.2">
      <c r="B75" s="98" t="s">
        <v>119</v>
      </c>
      <c r="C75" s="90">
        <v>20.46</v>
      </c>
      <c r="D75" s="90">
        <v>33.159999999999997</v>
      </c>
      <c r="E75" s="90">
        <v>30.437999999999995</v>
      </c>
      <c r="F75" s="90">
        <v>20.49</v>
      </c>
      <c r="G75" s="90">
        <v>33.19</v>
      </c>
      <c r="H75" s="90">
        <v>32.19</v>
      </c>
      <c r="I75" s="90">
        <v>20.52</v>
      </c>
      <c r="J75" s="90">
        <v>33.22</v>
      </c>
      <c r="K75" s="90">
        <v>30.683999999999997</v>
      </c>
      <c r="L75" s="90">
        <v>20.55</v>
      </c>
      <c r="M75" s="90">
        <v>33.25</v>
      </c>
      <c r="N75" s="90">
        <v>29.55</v>
      </c>
      <c r="O75" s="90">
        <v>20.57</v>
      </c>
      <c r="P75" s="90">
        <v>33.28</v>
      </c>
      <c r="Q75" s="90">
        <v>32.448</v>
      </c>
    </row>
    <row r="76" spans="2:17" x14ac:dyDescent="0.2">
      <c r="B76" s="98" t="s">
        <v>115</v>
      </c>
      <c r="C76" s="123">
        <f>(2^(C75-E75))/(2^(C75-D75))</f>
        <v>6.597868388880654</v>
      </c>
      <c r="D76" s="123"/>
      <c r="E76" s="123"/>
      <c r="F76" s="123">
        <f t="shared" ref="F76" si="40">(2^(F75-H75))/(2^(F75-G75))</f>
        <v>2</v>
      </c>
      <c r="G76" s="123"/>
      <c r="H76" s="123"/>
      <c r="I76" s="123">
        <f t="shared" ref="I76" si="41">(2^(I75-K75))/(2^(I75-J75))</f>
        <v>5.7997873315154074</v>
      </c>
      <c r="J76" s="123"/>
      <c r="K76" s="123"/>
      <c r="L76" s="123">
        <f t="shared" ref="L76" si="42">(2^(L75-N75))/(2^(L75-M75))</f>
        <v>12.996038341699746</v>
      </c>
      <c r="M76" s="123"/>
      <c r="N76" s="123"/>
      <c r="O76" s="123">
        <f t="shared" ref="O76" si="43">(2^(O75-Q75))/(2^(O75-P75))</f>
        <v>1.7801514665049938</v>
      </c>
      <c r="P76" s="123"/>
      <c r="Q76" s="123"/>
    </row>
    <row r="77" spans="2:17" x14ac:dyDescent="0.2"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</row>
    <row r="78" spans="2:17" x14ac:dyDescent="0.2">
      <c r="B78" s="95"/>
      <c r="C78" s="122" t="s">
        <v>34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</row>
    <row r="79" spans="2:17" x14ac:dyDescent="0.2">
      <c r="B79" s="95"/>
      <c r="C79" s="123" t="s">
        <v>0</v>
      </c>
      <c r="D79" s="123"/>
      <c r="E79" s="123"/>
      <c r="F79" s="123" t="s">
        <v>3</v>
      </c>
      <c r="G79" s="123"/>
      <c r="H79" s="123"/>
      <c r="I79" s="123" t="s">
        <v>5</v>
      </c>
      <c r="J79" s="123"/>
      <c r="K79" s="123"/>
      <c r="L79" s="123" t="s">
        <v>6</v>
      </c>
      <c r="M79" s="123"/>
      <c r="N79" s="123"/>
      <c r="O79" s="123" t="s">
        <v>23</v>
      </c>
      <c r="P79" s="123"/>
      <c r="Q79" s="123"/>
    </row>
    <row r="80" spans="2:17" x14ac:dyDescent="0.2">
      <c r="B80" s="95"/>
      <c r="C80" s="96" t="s">
        <v>114</v>
      </c>
      <c r="D80" s="96" t="s">
        <v>117</v>
      </c>
      <c r="E80" s="96" t="s">
        <v>118</v>
      </c>
      <c r="F80" s="96" t="s">
        <v>114</v>
      </c>
      <c r="G80" s="96" t="s">
        <v>117</v>
      </c>
      <c r="H80" s="96" t="s">
        <v>118</v>
      </c>
      <c r="I80" s="96" t="s">
        <v>114</v>
      </c>
      <c r="J80" s="96" t="s">
        <v>117</v>
      </c>
      <c r="K80" s="96" t="s">
        <v>118</v>
      </c>
      <c r="L80" s="96" t="s">
        <v>114</v>
      </c>
      <c r="M80" s="96" t="s">
        <v>117</v>
      </c>
      <c r="N80" s="96" t="s">
        <v>118</v>
      </c>
      <c r="O80" s="96" t="s">
        <v>114</v>
      </c>
      <c r="P80" s="96" t="s">
        <v>117</v>
      </c>
      <c r="Q80" s="96" t="s">
        <v>118</v>
      </c>
    </row>
    <row r="81" spans="2:28" x14ac:dyDescent="0.2">
      <c r="B81" s="98" t="s">
        <v>120</v>
      </c>
      <c r="C81" s="90">
        <v>20.6</v>
      </c>
      <c r="D81" s="90">
        <v>33.31</v>
      </c>
      <c r="E81" s="90">
        <v>31.134</v>
      </c>
      <c r="F81" s="90">
        <v>20.63</v>
      </c>
      <c r="G81" s="90">
        <v>33.340000000000003</v>
      </c>
      <c r="H81" s="90">
        <v>35.662000000000006</v>
      </c>
      <c r="I81" s="90">
        <v>20.66</v>
      </c>
      <c r="J81" s="90">
        <v>33.369999999999997</v>
      </c>
      <c r="K81" s="90">
        <v>33.692</v>
      </c>
      <c r="L81" s="90">
        <v>20.68</v>
      </c>
      <c r="M81" s="90">
        <v>33.4</v>
      </c>
      <c r="N81" s="90">
        <v>29.966999999999999</v>
      </c>
      <c r="O81" s="90">
        <v>20.71</v>
      </c>
      <c r="P81" s="90">
        <v>33.43</v>
      </c>
      <c r="Q81" s="90">
        <v>32.956000000000003</v>
      </c>
    </row>
    <row r="82" spans="2:28" x14ac:dyDescent="0.2">
      <c r="B82" s="98" t="s">
        <v>115</v>
      </c>
      <c r="C82" s="123">
        <f>(2^(C81-E81))/(2^(C81-D81))</f>
        <v>4.5189888582804949</v>
      </c>
      <c r="D82" s="123"/>
      <c r="E82" s="123"/>
      <c r="F82" s="123">
        <f t="shared" ref="F82" si="44">(2^(F81-H81))/(2^(F81-G81))</f>
        <v>0.19999003208318772</v>
      </c>
      <c r="G82" s="123"/>
      <c r="H82" s="123"/>
      <c r="I82" s="123">
        <f t="shared" ref="I82" si="45">(2^(I81-K81))/(2^(I81-J81))</f>
        <v>0.79996012833275087</v>
      </c>
      <c r="J82" s="123"/>
      <c r="K82" s="123"/>
      <c r="L82" s="123">
        <f t="shared" ref="L82" si="46">(2^(L81-N81))/(2^(L81-M81))</f>
        <v>10.80030388098197</v>
      </c>
      <c r="M82" s="123"/>
      <c r="N82" s="123"/>
      <c r="O82" s="123">
        <f t="shared" ref="O82" si="47">(2^(O81-Q81))/(2^(O81-P81))</f>
        <v>1.3889551357651062</v>
      </c>
      <c r="P82" s="123"/>
      <c r="Q82" s="123"/>
    </row>
    <row r="83" spans="2:28" x14ac:dyDescent="0.2"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</row>
    <row r="84" spans="2:28" x14ac:dyDescent="0.2">
      <c r="B84" s="95"/>
      <c r="C84" s="122" t="s">
        <v>35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</row>
    <row r="85" spans="2:28" x14ac:dyDescent="0.2">
      <c r="B85" s="95"/>
      <c r="C85" s="123" t="s">
        <v>0</v>
      </c>
      <c r="D85" s="123"/>
      <c r="E85" s="123"/>
      <c r="F85" s="123" t="s">
        <v>3</v>
      </c>
      <c r="G85" s="123"/>
      <c r="H85" s="123"/>
      <c r="I85" s="123" t="s">
        <v>5</v>
      </c>
      <c r="J85" s="123"/>
      <c r="K85" s="123"/>
      <c r="L85" s="123" t="s">
        <v>6</v>
      </c>
      <c r="M85" s="123"/>
      <c r="N85" s="123"/>
      <c r="O85" s="123" t="s">
        <v>23</v>
      </c>
      <c r="P85" s="123"/>
      <c r="Q85" s="123"/>
    </row>
    <row r="86" spans="2:28" x14ac:dyDescent="0.2">
      <c r="B86" s="95"/>
      <c r="C86" s="96" t="s">
        <v>114</v>
      </c>
      <c r="D86" s="96" t="s">
        <v>117</v>
      </c>
      <c r="E86" s="96" t="s">
        <v>118</v>
      </c>
      <c r="F86" s="96" t="s">
        <v>114</v>
      </c>
      <c r="G86" s="96" t="s">
        <v>117</v>
      </c>
      <c r="H86" s="96" t="s">
        <v>118</v>
      </c>
      <c r="I86" s="96" t="s">
        <v>114</v>
      </c>
      <c r="J86" s="96" t="s">
        <v>117</v>
      </c>
      <c r="K86" s="96" t="s">
        <v>118</v>
      </c>
      <c r="L86" s="96" t="s">
        <v>114</v>
      </c>
      <c r="M86" s="96" t="s">
        <v>117</v>
      </c>
      <c r="N86" s="96" t="s">
        <v>118</v>
      </c>
      <c r="O86" s="96" t="s">
        <v>114</v>
      </c>
      <c r="P86" s="96" t="s">
        <v>117</v>
      </c>
      <c r="Q86" s="96" t="s">
        <v>118</v>
      </c>
      <c r="S86" s="135"/>
      <c r="T86" s="135"/>
      <c r="U86" s="135"/>
      <c r="V86" s="135"/>
      <c r="W86" s="135"/>
    </row>
    <row r="87" spans="2:28" x14ac:dyDescent="0.2">
      <c r="B87" s="98" t="s">
        <v>116</v>
      </c>
      <c r="C87" s="90">
        <v>20.74</v>
      </c>
      <c r="D87" s="90">
        <v>33.46</v>
      </c>
      <c r="E87" s="90">
        <v>33.782000000000004</v>
      </c>
      <c r="F87" s="90">
        <v>20.77</v>
      </c>
      <c r="G87" s="90">
        <v>33.49</v>
      </c>
      <c r="H87" s="90">
        <v>35.227000000000004</v>
      </c>
      <c r="I87" s="90">
        <v>20.79</v>
      </c>
      <c r="J87" s="90">
        <v>33.520000000000003</v>
      </c>
      <c r="K87" s="90">
        <v>34.257000000000005</v>
      </c>
      <c r="L87" s="90">
        <v>20.82</v>
      </c>
      <c r="M87" s="90">
        <v>33.549999999999997</v>
      </c>
      <c r="N87" s="90">
        <v>34.549999999999997</v>
      </c>
      <c r="O87" s="90">
        <v>20.85</v>
      </c>
      <c r="P87" s="90">
        <v>33.58</v>
      </c>
      <c r="Q87" s="90">
        <v>35.094000000000001</v>
      </c>
      <c r="S87" s="107"/>
      <c r="T87" s="107"/>
      <c r="U87" s="107"/>
      <c r="V87" s="107"/>
      <c r="W87" s="107"/>
    </row>
    <row r="88" spans="2:28" x14ac:dyDescent="0.2">
      <c r="B88" s="98" t="s">
        <v>115</v>
      </c>
      <c r="C88" s="123">
        <f>(2^(C87-E87))/(2^(C87-D87))</f>
        <v>0.79996012833275099</v>
      </c>
      <c r="D88" s="123"/>
      <c r="E88" s="123"/>
      <c r="F88" s="123">
        <f>(2^(F87-H87))/(2^(F87-G87))</f>
        <v>0.29999284559330325</v>
      </c>
      <c r="G88" s="123"/>
      <c r="H88" s="123"/>
      <c r="I88" s="123">
        <f>(2^(I87-K87))/(2^(I87-J87))</f>
        <v>0.59998569118660661</v>
      </c>
      <c r="J88" s="123"/>
      <c r="K88" s="123"/>
      <c r="L88" s="123">
        <f>(2^(L87-N87))/(2^(L87-M87))</f>
        <v>0.50000000000000078</v>
      </c>
      <c r="M88" s="123"/>
      <c r="N88" s="123"/>
      <c r="O88" s="123">
        <f>(2^(O87-Q87))/(2^(O87-P87))</f>
        <v>0.35013908022180062</v>
      </c>
      <c r="P88" s="123"/>
      <c r="Q88" s="123"/>
      <c r="S88" s="100"/>
      <c r="T88" s="100"/>
      <c r="U88" s="100"/>
      <c r="V88" s="100"/>
      <c r="W88" s="100"/>
    </row>
    <row r="89" spans="2:28" x14ac:dyDescent="0.2"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S89" s="100"/>
      <c r="T89" s="100"/>
      <c r="U89" s="100"/>
      <c r="V89" s="100"/>
      <c r="W89" s="100"/>
    </row>
    <row r="90" spans="2:28" x14ac:dyDescent="0.2">
      <c r="B90" s="95"/>
      <c r="C90" s="122" t="s">
        <v>35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S90" s="100"/>
      <c r="T90" s="100"/>
      <c r="U90" s="100"/>
      <c r="V90" s="100"/>
      <c r="W90" s="100"/>
    </row>
    <row r="91" spans="2:28" x14ac:dyDescent="0.2">
      <c r="B91" s="95"/>
      <c r="C91" s="123" t="s">
        <v>0</v>
      </c>
      <c r="D91" s="123"/>
      <c r="E91" s="123"/>
      <c r="F91" s="123" t="s">
        <v>3</v>
      </c>
      <c r="G91" s="123"/>
      <c r="H91" s="123"/>
      <c r="I91" s="123" t="s">
        <v>5</v>
      </c>
      <c r="J91" s="123"/>
      <c r="K91" s="123"/>
      <c r="L91" s="123" t="s">
        <v>6</v>
      </c>
      <c r="M91" s="123"/>
      <c r="N91" s="123"/>
      <c r="O91" s="123" t="s">
        <v>23</v>
      </c>
      <c r="P91" s="123"/>
      <c r="Q91" s="123"/>
    </row>
    <row r="92" spans="2:28" x14ac:dyDescent="0.2">
      <c r="B92" s="95"/>
      <c r="C92" s="96" t="s">
        <v>114</v>
      </c>
      <c r="D92" s="96" t="s">
        <v>117</v>
      </c>
      <c r="E92" s="96" t="s">
        <v>118</v>
      </c>
      <c r="F92" s="96" t="s">
        <v>114</v>
      </c>
      <c r="G92" s="96" t="s">
        <v>117</v>
      </c>
      <c r="H92" s="96" t="s">
        <v>118</v>
      </c>
      <c r="I92" s="96" t="s">
        <v>114</v>
      </c>
      <c r="J92" s="96" t="s">
        <v>117</v>
      </c>
      <c r="K92" s="96" t="s">
        <v>118</v>
      </c>
      <c r="L92" s="96" t="s">
        <v>114</v>
      </c>
      <c r="M92" s="96" t="s">
        <v>117</v>
      </c>
      <c r="N92" s="96" t="s">
        <v>118</v>
      </c>
      <c r="O92" s="96" t="s">
        <v>114</v>
      </c>
      <c r="P92" s="96" t="s">
        <v>117</v>
      </c>
      <c r="Q92" s="96" t="s">
        <v>118</v>
      </c>
    </row>
    <row r="93" spans="2:28" x14ac:dyDescent="0.2">
      <c r="B93" s="98" t="s">
        <v>119</v>
      </c>
      <c r="C93" s="90">
        <v>20.88</v>
      </c>
      <c r="D93" s="90">
        <v>33.61</v>
      </c>
      <c r="E93" s="90">
        <v>33.762</v>
      </c>
      <c r="F93" s="90">
        <v>20.91</v>
      </c>
      <c r="G93" s="90">
        <v>33.64</v>
      </c>
      <c r="H93" s="90">
        <v>35.113</v>
      </c>
      <c r="I93" s="90">
        <v>20.93</v>
      </c>
      <c r="J93" s="90">
        <v>33.67</v>
      </c>
      <c r="K93" s="90">
        <v>34.185000000000002</v>
      </c>
      <c r="L93" s="90">
        <v>20.96</v>
      </c>
      <c r="M93" s="90">
        <v>33.700000000000003</v>
      </c>
      <c r="N93" s="90">
        <v>34.022000000000006</v>
      </c>
      <c r="O93" s="90">
        <v>20.99</v>
      </c>
      <c r="P93" s="90">
        <v>33.729999999999997</v>
      </c>
      <c r="Q93" s="90">
        <v>35.052</v>
      </c>
    </row>
    <row r="94" spans="2:28" x14ac:dyDescent="0.2">
      <c r="B94" s="98" t="s">
        <v>115</v>
      </c>
      <c r="C94" s="123">
        <f>(2^(C93-E93))/(2^(C93-D93))</f>
        <v>0.90000192979351212</v>
      </c>
      <c r="D94" s="123"/>
      <c r="E94" s="123"/>
      <c r="F94" s="123">
        <f>(2^(F93-H93))/(2^(F93-G93))</f>
        <v>0.3602324372094805</v>
      </c>
      <c r="G94" s="123"/>
      <c r="H94" s="123"/>
      <c r="I94" s="123">
        <f>(2^(I93-K93))/(2^(I93-J93))</f>
        <v>0.69979293279759747</v>
      </c>
      <c r="J94" s="123"/>
      <c r="K94" s="123"/>
      <c r="L94" s="123">
        <f>(2^(L93-N93))/(2^(L93-M93))</f>
        <v>0.7999601283327511</v>
      </c>
      <c r="M94" s="123"/>
      <c r="N94" s="123"/>
      <c r="O94" s="123">
        <f>(2^(O93-Q93))/(2^(O93-P93))</f>
        <v>0.39998006416637538</v>
      </c>
      <c r="P94" s="123"/>
      <c r="Q94" s="123"/>
    </row>
    <row r="95" spans="2:28" x14ac:dyDescent="0.2"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</row>
    <row r="96" spans="2:28" x14ac:dyDescent="0.2">
      <c r="B96" s="95"/>
      <c r="C96" s="122" t="s">
        <v>35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</row>
    <row r="97" spans="2:28" x14ac:dyDescent="0.2">
      <c r="B97" s="95"/>
      <c r="C97" s="123" t="s">
        <v>0</v>
      </c>
      <c r="D97" s="123"/>
      <c r="E97" s="123"/>
      <c r="F97" s="123" t="s">
        <v>3</v>
      </c>
      <c r="G97" s="123"/>
      <c r="H97" s="123"/>
      <c r="I97" s="123" t="s">
        <v>5</v>
      </c>
      <c r="J97" s="123"/>
      <c r="K97" s="123"/>
      <c r="L97" s="123" t="s">
        <v>6</v>
      </c>
      <c r="M97" s="123"/>
      <c r="N97" s="123"/>
      <c r="O97" s="123" t="s">
        <v>23</v>
      </c>
      <c r="P97" s="123"/>
      <c r="Q97" s="123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</row>
    <row r="98" spans="2:28" x14ac:dyDescent="0.2">
      <c r="B98" s="95"/>
      <c r="C98" s="96" t="s">
        <v>114</v>
      </c>
      <c r="D98" s="96" t="s">
        <v>117</v>
      </c>
      <c r="E98" s="96" t="s">
        <v>118</v>
      </c>
      <c r="F98" s="96" t="s">
        <v>114</v>
      </c>
      <c r="G98" s="96" t="s">
        <v>117</v>
      </c>
      <c r="H98" s="96" t="s">
        <v>118</v>
      </c>
      <c r="I98" s="96" t="s">
        <v>114</v>
      </c>
      <c r="J98" s="96" t="s">
        <v>117</v>
      </c>
      <c r="K98" s="96" t="s">
        <v>118</v>
      </c>
      <c r="L98" s="96" t="s">
        <v>114</v>
      </c>
      <c r="M98" s="96" t="s">
        <v>117</v>
      </c>
      <c r="N98" s="96" t="s">
        <v>118</v>
      </c>
      <c r="O98" s="96" t="s">
        <v>114</v>
      </c>
      <c r="P98" s="96" t="s">
        <v>117</v>
      </c>
      <c r="Q98" s="96" t="s">
        <v>118</v>
      </c>
      <c r="S98" s="100"/>
      <c r="T98" s="100"/>
      <c r="U98" s="100"/>
      <c r="V98" s="100"/>
      <c r="W98" s="100"/>
      <c r="X98" s="100"/>
      <c r="Y98" s="100"/>
      <c r="Z98" s="100"/>
      <c r="AA98" s="100"/>
      <c r="AB98" s="100"/>
    </row>
    <row r="99" spans="2:28" x14ac:dyDescent="0.2">
      <c r="B99" s="98" t="s">
        <v>120</v>
      </c>
      <c r="C99" s="90">
        <v>21.02</v>
      </c>
      <c r="D99" s="90">
        <v>33.76</v>
      </c>
      <c r="E99" s="90">
        <v>34.274000000000001</v>
      </c>
      <c r="F99" s="90">
        <v>21.05</v>
      </c>
      <c r="G99" s="90">
        <v>33.79</v>
      </c>
      <c r="H99" s="90">
        <v>35.847999999999999</v>
      </c>
      <c r="I99" s="90">
        <v>21.07</v>
      </c>
      <c r="J99" s="90">
        <v>33.82</v>
      </c>
      <c r="K99" s="90">
        <v>34.82</v>
      </c>
      <c r="L99" s="90">
        <v>21.1</v>
      </c>
      <c r="M99" s="90">
        <v>33.85</v>
      </c>
      <c r="N99" s="90">
        <v>36.172000000000004</v>
      </c>
      <c r="O99" s="90">
        <v>21.13</v>
      </c>
      <c r="P99" s="90">
        <v>33.880000000000003</v>
      </c>
      <c r="Q99" s="90">
        <v>35.032000000000004</v>
      </c>
    </row>
    <row r="100" spans="2:28" x14ac:dyDescent="0.2">
      <c r="B100" s="98" t="s">
        <v>115</v>
      </c>
      <c r="C100" s="123">
        <f>(2^(C99-E99))/(2^(C99-D99))</f>
        <v>0.70027816044360003</v>
      </c>
      <c r="D100" s="123"/>
      <c r="E100" s="123"/>
      <c r="F100" s="123">
        <f t="shared" ref="F100" si="48">(2^(F99-H99))/(2^(F99-G99))</f>
        <v>0.24014871598836887</v>
      </c>
      <c r="G100" s="123"/>
      <c r="H100" s="123"/>
      <c r="I100" s="123">
        <f t="shared" ref="I100" si="49">(2^(I99-K99))/(2^(I99-J99))</f>
        <v>0.49999999999999989</v>
      </c>
      <c r="J100" s="123"/>
      <c r="K100" s="123"/>
      <c r="L100" s="123">
        <f t="shared" ref="L100" si="50">(2^(L99-N99))/(2^(L99-M99))</f>
        <v>0.19999003208318766</v>
      </c>
      <c r="M100" s="123"/>
      <c r="N100" s="123"/>
      <c r="O100" s="123">
        <f t="shared" ref="O100" si="51">(2^(O99-Q99))/(2^(O99-P99))</f>
        <v>0.45000096489675595</v>
      </c>
      <c r="P100" s="123"/>
      <c r="Q100" s="123"/>
    </row>
    <row r="101" spans="2:28" x14ac:dyDescent="0.2"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</row>
    <row r="102" spans="2:28" x14ac:dyDescent="0.2">
      <c r="B102" s="95"/>
      <c r="C102" s="122" t="s">
        <v>36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</row>
    <row r="103" spans="2:28" x14ac:dyDescent="0.2">
      <c r="B103" s="95"/>
      <c r="C103" s="123" t="s">
        <v>0</v>
      </c>
      <c r="D103" s="123"/>
      <c r="E103" s="123"/>
      <c r="F103" s="123" t="s">
        <v>3</v>
      </c>
      <c r="G103" s="123"/>
      <c r="H103" s="123"/>
      <c r="I103" s="123" t="s">
        <v>5</v>
      </c>
      <c r="J103" s="123"/>
      <c r="K103" s="123"/>
      <c r="L103" s="123" t="s">
        <v>6</v>
      </c>
      <c r="M103" s="123"/>
      <c r="N103" s="123"/>
      <c r="O103" s="123" t="s">
        <v>23</v>
      </c>
      <c r="P103" s="123"/>
      <c r="Q103" s="123"/>
    </row>
    <row r="104" spans="2:28" x14ac:dyDescent="0.2">
      <c r="B104" s="95"/>
      <c r="C104" s="96" t="s">
        <v>114</v>
      </c>
      <c r="D104" s="96" t="s">
        <v>117</v>
      </c>
      <c r="E104" s="96" t="s">
        <v>118</v>
      </c>
      <c r="F104" s="96" t="s">
        <v>114</v>
      </c>
      <c r="G104" s="96" t="s">
        <v>117</v>
      </c>
      <c r="H104" s="96" t="s">
        <v>118</v>
      </c>
      <c r="I104" s="96" t="s">
        <v>114</v>
      </c>
      <c r="J104" s="96" t="s">
        <v>117</v>
      </c>
      <c r="K104" s="96" t="s">
        <v>118</v>
      </c>
      <c r="L104" s="96" t="s">
        <v>114</v>
      </c>
      <c r="M104" s="96" t="s">
        <v>117</v>
      </c>
      <c r="N104" s="96" t="s">
        <v>118</v>
      </c>
      <c r="O104" s="96" t="s">
        <v>114</v>
      </c>
      <c r="P104" s="96" t="s">
        <v>117</v>
      </c>
      <c r="Q104" s="96" t="s">
        <v>118</v>
      </c>
    </row>
    <row r="105" spans="2:28" x14ac:dyDescent="0.2">
      <c r="B105" s="98" t="s">
        <v>116</v>
      </c>
      <c r="C105" s="90">
        <v>21.16</v>
      </c>
      <c r="D105" s="90">
        <v>33.909999999999997</v>
      </c>
      <c r="E105" s="90">
        <v>35.646999999999998</v>
      </c>
      <c r="F105" s="90">
        <v>21.19</v>
      </c>
      <c r="G105" s="90">
        <v>33.94</v>
      </c>
      <c r="H105" s="90">
        <v>36.262</v>
      </c>
      <c r="I105" s="90">
        <v>20.34</v>
      </c>
      <c r="J105" s="90">
        <v>33.97</v>
      </c>
      <c r="K105" s="90">
        <v>36.292000000000002</v>
      </c>
      <c r="L105" s="90">
        <v>20.399999999999999</v>
      </c>
      <c r="M105" s="90">
        <v>34</v>
      </c>
      <c r="N105" s="90">
        <v>35</v>
      </c>
      <c r="O105" s="90">
        <v>20.48</v>
      </c>
      <c r="P105" s="90">
        <v>34.03</v>
      </c>
      <c r="Q105" s="90">
        <v>35.673999999999999</v>
      </c>
    </row>
    <row r="106" spans="2:28" x14ac:dyDescent="0.2">
      <c r="B106" s="98" t="s">
        <v>115</v>
      </c>
      <c r="C106" s="123">
        <f>(2^(C105-E105))/(2^(C105-D105))</f>
        <v>0.2999928455933033</v>
      </c>
      <c r="D106" s="123"/>
      <c r="E106" s="123"/>
      <c r="F106" s="123">
        <f t="shared" ref="F106" si="52">(2^(F105-H105))/(2^(F105-G105))</f>
        <v>0.19999003208318775</v>
      </c>
      <c r="G106" s="123"/>
      <c r="H106" s="123"/>
      <c r="I106" s="123">
        <f t="shared" ref="I106" si="53">(2^(I105-K105))/(2^(I105-J105))</f>
        <v>0.19999003208318775</v>
      </c>
      <c r="J106" s="123"/>
      <c r="K106" s="123"/>
      <c r="L106" s="123">
        <f t="shared" ref="L106" si="54">(2^(L105-N105))/(2^(L105-M105))</f>
        <v>0.5</v>
      </c>
      <c r="M106" s="123"/>
      <c r="N106" s="123"/>
      <c r="O106" s="123">
        <f t="shared" ref="O106" si="55">(2^(O105-Q105))/(2^(O105-P105))</f>
        <v>0.31996810346107735</v>
      </c>
      <c r="P106" s="123"/>
      <c r="Q106" s="123"/>
    </row>
    <row r="107" spans="2:28" x14ac:dyDescent="0.2"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</row>
    <row r="108" spans="2:28" x14ac:dyDescent="0.2">
      <c r="B108" s="95"/>
      <c r="C108" s="122" t="s">
        <v>36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2:28" x14ac:dyDescent="0.2">
      <c r="B109" s="95"/>
      <c r="C109" s="123" t="s">
        <v>0</v>
      </c>
      <c r="D109" s="123"/>
      <c r="E109" s="123"/>
      <c r="F109" s="123" t="s">
        <v>3</v>
      </c>
      <c r="G109" s="123"/>
      <c r="H109" s="123"/>
      <c r="I109" s="123" t="s">
        <v>5</v>
      </c>
      <c r="J109" s="123"/>
      <c r="K109" s="123"/>
      <c r="L109" s="123" t="s">
        <v>6</v>
      </c>
      <c r="M109" s="123"/>
      <c r="N109" s="123"/>
      <c r="O109" s="123" t="s">
        <v>23</v>
      </c>
      <c r="P109" s="123"/>
      <c r="Q109" s="123"/>
    </row>
    <row r="110" spans="2:28" x14ac:dyDescent="0.2">
      <c r="B110" s="95"/>
      <c r="C110" s="96" t="s">
        <v>114</v>
      </c>
      <c r="D110" s="96" t="s">
        <v>117</v>
      </c>
      <c r="E110" s="96" t="s">
        <v>118</v>
      </c>
      <c r="F110" s="96" t="s">
        <v>114</v>
      </c>
      <c r="G110" s="96" t="s">
        <v>117</v>
      </c>
      <c r="H110" s="96" t="s">
        <v>118</v>
      </c>
      <c r="I110" s="96" t="s">
        <v>114</v>
      </c>
      <c r="J110" s="96" t="s">
        <v>117</v>
      </c>
      <c r="K110" s="96" t="s">
        <v>118</v>
      </c>
      <c r="L110" s="96" t="s">
        <v>114</v>
      </c>
      <c r="M110" s="96" t="s">
        <v>117</v>
      </c>
      <c r="N110" s="96" t="s">
        <v>118</v>
      </c>
      <c r="O110" s="96" t="s">
        <v>114</v>
      </c>
      <c r="P110" s="96" t="s">
        <v>117</v>
      </c>
      <c r="Q110" s="96" t="s">
        <v>118</v>
      </c>
    </row>
    <row r="111" spans="2:28" x14ac:dyDescent="0.2">
      <c r="B111" s="98" t="s">
        <v>119</v>
      </c>
      <c r="C111" s="90">
        <v>20.53</v>
      </c>
      <c r="D111" s="90">
        <v>34.06</v>
      </c>
      <c r="E111" s="90">
        <v>35.382000000000005</v>
      </c>
      <c r="F111" s="90">
        <v>20.62</v>
      </c>
      <c r="G111" s="90">
        <v>34.090000000000003</v>
      </c>
      <c r="H111" s="90">
        <v>36.412000000000006</v>
      </c>
      <c r="I111" s="90">
        <v>20.69</v>
      </c>
      <c r="J111" s="90">
        <v>33.03</v>
      </c>
      <c r="K111" s="90">
        <v>34.767000000000003</v>
      </c>
      <c r="L111" s="90">
        <v>20.81</v>
      </c>
      <c r="M111" s="90">
        <v>33.06</v>
      </c>
      <c r="N111" s="90">
        <v>33.347000000000001</v>
      </c>
      <c r="O111" s="90">
        <v>20.89</v>
      </c>
      <c r="P111" s="90">
        <v>33.18</v>
      </c>
      <c r="Q111" s="90">
        <v>34.427</v>
      </c>
    </row>
    <row r="112" spans="2:28" x14ac:dyDescent="0.2">
      <c r="B112" s="98" t="s">
        <v>115</v>
      </c>
      <c r="C112" s="123">
        <f>(2^(C111-E111))/(2^(C111-D111))</f>
        <v>0.39998006416637544</v>
      </c>
      <c r="D112" s="123"/>
      <c r="E112" s="123"/>
      <c r="F112" s="123">
        <f t="shared" ref="F112" si="56">(2^(F111-H111))/(2^(F111-G111))</f>
        <v>0.19999003208318805</v>
      </c>
      <c r="G112" s="123"/>
      <c r="H112" s="123"/>
      <c r="I112" s="123">
        <f t="shared" ref="I112" si="57">(2^(I111-K111))/(2^(I111-J111))</f>
        <v>0.29999284559330325</v>
      </c>
      <c r="J112" s="123"/>
      <c r="K112" s="123"/>
      <c r="L112" s="123">
        <f t="shared" ref="L112" si="58">(2^(L111-N111))/(2^(L111-M111))</f>
        <v>0.8196046076375173</v>
      </c>
      <c r="M112" s="123"/>
      <c r="N112" s="123"/>
      <c r="O112" s="123">
        <f t="shared" ref="O112" si="59">(2^(O111-Q111))/(2^(O111-P111))</f>
        <v>0.42132341475157559</v>
      </c>
      <c r="P112" s="123"/>
      <c r="Q112" s="123"/>
    </row>
    <row r="113" spans="2:17" x14ac:dyDescent="0.2"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</row>
    <row r="114" spans="2:17" x14ac:dyDescent="0.2"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</row>
    <row r="115" spans="2:17" x14ac:dyDescent="0.2">
      <c r="B115" s="95"/>
      <c r="C115" s="122" t="s">
        <v>36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</row>
    <row r="116" spans="2:17" x14ac:dyDescent="0.2">
      <c r="B116" s="95"/>
      <c r="C116" s="123" t="s">
        <v>0</v>
      </c>
      <c r="D116" s="123"/>
      <c r="E116" s="123"/>
      <c r="F116" s="123" t="s">
        <v>3</v>
      </c>
      <c r="G116" s="123"/>
      <c r="H116" s="123"/>
      <c r="I116" s="123" t="s">
        <v>5</v>
      </c>
      <c r="J116" s="123"/>
      <c r="K116" s="123"/>
      <c r="L116" s="123" t="s">
        <v>6</v>
      </c>
      <c r="M116" s="123"/>
      <c r="N116" s="123"/>
      <c r="O116" s="123" t="s">
        <v>23</v>
      </c>
      <c r="P116" s="123"/>
      <c r="Q116" s="123"/>
    </row>
    <row r="117" spans="2:17" x14ac:dyDescent="0.2">
      <c r="B117" s="95"/>
      <c r="C117" s="96" t="s">
        <v>114</v>
      </c>
      <c r="D117" s="96" t="s">
        <v>117</v>
      </c>
      <c r="E117" s="96" t="s">
        <v>118</v>
      </c>
      <c r="F117" s="96" t="s">
        <v>114</v>
      </c>
      <c r="G117" s="96" t="s">
        <v>117</v>
      </c>
      <c r="H117" s="96" t="s">
        <v>118</v>
      </c>
      <c r="I117" s="96" t="s">
        <v>114</v>
      </c>
      <c r="J117" s="96" t="s">
        <v>117</v>
      </c>
      <c r="K117" s="96" t="s">
        <v>118</v>
      </c>
      <c r="L117" s="96" t="s">
        <v>114</v>
      </c>
      <c r="M117" s="96" t="s">
        <v>117</v>
      </c>
      <c r="N117" s="96" t="s">
        <v>118</v>
      </c>
      <c r="O117" s="96" t="s">
        <v>114</v>
      </c>
      <c r="P117" s="96" t="s">
        <v>117</v>
      </c>
      <c r="Q117" s="96" t="s">
        <v>118</v>
      </c>
    </row>
    <row r="118" spans="2:17" x14ac:dyDescent="0.2">
      <c r="B118" s="98" t="s">
        <v>120</v>
      </c>
      <c r="C118" s="90">
        <v>20.94</v>
      </c>
      <c r="D118" s="90">
        <v>33.24</v>
      </c>
      <c r="E118" s="90">
        <v>35.562000000000005</v>
      </c>
      <c r="F118" s="90">
        <v>21</v>
      </c>
      <c r="G118" s="90">
        <v>33.36</v>
      </c>
      <c r="H118" s="90">
        <v>35.606999999999999</v>
      </c>
      <c r="I118" s="90">
        <v>21.06</v>
      </c>
      <c r="J118" s="90">
        <v>33.51</v>
      </c>
      <c r="K118" s="90">
        <v>36.832000000000001</v>
      </c>
      <c r="L118" s="90">
        <v>21.11</v>
      </c>
      <c r="M118" s="90">
        <v>33.68</v>
      </c>
      <c r="N118" s="90">
        <v>35.323999999999998</v>
      </c>
      <c r="O118" s="90">
        <v>21.21</v>
      </c>
      <c r="P118" s="90">
        <v>34.08</v>
      </c>
      <c r="Q118" s="90">
        <v>35.512</v>
      </c>
    </row>
    <row r="119" spans="2:17" x14ac:dyDescent="0.2">
      <c r="B119" s="98" t="s">
        <v>115</v>
      </c>
      <c r="C119" s="123">
        <f>(2^(C118-E118))/(2^(C118-D118))</f>
        <v>0.19999003208318769</v>
      </c>
      <c r="D119" s="123"/>
      <c r="E119" s="123"/>
      <c r="F119" s="123">
        <f t="shared" ref="F119" si="60">(2^(F118-H118))/(2^(F118-G118))</f>
        <v>0.21066170737578818</v>
      </c>
      <c r="G119" s="123"/>
      <c r="H119" s="123"/>
      <c r="I119" s="123">
        <f t="shared" ref="I119" si="61">(2^(I118-K118))/(2^(I118-J118))</f>
        <v>9.9995016041594012E-2</v>
      </c>
      <c r="J119" s="123"/>
      <c r="K119" s="123"/>
      <c r="L119" s="123">
        <f t="shared" ref="L119" si="62">(2^(L118-N118))/(2^(L118-M118))</f>
        <v>0.31996810346107735</v>
      </c>
      <c r="M119" s="123"/>
      <c r="N119" s="123"/>
      <c r="O119" s="123">
        <f t="shared" ref="O119" si="63">(2^(O118-Q118))/(2^(O118-P118))</f>
        <v>0.37061675245070863</v>
      </c>
      <c r="P119" s="123"/>
      <c r="Q119" s="123"/>
    </row>
  </sheetData>
  <mergeCells count="205">
    <mergeCell ref="C31:E31"/>
    <mergeCell ref="F31:H31"/>
    <mergeCell ref="I31:K31"/>
    <mergeCell ref="L31:N31"/>
    <mergeCell ref="O31:Q31"/>
    <mergeCell ref="C84:Q84"/>
    <mergeCell ref="C85:E85"/>
    <mergeCell ref="C108:Q108"/>
    <mergeCell ref="C109:E109"/>
    <mergeCell ref="C33:Q33"/>
    <mergeCell ref="C34:E34"/>
    <mergeCell ref="F34:H34"/>
    <mergeCell ref="I34:K34"/>
    <mergeCell ref="L34:N34"/>
    <mergeCell ref="O34:Q34"/>
    <mergeCell ref="C37:E37"/>
    <mergeCell ref="F37:H37"/>
    <mergeCell ref="I37:K37"/>
    <mergeCell ref="L37:N37"/>
    <mergeCell ref="O37:Q37"/>
    <mergeCell ref="C39:Q39"/>
    <mergeCell ref="C40:E40"/>
    <mergeCell ref="F40:H40"/>
    <mergeCell ref="I40:K40"/>
    <mergeCell ref="C25:E25"/>
    <mergeCell ref="F25:H25"/>
    <mergeCell ref="I25:K25"/>
    <mergeCell ref="L25:N25"/>
    <mergeCell ref="O25:Q25"/>
    <mergeCell ref="C27:Q27"/>
    <mergeCell ref="C28:E28"/>
    <mergeCell ref="F28:H28"/>
    <mergeCell ref="I28:K28"/>
    <mergeCell ref="L28:N28"/>
    <mergeCell ref="O28:Q28"/>
    <mergeCell ref="B1:F1"/>
    <mergeCell ref="G1:K1"/>
    <mergeCell ref="L1:P1"/>
    <mergeCell ref="Q1:U1"/>
    <mergeCell ref="V1:Z1"/>
    <mergeCell ref="AA1:AE1"/>
    <mergeCell ref="C21:Q21"/>
    <mergeCell ref="C22:E22"/>
    <mergeCell ref="F22:H22"/>
    <mergeCell ref="I22:K22"/>
    <mergeCell ref="L22:N22"/>
    <mergeCell ref="O22:Q22"/>
    <mergeCell ref="C9:Q9"/>
    <mergeCell ref="C10:E10"/>
    <mergeCell ref="F10:H10"/>
    <mergeCell ref="I10:K10"/>
    <mergeCell ref="L10:N10"/>
    <mergeCell ref="O10:Q10"/>
    <mergeCell ref="C13:E13"/>
    <mergeCell ref="F13:H13"/>
    <mergeCell ref="I13:K13"/>
    <mergeCell ref="L13:N13"/>
    <mergeCell ref="O13:Q13"/>
    <mergeCell ref="C15:Q15"/>
    <mergeCell ref="C16:E16"/>
    <mergeCell ref="F16:H16"/>
    <mergeCell ref="I16:K16"/>
    <mergeCell ref="L16:N16"/>
    <mergeCell ref="O16:Q16"/>
    <mergeCell ref="C19:E19"/>
    <mergeCell ref="F19:H19"/>
    <mergeCell ref="I19:K19"/>
    <mergeCell ref="L19:N19"/>
    <mergeCell ref="O19:Q19"/>
    <mergeCell ref="L40:N40"/>
    <mergeCell ref="O40:Q40"/>
    <mergeCell ref="C43:E43"/>
    <mergeCell ref="F43:H43"/>
    <mergeCell ref="I43:K43"/>
    <mergeCell ref="L43:N43"/>
    <mergeCell ref="O43:Q43"/>
    <mergeCell ref="C45:Q45"/>
    <mergeCell ref="C46:E46"/>
    <mergeCell ref="F46:H46"/>
    <mergeCell ref="I46:K46"/>
    <mergeCell ref="L46:N46"/>
    <mergeCell ref="O46:Q46"/>
    <mergeCell ref="C49:E49"/>
    <mergeCell ref="F49:H49"/>
    <mergeCell ref="I49:K49"/>
    <mergeCell ref="L49:N49"/>
    <mergeCell ref="O49:Q49"/>
    <mergeCell ref="C51:Q51"/>
    <mergeCell ref="C52:E52"/>
    <mergeCell ref="F52:H52"/>
    <mergeCell ref="I52:K52"/>
    <mergeCell ref="L52:N52"/>
    <mergeCell ref="O52:Q52"/>
    <mergeCell ref="C55:E55"/>
    <mergeCell ref="F55:H55"/>
    <mergeCell ref="I55:K55"/>
    <mergeCell ref="L55:N55"/>
    <mergeCell ref="O55:Q55"/>
    <mergeCell ref="C58:Q58"/>
    <mergeCell ref="C59:E59"/>
    <mergeCell ref="F59:H59"/>
    <mergeCell ref="I59:K59"/>
    <mergeCell ref="L59:N59"/>
    <mergeCell ref="O59:Q59"/>
    <mergeCell ref="C62:E62"/>
    <mergeCell ref="F62:H62"/>
    <mergeCell ref="I62:K62"/>
    <mergeCell ref="L62:N62"/>
    <mergeCell ref="O62:Q62"/>
    <mergeCell ref="C66:Q66"/>
    <mergeCell ref="C67:E67"/>
    <mergeCell ref="F67:H67"/>
    <mergeCell ref="I67:K67"/>
    <mergeCell ref="L67:N67"/>
    <mergeCell ref="O67:Q67"/>
    <mergeCell ref="C70:E70"/>
    <mergeCell ref="F70:H70"/>
    <mergeCell ref="I70:K70"/>
    <mergeCell ref="L70:N70"/>
    <mergeCell ref="O70:Q70"/>
    <mergeCell ref="C72:Q72"/>
    <mergeCell ref="C73:E73"/>
    <mergeCell ref="F73:H73"/>
    <mergeCell ref="I73:K73"/>
    <mergeCell ref="L73:N73"/>
    <mergeCell ref="O73:Q73"/>
    <mergeCell ref="C76:E76"/>
    <mergeCell ref="F76:H76"/>
    <mergeCell ref="I76:K76"/>
    <mergeCell ref="L76:N76"/>
    <mergeCell ref="O76:Q76"/>
    <mergeCell ref="C78:Q78"/>
    <mergeCell ref="C79:E79"/>
    <mergeCell ref="F79:H79"/>
    <mergeCell ref="I79:K79"/>
    <mergeCell ref="L79:N79"/>
    <mergeCell ref="O79:Q79"/>
    <mergeCell ref="C82:E82"/>
    <mergeCell ref="F82:H82"/>
    <mergeCell ref="I82:K82"/>
    <mergeCell ref="L82:N82"/>
    <mergeCell ref="O82:Q82"/>
    <mergeCell ref="F85:H85"/>
    <mergeCell ref="I85:K85"/>
    <mergeCell ref="L85:N85"/>
    <mergeCell ref="O85:Q85"/>
    <mergeCell ref="S86:W86"/>
    <mergeCell ref="C88:E88"/>
    <mergeCell ref="F88:H88"/>
    <mergeCell ref="I88:K88"/>
    <mergeCell ref="L88:N88"/>
    <mergeCell ref="O88:Q88"/>
    <mergeCell ref="C90:Q90"/>
    <mergeCell ref="C91:E91"/>
    <mergeCell ref="F91:H91"/>
    <mergeCell ref="I91:K91"/>
    <mergeCell ref="L91:N91"/>
    <mergeCell ref="O91:Q91"/>
    <mergeCell ref="C94:E94"/>
    <mergeCell ref="F94:H94"/>
    <mergeCell ref="I94:K94"/>
    <mergeCell ref="L94:N94"/>
    <mergeCell ref="O94:Q94"/>
    <mergeCell ref="C96:Q96"/>
    <mergeCell ref="C97:E97"/>
    <mergeCell ref="F97:H97"/>
    <mergeCell ref="I97:K97"/>
    <mergeCell ref="L97:N97"/>
    <mergeCell ref="O97:Q97"/>
    <mergeCell ref="C100:E100"/>
    <mergeCell ref="F100:H100"/>
    <mergeCell ref="I100:K100"/>
    <mergeCell ref="L100:N100"/>
    <mergeCell ref="O100:Q100"/>
    <mergeCell ref="C102:Q102"/>
    <mergeCell ref="C103:E103"/>
    <mergeCell ref="F103:H103"/>
    <mergeCell ref="I103:K103"/>
    <mergeCell ref="L103:N103"/>
    <mergeCell ref="O103:Q103"/>
    <mergeCell ref="C106:E106"/>
    <mergeCell ref="F106:H106"/>
    <mergeCell ref="I106:K106"/>
    <mergeCell ref="L106:N106"/>
    <mergeCell ref="O106:Q106"/>
    <mergeCell ref="F109:H109"/>
    <mergeCell ref="I109:K109"/>
    <mergeCell ref="L109:N109"/>
    <mergeCell ref="O109:Q109"/>
    <mergeCell ref="C119:E119"/>
    <mergeCell ref="F119:H119"/>
    <mergeCell ref="I119:K119"/>
    <mergeCell ref="L119:N119"/>
    <mergeCell ref="O119:Q119"/>
    <mergeCell ref="C112:E112"/>
    <mergeCell ref="F112:H112"/>
    <mergeCell ref="I112:K112"/>
    <mergeCell ref="L112:N112"/>
    <mergeCell ref="O112:Q112"/>
    <mergeCell ref="C115:Q115"/>
    <mergeCell ref="C116:E116"/>
    <mergeCell ref="F116:H116"/>
    <mergeCell ref="I116:K116"/>
    <mergeCell ref="L116:N116"/>
    <mergeCell ref="O116:Q11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1317-B829-8846-8727-DE344586CD0E}">
  <dimension ref="A1:AD118"/>
  <sheetViews>
    <sheetView zoomScale="95" zoomScaleNormal="95" workbookViewId="0">
      <selection activeCell="W102" sqref="W102"/>
    </sheetView>
  </sheetViews>
  <sheetFormatPr baseColWidth="10" defaultRowHeight="16" x14ac:dyDescent="0.2"/>
  <cols>
    <col min="1" max="16384" width="10.83203125" style="83"/>
  </cols>
  <sheetData>
    <row r="1" spans="1:30" x14ac:dyDescent="0.2">
      <c r="A1" s="125" t="s">
        <v>8</v>
      </c>
      <c r="B1" s="125"/>
      <c r="C1" s="125"/>
      <c r="D1" s="125"/>
      <c r="E1" s="125" t="s">
        <v>9</v>
      </c>
      <c r="F1" s="125"/>
      <c r="G1" s="125"/>
      <c r="H1" s="125"/>
      <c r="I1" s="125" t="s">
        <v>10</v>
      </c>
      <c r="J1" s="125"/>
      <c r="K1" s="125"/>
      <c r="L1" s="125"/>
      <c r="M1" s="125" t="s">
        <v>11</v>
      </c>
      <c r="N1" s="125"/>
      <c r="O1" s="125"/>
      <c r="P1" s="125"/>
      <c r="Q1" s="117" t="s">
        <v>12</v>
      </c>
      <c r="R1" s="117"/>
      <c r="S1" s="117"/>
      <c r="T1" s="117"/>
      <c r="U1" s="117" t="s">
        <v>13</v>
      </c>
      <c r="V1" s="117"/>
      <c r="W1" s="117"/>
      <c r="X1" s="117"/>
    </row>
    <row r="2" spans="1:30" x14ac:dyDescent="0.2">
      <c r="A2" s="99" t="s">
        <v>0</v>
      </c>
      <c r="B2" s="99" t="s">
        <v>1</v>
      </c>
      <c r="C2" s="99" t="s">
        <v>3</v>
      </c>
      <c r="D2" s="99" t="s">
        <v>5</v>
      </c>
      <c r="E2" s="99" t="s">
        <v>0</v>
      </c>
      <c r="F2" s="99" t="s">
        <v>1</v>
      </c>
      <c r="G2" s="99" t="s">
        <v>3</v>
      </c>
      <c r="H2" s="99" t="s">
        <v>5</v>
      </c>
      <c r="I2" s="99" t="s">
        <v>0</v>
      </c>
      <c r="J2" s="99" t="s">
        <v>1</v>
      </c>
      <c r="K2" s="99" t="s">
        <v>3</v>
      </c>
      <c r="L2" s="99" t="s">
        <v>5</v>
      </c>
      <c r="M2" s="99" t="s">
        <v>0</v>
      </c>
      <c r="N2" s="99" t="s">
        <v>1</v>
      </c>
      <c r="O2" s="99" t="s">
        <v>3</v>
      </c>
      <c r="P2" s="99" t="s">
        <v>5</v>
      </c>
      <c r="Q2" s="88" t="s">
        <v>0</v>
      </c>
      <c r="R2" s="88" t="s">
        <v>1</v>
      </c>
      <c r="S2" s="88" t="s">
        <v>3</v>
      </c>
      <c r="T2" s="88" t="s">
        <v>5</v>
      </c>
      <c r="U2" s="88" t="s">
        <v>0</v>
      </c>
      <c r="V2" s="88" t="s">
        <v>1</v>
      </c>
      <c r="W2" s="88" t="s">
        <v>3</v>
      </c>
      <c r="X2" s="88" t="s">
        <v>5</v>
      </c>
      <c r="Y2" s="107"/>
      <c r="AD2" s="107"/>
    </row>
    <row r="3" spans="1:30" s="86" customFormat="1" x14ac:dyDescent="0.2">
      <c r="A3" s="89">
        <v>17.100000000000001</v>
      </c>
      <c r="B3" s="89">
        <v>4.7</v>
      </c>
      <c r="C3" s="89">
        <v>34</v>
      </c>
      <c r="D3" s="89">
        <v>8.6</v>
      </c>
      <c r="E3" s="89">
        <v>3.9</v>
      </c>
      <c r="F3" s="89">
        <v>0.65</v>
      </c>
      <c r="G3" s="89">
        <v>8.3000000000000007</v>
      </c>
      <c r="H3" s="89">
        <v>1.07</v>
      </c>
      <c r="I3" s="89">
        <v>0.4</v>
      </c>
      <c r="J3" s="89">
        <v>0.8</v>
      </c>
      <c r="K3" s="89">
        <v>0.7</v>
      </c>
      <c r="L3" s="89">
        <v>0.4</v>
      </c>
      <c r="M3" s="89">
        <v>19.7</v>
      </c>
      <c r="N3" s="89">
        <v>8</v>
      </c>
      <c r="O3" s="89">
        <v>29</v>
      </c>
      <c r="P3" s="89">
        <v>12.85</v>
      </c>
      <c r="Q3" s="89">
        <v>0.63</v>
      </c>
      <c r="R3" s="89">
        <v>0.6</v>
      </c>
      <c r="S3" s="89">
        <v>0.4</v>
      </c>
      <c r="T3" s="89">
        <v>0.5</v>
      </c>
      <c r="U3" s="89">
        <v>0.36</v>
      </c>
      <c r="V3" s="89">
        <v>0.45</v>
      </c>
      <c r="W3" s="89">
        <v>0.22500000000000001</v>
      </c>
      <c r="X3" s="89">
        <v>0.3</v>
      </c>
    </row>
    <row r="4" spans="1:30" s="86" customFormat="1" x14ac:dyDescent="0.2">
      <c r="A4" s="89">
        <v>23.1</v>
      </c>
      <c r="B4" s="89">
        <v>12</v>
      </c>
      <c r="C4" s="89">
        <v>42</v>
      </c>
      <c r="D4" s="89">
        <v>6.5</v>
      </c>
      <c r="E4" s="89">
        <v>3</v>
      </c>
      <c r="F4" s="89">
        <v>2.5</v>
      </c>
      <c r="G4" s="89">
        <v>7.8</v>
      </c>
      <c r="H4" s="89">
        <v>1.3</v>
      </c>
      <c r="I4" s="89">
        <v>0.55000000000000004</v>
      </c>
      <c r="J4" s="89">
        <v>1.7</v>
      </c>
      <c r="K4" s="89">
        <v>1.4</v>
      </c>
      <c r="L4" s="89">
        <v>0.6</v>
      </c>
      <c r="M4" s="89">
        <v>20.6</v>
      </c>
      <c r="N4" s="89">
        <v>6.8</v>
      </c>
      <c r="O4" s="89">
        <v>31.3</v>
      </c>
      <c r="P4" s="89">
        <v>5.0999999999999996</v>
      </c>
      <c r="Q4" s="89">
        <v>0.8</v>
      </c>
      <c r="R4" s="89">
        <v>1.1000000000000001</v>
      </c>
      <c r="S4" s="89">
        <v>0.35</v>
      </c>
      <c r="T4" s="89">
        <v>0.7</v>
      </c>
      <c r="U4" s="89">
        <v>0.45</v>
      </c>
      <c r="V4" s="89">
        <v>0.86</v>
      </c>
      <c r="W4" s="89">
        <v>0.3</v>
      </c>
      <c r="X4" s="89">
        <v>0.39</v>
      </c>
    </row>
    <row r="5" spans="1:30" s="86" customFormat="1" x14ac:dyDescent="0.2">
      <c r="A5" s="89">
        <v>18.5</v>
      </c>
      <c r="B5" s="89">
        <v>8.6</v>
      </c>
      <c r="C5" s="89">
        <v>42.2</v>
      </c>
      <c r="D5" s="89">
        <v>7.3</v>
      </c>
      <c r="E5" s="89">
        <v>3.2</v>
      </c>
      <c r="F5" s="89">
        <v>1.1200000000000001</v>
      </c>
      <c r="G5" s="89">
        <v>4.9000000000000004</v>
      </c>
      <c r="H5" s="89">
        <v>1.23</v>
      </c>
      <c r="I5" s="89">
        <v>0.25</v>
      </c>
      <c r="J5" s="89">
        <v>0.95</v>
      </c>
      <c r="K5" s="89">
        <v>0.3</v>
      </c>
      <c r="L5" s="89">
        <v>0.2</v>
      </c>
      <c r="M5" s="89">
        <v>20.3</v>
      </c>
      <c r="N5" s="89">
        <v>7.5</v>
      </c>
      <c r="O5" s="89">
        <v>18.41</v>
      </c>
      <c r="P5" s="89">
        <v>7.3</v>
      </c>
      <c r="Q5" s="89">
        <v>0.46</v>
      </c>
      <c r="R5" s="89">
        <v>0.1</v>
      </c>
      <c r="S5" s="89">
        <v>0.46</v>
      </c>
      <c r="T5" s="89">
        <v>0.32</v>
      </c>
      <c r="U5" s="89">
        <v>0.27</v>
      </c>
      <c r="V5" s="89">
        <v>0.04</v>
      </c>
      <c r="W5" s="89">
        <v>0.1</v>
      </c>
      <c r="X5" s="89">
        <v>0.21</v>
      </c>
    </row>
    <row r="6" spans="1:30" x14ac:dyDescent="0.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110"/>
      <c r="N6" s="86"/>
      <c r="O6" s="86"/>
      <c r="P6" s="86"/>
    </row>
    <row r="7" spans="1:30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</row>
    <row r="8" spans="1:30" x14ac:dyDescent="0.2">
      <c r="A8" s="103"/>
      <c r="B8" s="122" t="s">
        <v>15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08"/>
      <c r="O8" s="108"/>
      <c r="P8" s="108"/>
    </row>
    <row r="9" spans="1:30" x14ac:dyDescent="0.2">
      <c r="A9" s="103"/>
      <c r="B9" s="123" t="s">
        <v>0</v>
      </c>
      <c r="C9" s="123"/>
      <c r="D9" s="123"/>
      <c r="E9" s="123" t="s">
        <v>1</v>
      </c>
      <c r="F9" s="123"/>
      <c r="G9" s="123"/>
      <c r="H9" s="123" t="s">
        <v>3</v>
      </c>
      <c r="I9" s="123"/>
      <c r="J9" s="123"/>
      <c r="K9" s="123" t="s">
        <v>5</v>
      </c>
      <c r="L9" s="123"/>
      <c r="M9" s="123"/>
      <c r="N9" s="136"/>
      <c r="O9" s="136"/>
      <c r="P9" s="136"/>
    </row>
    <row r="10" spans="1:30" x14ac:dyDescent="0.2">
      <c r="A10" s="103"/>
      <c r="B10" s="96" t="s">
        <v>114</v>
      </c>
      <c r="C10" s="96" t="s">
        <v>117</v>
      </c>
      <c r="D10" s="96" t="s">
        <v>118</v>
      </c>
      <c r="E10" s="96" t="s">
        <v>114</v>
      </c>
      <c r="F10" s="96" t="s">
        <v>117</v>
      </c>
      <c r="G10" s="96" t="s">
        <v>118</v>
      </c>
      <c r="H10" s="96" t="s">
        <v>114</v>
      </c>
      <c r="I10" s="96" t="s">
        <v>117</v>
      </c>
      <c r="J10" s="96" t="s">
        <v>118</v>
      </c>
      <c r="K10" s="96" t="s">
        <v>114</v>
      </c>
      <c r="L10" s="96" t="s">
        <v>117</v>
      </c>
      <c r="M10" s="96" t="s">
        <v>118</v>
      </c>
      <c r="N10" s="103"/>
      <c r="O10" s="103"/>
      <c r="P10" s="103"/>
    </row>
    <row r="11" spans="1:30" x14ac:dyDescent="0.2">
      <c r="A11" s="96" t="s">
        <v>116</v>
      </c>
      <c r="B11" s="90">
        <v>20.11</v>
      </c>
      <c r="C11" s="90">
        <v>33</v>
      </c>
      <c r="D11" s="109">
        <v>28.9039</v>
      </c>
      <c r="E11" s="90">
        <v>20.14</v>
      </c>
      <c r="F11" s="90">
        <v>33.04</v>
      </c>
      <c r="G11" s="90">
        <v>30.808</v>
      </c>
      <c r="H11" s="90">
        <v>20.170000000000002</v>
      </c>
      <c r="I11" s="90">
        <v>33.08</v>
      </c>
      <c r="J11" s="90">
        <v>27.9925</v>
      </c>
      <c r="K11" s="90">
        <v>20.2</v>
      </c>
      <c r="L11" s="90">
        <v>33.11</v>
      </c>
      <c r="M11" s="90">
        <v>30.004899999999999</v>
      </c>
      <c r="N11" s="86"/>
      <c r="O11" s="86"/>
      <c r="P11" s="86"/>
      <c r="T11" s="84"/>
      <c r="U11" s="84"/>
      <c r="V11" s="84"/>
    </row>
    <row r="12" spans="1:30" x14ac:dyDescent="0.2">
      <c r="A12" s="96" t="s">
        <v>115</v>
      </c>
      <c r="B12" s="123">
        <f>(2^(B11-D11))/(2^(B11-C11))</f>
        <v>17.102081244232973</v>
      </c>
      <c r="C12" s="123"/>
      <c r="D12" s="123"/>
      <c r="E12" s="123">
        <f t="shared" ref="E12" si="0">(2^(E11-G11))/(2^(E11-F11))</f>
        <v>4.6978478848546086</v>
      </c>
      <c r="F12" s="123"/>
      <c r="G12" s="123"/>
      <c r="H12" s="123">
        <f t="shared" ref="H12" si="1">(2^(H11-J11))/(2^(H11-I11))</f>
        <v>34.00087573168485</v>
      </c>
      <c r="I12" s="123"/>
      <c r="J12" s="123"/>
      <c r="K12" s="123">
        <f t="shared" ref="K12" si="2">(2^(K11-M11))/(2^(K11-L11))</f>
        <v>8.604551525052047</v>
      </c>
      <c r="L12" s="123"/>
      <c r="M12" s="123"/>
      <c r="N12" s="136"/>
      <c r="O12" s="136"/>
      <c r="P12" s="136"/>
    </row>
    <row r="13" spans="1:30" x14ac:dyDescent="0.2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</row>
    <row r="14" spans="1:30" x14ac:dyDescent="0.2">
      <c r="A14" s="103"/>
      <c r="B14" s="122" t="s">
        <v>15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08"/>
      <c r="O14" s="108"/>
      <c r="P14" s="108"/>
    </row>
    <row r="15" spans="1:30" x14ac:dyDescent="0.2">
      <c r="A15" s="103"/>
      <c r="B15" s="123" t="s">
        <v>0</v>
      </c>
      <c r="C15" s="123"/>
      <c r="D15" s="123"/>
      <c r="E15" s="123" t="s">
        <v>1</v>
      </c>
      <c r="F15" s="123"/>
      <c r="G15" s="123"/>
      <c r="H15" s="123" t="s">
        <v>3</v>
      </c>
      <c r="I15" s="123"/>
      <c r="J15" s="123"/>
      <c r="K15" s="123" t="s">
        <v>5</v>
      </c>
      <c r="L15" s="123"/>
      <c r="M15" s="123"/>
      <c r="N15" s="136"/>
      <c r="O15" s="136"/>
      <c r="P15" s="136"/>
    </row>
    <row r="16" spans="1:30" x14ac:dyDescent="0.2">
      <c r="A16" s="103"/>
      <c r="B16" s="96" t="s">
        <v>114</v>
      </c>
      <c r="C16" s="96" t="s">
        <v>117</v>
      </c>
      <c r="D16" s="96" t="s">
        <v>118</v>
      </c>
      <c r="E16" s="96" t="s">
        <v>114</v>
      </c>
      <c r="F16" s="96" t="s">
        <v>117</v>
      </c>
      <c r="G16" s="96" t="s">
        <v>118</v>
      </c>
      <c r="H16" s="96" t="s">
        <v>114</v>
      </c>
      <c r="I16" s="96" t="s">
        <v>117</v>
      </c>
      <c r="J16" s="96" t="s">
        <v>118</v>
      </c>
      <c r="K16" s="96" t="s">
        <v>114</v>
      </c>
      <c r="L16" s="96" t="s">
        <v>117</v>
      </c>
      <c r="M16" s="96" t="s">
        <v>118</v>
      </c>
      <c r="N16" s="103"/>
      <c r="O16" s="103"/>
      <c r="P16" s="103"/>
    </row>
    <row r="17" spans="1:16" x14ac:dyDescent="0.2">
      <c r="A17" s="96" t="s">
        <v>119</v>
      </c>
      <c r="B17" s="90">
        <v>20.23</v>
      </c>
      <c r="C17" s="90">
        <v>33.155999999999999</v>
      </c>
      <c r="D17" s="90">
        <v>28.626399999999997</v>
      </c>
      <c r="E17" s="90">
        <v>20.260000000000002</v>
      </c>
      <c r="F17" s="90">
        <v>33.18</v>
      </c>
      <c r="G17" s="90">
        <v>29.595099999999999</v>
      </c>
      <c r="H17" s="90">
        <v>20.29</v>
      </c>
      <c r="I17" s="90">
        <v>33.22</v>
      </c>
      <c r="J17" s="90">
        <v>27.8277</v>
      </c>
      <c r="K17" s="90">
        <v>20.32</v>
      </c>
      <c r="L17" s="90">
        <v>33.25</v>
      </c>
      <c r="M17" s="90">
        <v>30.549599999999998</v>
      </c>
      <c r="N17" s="86"/>
      <c r="O17" s="86"/>
      <c r="P17" s="86"/>
    </row>
    <row r="18" spans="1:16" x14ac:dyDescent="0.2">
      <c r="A18" s="96" t="s">
        <v>115</v>
      </c>
      <c r="B18" s="123">
        <f>(2^(B17-D17))/(2^(B17-C17))</f>
        <v>23.096462541380131</v>
      </c>
      <c r="C18" s="123"/>
      <c r="D18" s="123"/>
      <c r="E18" s="123">
        <f t="shared" ref="E18" si="3">(2^(E17-G17))/(2^(E17-F17))</f>
        <v>11.999480144876904</v>
      </c>
      <c r="F18" s="123"/>
      <c r="G18" s="123"/>
      <c r="H18" s="123">
        <f t="shared" ref="H18" si="4">(2^(H17-J17))/(2^(H17-I17))</f>
        <v>41.999492787963717</v>
      </c>
      <c r="I18" s="123"/>
      <c r="J18" s="123"/>
      <c r="K18" s="123">
        <f t="shared" ref="K18" si="5">(2^(K17-M17))/(2^(K17-L17))</f>
        <v>6.4998210540994101</v>
      </c>
      <c r="L18" s="123"/>
      <c r="M18" s="123"/>
      <c r="N18" s="136"/>
      <c r="O18" s="136"/>
      <c r="P18" s="136"/>
    </row>
    <row r="19" spans="1:16" x14ac:dyDescent="0.2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</row>
    <row r="20" spans="1:16" x14ac:dyDescent="0.2">
      <c r="A20" s="103"/>
      <c r="B20" s="122" t="s">
        <v>15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08"/>
      <c r="O20" s="108"/>
      <c r="P20" s="108"/>
    </row>
    <row r="21" spans="1:16" x14ac:dyDescent="0.2">
      <c r="A21" s="103"/>
      <c r="B21" s="123" t="s">
        <v>0</v>
      </c>
      <c r="C21" s="123"/>
      <c r="D21" s="123"/>
      <c r="E21" s="123" t="s">
        <v>1</v>
      </c>
      <c r="F21" s="123"/>
      <c r="G21" s="123"/>
      <c r="H21" s="123" t="s">
        <v>3</v>
      </c>
      <c r="I21" s="123"/>
      <c r="J21" s="123"/>
      <c r="K21" s="123" t="s">
        <v>5</v>
      </c>
      <c r="L21" s="123"/>
      <c r="M21" s="123"/>
      <c r="N21" s="136"/>
      <c r="O21" s="136"/>
      <c r="P21" s="136"/>
    </row>
    <row r="22" spans="1:16" x14ac:dyDescent="0.2">
      <c r="A22" s="103"/>
      <c r="B22" s="96" t="s">
        <v>114</v>
      </c>
      <c r="C22" s="96" t="s">
        <v>117</v>
      </c>
      <c r="D22" s="96" t="s">
        <v>118</v>
      </c>
      <c r="E22" s="96" t="s">
        <v>114</v>
      </c>
      <c r="F22" s="96" t="s">
        <v>117</v>
      </c>
      <c r="G22" s="96" t="s">
        <v>118</v>
      </c>
      <c r="H22" s="96" t="s">
        <v>114</v>
      </c>
      <c r="I22" s="96" t="s">
        <v>117</v>
      </c>
      <c r="J22" s="96" t="s">
        <v>118</v>
      </c>
      <c r="K22" s="96" t="s">
        <v>114</v>
      </c>
      <c r="L22" s="96" t="s">
        <v>117</v>
      </c>
      <c r="M22" s="96" t="s">
        <v>118</v>
      </c>
      <c r="N22" s="103"/>
      <c r="O22" s="103"/>
      <c r="P22" s="103"/>
    </row>
    <row r="23" spans="1:16" x14ac:dyDescent="0.2">
      <c r="A23" s="96" t="s">
        <v>120</v>
      </c>
      <c r="B23" s="90">
        <v>20.350000000000001</v>
      </c>
      <c r="C23" s="90">
        <v>33.29</v>
      </c>
      <c r="D23" s="90">
        <v>29.080500000000001</v>
      </c>
      <c r="E23" s="90">
        <v>20.38</v>
      </c>
      <c r="F23" s="90">
        <v>33.32</v>
      </c>
      <c r="G23" s="90">
        <v>30.2149</v>
      </c>
      <c r="H23" s="90">
        <v>20.41</v>
      </c>
      <c r="I23" s="90">
        <v>33.35</v>
      </c>
      <c r="J23" s="90">
        <v>27.950800000000001</v>
      </c>
      <c r="K23" s="90">
        <v>20.440000000000001</v>
      </c>
      <c r="L23" s="90">
        <v>33.380000000000003</v>
      </c>
      <c r="M23" s="90">
        <v>30.513000000000002</v>
      </c>
      <c r="N23" s="86"/>
      <c r="O23" s="86"/>
      <c r="P23" s="86"/>
    </row>
    <row r="24" spans="1:16" x14ac:dyDescent="0.2">
      <c r="A24" s="96" t="s">
        <v>115</v>
      </c>
      <c r="B24" s="123">
        <f>(2^(B23-D23))/(2^(B23-C23))</f>
        <v>18.500598012597141</v>
      </c>
      <c r="C24" s="123"/>
      <c r="D24" s="123"/>
      <c r="E24" s="123">
        <f t="shared" ref="E24" si="6">(2^(E23-G23))/(2^(E23-F23))</f>
        <v>8.6045515250520523</v>
      </c>
      <c r="F24" s="123"/>
      <c r="G24" s="123"/>
      <c r="H24" s="123">
        <f t="shared" ref="H24" si="7">(2^(H23-J23))/(2^(H23-I23))</f>
        <v>42.200845537684373</v>
      </c>
      <c r="I24" s="123"/>
      <c r="J24" s="123"/>
      <c r="K24" s="123">
        <f t="shared" ref="K24" si="8">(2^(K23-M23))/(2^(K23-L23))</f>
        <v>7.29546532415816</v>
      </c>
      <c r="L24" s="123"/>
      <c r="M24" s="123"/>
      <c r="N24" s="136"/>
      <c r="O24" s="136"/>
      <c r="P24" s="136"/>
    </row>
    <row r="25" spans="1:16" x14ac:dyDescent="0.2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</row>
    <row r="26" spans="1:16" x14ac:dyDescent="0.2">
      <c r="A26" s="103"/>
      <c r="B26" s="122" t="s">
        <v>16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08"/>
      <c r="O26" s="108"/>
      <c r="P26" s="108"/>
    </row>
    <row r="27" spans="1:16" x14ac:dyDescent="0.2">
      <c r="A27" s="103"/>
      <c r="B27" s="123" t="s">
        <v>0</v>
      </c>
      <c r="C27" s="123"/>
      <c r="D27" s="123"/>
      <c r="E27" s="123" t="s">
        <v>1</v>
      </c>
      <c r="F27" s="123"/>
      <c r="G27" s="123"/>
      <c r="H27" s="123" t="s">
        <v>3</v>
      </c>
      <c r="I27" s="123"/>
      <c r="J27" s="123"/>
      <c r="K27" s="123" t="s">
        <v>5</v>
      </c>
      <c r="L27" s="123"/>
      <c r="M27" s="123"/>
      <c r="N27" s="136"/>
      <c r="O27" s="136"/>
      <c r="P27" s="136"/>
    </row>
    <row r="28" spans="1:16" x14ac:dyDescent="0.2">
      <c r="A28" s="103"/>
      <c r="B28" s="96" t="s">
        <v>114</v>
      </c>
      <c r="C28" s="96" t="s">
        <v>117</v>
      </c>
      <c r="D28" s="96" t="s">
        <v>118</v>
      </c>
      <c r="E28" s="96" t="s">
        <v>114</v>
      </c>
      <c r="F28" s="96" t="s">
        <v>117</v>
      </c>
      <c r="G28" s="96" t="s">
        <v>118</v>
      </c>
      <c r="H28" s="96" t="s">
        <v>114</v>
      </c>
      <c r="I28" s="96" t="s">
        <v>117</v>
      </c>
      <c r="J28" s="96" t="s">
        <v>118</v>
      </c>
      <c r="K28" s="96" t="s">
        <v>114</v>
      </c>
      <c r="L28" s="96" t="s">
        <v>117</v>
      </c>
      <c r="M28" s="96" t="s">
        <v>118</v>
      </c>
      <c r="N28" s="103"/>
      <c r="O28" s="103"/>
      <c r="P28" s="103"/>
    </row>
    <row r="29" spans="1:16" x14ac:dyDescent="0.2">
      <c r="A29" s="96" t="s">
        <v>116</v>
      </c>
      <c r="B29" s="90">
        <v>20.47</v>
      </c>
      <c r="C29" s="90">
        <v>33.42</v>
      </c>
      <c r="D29" s="90">
        <v>31.455300000000001</v>
      </c>
      <c r="E29" s="90">
        <v>20.5</v>
      </c>
      <c r="F29" s="90">
        <v>33.450000000000003</v>
      </c>
      <c r="G29" s="90">
        <v>34.069800000000001</v>
      </c>
      <c r="H29" s="90">
        <v>20.53</v>
      </c>
      <c r="I29" s="90">
        <v>33.49</v>
      </c>
      <c r="J29" s="90">
        <v>30.437000000000001</v>
      </c>
      <c r="K29" s="90">
        <v>20.56</v>
      </c>
      <c r="L29" s="90">
        <v>33.520000000000003</v>
      </c>
      <c r="M29" s="90">
        <v>33.423000000000002</v>
      </c>
      <c r="N29" s="86"/>
      <c r="O29" s="86"/>
      <c r="P29" s="86"/>
    </row>
    <row r="30" spans="1:16" x14ac:dyDescent="0.2">
      <c r="A30" s="96" t="s">
        <v>115</v>
      </c>
      <c r="B30" s="123">
        <f>(2^(B29-D29))/(2^(B29-C29))</f>
        <v>3.9033152871120409</v>
      </c>
      <c r="C30" s="123"/>
      <c r="D30" s="123"/>
      <c r="E30" s="123">
        <f t="shared" ref="E30" si="9">(2^(E29-G29))/(2^(E29-F29))</f>
        <v>0.65076113611739828</v>
      </c>
      <c r="F30" s="123"/>
      <c r="G30" s="123"/>
      <c r="H30" s="123">
        <f t="shared" ref="H30" si="10">(2^(H29-J29))/(2^(H29-I29))</f>
        <v>8.2993594925248981</v>
      </c>
      <c r="I30" s="123"/>
      <c r="J30" s="123"/>
      <c r="K30" s="123">
        <f t="shared" ref="K30" si="11">(2^(K29-M29))/(2^(K29-L29))</f>
        <v>1.0695470878852458</v>
      </c>
      <c r="L30" s="123"/>
      <c r="M30" s="123"/>
      <c r="N30" s="136"/>
      <c r="O30" s="136"/>
      <c r="P30" s="136"/>
    </row>
    <row r="31" spans="1:16" x14ac:dyDescent="0.2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</row>
    <row r="32" spans="1:16" x14ac:dyDescent="0.2">
      <c r="A32" s="103"/>
      <c r="B32" s="122" t="s">
        <v>16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08"/>
      <c r="O32" s="108"/>
      <c r="P32" s="108"/>
    </row>
    <row r="33" spans="1:16" x14ac:dyDescent="0.2">
      <c r="A33" s="103"/>
      <c r="B33" s="123" t="s">
        <v>0</v>
      </c>
      <c r="C33" s="123"/>
      <c r="D33" s="123"/>
      <c r="E33" s="123" t="s">
        <v>1</v>
      </c>
      <c r="F33" s="123"/>
      <c r="G33" s="123"/>
      <c r="H33" s="123" t="s">
        <v>3</v>
      </c>
      <c r="I33" s="123"/>
      <c r="J33" s="123"/>
      <c r="K33" s="123" t="s">
        <v>5</v>
      </c>
      <c r="L33" s="123"/>
      <c r="M33" s="123"/>
      <c r="N33" s="136"/>
      <c r="O33" s="136"/>
      <c r="P33" s="136"/>
    </row>
    <row r="34" spans="1:16" x14ac:dyDescent="0.2">
      <c r="A34" s="103"/>
      <c r="B34" s="96" t="s">
        <v>114</v>
      </c>
      <c r="C34" s="96" t="s">
        <v>117</v>
      </c>
      <c r="D34" s="96" t="s">
        <v>118</v>
      </c>
      <c r="E34" s="96" t="s">
        <v>114</v>
      </c>
      <c r="F34" s="96" t="s">
        <v>117</v>
      </c>
      <c r="G34" s="96" t="s">
        <v>118</v>
      </c>
      <c r="H34" s="96" t="s">
        <v>114</v>
      </c>
      <c r="I34" s="96" t="s">
        <v>117</v>
      </c>
      <c r="J34" s="96" t="s">
        <v>118</v>
      </c>
      <c r="K34" s="96" t="s">
        <v>114</v>
      </c>
      <c r="L34" s="96" t="s">
        <v>117</v>
      </c>
      <c r="M34" s="96" t="s">
        <v>118</v>
      </c>
      <c r="N34" s="103"/>
      <c r="O34" s="103"/>
      <c r="P34" s="103"/>
    </row>
    <row r="35" spans="1:16" x14ac:dyDescent="0.2">
      <c r="A35" s="96" t="s">
        <v>119</v>
      </c>
      <c r="B35" s="90">
        <v>20.59</v>
      </c>
      <c r="C35" s="90">
        <v>33.549999999999997</v>
      </c>
      <c r="D35" s="90">
        <v>31.965099999999996</v>
      </c>
      <c r="E35" s="90">
        <v>20.62</v>
      </c>
      <c r="F35" s="90">
        <v>33.590000000000003</v>
      </c>
      <c r="G35" s="90">
        <v>32.268100000000004</v>
      </c>
      <c r="H35" s="90">
        <v>20.65</v>
      </c>
      <c r="I35" s="90">
        <v>33.619999999999997</v>
      </c>
      <c r="J35" s="90">
        <v>30.656499999999998</v>
      </c>
      <c r="K35" s="90">
        <v>20.68</v>
      </c>
      <c r="L35" s="90">
        <v>33.659999999999997</v>
      </c>
      <c r="M35" s="90">
        <v>33.280999999999999</v>
      </c>
      <c r="N35" s="86"/>
      <c r="O35" s="86"/>
      <c r="P35" s="86"/>
    </row>
    <row r="36" spans="1:16" x14ac:dyDescent="0.2">
      <c r="A36" s="96" t="s">
        <v>115</v>
      </c>
      <c r="B36" s="123">
        <f>(2^(B35-D35))/(2^(B35-C35))</f>
        <v>2.9998700362192245</v>
      </c>
      <c r="C36" s="123"/>
      <c r="D36" s="123"/>
      <c r="E36" s="123">
        <f t="shared" ref="E36" si="12">(2^(E35-G35))/(2^(E35-F35))</f>
        <v>2.4999513157441258</v>
      </c>
      <c r="F36" s="123"/>
      <c r="G36" s="123"/>
      <c r="H36" s="123">
        <f t="shared" ref="H36" si="13">(2^(H35-J35))/(2^(H35-I35))</f>
        <v>7.8001399012266726</v>
      </c>
      <c r="I36" s="123"/>
      <c r="J36" s="123"/>
      <c r="K36" s="123">
        <f t="shared" ref="K36" si="14">(2^(K35-M35))/(2^(K35-L35))</f>
        <v>1.3004401465484783</v>
      </c>
      <c r="L36" s="123"/>
      <c r="M36" s="123"/>
      <c r="N36" s="136"/>
      <c r="O36" s="136"/>
      <c r="P36" s="136"/>
    </row>
    <row r="37" spans="1:16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</row>
    <row r="38" spans="1:16" x14ac:dyDescent="0.2">
      <c r="A38" s="103"/>
      <c r="B38" s="122" t="s">
        <v>16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08"/>
      <c r="O38" s="108"/>
      <c r="P38" s="108"/>
    </row>
    <row r="39" spans="1:16" x14ac:dyDescent="0.2">
      <c r="A39" s="103"/>
      <c r="B39" s="123" t="s">
        <v>0</v>
      </c>
      <c r="C39" s="123"/>
      <c r="D39" s="123"/>
      <c r="E39" s="123" t="s">
        <v>1</v>
      </c>
      <c r="F39" s="123"/>
      <c r="G39" s="123"/>
      <c r="H39" s="123" t="s">
        <v>3</v>
      </c>
      <c r="I39" s="123"/>
      <c r="J39" s="123"/>
      <c r="K39" s="123" t="s">
        <v>5</v>
      </c>
      <c r="L39" s="123"/>
      <c r="M39" s="123"/>
      <c r="N39" s="136"/>
      <c r="O39" s="136"/>
      <c r="P39" s="136"/>
    </row>
    <row r="40" spans="1:16" x14ac:dyDescent="0.2">
      <c r="A40" s="103"/>
      <c r="B40" s="96" t="s">
        <v>114</v>
      </c>
      <c r="C40" s="96" t="s">
        <v>117</v>
      </c>
      <c r="D40" s="96" t="s">
        <v>118</v>
      </c>
      <c r="E40" s="96" t="s">
        <v>114</v>
      </c>
      <c r="F40" s="96" t="s">
        <v>117</v>
      </c>
      <c r="G40" s="96" t="s">
        <v>118</v>
      </c>
      <c r="H40" s="96" t="s">
        <v>114</v>
      </c>
      <c r="I40" s="96" t="s">
        <v>117</v>
      </c>
      <c r="J40" s="96" t="s">
        <v>118</v>
      </c>
      <c r="K40" s="96" t="s">
        <v>114</v>
      </c>
      <c r="L40" s="96" t="s">
        <v>117</v>
      </c>
      <c r="M40" s="96" t="s">
        <v>118</v>
      </c>
      <c r="N40" s="103"/>
      <c r="O40" s="103"/>
      <c r="P40" s="103"/>
    </row>
    <row r="41" spans="1:16" x14ac:dyDescent="0.2">
      <c r="A41" s="96" t="s">
        <v>120</v>
      </c>
      <c r="B41" s="90">
        <v>20.71</v>
      </c>
      <c r="C41" s="90">
        <v>33.69</v>
      </c>
      <c r="D41" s="90">
        <v>32.011899999999997</v>
      </c>
      <c r="E41" s="90">
        <v>20.74</v>
      </c>
      <c r="F41" s="90">
        <v>33.72</v>
      </c>
      <c r="G41" s="90">
        <v>33.5565</v>
      </c>
      <c r="H41" s="90">
        <v>20.77</v>
      </c>
      <c r="I41" s="90">
        <v>33.76</v>
      </c>
      <c r="J41" s="90">
        <v>31.467199999999998</v>
      </c>
      <c r="K41" s="90">
        <v>20.8</v>
      </c>
      <c r="L41" s="90">
        <v>33.79</v>
      </c>
      <c r="M41" s="90">
        <v>33.492399999999996</v>
      </c>
      <c r="N41" s="86"/>
      <c r="O41" s="86"/>
      <c r="P41" s="86"/>
    </row>
    <row r="42" spans="1:16" x14ac:dyDescent="0.2">
      <c r="A42" s="96" t="s">
        <v>115</v>
      </c>
      <c r="B42" s="123">
        <f>(2^(B41-D41))/(2^(B41-C41))</f>
        <v>3.2000623170610583</v>
      </c>
      <c r="C42" s="123"/>
      <c r="D42" s="123"/>
      <c r="E42" s="123">
        <f t="shared" ref="E42" si="15">(2^(E41-G41))/(2^(E41-F41))</f>
        <v>1.1200009841607266</v>
      </c>
      <c r="F42" s="123"/>
      <c r="G42" s="123"/>
      <c r="H42" s="123">
        <f t="shared" ref="H42" si="16">(2^(H41-J41))/(2^(H41-I41))</f>
        <v>4.9000619877012639</v>
      </c>
      <c r="I42" s="123"/>
      <c r="J42" s="123"/>
      <c r="K42" s="123">
        <f t="shared" ref="K42" si="17">(2^(K41-M41))/(2^(K41-L41))</f>
        <v>1.2290980416714219</v>
      </c>
      <c r="L42" s="123"/>
      <c r="M42" s="123"/>
      <c r="N42" s="136"/>
      <c r="O42" s="136"/>
      <c r="P42" s="136"/>
    </row>
    <row r="43" spans="1:16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</row>
    <row r="44" spans="1:16" x14ac:dyDescent="0.2">
      <c r="A44" s="103"/>
      <c r="B44" s="122" t="s">
        <v>33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08"/>
      <c r="O44" s="108"/>
      <c r="P44" s="108"/>
    </row>
    <row r="45" spans="1:16" x14ac:dyDescent="0.2">
      <c r="A45" s="103"/>
      <c r="B45" s="123" t="s">
        <v>0</v>
      </c>
      <c r="C45" s="123"/>
      <c r="D45" s="123"/>
      <c r="E45" s="123" t="s">
        <v>1</v>
      </c>
      <c r="F45" s="123"/>
      <c r="G45" s="123"/>
      <c r="H45" s="123" t="s">
        <v>3</v>
      </c>
      <c r="I45" s="123"/>
      <c r="J45" s="123"/>
      <c r="K45" s="123" t="s">
        <v>5</v>
      </c>
      <c r="L45" s="123"/>
      <c r="M45" s="123"/>
      <c r="N45" s="136"/>
      <c r="O45" s="136"/>
      <c r="P45" s="136"/>
    </row>
    <row r="46" spans="1:16" x14ac:dyDescent="0.2">
      <c r="A46" s="103"/>
      <c r="B46" s="96" t="s">
        <v>114</v>
      </c>
      <c r="C46" s="96" t="s">
        <v>117</v>
      </c>
      <c r="D46" s="96" t="s">
        <v>118</v>
      </c>
      <c r="E46" s="96" t="s">
        <v>114</v>
      </c>
      <c r="F46" s="96" t="s">
        <v>117</v>
      </c>
      <c r="G46" s="96" t="s">
        <v>118</v>
      </c>
      <c r="H46" s="96" t="s">
        <v>114</v>
      </c>
      <c r="I46" s="96" t="s">
        <v>117</v>
      </c>
      <c r="J46" s="96" t="s">
        <v>118</v>
      </c>
      <c r="K46" s="96" t="s">
        <v>114</v>
      </c>
      <c r="L46" s="96" t="s">
        <v>117</v>
      </c>
      <c r="M46" s="96" t="s">
        <v>118</v>
      </c>
      <c r="N46" s="103"/>
      <c r="O46" s="103"/>
      <c r="P46" s="103"/>
    </row>
    <row r="47" spans="1:16" x14ac:dyDescent="0.2">
      <c r="A47" s="96" t="s">
        <v>116</v>
      </c>
      <c r="B47" s="90">
        <v>20.83</v>
      </c>
      <c r="C47" s="90">
        <v>33.83</v>
      </c>
      <c r="D47" s="90">
        <v>35.151899999999998</v>
      </c>
      <c r="E47" s="90">
        <v>20.86</v>
      </c>
      <c r="F47" s="90">
        <v>33.86</v>
      </c>
      <c r="G47" s="90">
        <v>34.181899999999999</v>
      </c>
      <c r="H47" s="90">
        <v>20.89</v>
      </c>
      <c r="I47" s="90">
        <v>33.89</v>
      </c>
      <c r="J47" s="90">
        <v>34.404600000000002</v>
      </c>
      <c r="K47" s="90">
        <v>20.92</v>
      </c>
      <c r="L47" s="90">
        <v>33.93</v>
      </c>
      <c r="M47" s="90">
        <v>35.251899999999999</v>
      </c>
      <c r="N47" s="86"/>
      <c r="O47" s="86"/>
      <c r="P47" s="86"/>
    </row>
    <row r="48" spans="1:16" x14ac:dyDescent="0.2">
      <c r="A48" s="96" t="s">
        <v>115</v>
      </c>
      <c r="B48" s="123">
        <f>(2^(B47-D47))/(2^(B47-C47))</f>
        <v>0.40000778963263245</v>
      </c>
      <c r="C48" s="123"/>
      <c r="D48" s="123"/>
      <c r="E48" s="123">
        <f t="shared" ref="E48" si="18">(2^(E47-G47))/(2^(E47-F47))</f>
        <v>0.8000155792652649</v>
      </c>
      <c r="F48" s="123"/>
      <c r="G48" s="123"/>
      <c r="H48" s="123">
        <f t="shared" ref="H48" si="19">(2^(H47-J47))/(2^(H47-I47))</f>
        <v>0.69998698349683131</v>
      </c>
      <c r="I48" s="123"/>
      <c r="J48" s="123"/>
      <c r="K48" s="123">
        <f t="shared" ref="K48" si="20">(2^(K47-M47))/(2^(K47-L47))</f>
        <v>0.40000778963263289</v>
      </c>
      <c r="L48" s="123"/>
      <c r="M48" s="123"/>
      <c r="N48" s="136"/>
      <c r="O48" s="136"/>
      <c r="P48" s="136"/>
    </row>
    <row r="49" spans="1:16" x14ac:dyDescent="0.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</row>
    <row r="50" spans="1:16" x14ac:dyDescent="0.2">
      <c r="A50" s="103"/>
      <c r="B50" s="122" t="s">
        <v>33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08"/>
      <c r="O50" s="108"/>
      <c r="P50" s="108"/>
    </row>
    <row r="51" spans="1:16" x14ac:dyDescent="0.2">
      <c r="A51" s="103"/>
      <c r="B51" s="123" t="s">
        <v>0</v>
      </c>
      <c r="C51" s="123"/>
      <c r="D51" s="123"/>
      <c r="E51" s="123" t="s">
        <v>3</v>
      </c>
      <c r="F51" s="123"/>
      <c r="G51" s="123"/>
      <c r="H51" s="123" t="s">
        <v>5</v>
      </c>
      <c r="I51" s="123"/>
      <c r="J51" s="123"/>
      <c r="K51" s="123" t="s">
        <v>6</v>
      </c>
      <c r="L51" s="123"/>
      <c r="M51" s="123"/>
      <c r="N51" s="136"/>
      <c r="O51" s="136"/>
      <c r="P51" s="136"/>
    </row>
    <row r="52" spans="1:16" x14ac:dyDescent="0.2">
      <c r="A52" s="103"/>
      <c r="B52" s="96" t="s">
        <v>114</v>
      </c>
      <c r="C52" s="96" t="s">
        <v>117</v>
      </c>
      <c r="D52" s="96" t="s">
        <v>118</v>
      </c>
      <c r="E52" s="96" t="s">
        <v>114</v>
      </c>
      <c r="F52" s="96" t="s">
        <v>117</v>
      </c>
      <c r="G52" s="96" t="s">
        <v>118</v>
      </c>
      <c r="H52" s="96" t="s">
        <v>114</v>
      </c>
      <c r="I52" s="96" t="s">
        <v>117</v>
      </c>
      <c r="J52" s="96" t="s">
        <v>118</v>
      </c>
      <c r="K52" s="96" t="s">
        <v>114</v>
      </c>
      <c r="L52" s="96" t="s">
        <v>117</v>
      </c>
      <c r="M52" s="96" t="s">
        <v>118</v>
      </c>
      <c r="N52" s="103"/>
      <c r="O52" s="103"/>
      <c r="P52" s="103"/>
    </row>
    <row r="53" spans="1:16" x14ac:dyDescent="0.2">
      <c r="A53" s="96" t="s">
        <v>119</v>
      </c>
      <c r="B53" s="90">
        <v>20.95</v>
      </c>
      <c r="C53" s="90">
        <v>33.96</v>
      </c>
      <c r="D53" s="90">
        <v>34.822499999999998</v>
      </c>
      <c r="E53" s="90">
        <v>20.98</v>
      </c>
      <c r="F53" s="90">
        <v>34</v>
      </c>
      <c r="G53" s="90">
        <v>33.234499999999997</v>
      </c>
      <c r="H53" s="90">
        <v>21.01</v>
      </c>
      <c r="I53" s="90">
        <v>34.03</v>
      </c>
      <c r="J53" s="90">
        <v>33.544600000000003</v>
      </c>
      <c r="K53" s="90">
        <v>21.04</v>
      </c>
      <c r="L53" s="90">
        <v>34.06</v>
      </c>
      <c r="M53" s="90">
        <v>34.796900000000001</v>
      </c>
      <c r="N53" s="86"/>
      <c r="O53" s="86"/>
      <c r="P53" s="86"/>
    </row>
    <row r="54" spans="1:16" x14ac:dyDescent="0.2">
      <c r="A54" s="96" t="s">
        <v>115</v>
      </c>
      <c r="B54" s="123">
        <f>(2^(B53-D53))/(2^(B53-C53))</f>
        <v>0.54999865663910863</v>
      </c>
      <c r="C54" s="123"/>
      <c r="D54" s="123"/>
      <c r="E54" s="123">
        <f t="shared" ref="E54" si="21">(2^(E53-G53))/(2^(E53-F53))</f>
        <v>1.6999590571090433</v>
      </c>
      <c r="F54" s="123"/>
      <c r="G54" s="123"/>
      <c r="H54" s="123">
        <f t="shared" ref="H54" si="22">(2^(H53-J53))/(2^(H53-I53))</f>
        <v>1.3999739669936617</v>
      </c>
      <c r="I54" s="123"/>
      <c r="J54" s="123"/>
      <c r="K54" s="123">
        <f t="shared" ref="K54" si="23">(2^(K53-M53))/(2^(K53-L53))</f>
        <v>0.60002728046698883</v>
      </c>
      <c r="L54" s="123"/>
      <c r="M54" s="123"/>
      <c r="N54" s="136"/>
      <c r="O54" s="136"/>
      <c r="P54" s="136"/>
    </row>
    <row r="55" spans="1:16" x14ac:dyDescent="0.2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</row>
    <row r="56" spans="1:16" x14ac:dyDescent="0.2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</row>
    <row r="57" spans="1:16" x14ac:dyDescent="0.2">
      <c r="A57" s="103"/>
      <c r="B57" s="122" t="s">
        <v>33</v>
      </c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08"/>
      <c r="O57" s="108"/>
      <c r="P57" s="108"/>
    </row>
    <row r="58" spans="1:16" x14ac:dyDescent="0.2">
      <c r="A58" s="103"/>
      <c r="B58" s="123" t="s">
        <v>0</v>
      </c>
      <c r="C58" s="123"/>
      <c r="D58" s="123"/>
      <c r="E58" s="123" t="s">
        <v>3</v>
      </c>
      <c r="F58" s="123"/>
      <c r="G58" s="123"/>
      <c r="H58" s="123" t="s">
        <v>5</v>
      </c>
      <c r="I58" s="123"/>
      <c r="J58" s="123"/>
      <c r="K58" s="123" t="s">
        <v>6</v>
      </c>
      <c r="L58" s="123"/>
      <c r="M58" s="123"/>
      <c r="N58" s="136"/>
      <c r="O58" s="136"/>
      <c r="P58" s="136"/>
    </row>
    <row r="59" spans="1:16" x14ac:dyDescent="0.2">
      <c r="A59" s="103"/>
      <c r="B59" s="96" t="s">
        <v>114</v>
      </c>
      <c r="C59" s="96" t="s">
        <v>117</v>
      </c>
      <c r="D59" s="96" t="s">
        <v>118</v>
      </c>
      <c r="E59" s="96" t="s">
        <v>114</v>
      </c>
      <c r="F59" s="96" t="s">
        <v>117</v>
      </c>
      <c r="G59" s="96" t="s">
        <v>118</v>
      </c>
      <c r="H59" s="96" t="s">
        <v>114</v>
      </c>
      <c r="I59" s="96" t="s">
        <v>117</v>
      </c>
      <c r="J59" s="96" t="s">
        <v>118</v>
      </c>
      <c r="K59" s="96" t="s">
        <v>114</v>
      </c>
      <c r="L59" s="96" t="s">
        <v>117</v>
      </c>
      <c r="M59" s="96" t="s">
        <v>118</v>
      </c>
      <c r="N59" s="103"/>
      <c r="O59" s="103"/>
      <c r="P59" s="103"/>
    </row>
    <row r="60" spans="1:16" x14ac:dyDescent="0.2">
      <c r="A60" s="96" t="s">
        <v>120</v>
      </c>
      <c r="B60" s="90">
        <v>21.07</v>
      </c>
      <c r="C60" s="90">
        <v>34.090000000000003</v>
      </c>
      <c r="D60" s="90">
        <v>36.090000000000003</v>
      </c>
      <c r="E60" s="90">
        <v>21.1</v>
      </c>
      <c r="F60" s="90">
        <v>33.020000000000003</v>
      </c>
      <c r="G60" s="90">
        <v>33.094000000000001</v>
      </c>
      <c r="H60" s="90">
        <v>20.12</v>
      </c>
      <c r="I60" s="90">
        <v>33.119999999999997</v>
      </c>
      <c r="J60" s="90">
        <v>34.856899999999996</v>
      </c>
      <c r="K60" s="90">
        <v>20.27</v>
      </c>
      <c r="L60" s="90">
        <v>33.61</v>
      </c>
      <c r="M60" s="90">
        <v>35.931899999999999</v>
      </c>
      <c r="N60" s="86"/>
      <c r="O60" s="86"/>
      <c r="P60" s="86"/>
    </row>
    <row r="61" spans="1:16" x14ac:dyDescent="0.2">
      <c r="A61" s="96" t="s">
        <v>115</v>
      </c>
      <c r="B61" s="123">
        <f>(2^(B60-D60))/(2^(B60-C60))</f>
        <v>0.24999999999999994</v>
      </c>
      <c r="C61" s="123"/>
      <c r="D61" s="123"/>
      <c r="E61" s="123">
        <f t="shared" ref="E61" si="24">(2^(E60-G60))/(2^(E60-F60))</f>
        <v>0.95000038287488731</v>
      </c>
      <c r="F61" s="123"/>
      <c r="G61" s="123"/>
      <c r="H61" s="123">
        <f t="shared" ref="H61" si="25">(2^(H60-J60))/(2^(H60-I60))</f>
        <v>0.30001364023349442</v>
      </c>
      <c r="I61" s="123"/>
      <c r="J61" s="123"/>
      <c r="K61" s="123">
        <f t="shared" ref="K61" si="26">(2^(K60-M60))/(2^(K60-L60))</f>
        <v>0.20000389481631645</v>
      </c>
      <c r="L61" s="123"/>
      <c r="M61" s="123"/>
      <c r="N61" s="136"/>
      <c r="O61" s="136"/>
      <c r="P61" s="136"/>
    </row>
    <row r="62" spans="1:16" x14ac:dyDescent="0.2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</row>
    <row r="63" spans="1:16" x14ac:dyDescent="0.2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</row>
    <row r="64" spans="1:16" x14ac:dyDescent="0.2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</row>
    <row r="65" spans="1:18" x14ac:dyDescent="0.2">
      <c r="A65" s="103"/>
      <c r="B65" s="122" t="s">
        <v>34</v>
      </c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86"/>
      <c r="O65" s="86"/>
      <c r="P65" s="86"/>
    </row>
    <row r="66" spans="1:18" x14ac:dyDescent="0.2">
      <c r="A66" s="103"/>
      <c r="B66" s="123" t="s">
        <v>0</v>
      </c>
      <c r="C66" s="123"/>
      <c r="D66" s="123"/>
      <c r="E66" s="123" t="s">
        <v>1</v>
      </c>
      <c r="F66" s="123"/>
      <c r="G66" s="123"/>
      <c r="H66" s="123" t="s">
        <v>3</v>
      </c>
      <c r="I66" s="123"/>
      <c r="J66" s="123"/>
      <c r="K66" s="123" t="s">
        <v>5</v>
      </c>
      <c r="L66" s="123"/>
      <c r="M66" s="123"/>
      <c r="N66" s="86"/>
      <c r="O66" s="86"/>
      <c r="P66" s="86"/>
    </row>
    <row r="67" spans="1:18" x14ac:dyDescent="0.2">
      <c r="A67" s="103"/>
      <c r="B67" s="96" t="s">
        <v>114</v>
      </c>
      <c r="C67" s="96" t="s">
        <v>117</v>
      </c>
      <c r="D67" s="96" t="s">
        <v>118</v>
      </c>
      <c r="E67" s="96" t="s">
        <v>114</v>
      </c>
      <c r="F67" s="96" t="s">
        <v>117</v>
      </c>
      <c r="G67" s="96" t="s">
        <v>118</v>
      </c>
      <c r="H67" s="96" t="s">
        <v>114</v>
      </c>
      <c r="I67" s="96" t="s">
        <v>117</v>
      </c>
      <c r="J67" s="96" t="s">
        <v>118</v>
      </c>
      <c r="K67" s="96" t="s">
        <v>114</v>
      </c>
      <c r="L67" s="96" t="s">
        <v>117</v>
      </c>
      <c r="M67" s="96" t="s">
        <v>118</v>
      </c>
      <c r="N67" s="86"/>
      <c r="O67" s="86"/>
      <c r="P67" s="86"/>
    </row>
    <row r="68" spans="1:18" x14ac:dyDescent="0.2">
      <c r="A68" s="96" t="s">
        <v>116</v>
      </c>
      <c r="B68" s="90">
        <v>20.12</v>
      </c>
      <c r="C68" s="90">
        <v>33.01</v>
      </c>
      <c r="D68" s="90">
        <v>28.709699999999998</v>
      </c>
      <c r="E68" s="90">
        <v>20.149999999999999</v>
      </c>
      <c r="F68" s="90">
        <v>33.04</v>
      </c>
      <c r="G68" s="90">
        <v>30.04</v>
      </c>
      <c r="H68" s="90">
        <v>20.18</v>
      </c>
      <c r="I68" s="90">
        <v>33.07</v>
      </c>
      <c r="J68" s="90">
        <v>28.2121</v>
      </c>
      <c r="K68" s="90">
        <v>20.21</v>
      </c>
      <c r="L68" s="90">
        <v>33.1</v>
      </c>
      <c r="M68" s="90">
        <v>29.416</v>
      </c>
      <c r="N68" s="86"/>
      <c r="O68" s="110"/>
      <c r="P68" s="110"/>
      <c r="Q68" s="110"/>
      <c r="R68" s="110"/>
    </row>
    <row r="69" spans="1:18" x14ac:dyDescent="0.2">
      <c r="A69" s="96" t="s">
        <v>115</v>
      </c>
      <c r="B69" s="123">
        <f>(2^(B68-D68))/(2^(B68-C68))</f>
        <v>19.702407187972309</v>
      </c>
      <c r="C69" s="123"/>
      <c r="D69" s="123"/>
      <c r="E69" s="123">
        <f t="shared" ref="E69" si="27">(2^(E68-G68))/(2^(E68-F68))</f>
        <v>8.0000000000000018</v>
      </c>
      <c r="F69" s="123"/>
      <c r="G69" s="123"/>
      <c r="H69" s="123">
        <f t="shared" ref="H69" si="28">(2^(H68-J68))/(2^(H68-I68))</f>
        <v>28.99837194091619</v>
      </c>
      <c r="I69" s="123"/>
      <c r="J69" s="123"/>
      <c r="K69" s="123">
        <f t="shared" ref="K69" si="29">(2^(K68-M68))/(2^(K68-L68))</f>
        <v>12.852703948112564</v>
      </c>
      <c r="L69" s="123"/>
      <c r="M69" s="123"/>
      <c r="N69" s="86"/>
      <c r="O69" s="100"/>
      <c r="P69" s="100"/>
      <c r="Q69" s="100"/>
      <c r="R69" s="100"/>
    </row>
    <row r="70" spans="1:18" x14ac:dyDescent="0.2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100"/>
      <c r="P70" s="100"/>
      <c r="Q70" s="100"/>
      <c r="R70" s="100"/>
    </row>
    <row r="71" spans="1:18" x14ac:dyDescent="0.2">
      <c r="A71" s="103"/>
      <c r="B71" s="122" t="s">
        <v>34</v>
      </c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86"/>
      <c r="O71" s="100"/>
      <c r="P71" s="100"/>
      <c r="Q71" s="100"/>
      <c r="R71" s="100"/>
    </row>
    <row r="72" spans="1:18" x14ac:dyDescent="0.2">
      <c r="A72" s="103"/>
      <c r="B72" s="123" t="s">
        <v>0</v>
      </c>
      <c r="C72" s="123"/>
      <c r="D72" s="123"/>
      <c r="E72" s="123" t="s">
        <v>1</v>
      </c>
      <c r="F72" s="123"/>
      <c r="G72" s="123"/>
      <c r="H72" s="123" t="s">
        <v>3</v>
      </c>
      <c r="I72" s="123"/>
      <c r="J72" s="123"/>
      <c r="K72" s="123" t="s">
        <v>5</v>
      </c>
      <c r="L72" s="123"/>
      <c r="M72" s="123"/>
      <c r="N72" s="86"/>
      <c r="O72" s="86"/>
      <c r="P72" s="86"/>
    </row>
    <row r="73" spans="1:18" x14ac:dyDescent="0.2">
      <c r="A73" s="103"/>
      <c r="B73" s="96" t="s">
        <v>114</v>
      </c>
      <c r="C73" s="96" t="s">
        <v>117</v>
      </c>
      <c r="D73" s="96" t="s">
        <v>118</v>
      </c>
      <c r="E73" s="96" t="s">
        <v>114</v>
      </c>
      <c r="F73" s="96" t="s">
        <v>117</v>
      </c>
      <c r="G73" s="96" t="s">
        <v>118</v>
      </c>
      <c r="H73" s="96" t="s">
        <v>114</v>
      </c>
      <c r="I73" s="96" t="s">
        <v>117</v>
      </c>
      <c r="J73" s="96" t="s">
        <v>118</v>
      </c>
      <c r="K73" s="96" t="s">
        <v>114</v>
      </c>
      <c r="L73" s="96" t="s">
        <v>117</v>
      </c>
      <c r="M73" s="96" t="s">
        <v>118</v>
      </c>
      <c r="N73" s="86"/>
      <c r="O73" s="86"/>
      <c r="P73" s="86"/>
    </row>
    <row r="74" spans="1:18" x14ac:dyDescent="0.2">
      <c r="A74" s="96" t="s">
        <v>119</v>
      </c>
      <c r="B74" s="90">
        <v>20.239999999999998</v>
      </c>
      <c r="C74" s="90">
        <v>33.130000000000003</v>
      </c>
      <c r="D74" s="90">
        <v>28.7654</v>
      </c>
      <c r="E74" s="90">
        <v>20.27</v>
      </c>
      <c r="F74" s="90">
        <v>33.159999999999997</v>
      </c>
      <c r="G74" s="90">
        <v>30.394499999999997</v>
      </c>
      <c r="H74" s="90">
        <v>20.3</v>
      </c>
      <c r="I74" s="90">
        <v>33.19</v>
      </c>
      <c r="J74" s="90">
        <v>28.221999999999998</v>
      </c>
      <c r="K74" s="90">
        <v>20.329999999999998</v>
      </c>
      <c r="L74" s="90">
        <v>33.22</v>
      </c>
      <c r="M74" s="90">
        <v>30.869999999999997</v>
      </c>
      <c r="N74" s="86"/>
      <c r="O74" s="86"/>
      <c r="P74" s="86"/>
    </row>
    <row r="75" spans="1:18" x14ac:dyDescent="0.2">
      <c r="A75" s="96" t="s">
        <v>115</v>
      </c>
      <c r="B75" s="123">
        <f>(2^(B74-D74))/(2^(B74-C74))</f>
        <v>20.600393638374818</v>
      </c>
      <c r="C75" s="123"/>
      <c r="D75" s="123"/>
      <c r="E75" s="123">
        <f t="shared" ref="E75" si="30">(2^(E74-G74))/(2^(E74-F74))</f>
        <v>6.7998362284361509</v>
      </c>
      <c r="F75" s="123"/>
      <c r="G75" s="123"/>
      <c r="H75" s="123">
        <f t="shared" ref="H75" si="31">(2^(H74-J74))/(2^(H74-I74))</f>
        <v>31.298031150314856</v>
      </c>
      <c r="I75" s="123"/>
      <c r="J75" s="123"/>
      <c r="K75" s="123">
        <f t="shared" ref="K75" si="32">(2^(K74-M74))/(2^(K74-L74))</f>
        <v>5.098242509277056</v>
      </c>
      <c r="L75" s="123"/>
      <c r="M75" s="123"/>
      <c r="N75" s="86"/>
      <c r="O75" s="86"/>
      <c r="P75" s="86"/>
    </row>
    <row r="76" spans="1:18" x14ac:dyDescent="0.2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</row>
    <row r="77" spans="1:18" x14ac:dyDescent="0.2">
      <c r="A77" s="103"/>
      <c r="B77" s="122" t="s">
        <v>34</v>
      </c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86"/>
      <c r="O77" s="86"/>
      <c r="P77" s="86"/>
    </row>
    <row r="78" spans="1:18" x14ac:dyDescent="0.2">
      <c r="A78" s="103"/>
      <c r="B78" s="123" t="s">
        <v>0</v>
      </c>
      <c r="C78" s="123"/>
      <c r="D78" s="123"/>
      <c r="E78" s="123" t="s">
        <v>1</v>
      </c>
      <c r="F78" s="123"/>
      <c r="G78" s="123"/>
      <c r="H78" s="123" t="s">
        <v>3</v>
      </c>
      <c r="I78" s="123"/>
      <c r="J78" s="123"/>
      <c r="K78" s="123" t="s">
        <v>5</v>
      </c>
      <c r="L78" s="123"/>
      <c r="M78" s="123"/>
      <c r="N78" s="86"/>
      <c r="O78" s="86"/>
      <c r="P78" s="86"/>
    </row>
    <row r="79" spans="1:18" x14ac:dyDescent="0.2">
      <c r="A79" s="103"/>
      <c r="B79" s="96" t="s">
        <v>114</v>
      </c>
      <c r="C79" s="96" t="s">
        <v>117</v>
      </c>
      <c r="D79" s="96" t="s">
        <v>118</v>
      </c>
      <c r="E79" s="96" t="s">
        <v>114</v>
      </c>
      <c r="F79" s="96" t="s">
        <v>117</v>
      </c>
      <c r="G79" s="96" t="s">
        <v>118</v>
      </c>
      <c r="H79" s="96" t="s">
        <v>114</v>
      </c>
      <c r="I79" s="96" t="s">
        <v>117</v>
      </c>
      <c r="J79" s="96" t="s">
        <v>118</v>
      </c>
      <c r="K79" s="96" t="s">
        <v>114</v>
      </c>
      <c r="L79" s="96" t="s">
        <v>117</v>
      </c>
      <c r="M79" s="96" t="s">
        <v>118</v>
      </c>
      <c r="N79" s="86"/>
      <c r="O79" s="100"/>
      <c r="P79" s="100"/>
      <c r="Q79" s="100"/>
      <c r="R79" s="100"/>
    </row>
    <row r="80" spans="1:18" x14ac:dyDescent="0.2">
      <c r="A80" s="96" t="s">
        <v>120</v>
      </c>
      <c r="B80" s="90">
        <v>20.36</v>
      </c>
      <c r="C80" s="90">
        <v>33.25</v>
      </c>
      <c r="D80" s="90">
        <v>28.9068</v>
      </c>
      <c r="E80" s="90">
        <v>20.39</v>
      </c>
      <c r="F80" s="90">
        <v>33.28</v>
      </c>
      <c r="G80" s="90">
        <v>30.373100000000001</v>
      </c>
      <c r="H80" s="90">
        <v>20.420000000000002</v>
      </c>
      <c r="I80" s="90">
        <v>33.31</v>
      </c>
      <c r="J80" s="90">
        <v>29.107300000000002</v>
      </c>
      <c r="K80" s="90">
        <v>20.45</v>
      </c>
      <c r="L80" s="90">
        <v>33.340000000000003</v>
      </c>
      <c r="M80" s="90">
        <v>30.473000000000003</v>
      </c>
      <c r="N80" s="86"/>
      <c r="O80" s="100"/>
      <c r="P80" s="100"/>
      <c r="Q80" s="100"/>
      <c r="R80" s="100"/>
    </row>
    <row r="81" spans="1:22" x14ac:dyDescent="0.2">
      <c r="A81" s="96" t="s">
        <v>115</v>
      </c>
      <c r="B81" s="123">
        <f>(2^(B80-D80))/(2^(B80-C80))</f>
        <v>20.297075966383009</v>
      </c>
      <c r="C81" s="123"/>
      <c r="D81" s="123"/>
      <c r="E81" s="123">
        <f t="shared" ref="E81" si="33">(2^(E80-G80))/(2^(E80-F80))</f>
        <v>7.5000488898651536</v>
      </c>
      <c r="F81" s="123"/>
      <c r="G81" s="123"/>
      <c r="H81" s="123">
        <f t="shared" ref="H81" si="34">(2^(H80-J80))/(2^(H80-I80))</f>
        <v>18.413602462118259</v>
      </c>
      <c r="I81" s="123"/>
      <c r="J81" s="123"/>
      <c r="K81" s="123">
        <f t="shared" ref="K81" si="35">(2^(K80-M80))/(2^(K80-L80))</f>
        <v>7.2954653241581546</v>
      </c>
      <c r="L81" s="123"/>
      <c r="M81" s="123"/>
      <c r="N81" s="86"/>
      <c r="O81" s="100"/>
      <c r="P81" s="100"/>
      <c r="Q81" s="100"/>
      <c r="R81" s="100"/>
    </row>
    <row r="82" spans="1:22" x14ac:dyDescent="0.2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</row>
    <row r="83" spans="1:22" x14ac:dyDescent="0.2">
      <c r="A83" s="103"/>
      <c r="B83" s="122" t="s">
        <v>35</v>
      </c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86"/>
      <c r="O83" s="86"/>
      <c r="P83" s="86"/>
    </row>
    <row r="84" spans="1:22" x14ac:dyDescent="0.2">
      <c r="A84" s="103"/>
      <c r="B84" s="123" t="s">
        <v>0</v>
      </c>
      <c r="C84" s="123"/>
      <c r="D84" s="123"/>
      <c r="E84" s="123" t="s">
        <v>1</v>
      </c>
      <c r="F84" s="123"/>
      <c r="G84" s="123"/>
      <c r="H84" s="123" t="s">
        <v>3</v>
      </c>
      <c r="I84" s="123"/>
      <c r="J84" s="123"/>
      <c r="K84" s="123" t="s">
        <v>5</v>
      </c>
      <c r="L84" s="123"/>
      <c r="M84" s="123"/>
      <c r="N84" s="86"/>
      <c r="O84" s="86"/>
      <c r="P84" s="86"/>
    </row>
    <row r="85" spans="1:22" x14ac:dyDescent="0.2">
      <c r="A85" s="103"/>
      <c r="B85" s="96" t="s">
        <v>114</v>
      </c>
      <c r="C85" s="96" t="s">
        <v>117</v>
      </c>
      <c r="D85" s="96" t="s">
        <v>118</v>
      </c>
      <c r="E85" s="96" t="s">
        <v>114</v>
      </c>
      <c r="F85" s="96" t="s">
        <v>117</v>
      </c>
      <c r="G85" s="96" t="s">
        <v>118</v>
      </c>
      <c r="H85" s="96" t="s">
        <v>114</v>
      </c>
      <c r="I85" s="96" t="s">
        <v>117</v>
      </c>
      <c r="J85" s="96" t="s">
        <v>118</v>
      </c>
      <c r="K85" s="96" t="s">
        <v>114</v>
      </c>
      <c r="L85" s="96" t="s">
        <v>117</v>
      </c>
      <c r="M85" s="96" t="s">
        <v>118</v>
      </c>
      <c r="N85" s="86"/>
      <c r="O85" s="86"/>
      <c r="P85" s="86"/>
    </row>
    <row r="86" spans="1:22" x14ac:dyDescent="0.2">
      <c r="A86" s="96" t="s">
        <v>116</v>
      </c>
      <c r="B86" s="90">
        <v>20.48</v>
      </c>
      <c r="C86" s="90">
        <v>33.369999999999997</v>
      </c>
      <c r="D86" s="90">
        <v>34.0366</v>
      </c>
      <c r="E86" s="90">
        <v>20.51</v>
      </c>
      <c r="F86" s="90">
        <v>33.4</v>
      </c>
      <c r="G86" s="90">
        <v>34.136899999999997</v>
      </c>
      <c r="H86" s="90">
        <v>20.54</v>
      </c>
      <c r="I86" s="90">
        <v>33.43</v>
      </c>
      <c r="J86" s="90">
        <v>34.751899999999999</v>
      </c>
      <c r="K86" s="90">
        <v>20.57</v>
      </c>
      <c r="L86" s="90">
        <v>33.46</v>
      </c>
      <c r="M86" s="90">
        <v>34.46</v>
      </c>
      <c r="N86" s="86"/>
      <c r="O86" s="86"/>
      <c r="P86" s="86"/>
    </row>
    <row r="87" spans="1:22" x14ac:dyDescent="0.2">
      <c r="A87" s="96" t="s">
        <v>115</v>
      </c>
      <c r="B87" s="123">
        <f>(2^(B86-D86))/(2^(B86-C86))</f>
        <v>0.62998963597748692</v>
      </c>
      <c r="C87" s="123"/>
      <c r="D87" s="123"/>
      <c r="E87" s="123">
        <f t="shared" ref="E87" si="36">(2^(E86-G86))/(2^(E86-F86))</f>
        <v>0.60002728046698894</v>
      </c>
      <c r="F87" s="123"/>
      <c r="G87" s="123"/>
      <c r="H87" s="123">
        <f t="shared" ref="H87" si="37">(2^(H86-J86))/(2^(H86-I86))</f>
        <v>0.40000778963263284</v>
      </c>
      <c r="I87" s="123"/>
      <c r="J87" s="123"/>
      <c r="K87" s="123">
        <f t="shared" ref="K87" si="38">(2^(K86-M86))/(2^(K86-L86))</f>
        <v>0.49999999999999989</v>
      </c>
      <c r="L87" s="123"/>
      <c r="M87" s="123"/>
      <c r="N87" s="86"/>
      <c r="O87" s="86"/>
      <c r="P87" s="86"/>
    </row>
    <row r="88" spans="1:22" x14ac:dyDescent="0.2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</row>
    <row r="89" spans="1:22" x14ac:dyDescent="0.2">
      <c r="A89" s="103"/>
      <c r="B89" s="122" t="s">
        <v>35</v>
      </c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86"/>
      <c r="O89" s="86"/>
      <c r="P89" s="86"/>
    </row>
    <row r="90" spans="1:22" x14ac:dyDescent="0.2">
      <c r="A90" s="103"/>
      <c r="B90" s="123" t="s">
        <v>0</v>
      </c>
      <c r="C90" s="123"/>
      <c r="D90" s="123"/>
      <c r="E90" s="123" t="s">
        <v>1</v>
      </c>
      <c r="F90" s="123"/>
      <c r="G90" s="123"/>
      <c r="H90" s="123" t="s">
        <v>3</v>
      </c>
      <c r="I90" s="123"/>
      <c r="J90" s="123"/>
      <c r="K90" s="123" t="s">
        <v>5</v>
      </c>
      <c r="L90" s="123"/>
      <c r="M90" s="123"/>
      <c r="N90" s="86"/>
      <c r="O90" s="86"/>
      <c r="P90" s="86"/>
    </row>
    <row r="91" spans="1:22" x14ac:dyDescent="0.2">
      <c r="A91" s="103"/>
      <c r="B91" s="96" t="s">
        <v>114</v>
      </c>
      <c r="C91" s="96" t="s">
        <v>117</v>
      </c>
      <c r="D91" s="96" t="s">
        <v>118</v>
      </c>
      <c r="E91" s="96" t="s">
        <v>114</v>
      </c>
      <c r="F91" s="96" t="s">
        <v>117</v>
      </c>
      <c r="G91" s="96" t="s">
        <v>118</v>
      </c>
      <c r="H91" s="96" t="s">
        <v>114</v>
      </c>
      <c r="I91" s="96" t="s">
        <v>117</v>
      </c>
      <c r="J91" s="96" t="s">
        <v>118</v>
      </c>
      <c r="K91" s="96" t="s">
        <v>114</v>
      </c>
      <c r="L91" s="96" t="s">
        <v>117</v>
      </c>
      <c r="M91" s="96" t="s">
        <v>118</v>
      </c>
      <c r="N91" s="86"/>
      <c r="O91" s="86"/>
      <c r="P91" s="86"/>
    </row>
    <row r="92" spans="1:22" x14ac:dyDescent="0.2">
      <c r="A92" s="96" t="s">
        <v>119</v>
      </c>
      <c r="B92" s="90">
        <v>20.6</v>
      </c>
      <c r="C92" s="90">
        <v>33.49</v>
      </c>
      <c r="D92" s="90">
        <v>33.811900000000001</v>
      </c>
      <c r="E92" s="90">
        <v>20.63</v>
      </c>
      <c r="F92" s="90">
        <v>33.520000000000003</v>
      </c>
      <c r="G92" s="90">
        <v>33.3825</v>
      </c>
      <c r="H92" s="90">
        <v>20.66</v>
      </c>
      <c r="I92" s="90">
        <v>33.549999999999997</v>
      </c>
      <c r="J92" s="90">
        <v>35.064599999999999</v>
      </c>
      <c r="K92" s="90">
        <v>20.69</v>
      </c>
      <c r="L92" s="90">
        <v>33.58</v>
      </c>
      <c r="M92" s="90">
        <v>34.0946</v>
      </c>
      <c r="N92" s="86"/>
      <c r="O92" s="86"/>
      <c r="P92" s="86"/>
    </row>
    <row r="93" spans="1:22" x14ac:dyDescent="0.2">
      <c r="A93" s="96" t="s">
        <v>115</v>
      </c>
      <c r="B93" s="123">
        <f>(2^(B92-D92))/(2^(B92-C92))</f>
        <v>0.80001557926526567</v>
      </c>
      <c r="C93" s="123"/>
      <c r="D93" s="123"/>
      <c r="E93" s="123">
        <f t="shared" ref="E93" si="39">(2^(E92-G92))/(2^(E92-F92))</f>
        <v>1.0999973132782173</v>
      </c>
      <c r="F93" s="123"/>
      <c r="G93" s="123"/>
      <c r="H93" s="123">
        <f t="shared" ref="H93" si="40">(2^(H92-J92))/(2^(H92-I92))</f>
        <v>0.34999349174841538</v>
      </c>
      <c r="I93" s="123"/>
      <c r="J93" s="123"/>
      <c r="K93" s="123">
        <f t="shared" ref="K93" si="41">(2^(K92-M92))/(2^(K92-L92))</f>
        <v>0.69998698349683075</v>
      </c>
      <c r="L93" s="123"/>
      <c r="M93" s="123"/>
      <c r="N93" s="86"/>
      <c r="O93" s="86"/>
      <c r="P93" s="86"/>
    </row>
    <row r="94" spans="1:22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</row>
    <row r="95" spans="1:22" x14ac:dyDescent="0.2">
      <c r="A95" s="103"/>
      <c r="B95" s="122" t="s">
        <v>35</v>
      </c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86"/>
      <c r="O95" s="86"/>
      <c r="P95" s="86"/>
    </row>
    <row r="96" spans="1:22" x14ac:dyDescent="0.2">
      <c r="A96" s="95"/>
      <c r="B96" s="134" t="s">
        <v>0</v>
      </c>
      <c r="C96" s="134"/>
      <c r="D96" s="134"/>
      <c r="E96" s="134" t="s">
        <v>1</v>
      </c>
      <c r="F96" s="134"/>
      <c r="G96" s="134"/>
      <c r="H96" s="134" t="s">
        <v>3</v>
      </c>
      <c r="I96" s="134"/>
      <c r="J96" s="134"/>
      <c r="K96" s="134" t="s">
        <v>5</v>
      </c>
      <c r="L96" s="134"/>
      <c r="M96" s="134"/>
      <c r="O96" s="107"/>
      <c r="P96" s="107"/>
      <c r="Q96" s="107"/>
      <c r="R96" s="107"/>
      <c r="S96" s="107"/>
      <c r="T96" s="107"/>
      <c r="U96" s="107"/>
      <c r="V96" s="107"/>
    </row>
    <row r="97" spans="1:22" x14ac:dyDescent="0.2">
      <c r="A97" s="95"/>
      <c r="B97" s="98" t="s">
        <v>114</v>
      </c>
      <c r="C97" s="98" t="s">
        <v>117</v>
      </c>
      <c r="D97" s="98" t="s">
        <v>118</v>
      </c>
      <c r="E97" s="98" t="s">
        <v>114</v>
      </c>
      <c r="F97" s="98" t="s">
        <v>117</v>
      </c>
      <c r="G97" s="98" t="s">
        <v>118</v>
      </c>
      <c r="H97" s="98" t="s">
        <v>114</v>
      </c>
      <c r="I97" s="98" t="s">
        <v>117</v>
      </c>
      <c r="J97" s="98" t="s">
        <v>118</v>
      </c>
      <c r="K97" s="98" t="s">
        <v>114</v>
      </c>
      <c r="L97" s="98" t="s">
        <v>117</v>
      </c>
      <c r="M97" s="98" t="s">
        <v>118</v>
      </c>
      <c r="O97" s="100"/>
      <c r="P97" s="100"/>
      <c r="Q97" s="100"/>
      <c r="R97" s="100"/>
      <c r="S97" s="100"/>
      <c r="T97" s="100"/>
      <c r="U97" s="100"/>
      <c r="V97" s="100"/>
    </row>
    <row r="98" spans="1:22" x14ac:dyDescent="0.2">
      <c r="A98" s="98" t="s">
        <v>120</v>
      </c>
      <c r="B98" s="87">
        <v>20.72</v>
      </c>
      <c r="C98" s="87">
        <v>33.61</v>
      </c>
      <c r="D98" s="109">
        <v>34.7303</v>
      </c>
      <c r="E98" s="87">
        <v>20.75</v>
      </c>
      <c r="F98" s="87">
        <v>33.64</v>
      </c>
      <c r="G98" s="109">
        <v>36.9619</v>
      </c>
      <c r="H98" s="87">
        <v>20.78</v>
      </c>
      <c r="I98" s="87">
        <v>33.67</v>
      </c>
      <c r="J98" s="109">
        <v>34.790300000000002</v>
      </c>
      <c r="K98" s="87">
        <v>20.81</v>
      </c>
      <c r="L98" s="87">
        <v>33.700000000000003</v>
      </c>
      <c r="M98" s="109">
        <v>35.343900000000005</v>
      </c>
      <c r="O98" s="100"/>
      <c r="P98" s="100"/>
      <c r="Q98" s="100"/>
      <c r="R98" s="100"/>
      <c r="S98" s="100"/>
      <c r="T98" s="100"/>
      <c r="U98" s="100"/>
      <c r="V98" s="100"/>
    </row>
    <row r="99" spans="1:22" x14ac:dyDescent="0.2">
      <c r="A99" s="98" t="s">
        <v>115</v>
      </c>
      <c r="B99" s="123">
        <f>(2^(B98-D98))/(2^(B98-C98))</f>
        <v>0.45999816143781164</v>
      </c>
      <c r="C99" s="123"/>
      <c r="D99" s="123"/>
      <c r="E99" s="123">
        <f t="shared" ref="E99" si="42">(2^(E98-G98))/(2^(E98-F98))</f>
        <v>0.1000019474081582</v>
      </c>
      <c r="F99" s="123"/>
      <c r="G99" s="123"/>
      <c r="H99" s="123">
        <f t="shared" ref="H99" si="43">(2^(H98-J98))/(2^(H98-I98))</f>
        <v>0.45999816143781164</v>
      </c>
      <c r="I99" s="123"/>
      <c r="J99" s="123"/>
      <c r="K99" s="123">
        <f t="shared" ref="K99" si="44">(2^(K98-M98))/(2^(K98-L98))</f>
        <v>0.31999028272862101</v>
      </c>
      <c r="L99" s="123"/>
      <c r="M99" s="123"/>
      <c r="O99" s="100"/>
      <c r="P99" s="100"/>
      <c r="Q99" s="100"/>
      <c r="R99" s="100"/>
      <c r="S99" s="100"/>
      <c r="T99" s="100"/>
      <c r="U99" s="100"/>
      <c r="V99" s="100"/>
    </row>
    <row r="101" spans="1:22" x14ac:dyDescent="0.2">
      <c r="A101" s="95"/>
      <c r="B101" s="124" t="s">
        <v>36</v>
      </c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</row>
    <row r="102" spans="1:22" x14ac:dyDescent="0.2">
      <c r="A102" s="95"/>
      <c r="B102" s="134" t="s">
        <v>0</v>
      </c>
      <c r="C102" s="134"/>
      <c r="D102" s="134"/>
      <c r="E102" s="134" t="s">
        <v>1</v>
      </c>
      <c r="F102" s="134"/>
      <c r="G102" s="134"/>
      <c r="H102" s="134" t="s">
        <v>3</v>
      </c>
      <c r="I102" s="134"/>
      <c r="J102" s="134"/>
      <c r="K102" s="134" t="s">
        <v>5</v>
      </c>
      <c r="L102" s="134"/>
      <c r="M102" s="134"/>
    </row>
    <row r="103" spans="1:22" x14ac:dyDescent="0.2">
      <c r="A103" s="95"/>
      <c r="B103" s="98" t="s">
        <v>114</v>
      </c>
      <c r="C103" s="98" t="s">
        <v>117</v>
      </c>
      <c r="D103" s="98" t="s">
        <v>118</v>
      </c>
      <c r="E103" s="98" t="s">
        <v>114</v>
      </c>
      <c r="F103" s="98" t="s">
        <v>117</v>
      </c>
      <c r="G103" s="98" t="s">
        <v>118</v>
      </c>
      <c r="H103" s="98" t="s">
        <v>114</v>
      </c>
      <c r="I103" s="98" t="s">
        <v>117</v>
      </c>
      <c r="J103" s="98" t="s">
        <v>118</v>
      </c>
      <c r="K103" s="98" t="s">
        <v>114</v>
      </c>
      <c r="L103" s="98" t="s">
        <v>117</v>
      </c>
      <c r="M103" s="98" t="s">
        <v>118</v>
      </c>
    </row>
    <row r="104" spans="1:22" x14ac:dyDescent="0.2">
      <c r="A104" s="98" t="s">
        <v>116</v>
      </c>
      <c r="B104" s="87">
        <v>20.84</v>
      </c>
      <c r="C104" s="87">
        <v>33.729999999999997</v>
      </c>
      <c r="D104" s="109">
        <v>35.203899999999997</v>
      </c>
      <c r="E104" s="87">
        <v>20.87</v>
      </c>
      <c r="F104" s="87">
        <v>33.76</v>
      </c>
      <c r="G104" s="109">
        <v>34.911999999999999</v>
      </c>
      <c r="H104" s="87">
        <v>20.9</v>
      </c>
      <c r="I104" s="87">
        <v>33.79</v>
      </c>
      <c r="J104" s="109">
        <v>35.910299999999999</v>
      </c>
      <c r="K104" s="87">
        <v>20.93</v>
      </c>
      <c r="L104" s="87">
        <v>33.82</v>
      </c>
      <c r="M104" s="109">
        <v>35.556899999999999</v>
      </c>
    </row>
    <row r="105" spans="1:22" x14ac:dyDescent="0.2">
      <c r="A105" s="98" t="s">
        <v>115</v>
      </c>
      <c r="B105" s="123">
        <f>(2^(B104-D104))/(2^(B104-C104))</f>
        <v>0.3600077826018061</v>
      </c>
      <c r="C105" s="123"/>
      <c r="D105" s="123"/>
      <c r="E105" s="123">
        <f>(2^(E104-G104))/(2^(E104-F104))</f>
        <v>0.4500009648967559</v>
      </c>
      <c r="F105" s="123"/>
      <c r="G105" s="123"/>
      <c r="H105" s="123">
        <f>(2^(H104-J104))/(2^(H104-I104))</f>
        <v>0.22999908071890582</v>
      </c>
      <c r="I105" s="123"/>
      <c r="J105" s="123"/>
      <c r="K105" s="123">
        <f>(2^(K104-M104))/(2^(K104-L104))</f>
        <v>0.30001364023349436</v>
      </c>
      <c r="L105" s="123"/>
      <c r="M105" s="123"/>
    </row>
    <row r="107" spans="1:22" x14ac:dyDescent="0.2">
      <c r="A107" s="95"/>
      <c r="B107" s="124" t="s">
        <v>36</v>
      </c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</row>
    <row r="108" spans="1:22" x14ac:dyDescent="0.2">
      <c r="A108" s="95"/>
      <c r="B108" s="134" t="s">
        <v>0</v>
      </c>
      <c r="C108" s="134"/>
      <c r="D108" s="134"/>
      <c r="E108" s="134" t="s">
        <v>1</v>
      </c>
      <c r="F108" s="134"/>
      <c r="G108" s="134"/>
      <c r="H108" s="134" t="s">
        <v>3</v>
      </c>
      <c r="I108" s="134"/>
      <c r="J108" s="134"/>
      <c r="K108" s="134" t="s">
        <v>5</v>
      </c>
      <c r="L108" s="134"/>
      <c r="M108" s="134"/>
    </row>
    <row r="109" spans="1:22" x14ac:dyDescent="0.2">
      <c r="A109" s="95"/>
      <c r="B109" s="98" t="s">
        <v>114</v>
      </c>
      <c r="C109" s="98" t="s">
        <v>117</v>
      </c>
      <c r="D109" s="98" t="s">
        <v>118</v>
      </c>
      <c r="E109" s="98" t="s">
        <v>114</v>
      </c>
      <c r="F109" s="98" t="s">
        <v>117</v>
      </c>
      <c r="G109" s="98" t="s">
        <v>118</v>
      </c>
      <c r="H109" s="98" t="s">
        <v>114</v>
      </c>
      <c r="I109" s="98" t="s">
        <v>117</v>
      </c>
      <c r="J109" s="98" t="s">
        <v>118</v>
      </c>
      <c r="K109" s="98" t="s">
        <v>114</v>
      </c>
      <c r="L109" s="98" t="s">
        <v>117</v>
      </c>
      <c r="M109" s="98" t="s">
        <v>118</v>
      </c>
    </row>
    <row r="110" spans="1:22" x14ac:dyDescent="0.2">
      <c r="A110" s="98" t="s">
        <v>119</v>
      </c>
      <c r="B110" s="87">
        <v>20.96</v>
      </c>
      <c r="C110" s="87">
        <v>33.85</v>
      </c>
      <c r="D110" s="109">
        <v>35.002000000000002</v>
      </c>
      <c r="E110" s="87">
        <v>20.99</v>
      </c>
      <c r="F110" s="87">
        <v>33.880000000000003</v>
      </c>
      <c r="G110" s="109">
        <v>34.102400000000003</v>
      </c>
      <c r="H110" s="87">
        <v>21.02</v>
      </c>
      <c r="I110" s="87">
        <v>33.909999999999997</v>
      </c>
      <c r="J110" s="109">
        <v>35.646899999999995</v>
      </c>
      <c r="K110" s="87">
        <v>21.05</v>
      </c>
      <c r="L110" s="87">
        <v>33.94</v>
      </c>
      <c r="M110" s="109">
        <v>35.297599999999996</v>
      </c>
    </row>
    <row r="111" spans="1:22" x14ac:dyDescent="0.2">
      <c r="A111" s="98" t="s">
        <v>115</v>
      </c>
      <c r="B111" s="123">
        <f>(2^(B110-D110))/(2^(B110-C110))</f>
        <v>0.45000096489675595</v>
      </c>
      <c r="C111" s="123"/>
      <c r="D111" s="123"/>
      <c r="E111" s="123">
        <f t="shared" ref="E111" si="45">(2^(E110-G110))/(2^(E110-F110))</f>
        <v>0.85713835447244846</v>
      </c>
      <c r="F111" s="123"/>
      <c r="G111" s="123"/>
      <c r="H111" s="123">
        <f t="shared" ref="H111" si="46">(2^(H110-J110))/(2^(H110-I110))</f>
        <v>0.30001364023349442</v>
      </c>
      <c r="I111" s="123"/>
      <c r="J111" s="123"/>
      <c r="K111" s="123">
        <f t="shared" ref="K111" si="47">(2^(K110-M110))/(2^(K110-L110))</f>
        <v>0.39023092007403526</v>
      </c>
      <c r="L111" s="123"/>
      <c r="M111" s="123"/>
    </row>
    <row r="114" spans="1:13" x14ac:dyDescent="0.2">
      <c r="A114" s="95"/>
      <c r="B114" s="124" t="s">
        <v>36</v>
      </c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</row>
    <row r="115" spans="1:13" x14ac:dyDescent="0.2">
      <c r="A115" s="95"/>
      <c r="B115" s="134" t="s">
        <v>0</v>
      </c>
      <c r="C115" s="134"/>
      <c r="D115" s="134"/>
      <c r="E115" s="134" t="s">
        <v>1</v>
      </c>
      <c r="F115" s="134"/>
      <c r="G115" s="134"/>
      <c r="H115" s="134" t="s">
        <v>3</v>
      </c>
      <c r="I115" s="134"/>
      <c r="J115" s="134"/>
      <c r="K115" s="134" t="s">
        <v>5</v>
      </c>
      <c r="L115" s="134"/>
      <c r="M115" s="134"/>
    </row>
    <row r="116" spans="1:13" x14ac:dyDescent="0.2">
      <c r="A116" s="95"/>
      <c r="B116" s="98" t="s">
        <v>114</v>
      </c>
      <c r="C116" s="98" t="s">
        <v>117</v>
      </c>
      <c r="D116" s="98" t="s">
        <v>118</v>
      </c>
      <c r="E116" s="98" t="s">
        <v>114</v>
      </c>
      <c r="F116" s="98" t="s">
        <v>117</v>
      </c>
      <c r="G116" s="98" t="s">
        <v>118</v>
      </c>
      <c r="H116" s="98" t="s">
        <v>114</v>
      </c>
      <c r="I116" s="98" t="s">
        <v>117</v>
      </c>
      <c r="J116" s="98" t="s">
        <v>118</v>
      </c>
      <c r="K116" s="98" t="s">
        <v>114</v>
      </c>
      <c r="L116" s="98" t="s">
        <v>117</v>
      </c>
      <c r="M116" s="98" t="s">
        <v>118</v>
      </c>
    </row>
    <row r="117" spans="1:13" x14ac:dyDescent="0.2">
      <c r="A117" s="98" t="s">
        <v>120</v>
      </c>
      <c r="B117" s="87">
        <v>20.13</v>
      </c>
      <c r="C117" s="87">
        <v>33.97</v>
      </c>
      <c r="D117" s="109">
        <v>35.860799999999998</v>
      </c>
      <c r="E117" s="87">
        <v>20.22</v>
      </c>
      <c r="F117" s="87">
        <v>34</v>
      </c>
      <c r="G117" s="109">
        <v>38.643900000000002</v>
      </c>
      <c r="H117" s="87">
        <v>20.67</v>
      </c>
      <c r="I117" s="87">
        <v>34.03</v>
      </c>
      <c r="J117" s="109">
        <v>37.351900000000001</v>
      </c>
      <c r="K117" s="87">
        <v>20.88</v>
      </c>
      <c r="L117" s="87">
        <v>34.06</v>
      </c>
      <c r="M117" s="109">
        <v>36.307900000000004</v>
      </c>
    </row>
    <row r="118" spans="1:13" x14ac:dyDescent="0.2">
      <c r="A118" s="98" t="s">
        <v>115</v>
      </c>
      <c r="B118" s="123">
        <f>(2^(B117-D117))/(2^(B117-C117))</f>
        <v>0.2696574877980546</v>
      </c>
      <c r="C118" s="123"/>
      <c r="D118" s="123"/>
      <c r="E118" s="123">
        <f t="shared" ref="E118" si="48">(2^(E117-G117))/(2^(E117-F117))</f>
        <v>3.999878534107762E-2</v>
      </c>
      <c r="F118" s="123"/>
      <c r="G118" s="123"/>
      <c r="H118" s="123">
        <f t="shared" ref="H118" si="49">(2^(H117-J117))/(2^(H117-I117))</f>
        <v>0.1000019474081582</v>
      </c>
      <c r="I118" s="123"/>
      <c r="J118" s="123"/>
      <c r="K118" s="123">
        <f t="shared" ref="K118" si="50">(2^(K117-M117))/(2^(K117-L117))</f>
        <v>0.21053033074688396</v>
      </c>
      <c r="L118" s="123"/>
      <c r="M118" s="123"/>
    </row>
  </sheetData>
  <mergeCells count="186">
    <mergeCell ref="B115:D115"/>
    <mergeCell ref="E115:G115"/>
    <mergeCell ref="H115:J115"/>
    <mergeCell ref="K115:M115"/>
    <mergeCell ref="B118:D118"/>
    <mergeCell ref="E118:G118"/>
    <mergeCell ref="H118:J118"/>
    <mergeCell ref="K118:M118"/>
    <mergeCell ref="B111:D111"/>
    <mergeCell ref="E111:G111"/>
    <mergeCell ref="H111:J111"/>
    <mergeCell ref="K111:M111"/>
    <mergeCell ref="B114:M114"/>
    <mergeCell ref="B107:M107"/>
    <mergeCell ref="B108:D108"/>
    <mergeCell ref="E108:G108"/>
    <mergeCell ref="H108:J108"/>
    <mergeCell ref="K108:M108"/>
    <mergeCell ref="B102:D102"/>
    <mergeCell ref="E102:G102"/>
    <mergeCell ref="H102:J102"/>
    <mergeCell ref="K102:M102"/>
    <mergeCell ref="B105:D105"/>
    <mergeCell ref="E105:G105"/>
    <mergeCell ref="H105:J105"/>
    <mergeCell ref="K105:M105"/>
    <mergeCell ref="B99:D99"/>
    <mergeCell ref="E99:G99"/>
    <mergeCell ref="H99:J99"/>
    <mergeCell ref="K99:M99"/>
    <mergeCell ref="B101:M101"/>
    <mergeCell ref="B95:M95"/>
    <mergeCell ref="B96:D96"/>
    <mergeCell ref="E96:G96"/>
    <mergeCell ref="H96:J96"/>
    <mergeCell ref="K96:M96"/>
    <mergeCell ref="B90:D90"/>
    <mergeCell ref="E90:G90"/>
    <mergeCell ref="H90:J90"/>
    <mergeCell ref="K90:M90"/>
    <mergeCell ref="B93:D93"/>
    <mergeCell ref="E93:G93"/>
    <mergeCell ref="H93:J93"/>
    <mergeCell ref="K93:M93"/>
    <mergeCell ref="B87:D87"/>
    <mergeCell ref="E87:G87"/>
    <mergeCell ref="H87:J87"/>
    <mergeCell ref="K87:M87"/>
    <mergeCell ref="B89:M89"/>
    <mergeCell ref="B77:M77"/>
    <mergeCell ref="B71:M71"/>
    <mergeCell ref="B72:D72"/>
    <mergeCell ref="E72:G72"/>
    <mergeCell ref="H72:J72"/>
    <mergeCell ref="K72:M72"/>
    <mergeCell ref="B83:M83"/>
    <mergeCell ref="B84:D84"/>
    <mergeCell ref="E84:G84"/>
    <mergeCell ref="H84:J84"/>
    <mergeCell ref="K84:M84"/>
    <mergeCell ref="B78:D78"/>
    <mergeCell ref="E78:G78"/>
    <mergeCell ref="H78:J78"/>
    <mergeCell ref="K78:M78"/>
    <mergeCell ref="B81:D81"/>
    <mergeCell ref="E81:G81"/>
    <mergeCell ref="H81:J81"/>
    <mergeCell ref="K81:M81"/>
    <mergeCell ref="K66:M66"/>
    <mergeCell ref="B61:D61"/>
    <mergeCell ref="E61:G61"/>
    <mergeCell ref="H61:J61"/>
    <mergeCell ref="K61:M61"/>
    <mergeCell ref="B75:D75"/>
    <mergeCell ref="E75:G75"/>
    <mergeCell ref="H75:J75"/>
    <mergeCell ref="K75:M75"/>
    <mergeCell ref="B69:D69"/>
    <mergeCell ref="E69:G69"/>
    <mergeCell ref="H69:J69"/>
    <mergeCell ref="K69:M69"/>
    <mergeCell ref="B65:M65"/>
    <mergeCell ref="B66:D66"/>
    <mergeCell ref="E66:G66"/>
    <mergeCell ref="H66:J66"/>
    <mergeCell ref="H54:J54"/>
    <mergeCell ref="K54:M54"/>
    <mergeCell ref="B51:D51"/>
    <mergeCell ref="E51:G51"/>
    <mergeCell ref="H51:J51"/>
    <mergeCell ref="K51:M51"/>
    <mergeCell ref="B48:D48"/>
    <mergeCell ref="E48:G48"/>
    <mergeCell ref="H48:J48"/>
    <mergeCell ref="K48:M48"/>
    <mergeCell ref="N61:P61"/>
    <mergeCell ref="B58:D58"/>
    <mergeCell ref="E58:G58"/>
    <mergeCell ref="H58:J58"/>
    <mergeCell ref="K58:M58"/>
    <mergeCell ref="N58:P58"/>
    <mergeCell ref="B27:D27"/>
    <mergeCell ref="E27:G27"/>
    <mergeCell ref="H27:J27"/>
    <mergeCell ref="K27:M27"/>
    <mergeCell ref="N27:P27"/>
    <mergeCell ref="B39:D39"/>
    <mergeCell ref="E39:G39"/>
    <mergeCell ref="H39:J39"/>
    <mergeCell ref="K39:M39"/>
    <mergeCell ref="N39:P39"/>
    <mergeCell ref="N54:P54"/>
    <mergeCell ref="B44:M44"/>
    <mergeCell ref="B50:M50"/>
    <mergeCell ref="B57:M57"/>
    <mergeCell ref="N51:P51"/>
    <mergeCell ref="N48:P48"/>
    <mergeCell ref="B54:D54"/>
    <mergeCell ref="E54:G54"/>
    <mergeCell ref="B26:M26"/>
    <mergeCell ref="B42:D42"/>
    <mergeCell ref="E42:G42"/>
    <mergeCell ref="H42:J42"/>
    <mergeCell ref="B32:M32"/>
    <mergeCell ref="N36:P36"/>
    <mergeCell ref="N33:P33"/>
    <mergeCell ref="B30:D30"/>
    <mergeCell ref="E30:G30"/>
    <mergeCell ref="H30:J30"/>
    <mergeCell ref="K30:M30"/>
    <mergeCell ref="B36:D36"/>
    <mergeCell ref="E36:G36"/>
    <mergeCell ref="H36:J36"/>
    <mergeCell ref="K36:M36"/>
    <mergeCell ref="B33:D33"/>
    <mergeCell ref="E33:G33"/>
    <mergeCell ref="H33:J33"/>
    <mergeCell ref="K33:M33"/>
    <mergeCell ref="B20:M20"/>
    <mergeCell ref="K42:M42"/>
    <mergeCell ref="N42:P42"/>
    <mergeCell ref="B18:D18"/>
    <mergeCell ref="E18:G18"/>
    <mergeCell ref="H18:J18"/>
    <mergeCell ref="K18:M18"/>
    <mergeCell ref="N18:P18"/>
    <mergeCell ref="B15:D15"/>
    <mergeCell ref="E15:G15"/>
    <mergeCell ref="H15:J15"/>
    <mergeCell ref="K15:M15"/>
    <mergeCell ref="N15:P15"/>
    <mergeCell ref="B24:D24"/>
    <mergeCell ref="E24:G24"/>
    <mergeCell ref="H24:J24"/>
    <mergeCell ref="K24:M24"/>
    <mergeCell ref="N24:P24"/>
    <mergeCell ref="B21:D21"/>
    <mergeCell ref="E21:G21"/>
    <mergeCell ref="H21:J21"/>
    <mergeCell ref="K21:M21"/>
    <mergeCell ref="N21:P21"/>
    <mergeCell ref="N30:P30"/>
    <mergeCell ref="B8:M8"/>
    <mergeCell ref="K45:M45"/>
    <mergeCell ref="N45:P45"/>
    <mergeCell ref="B38:M38"/>
    <mergeCell ref="I1:L1"/>
    <mergeCell ref="M1:P1"/>
    <mergeCell ref="Q1:T1"/>
    <mergeCell ref="U1:X1"/>
    <mergeCell ref="A1:D1"/>
    <mergeCell ref="E1:H1"/>
    <mergeCell ref="B12:D12"/>
    <mergeCell ref="E12:G12"/>
    <mergeCell ref="H12:J12"/>
    <mergeCell ref="K12:M12"/>
    <mergeCell ref="N12:P12"/>
    <mergeCell ref="B9:D9"/>
    <mergeCell ref="E9:G9"/>
    <mergeCell ref="H9:J9"/>
    <mergeCell ref="K9:M9"/>
    <mergeCell ref="N9:P9"/>
    <mergeCell ref="B14:M14"/>
    <mergeCell ref="B45:D45"/>
    <mergeCell ref="E45:G45"/>
    <mergeCell ref="H45:J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997B-6B43-B74D-B58D-631E561DF5B5}">
  <dimension ref="A1:M22"/>
  <sheetViews>
    <sheetView zoomScale="131" zoomScaleNormal="131" workbookViewId="0">
      <selection activeCell="I17" sqref="I17"/>
    </sheetView>
  </sheetViews>
  <sheetFormatPr baseColWidth="10" defaultRowHeight="16" x14ac:dyDescent="0.2"/>
  <cols>
    <col min="1" max="5" width="10.83203125" style="83"/>
    <col min="6" max="6" width="17.5" style="83" customWidth="1"/>
    <col min="7" max="7" width="17.1640625" style="83" customWidth="1"/>
    <col min="8" max="8" width="11.83203125" style="83" customWidth="1"/>
    <col min="9" max="9" width="10.83203125" style="83" customWidth="1"/>
    <col min="10" max="11" width="10.83203125" style="83"/>
    <col min="12" max="12" width="23.33203125" style="83" customWidth="1"/>
    <col min="13" max="16384" width="10.83203125" style="83"/>
  </cols>
  <sheetData>
    <row r="1" spans="1:13" x14ac:dyDescent="0.2">
      <c r="A1" s="88"/>
      <c r="B1" s="88" t="s">
        <v>21</v>
      </c>
      <c r="C1" s="88" t="s">
        <v>22</v>
      </c>
      <c r="D1" s="88" t="s">
        <v>2</v>
      </c>
      <c r="E1" s="88" t="s">
        <v>5</v>
      </c>
      <c r="F1" s="87" t="s">
        <v>23</v>
      </c>
    </row>
    <row r="2" spans="1:13" x14ac:dyDescent="0.2">
      <c r="A2" s="91" t="s">
        <v>124</v>
      </c>
      <c r="B2" s="89">
        <v>1</v>
      </c>
      <c r="C2" s="89">
        <v>0.47299999999999998</v>
      </c>
      <c r="D2" s="89">
        <v>1.599</v>
      </c>
      <c r="E2" s="89">
        <v>1.0229999999999999</v>
      </c>
      <c r="F2" s="90">
        <v>0.53200000000000003</v>
      </c>
    </row>
    <row r="3" spans="1:13" x14ac:dyDescent="0.2">
      <c r="A3" s="91" t="s">
        <v>125</v>
      </c>
      <c r="B3" s="89">
        <v>1.24</v>
      </c>
      <c r="C3" s="89">
        <v>0.58799999999999997</v>
      </c>
      <c r="D3" s="89">
        <v>1.8520000000000001</v>
      </c>
      <c r="E3" s="89">
        <v>1.3029999999999999</v>
      </c>
      <c r="F3" s="90">
        <v>0.69599999999999995</v>
      </c>
    </row>
    <row r="4" spans="1:13" x14ac:dyDescent="0.2">
      <c r="A4" s="91" t="s">
        <v>126</v>
      </c>
      <c r="B4" s="89">
        <v>0.67</v>
      </c>
      <c r="C4" s="89">
        <v>0.439</v>
      </c>
      <c r="D4" s="89">
        <v>1.4359999999999999</v>
      </c>
      <c r="E4" s="89">
        <v>0.872</v>
      </c>
      <c r="F4" s="90">
        <v>0.436</v>
      </c>
      <c r="L4" s="84"/>
    </row>
    <row r="6" spans="1:13" x14ac:dyDescent="0.2">
      <c r="H6" s="85"/>
      <c r="I6" s="85"/>
      <c r="J6" s="85"/>
      <c r="L6" s="85"/>
      <c r="M6" s="85"/>
    </row>
    <row r="7" spans="1:13" x14ac:dyDescent="0.2">
      <c r="A7" s="87" t="s">
        <v>72</v>
      </c>
      <c r="B7" s="87" t="s">
        <v>47</v>
      </c>
      <c r="C7" s="87" t="s">
        <v>47</v>
      </c>
      <c r="D7" s="87" t="s">
        <v>48</v>
      </c>
      <c r="E7" s="87" t="s">
        <v>48</v>
      </c>
      <c r="F7" s="87" t="s">
        <v>58</v>
      </c>
      <c r="G7" s="87" t="s">
        <v>59</v>
      </c>
      <c r="H7" s="87" t="s">
        <v>44</v>
      </c>
      <c r="I7" s="87" t="s">
        <v>45</v>
      </c>
      <c r="J7" s="87" t="s">
        <v>46</v>
      </c>
    </row>
    <row r="8" spans="1:13" x14ac:dyDescent="0.2">
      <c r="A8" s="87" t="s">
        <v>60</v>
      </c>
      <c r="B8" s="90">
        <v>30.569999999999997</v>
      </c>
      <c r="C8" s="87">
        <v>30.45</v>
      </c>
      <c r="D8" s="90">
        <v>17.38</v>
      </c>
      <c r="E8" s="87">
        <v>17.260000000000002</v>
      </c>
      <c r="F8" s="90">
        <f>AVERAGE(B8:C8)</f>
        <v>30.509999999999998</v>
      </c>
      <c r="G8" s="90">
        <f>AVERAGE(D8:E8)</f>
        <v>17.32</v>
      </c>
      <c r="H8" s="90">
        <f>F8-G8</f>
        <v>13.189999999999998</v>
      </c>
      <c r="I8" s="90">
        <f>H8-$H$8</f>
        <v>0</v>
      </c>
      <c r="J8" s="90">
        <f>2^-I8</f>
        <v>1</v>
      </c>
    </row>
    <row r="9" spans="1:13" x14ac:dyDescent="0.2">
      <c r="A9" s="87" t="s">
        <v>61</v>
      </c>
      <c r="B9" s="90">
        <v>29.23</v>
      </c>
      <c r="C9" s="87">
        <v>29.49</v>
      </c>
      <c r="D9" s="90">
        <v>16.37</v>
      </c>
      <c r="E9" s="87">
        <v>16.59</v>
      </c>
      <c r="F9" s="90">
        <f t="shared" ref="F9:F22" si="0">AVERAGE(B9:C9)</f>
        <v>29.36</v>
      </c>
      <c r="G9" s="90">
        <f t="shared" ref="G9:G22" si="1">AVERAGE(D9:E9)</f>
        <v>16.48</v>
      </c>
      <c r="H9" s="90">
        <f t="shared" ref="H9:H22" si="2">F9-G9</f>
        <v>12.879999999999999</v>
      </c>
      <c r="I9" s="90">
        <f t="shared" ref="I9:I22" si="3">H9-$H$8</f>
        <v>-0.30999999999999872</v>
      </c>
      <c r="J9" s="90">
        <f t="shared" ref="J9:J22" si="4">2^-I9</f>
        <v>1.2397076999389856</v>
      </c>
    </row>
    <row r="10" spans="1:13" x14ac:dyDescent="0.2">
      <c r="A10" s="87" t="s">
        <v>62</v>
      </c>
      <c r="B10" s="90">
        <v>30.73</v>
      </c>
      <c r="C10" s="87">
        <v>30.82</v>
      </c>
      <c r="D10" s="87">
        <v>16.93</v>
      </c>
      <c r="E10" s="90">
        <v>17.090000000000003</v>
      </c>
      <c r="F10" s="90">
        <f t="shared" si="0"/>
        <v>30.774999999999999</v>
      </c>
      <c r="G10" s="90">
        <f t="shared" si="1"/>
        <v>17.010000000000002</v>
      </c>
      <c r="H10" s="90">
        <f t="shared" si="2"/>
        <v>13.764999999999997</v>
      </c>
      <c r="I10" s="90">
        <f t="shared" si="3"/>
        <v>0.57499999999999929</v>
      </c>
      <c r="J10" s="90">
        <f t="shared" si="4"/>
        <v>0.67128625139013209</v>
      </c>
    </row>
    <row r="11" spans="1:13" x14ac:dyDescent="0.2">
      <c r="A11" s="87" t="s">
        <v>63</v>
      </c>
      <c r="B11" s="90">
        <v>31.89</v>
      </c>
      <c r="C11" s="87">
        <v>31.78</v>
      </c>
      <c r="D11" s="90">
        <v>17.62</v>
      </c>
      <c r="E11" s="87">
        <v>17.5</v>
      </c>
      <c r="F11" s="90">
        <f t="shared" si="0"/>
        <v>31.835000000000001</v>
      </c>
      <c r="G11" s="90">
        <f t="shared" si="1"/>
        <v>17.560000000000002</v>
      </c>
      <c r="H11" s="90">
        <f t="shared" si="2"/>
        <v>14.274999999999999</v>
      </c>
      <c r="I11" s="90">
        <f t="shared" si="3"/>
        <v>1.0850000000000009</v>
      </c>
      <c r="J11" s="90">
        <f t="shared" si="4"/>
        <v>0.47139226795911954</v>
      </c>
    </row>
    <row r="12" spans="1:13" x14ac:dyDescent="0.2">
      <c r="A12" s="87" t="s">
        <v>64</v>
      </c>
      <c r="B12" s="90">
        <v>30.75</v>
      </c>
      <c r="C12" s="87">
        <v>30.6</v>
      </c>
      <c r="D12" s="90">
        <v>17.02</v>
      </c>
      <c r="E12" s="87">
        <v>16.440000000000001</v>
      </c>
      <c r="F12" s="90">
        <f t="shared" si="0"/>
        <v>30.675000000000001</v>
      </c>
      <c r="G12" s="90">
        <f t="shared" si="1"/>
        <v>16.73</v>
      </c>
      <c r="H12" s="90">
        <f t="shared" si="2"/>
        <v>13.945</v>
      </c>
      <c r="I12" s="90">
        <f t="shared" si="3"/>
        <v>0.75500000000000256</v>
      </c>
      <c r="J12" s="90">
        <f t="shared" si="4"/>
        <v>0.59254638547078997</v>
      </c>
    </row>
    <row r="13" spans="1:13" x14ac:dyDescent="0.2">
      <c r="A13" s="87" t="s">
        <v>65</v>
      </c>
      <c r="B13" s="90">
        <v>31.65</v>
      </c>
      <c r="C13" s="87">
        <v>31.5</v>
      </c>
      <c r="D13" s="90">
        <v>17.25</v>
      </c>
      <c r="E13" s="87">
        <v>17.149999999999999</v>
      </c>
      <c r="F13" s="90">
        <f t="shared" si="0"/>
        <v>31.574999999999999</v>
      </c>
      <c r="G13" s="90">
        <f t="shared" si="1"/>
        <v>17.2</v>
      </c>
      <c r="H13" s="90">
        <f t="shared" si="2"/>
        <v>14.375</v>
      </c>
      <c r="I13" s="90">
        <f t="shared" si="3"/>
        <v>1.1850000000000023</v>
      </c>
      <c r="J13" s="90">
        <f t="shared" si="4"/>
        <v>0.43982453796121712</v>
      </c>
    </row>
    <row r="14" spans="1:13" x14ac:dyDescent="0.2">
      <c r="A14" s="87" t="s">
        <v>66</v>
      </c>
      <c r="B14" s="90">
        <v>29.52</v>
      </c>
      <c r="C14" s="87">
        <v>29.29</v>
      </c>
      <c r="D14" s="90">
        <v>16.98</v>
      </c>
      <c r="E14" s="87">
        <v>16.8</v>
      </c>
      <c r="F14" s="90">
        <f t="shared" si="0"/>
        <v>29.405000000000001</v>
      </c>
      <c r="G14" s="90">
        <f t="shared" si="1"/>
        <v>16.89</v>
      </c>
      <c r="H14" s="90">
        <f t="shared" si="2"/>
        <v>12.515000000000001</v>
      </c>
      <c r="I14" s="90">
        <f t="shared" si="3"/>
        <v>-0.67499999999999716</v>
      </c>
      <c r="J14" s="90">
        <f t="shared" si="4"/>
        <v>1.5965967727132966</v>
      </c>
    </row>
    <row r="15" spans="1:13" x14ac:dyDescent="0.2">
      <c r="A15" s="87" t="s">
        <v>67</v>
      </c>
      <c r="B15" s="90">
        <v>28.67</v>
      </c>
      <c r="C15" s="87">
        <v>28.64</v>
      </c>
      <c r="D15" s="90">
        <v>16.39</v>
      </c>
      <c r="E15" s="87">
        <v>16.310000000000002</v>
      </c>
      <c r="F15" s="90">
        <f t="shared" si="0"/>
        <v>28.655000000000001</v>
      </c>
      <c r="G15" s="90">
        <f t="shared" si="1"/>
        <v>16.350000000000001</v>
      </c>
      <c r="H15" s="90">
        <f t="shared" si="2"/>
        <v>12.305</v>
      </c>
      <c r="I15" s="90">
        <f t="shared" si="3"/>
        <v>-0.88499999999999801</v>
      </c>
      <c r="J15" s="90">
        <f t="shared" si="4"/>
        <v>1.8467646214587872</v>
      </c>
    </row>
    <row r="16" spans="1:13" x14ac:dyDescent="0.2">
      <c r="A16" s="87" t="s">
        <v>68</v>
      </c>
      <c r="B16" s="90">
        <v>30.46</v>
      </c>
      <c r="C16" s="87">
        <v>30.229999999999997</v>
      </c>
      <c r="D16" s="90">
        <v>17.71</v>
      </c>
      <c r="E16" s="87">
        <v>17.649999999999999</v>
      </c>
      <c r="F16" s="90">
        <f t="shared" si="0"/>
        <v>30.344999999999999</v>
      </c>
      <c r="G16" s="90">
        <f t="shared" si="1"/>
        <v>17.68</v>
      </c>
      <c r="H16" s="90">
        <f t="shared" si="2"/>
        <v>12.664999999999999</v>
      </c>
      <c r="I16" s="90">
        <f t="shared" si="3"/>
        <v>-0.52499999999999858</v>
      </c>
      <c r="J16" s="90">
        <f t="shared" si="4"/>
        <v>1.4389335800108185</v>
      </c>
    </row>
    <row r="17" spans="1:10" x14ac:dyDescent="0.2">
      <c r="A17" s="87" t="s">
        <v>69</v>
      </c>
      <c r="B17" s="90">
        <v>30.26</v>
      </c>
      <c r="C17" s="87">
        <v>30.28</v>
      </c>
      <c r="D17" s="90">
        <v>17.14</v>
      </c>
      <c r="E17" s="87">
        <v>17.079999999999998</v>
      </c>
      <c r="F17" s="90">
        <f t="shared" si="0"/>
        <v>30.270000000000003</v>
      </c>
      <c r="G17" s="90">
        <f t="shared" si="1"/>
        <v>17.11</v>
      </c>
      <c r="H17" s="90">
        <f t="shared" si="2"/>
        <v>13.160000000000004</v>
      </c>
      <c r="I17" s="90">
        <f t="shared" si="3"/>
        <v>-2.9999999999994031E-2</v>
      </c>
      <c r="J17" s="90">
        <f t="shared" si="4"/>
        <v>1.0210121257071891</v>
      </c>
    </row>
    <row r="18" spans="1:10" x14ac:dyDescent="0.2">
      <c r="A18" s="87" t="s">
        <v>70</v>
      </c>
      <c r="B18" s="90">
        <v>29.96</v>
      </c>
      <c r="C18" s="87">
        <v>29.56</v>
      </c>
      <c r="D18" s="90">
        <v>17.059999999999999</v>
      </c>
      <c r="E18" s="87">
        <v>16.84</v>
      </c>
      <c r="F18" s="90">
        <f t="shared" si="0"/>
        <v>29.759999999999998</v>
      </c>
      <c r="G18" s="90">
        <f t="shared" si="1"/>
        <v>16.95</v>
      </c>
      <c r="H18" s="90">
        <f t="shared" si="2"/>
        <v>12.809999999999999</v>
      </c>
      <c r="I18" s="90">
        <f t="shared" si="3"/>
        <v>-0.37999999999999901</v>
      </c>
      <c r="J18" s="90">
        <f t="shared" si="4"/>
        <v>1.3013418554419327</v>
      </c>
    </row>
    <row r="19" spans="1:10" x14ac:dyDescent="0.2">
      <c r="A19" s="87" t="s">
        <v>71</v>
      </c>
      <c r="B19" s="90">
        <v>30</v>
      </c>
      <c r="C19" s="87">
        <v>30.1</v>
      </c>
      <c r="D19" s="90">
        <v>16.62</v>
      </c>
      <c r="E19" s="87">
        <v>16.7</v>
      </c>
      <c r="F19" s="90">
        <f t="shared" si="0"/>
        <v>30.05</v>
      </c>
      <c r="G19" s="90">
        <f t="shared" si="1"/>
        <v>16.66</v>
      </c>
      <c r="H19" s="90">
        <f t="shared" si="2"/>
        <v>13.39</v>
      </c>
      <c r="I19" s="90">
        <f t="shared" si="3"/>
        <v>0.20000000000000284</v>
      </c>
      <c r="J19" s="90">
        <f t="shared" si="4"/>
        <v>0.87055056329612235</v>
      </c>
    </row>
    <row r="20" spans="1:10" x14ac:dyDescent="0.2">
      <c r="A20" s="87" t="s">
        <v>55</v>
      </c>
      <c r="B20" s="90">
        <v>31.59</v>
      </c>
      <c r="C20" s="87">
        <v>31.47</v>
      </c>
      <c r="D20" s="90">
        <v>17.54</v>
      </c>
      <c r="E20" s="87">
        <v>17.32</v>
      </c>
      <c r="F20" s="90">
        <f t="shared" si="0"/>
        <v>31.53</v>
      </c>
      <c r="G20" s="90">
        <f t="shared" si="1"/>
        <v>17.43</v>
      </c>
      <c r="H20" s="90">
        <f t="shared" si="2"/>
        <v>14.100000000000001</v>
      </c>
      <c r="I20" s="90">
        <f t="shared" si="3"/>
        <v>0.91000000000000369</v>
      </c>
      <c r="J20" s="90">
        <f t="shared" si="4"/>
        <v>0.53218509122667856</v>
      </c>
    </row>
    <row r="21" spans="1:10" x14ac:dyDescent="0.2">
      <c r="A21" s="87" t="s">
        <v>56</v>
      </c>
      <c r="B21" s="90">
        <v>29.939999999999998</v>
      </c>
      <c r="C21" s="87">
        <v>30.03</v>
      </c>
      <c r="D21" s="90">
        <v>16.27</v>
      </c>
      <c r="E21" s="87">
        <v>16.29</v>
      </c>
      <c r="F21" s="90">
        <f t="shared" si="0"/>
        <v>29.984999999999999</v>
      </c>
      <c r="G21" s="90">
        <f t="shared" si="1"/>
        <v>16.28</v>
      </c>
      <c r="H21" s="90">
        <f t="shared" si="2"/>
        <v>13.704999999999998</v>
      </c>
      <c r="I21" s="90">
        <f t="shared" si="3"/>
        <v>0.51500000000000057</v>
      </c>
      <c r="J21" s="90">
        <f t="shared" si="4"/>
        <v>0.69979293279759758</v>
      </c>
    </row>
    <row r="22" spans="1:10" x14ac:dyDescent="0.2">
      <c r="A22" s="87" t="s">
        <v>57</v>
      </c>
      <c r="B22" s="90">
        <v>31.21</v>
      </c>
      <c r="C22" s="87">
        <v>30.88</v>
      </c>
      <c r="D22" s="90">
        <v>16.79</v>
      </c>
      <c r="E22" s="87">
        <v>16.55</v>
      </c>
      <c r="F22" s="90">
        <f t="shared" si="0"/>
        <v>31.045000000000002</v>
      </c>
      <c r="G22" s="90">
        <f t="shared" si="1"/>
        <v>16.670000000000002</v>
      </c>
      <c r="H22" s="90">
        <f t="shared" si="2"/>
        <v>14.375</v>
      </c>
      <c r="I22" s="90">
        <f t="shared" si="3"/>
        <v>1.1850000000000023</v>
      </c>
      <c r="J22" s="90">
        <f t="shared" si="4"/>
        <v>0.43982453796121712</v>
      </c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A646-A127-644A-81BD-94A8F2D5856B}">
  <dimension ref="A1:D105"/>
  <sheetViews>
    <sheetView workbookViewId="0">
      <selection activeCell="P36" sqref="P36"/>
    </sheetView>
  </sheetViews>
  <sheetFormatPr baseColWidth="10" defaultRowHeight="16" x14ac:dyDescent="0.2"/>
  <cols>
    <col min="1" max="4" width="10.83203125" style="24"/>
  </cols>
  <sheetData>
    <row r="1" spans="1:4" ht="34" customHeight="1" x14ac:dyDescent="0.2">
      <c r="A1" s="23" t="s">
        <v>168</v>
      </c>
    </row>
    <row r="2" spans="1:4" ht="18" x14ac:dyDescent="0.2">
      <c r="A2" s="21" t="s">
        <v>0</v>
      </c>
      <c r="B2" s="21" t="s">
        <v>3</v>
      </c>
      <c r="C2" s="21" t="s">
        <v>6</v>
      </c>
      <c r="D2" s="21" t="s">
        <v>7</v>
      </c>
    </row>
    <row r="3" spans="1:4" ht="18" x14ac:dyDescent="0.2">
      <c r="A3" s="22">
        <v>1757.0530000000001</v>
      </c>
      <c r="B3" s="22">
        <v>3181.3420000000001</v>
      </c>
      <c r="C3" s="22">
        <v>2088.8409999999999</v>
      </c>
      <c r="D3" s="22">
        <v>1243.6859999999999</v>
      </c>
    </row>
    <row r="4" spans="1:4" ht="18" x14ac:dyDescent="0.2">
      <c r="A4" s="22">
        <v>1681.8320000000001</v>
      </c>
      <c r="B4" s="22">
        <v>2508.145</v>
      </c>
      <c r="C4" s="22">
        <v>1716.626</v>
      </c>
      <c r="D4" s="22">
        <v>1937.299</v>
      </c>
    </row>
    <row r="5" spans="1:4" ht="18" x14ac:dyDescent="0.2">
      <c r="A5" s="22">
        <v>1833.0319999999999</v>
      </c>
      <c r="B5" s="22">
        <v>2368.6239999999998</v>
      </c>
      <c r="C5" s="22">
        <v>1913.2950000000001</v>
      </c>
      <c r="D5" s="22">
        <v>1211.2349999999999</v>
      </c>
    </row>
    <row r="6" spans="1:4" ht="18" x14ac:dyDescent="0.2">
      <c r="A6" s="22">
        <v>1680.721</v>
      </c>
      <c r="B6" s="22">
        <v>2442.8200000000002</v>
      </c>
      <c r="C6" s="22">
        <v>2336.5309999999999</v>
      </c>
      <c r="D6" s="22">
        <v>1151.31</v>
      </c>
    </row>
    <row r="7" spans="1:4" ht="18" x14ac:dyDescent="0.2">
      <c r="A7" s="22">
        <v>2119.5819999999999</v>
      </c>
      <c r="B7" s="22">
        <v>2111.6819999999998</v>
      </c>
      <c r="C7" s="22">
        <v>1955.43</v>
      </c>
      <c r="D7" s="22">
        <v>1560.5989999999999</v>
      </c>
    </row>
    <row r="8" spans="1:4" ht="18" x14ac:dyDescent="0.2">
      <c r="A8" s="22">
        <v>2254.473</v>
      </c>
      <c r="B8" s="22">
        <v>2956.31</v>
      </c>
      <c r="C8" s="22">
        <v>1663.492</v>
      </c>
      <c r="D8" s="22">
        <v>2045.22</v>
      </c>
    </row>
    <row r="9" spans="1:4" ht="18" x14ac:dyDescent="0.2">
      <c r="A9" s="22">
        <v>1243.6769999999999</v>
      </c>
      <c r="B9" s="22">
        <v>1977.0239999999999</v>
      </c>
      <c r="C9" s="22">
        <v>2119.913</v>
      </c>
      <c r="D9" s="22">
        <v>1605.6469999999999</v>
      </c>
    </row>
    <row r="10" spans="1:4" ht="18" x14ac:dyDescent="0.2">
      <c r="A10" s="22">
        <v>1243.9549999999999</v>
      </c>
      <c r="B10" s="22">
        <v>2833.9769999999999</v>
      </c>
      <c r="C10" s="22">
        <v>1845.9559999999999</v>
      </c>
      <c r="D10" s="22">
        <v>1452.076</v>
      </c>
    </row>
    <row r="11" spans="1:4" ht="18" x14ac:dyDescent="0.2">
      <c r="A11" s="22">
        <v>1817.586</v>
      </c>
      <c r="B11" s="22">
        <v>2020.742</v>
      </c>
      <c r="C11" s="22">
        <v>1682.7840000000001</v>
      </c>
      <c r="D11" s="22">
        <v>1367.1579999999999</v>
      </c>
    </row>
    <row r="12" spans="1:4" ht="18" x14ac:dyDescent="0.2">
      <c r="A12" s="22">
        <v>1705.9110000000001</v>
      </c>
      <c r="B12" s="22">
        <v>2447.5880000000002</v>
      </c>
      <c r="C12" s="22">
        <v>1908.905</v>
      </c>
      <c r="D12" s="22">
        <v>1512.5820000000001</v>
      </c>
    </row>
    <row r="13" spans="1:4" ht="18" x14ac:dyDescent="0.2">
      <c r="A13" s="22">
        <v>1352.836</v>
      </c>
      <c r="B13" s="22">
        <v>2095.328</v>
      </c>
      <c r="C13" s="22">
        <v>1568.617</v>
      </c>
      <c r="D13" s="22">
        <v>1489.3019999999999</v>
      </c>
    </row>
    <row r="14" spans="1:4" ht="18" x14ac:dyDescent="0.2">
      <c r="A14" s="22">
        <v>2108.9180000000001</v>
      </c>
      <c r="B14" s="22">
        <v>2178.2440000000001</v>
      </c>
      <c r="C14" s="22">
        <v>1711.2739999999999</v>
      </c>
      <c r="D14" s="22">
        <v>1711.9359999999999</v>
      </c>
    </row>
    <row r="15" spans="1:4" ht="18" x14ac:dyDescent="0.2">
      <c r="A15" s="22">
        <v>1343.472</v>
      </c>
      <c r="B15" s="22">
        <v>2318.1640000000002</v>
      </c>
      <c r="C15" s="22">
        <v>1755.498</v>
      </c>
      <c r="D15" s="22">
        <v>1321.4549999999999</v>
      </c>
    </row>
    <row r="16" spans="1:4" ht="18" x14ac:dyDescent="0.2">
      <c r="A16" s="22">
        <v>2003.0170000000001</v>
      </c>
      <c r="B16" s="22">
        <v>2718.527</v>
      </c>
      <c r="C16" s="22">
        <v>2381.9450000000002</v>
      </c>
      <c r="D16" s="22">
        <v>1215.183</v>
      </c>
    </row>
    <row r="17" spans="1:4" ht="18" x14ac:dyDescent="0.2">
      <c r="A17" s="22">
        <v>1912.096</v>
      </c>
      <c r="B17" s="22">
        <v>2541.5540000000001</v>
      </c>
      <c r="C17" s="22">
        <v>1789.328</v>
      </c>
      <c r="D17" s="22">
        <v>1463.8030000000001</v>
      </c>
    </row>
    <row r="18" spans="1:4" ht="18" x14ac:dyDescent="0.2">
      <c r="A18" s="22">
        <v>1912.518</v>
      </c>
      <c r="B18" s="22">
        <v>2560.9070000000002</v>
      </c>
      <c r="C18" s="22">
        <v>3017.8</v>
      </c>
      <c r="D18" s="22">
        <v>1592.6369999999999</v>
      </c>
    </row>
    <row r="19" spans="1:4" ht="18" x14ac:dyDescent="0.2">
      <c r="A19" s="22">
        <v>2729.7</v>
      </c>
      <c r="B19" s="22">
        <v>2523.3389999999999</v>
      </c>
      <c r="C19" s="22">
        <v>1636.742</v>
      </c>
      <c r="D19" s="22">
        <v>1518.2080000000001</v>
      </c>
    </row>
    <row r="20" spans="1:4" ht="18" x14ac:dyDescent="0.2">
      <c r="A20" s="22">
        <v>2015.066</v>
      </c>
      <c r="B20" s="22">
        <v>2539.529</v>
      </c>
      <c r="C20" s="22">
        <v>1936.6189999999999</v>
      </c>
      <c r="D20" s="22">
        <v>1032.7929999999999</v>
      </c>
    </row>
    <row r="21" spans="1:4" ht="18" x14ac:dyDescent="0.2">
      <c r="A21" s="22">
        <v>1975.183</v>
      </c>
      <c r="B21" s="22">
        <v>1829.5730000000001</v>
      </c>
      <c r="C21" s="22">
        <v>2041.124</v>
      </c>
      <c r="D21" s="22">
        <v>1127.9870000000001</v>
      </c>
    </row>
    <row r="22" spans="1:4" ht="18" x14ac:dyDescent="0.2">
      <c r="A22" s="22">
        <v>2047.24</v>
      </c>
      <c r="B22" s="22">
        <v>2243.2069999999999</v>
      </c>
      <c r="C22" s="22">
        <v>2090.9940000000001</v>
      </c>
      <c r="D22" s="22">
        <v>1652.0740000000001</v>
      </c>
    </row>
    <row r="23" spans="1:4" ht="18" x14ac:dyDescent="0.2">
      <c r="A23" s="22">
        <v>2292.8969999999999</v>
      </c>
      <c r="B23" s="22">
        <v>2122.34</v>
      </c>
      <c r="C23" s="22"/>
      <c r="D23" s="22">
        <v>2088.6729999999998</v>
      </c>
    </row>
    <row r="24" spans="1:4" ht="18" x14ac:dyDescent="0.2">
      <c r="A24" s="22">
        <v>2297.6509999999998</v>
      </c>
      <c r="B24" s="22">
        <v>2129.6880000000001</v>
      </c>
      <c r="C24" s="22"/>
      <c r="D24" s="22">
        <v>1792.68</v>
      </c>
    </row>
    <row r="25" spans="1:4" ht="18" x14ac:dyDescent="0.2">
      <c r="A25" s="22">
        <v>2621.335</v>
      </c>
      <c r="B25" s="22">
        <v>1915.5609999999999</v>
      </c>
      <c r="C25" s="22"/>
      <c r="D25" s="22">
        <v>1229.827</v>
      </c>
    </row>
    <row r="26" spans="1:4" ht="18" x14ac:dyDescent="0.2">
      <c r="A26" s="22">
        <v>2160.1799999999998</v>
      </c>
      <c r="B26" s="22">
        <v>1952.5889999999999</v>
      </c>
      <c r="C26" s="22"/>
      <c r="D26" s="22">
        <v>1259.9179999999999</v>
      </c>
    </row>
    <row r="27" spans="1:4" ht="18" x14ac:dyDescent="0.2">
      <c r="A27" s="22">
        <v>2549.2710000000002</v>
      </c>
      <c r="B27" s="22">
        <v>1740.616</v>
      </c>
      <c r="C27" s="22"/>
      <c r="D27" s="22">
        <v>982.654</v>
      </c>
    </row>
    <row r="28" spans="1:4" ht="18" x14ac:dyDescent="0.2">
      <c r="A28" s="22">
        <v>1813.654</v>
      </c>
      <c r="B28" s="22"/>
      <c r="C28" s="22"/>
      <c r="D28" s="22">
        <v>1379.356</v>
      </c>
    </row>
    <row r="29" spans="1:4" ht="18" x14ac:dyDescent="0.2">
      <c r="A29" s="22">
        <v>1506.5650000000001</v>
      </c>
      <c r="B29" s="22"/>
      <c r="C29" s="22"/>
      <c r="D29" s="22">
        <v>1376.03</v>
      </c>
    </row>
    <row r="30" spans="1:4" ht="18" x14ac:dyDescent="0.2">
      <c r="A30" s="22">
        <v>2251.739</v>
      </c>
      <c r="B30" s="22"/>
      <c r="C30" s="22"/>
      <c r="D30" s="22">
        <v>1251.3009999999999</v>
      </c>
    </row>
    <row r="31" spans="1:4" ht="18" x14ac:dyDescent="0.2">
      <c r="A31" s="22">
        <v>2083.569</v>
      </c>
      <c r="B31" s="22"/>
      <c r="C31" s="22"/>
      <c r="D31" s="22">
        <v>1654.739</v>
      </c>
    </row>
    <row r="32" spans="1:4" ht="18" x14ac:dyDescent="0.2">
      <c r="A32" s="22">
        <v>2859.9050000000002</v>
      </c>
      <c r="B32" s="22"/>
      <c r="C32" s="22"/>
      <c r="D32" s="22">
        <v>1797.722</v>
      </c>
    </row>
    <row r="33" spans="1:4" ht="18" x14ac:dyDescent="0.2">
      <c r="A33" s="22">
        <v>2675.75</v>
      </c>
      <c r="B33" s="22"/>
      <c r="C33" s="22"/>
      <c r="D33" s="22">
        <v>1647.7380000000001</v>
      </c>
    </row>
    <row r="34" spans="1:4" ht="18" x14ac:dyDescent="0.2">
      <c r="A34" s="22">
        <v>2483.2139999999999</v>
      </c>
      <c r="B34" s="22"/>
      <c r="C34" s="22"/>
      <c r="D34" s="22">
        <v>1422.26</v>
      </c>
    </row>
    <row r="35" spans="1:4" ht="18" x14ac:dyDescent="0.2">
      <c r="A35" s="22">
        <v>2424.3150000000001</v>
      </c>
      <c r="B35" s="22"/>
      <c r="C35" s="22"/>
      <c r="D35" s="22">
        <v>1573.124</v>
      </c>
    </row>
    <row r="36" spans="1:4" ht="18" x14ac:dyDescent="0.2">
      <c r="A36" s="22">
        <v>1782.9670000000001</v>
      </c>
      <c r="B36" s="22"/>
      <c r="C36" s="22"/>
      <c r="D36" s="22">
        <v>1760.075</v>
      </c>
    </row>
    <row r="37" spans="1:4" ht="18" x14ac:dyDescent="0.2">
      <c r="A37" s="22"/>
      <c r="B37" s="22"/>
      <c r="C37" s="22"/>
      <c r="D37" s="22">
        <v>1271.144</v>
      </c>
    </row>
    <row r="38" spans="1:4" ht="18" x14ac:dyDescent="0.2">
      <c r="A38" s="22"/>
      <c r="B38" s="22"/>
      <c r="C38" s="22"/>
      <c r="D38" s="22">
        <v>1653.617</v>
      </c>
    </row>
    <row r="39" spans="1:4" ht="18" x14ac:dyDescent="0.2">
      <c r="A39" s="22"/>
      <c r="B39" s="22"/>
      <c r="C39" s="22"/>
      <c r="D39" s="22">
        <v>1489.423</v>
      </c>
    </row>
    <row r="40" spans="1:4" ht="18" x14ac:dyDescent="0.2">
      <c r="A40" s="22"/>
      <c r="B40" s="22"/>
      <c r="C40" s="22"/>
      <c r="D40" s="22">
        <v>1653.3440000000001</v>
      </c>
    </row>
    <row r="41" spans="1:4" ht="18" x14ac:dyDescent="0.2">
      <c r="A41" s="22"/>
      <c r="B41" s="22"/>
      <c r="C41" s="22"/>
      <c r="D41" s="22">
        <v>1836.3389999999999</v>
      </c>
    </row>
    <row r="42" spans="1:4" ht="18" x14ac:dyDescent="0.2">
      <c r="A42" s="22"/>
      <c r="B42" s="22"/>
      <c r="C42" s="22"/>
      <c r="D42" s="22">
        <v>1248.8140000000001</v>
      </c>
    </row>
    <row r="43" spans="1:4" ht="18" x14ac:dyDescent="0.2">
      <c r="A43" s="22"/>
      <c r="B43" s="22"/>
      <c r="C43" s="22"/>
      <c r="D43" s="22">
        <v>1264.6880000000001</v>
      </c>
    </row>
    <row r="44" spans="1:4" ht="18" x14ac:dyDescent="0.2">
      <c r="A44" s="22"/>
      <c r="B44" s="22"/>
      <c r="C44" s="22"/>
      <c r="D44" s="22">
        <v>1755.153</v>
      </c>
    </row>
    <row r="45" spans="1:4" ht="18" x14ac:dyDescent="0.2">
      <c r="A45" s="22"/>
      <c r="B45" s="22"/>
      <c r="C45" s="22"/>
      <c r="D45" s="22">
        <v>1195.893</v>
      </c>
    </row>
    <row r="46" spans="1:4" ht="18" x14ac:dyDescent="0.2">
      <c r="A46" s="22"/>
      <c r="B46" s="22"/>
      <c r="C46" s="22"/>
      <c r="D46" s="22">
        <v>1662.471</v>
      </c>
    </row>
    <row r="47" spans="1:4" ht="18" x14ac:dyDescent="0.2">
      <c r="A47" s="22"/>
      <c r="B47" s="22"/>
      <c r="C47" s="22"/>
      <c r="D47" s="22">
        <v>1867.434</v>
      </c>
    </row>
    <row r="48" spans="1:4" ht="18" x14ac:dyDescent="0.2">
      <c r="A48" s="22"/>
      <c r="B48" s="22"/>
      <c r="C48" s="22"/>
      <c r="D48" s="22">
        <v>1768.828</v>
      </c>
    </row>
    <row r="49" spans="1:4" ht="18" x14ac:dyDescent="0.2">
      <c r="A49" s="22"/>
      <c r="B49" s="22"/>
      <c r="C49" s="22"/>
      <c r="D49" s="22">
        <v>1615.0319999999999</v>
      </c>
    </row>
    <row r="50" spans="1:4" ht="18" x14ac:dyDescent="0.2">
      <c r="A50" s="22"/>
      <c r="B50" s="22"/>
      <c r="C50" s="22"/>
      <c r="D50" s="22">
        <v>1517.982</v>
      </c>
    </row>
    <row r="51" spans="1:4" ht="18" x14ac:dyDescent="0.2">
      <c r="A51" s="22"/>
      <c r="B51" s="22"/>
      <c r="C51" s="22"/>
      <c r="D51" s="22">
        <v>1415.202</v>
      </c>
    </row>
    <row r="52" spans="1:4" ht="18" x14ac:dyDescent="0.2">
      <c r="A52" s="22"/>
      <c r="B52" s="22"/>
      <c r="C52" s="22"/>
      <c r="D52" s="22">
        <v>1241.6279999999999</v>
      </c>
    </row>
    <row r="53" spans="1:4" ht="18" x14ac:dyDescent="0.2">
      <c r="A53" s="22"/>
      <c r="B53" s="22"/>
      <c r="C53" s="22"/>
      <c r="D53" s="22">
        <v>1293.2919999999999</v>
      </c>
    </row>
    <row r="54" spans="1:4" ht="18" x14ac:dyDescent="0.2">
      <c r="A54" s="22"/>
      <c r="B54" s="22"/>
      <c r="C54" s="22"/>
      <c r="D54" s="22">
        <v>1324.038</v>
      </c>
    </row>
    <row r="55" spans="1:4" ht="18" x14ac:dyDescent="0.2">
      <c r="A55" s="22"/>
      <c r="B55" s="22"/>
      <c r="C55" s="22"/>
      <c r="D55" s="22">
        <v>1357.201</v>
      </c>
    </row>
    <row r="56" spans="1:4" ht="18" x14ac:dyDescent="0.2">
      <c r="A56" s="22"/>
      <c r="B56" s="22"/>
      <c r="C56" s="22"/>
      <c r="D56" s="22">
        <v>1697.76</v>
      </c>
    </row>
    <row r="57" spans="1:4" ht="18" x14ac:dyDescent="0.2">
      <c r="A57" s="22"/>
      <c r="B57" s="22"/>
      <c r="C57" s="22"/>
      <c r="D57" s="22">
        <v>1951.6559999999999</v>
      </c>
    </row>
    <row r="58" spans="1:4" ht="18" x14ac:dyDescent="0.2">
      <c r="A58" s="22"/>
      <c r="B58" s="22"/>
      <c r="C58" s="22"/>
      <c r="D58" s="22">
        <v>1730.902</v>
      </c>
    </row>
    <row r="59" spans="1:4" ht="18" x14ac:dyDescent="0.2">
      <c r="A59" s="22"/>
      <c r="B59" s="22"/>
      <c r="C59" s="22"/>
      <c r="D59" s="22">
        <v>1278.008</v>
      </c>
    </row>
    <row r="60" spans="1:4" ht="18" x14ac:dyDescent="0.2">
      <c r="A60" s="22"/>
      <c r="B60" s="22"/>
      <c r="C60" s="22"/>
      <c r="D60" s="22">
        <v>1400.8340000000001</v>
      </c>
    </row>
    <row r="61" spans="1:4" ht="18" x14ac:dyDescent="0.2">
      <c r="A61" s="22"/>
      <c r="B61" s="22"/>
      <c r="C61" s="22"/>
      <c r="D61" s="22">
        <v>1435.106</v>
      </c>
    </row>
    <row r="62" spans="1:4" ht="18" x14ac:dyDescent="0.2">
      <c r="A62" s="22"/>
      <c r="B62" s="22"/>
      <c r="C62" s="22"/>
      <c r="D62" s="22">
        <v>1431.15</v>
      </c>
    </row>
    <row r="63" spans="1:4" ht="18" x14ac:dyDescent="0.2">
      <c r="A63" s="22"/>
      <c r="B63" s="22"/>
      <c r="C63" s="22"/>
      <c r="D63" s="22">
        <v>1503.6379999999999</v>
      </c>
    </row>
    <row r="64" spans="1:4" ht="18" x14ac:dyDescent="0.2">
      <c r="A64" s="22"/>
      <c r="B64" s="22"/>
      <c r="C64" s="22"/>
      <c r="D64" s="22">
        <v>1457.414</v>
      </c>
    </row>
    <row r="65" spans="1:4" ht="18" x14ac:dyDescent="0.2">
      <c r="A65" s="22"/>
      <c r="B65" s="22"/>
      <c r="C65" s="22"/>
      <c r="D65" s="22">
        <v>1681.1420000000001</v>
      </c>
    </row>
    <row r="66" spans="1:4" ht="18" x14ac:dyDescent="0.2">
      <c r="A66" s="22"/>
      <c r="B66" s="22"/>
      <c r="C66" s="22"/>
      <c r="D66" s="22">
        <v>1516.1189999999999</v>
      </c>
    </row>
    <row r="67" spans="1:4" ht="18" x14ac:dyDescent="0.2">
      <c r="A67" s="22"/>
      <c r="B67" s="22"/>
      <c r="C67" s="22"/>
      <c r="D67" s="22">
        <v>1242.3699999999999</v>
      </c>
    </row>
    <row r="68" spans="1:4" ht="18" x14ac:dyDescent="0.2">
      <c r="A68" s="22"/>
      <c r="B68" s="22"/>
      <c r="C68" s="22"/>
      <c r="D68" s="22">
        <v>1304.893</v>
      </c>
    </row>
    <row r="69" spans="1:4" ht="18" x14ac:dyDescent="0.2">
      <c r="A69" s="22"/>
      <c r="B69" s="22"/>
      <c r="C69" s="22"/>
      <c r="D69" s="22">
        <v>1231.277</v>
      </c>
    </row>
    <row r="70" spans="1:4" ht="18" x14ac:dyDescent="0.2">
      <c r="A70" s="22"/>
      <c r="B70" s="22"/>
      <c r="C70" s="22"/>
      <c r="D70" s="22">
        <v>1513.2560000000001</v>
      </c>
    </row>
    <row r="71" spans="1:4" ht="18" x14ac:dyDescent="0.2">
      <c r="A71" s="22"/>
      <c r="B71" s="22"/>
      <c r="C71" s="22"/>
      <c r="D71" s="22">
        <v>1181.096</v>
      </c>
    </row>
    <row r="72" spans="1:4" ht="18" x14ac:dyDescent="0.2">
      <c r="A72" s="22"/>
      <c r="B72" s="22"/>
      <c r="C72" s="22"/>
      <c r="D72" s="22">
        <v>1022.172</v>
      </c>
    </row>
    <row r="73" spans="1:4" ht="18" x14ac:dyDescent="0.2">
      <c r="A73" s="22"/>
      <c r="B73" s="22"/>
      <c r="C73" s="22"/>
      <c r="D73" s="22">
        <v>1032.867</v>
      </c>
    </row>
    <row r="74" spans="1:4" ht="18" x14ac:dyDescent="0.2">
      <c r="A74" s="22"/>
      <c r="B74" s="22"/>
      <c r="C74" s="22"/>
      <c r="D74" s="22">
        <v>1425.672</v>
      </c>
    </row>
    <row r="75" spans="1:4" ht="18" x14ac:dyDescent="0.2">
      <c r="A75" s="22"/>
      <c r="B75" s="22"/>
      <c r="C75" s="22"/>
      <c r="D75" s="22">
        <v>1194.9749999999999</v>
      </c>
    </row>
    <row r="76" spans="1:4" ht="18" x14ac:dyDescent="0.2">
      <c r="A76" s="22"/>
      <c r="B76" s="22"/>
      <c r="C76" s="22"/>
      <c r="D76" s="22">
        <v>1091.5640000000001</v>
      </c>
    </row>
    <row r="77" spans="1:4" ht="18" x14ac:dyDescent="0.2">
      <c r="A77" s="22"/>
      <c r="B77" s="22"/>
      <c r="C77" s="22"/>
      <c r="D77" s="22">
        <v>1207.377</v>
      </c>
    </row>
    <row r="78" spans="1:4" ht="18" x14ac:dyDescent="0.2">
      <c r="A78" s="22"/>
      <c r="B78" s="22"/>
      <c r="C78" s="22"/>
      <c r="D78" s="22">
        <v>1076.682</v>
      </c>
    </row>
    <row r="79" spans="1:4" ht="18" x14ac:dyDescent="0.2">
      <c r="A79" s="22"/>
      <c r="B79" s="22"/>
      <c r="C79" s="22"/>
      <c r="D79" s="22"/>
    </row>
    <row r="80" spans="1:4" ht="18" x14ac:dyDescent="0.2">
      <c r="A80" s="22"/>
      <c r="B80" s="22"/>
      <c r="C80" s="22"/>
      <c r="D80" s="22"/>
    </row>
    <row r="81" spans="1:4" ht="18" x14ac:dyDescent="0.2">
      <c r="A81" s="22"/>
      <c r="B81" s="22"/>
      <c r="C81" s="22"/>
      <c r="D81" s="22"/>
    </row>
    <row r="82" spans="1:4" ht="18" x14ac:dyDescent="0.2">
      <c r="A82" s="22"/>
      <c r="B82" s="22"/>
      <c r="C82" s="22"/>
      <c r="D82" s="22"/>
    </row>
    <row r="83" spans="1:4" ht="18" x14ac:dyDescent="0.2">
      <c r="A83" s="22"/>
      <c r="B83" s="22"/>
      <c r="C83" s="22"/>
      <c r="D83" s="22"/>
    </row>
    <row r="84" spans="1:4" ht="18" x14ac:dyDescent="0.2">
      <c r="A84" s="22"/>
      <c r="B84" s="22"/>
      <c r="C84" s="22"/>
      <c r="D84" s="22"/>
    </row>
    <row r="85" spans="1:4" ht="18" x14ac:dyDescent="0.2">
      <c r="A85" s="22"/>
      <c r="B85" s="22"/>
      <c r="C85" s="22"/>
      <c r="D85" s="22"/>
    </row>
    <row r="86" spans="1:4" ht="18" x14ac:dyDescent="0.2">
      <c r="A86" s="22"/>
      <c r="B86" s="22"/>
      <c r="C86" s="22"/>
      <c r="D86" s="22"/>
    </row>
    <row r="87" spans="1:4" ht="18" x14ac:dyDescent="0.2">
      <c r="A87" s="22"/>
      <c r="B87" s="22"/>
      <c r="C87" s="22"/>
      <c r="D87" s="22"/>
    </row>
    <row r="88" spans="1:4" ht="18" x14ac:dyDescent="0.2">
      <c r="A88" s="22"/>
      <c r="B88" s="22"/>
      <c r="C88" s="22"/>
      <c r="D88" s="22"/>
    </row>
    <row r="89" spans="1:4" ht="18" x14ac:dyDescent="0.2">
      <c r="A89" s="22"/>
      <c r="B89" s="22"/>
      <c r="C89" s="22"/>
      <c r="D89" s="22"/>
    </row>
    <row r="90" spans="1:4" ht="18" x14ac:dyDescent="0.2">
      <c r="A90" s="22"/>
      <c r="B90" s="22"/>
      <c r="C90" s="22"/>
      <c r="D90" s="22"/>
    </row>
    <row r="91" spans="1:4" ht="18" x14ac:dyDescent="0.2">
      <c r="A91" s="22"/>
      <c r="B91" s="22"/>
      <c r="C91" s="22"/>
      <c r="D91" s="22"/>
    </row>
    <row r="92" spans="1:4" ht="18" x14ac:dyDescent="0.2">
      <c r="A92" s="22"/>
      <c r="B92" s="22"/>
      <c r="C92" s="22"/>
      <c r="D92" s="22"/>
    </row>
    <row r="93" spans="1:4" ht="18" x14ac:dyDescent="0.2">
      <c r="A93" s="22"/>
      <c r="B93" s="22"/>
      <c r="C93" s="22"/>
      <c r="D93" s="22"/>
    </row>
    <row r="94" spans="1:4" ht="18" x14ac:dyDescent="0.2">
      <c r="A94" s="22"/>
      <c r="B94" s="22"/>
      <c r="C94" s="22"/>
      <c r="D94" s="22"/>
    </row>
    <row r="95" spans="1:4" ht="18" x14ac:dyDescent="0.2">
      <c r="A95" s="22"/>
      <c r="B95" s="22"/>
      <c r="C95" s="22"/>
      <c r="D95" s="22"/>
    </row>
    <row r="96" spans="1:4" ht="18" x14ac:dyDescent="0.2">
      <c r="A96" s="22"/>
      <c r="B96" s="22"/>
      <c r="C96" s="22"/>
      <c r="D96" s="22"/>
    </row>
    <row r="97" spans="1:4" ht="18" x14ac:dyDescent="0.2">
      <c r="A97" s="22"/>
      <c r="B97" s="22"/>
      <c r="C97" s="22"/>
      <c r="D97" s="22"/>
    </row>
    <row r="98" spans="1:4" ht="18" x14ac:dyDescent="0.2">
      <c r="A98" s="22"/>
      <c r="B98" s="22"/>
      <c r="C98" s="22"/>
      <c r="D98" s="22"/>
    </row>
    <row r="99" spans="1:4" ht="18" x14ac:dyDescent="0.2">
      <c r="A99" s="22"/>
      <c r="B99" s="22"/>
      <c r="C99" s="22"/>
      <c r="D99" s="22"/>
    </row>
    <row r="100" spans="1:4" ht="18" x14ac:dyDescent="0.2">
      <c r="A100" s="22"/>
      <c r="B100" s="22"/>
      <c r="C100" s="22"/>
      <c r="D100" s="22"/>
    </row>
    <row r="101" spans="1:4" ht="18" x14ac:dyDescent="0.2">
      <c r="A101" s="22"/>
      <c r="B101" s="22"/>
      <c r="C101" s="22"/>
      <c r="D101" s="22"/>
    </row>
    <row r="102" spans="1:4" ht="18" x14ac:dyDescent="0.2">
      <c r="A102" s="22"/>
      <c r="B102" s="22"/>
      <c r="C102" s="22"/>
      <c r="D102" s="22"/>
    </row>
    <row r="103" spans="1:4" ht="18" x14ac:dyDescent="0.2">
      <c r="A103" s="22"/>
      <c r="B103" s="22"/>
      <c r="C103" s="22"/>
      <c r="D103" s="22"/>
    </row>
    <row r="104" spans="1:4" ht="18" x14ac:dyDescent="0.2">
      <c r="A104" s="22"/>
      <c r="B104" s="22"/>
      <c r="C104" s="22"/>
      <c r="D104" s="22"/>
    </row>
    <row r="105" spans="1:4" ht="18" x14ac:dyDescent="0.2">
      <c r="A105" s="22"/>
      <c r="B105" s="22"/>
      <c r="C105" s="22"/>
      <c r="D105" s="2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AF55D-33A5-DC45-942C-8B4DBA3BE82C}">
  <dimension ref="A1:N370"/>
  <sheetViews>
    <sheetView workbookViewId="0">
      <selection activeCell="Q9" sqref="Q9"/>
    </sheetView>
  </sheetViews>
  <sheetFormatPr baseColWidth="10" defaultRowHeight="18" x14ac:dyDescent="0.2"/>
  <cols>
    <col min="1" max="4" width="10.83203125" style="20"/>
    <col min="6" max="9" width="9" style="20"/>
    <col min="11" max="14" width="9" style="20"/>
  </cols>
  <sheetData>
    <row r="1" spans="1:14" ht="20" x14ac:dyDescent="0.2">
      <c r="A1" s="19" t="s">
        <v>173</v>
      </c>
      <c r="F1" s="19" t="s">
        <v>174</v>
      </c>
      <c r="G1" s="19"/>
      <c r="K1" s="19" t="s">
        <v>175</v>
      </c>
      <c r="L1" s="19"/>
    </row>
    <row r="2" spans="1:14" x14ac:dyDescent="0.2">
      <c r="A2" s="21" t="s">
        <v>169</v>
      </c>
      <c r="B2" s="21" t="s">
        <v>170</v>
      </c>
      <c r="C2" s="21" t="s">
        <v>171</v>
      </c>
      <c r="D2" s="21" t="s">
        <v>172</v>
      </c>
      <c r="F2" s="21" t="s">
        <v>169</v>
      </c>
      <c r="G2" s="21" t="s">
        <v>170</v>
      </c>
      <c r="H2" s="21" t="s">
        <v>171</v>
      </c>
      <c r="I2" s="21" t="s">
        <v>172</v>
      </c>
      <c r="K2" s="21" t="s">
        <v>169</v>
      </c>
      <c r="L2" s="21" t="s">
        <v>170</v>
      </c>
      <c r="M2" s="21" t="s">
        <v>171</v>
      </c>
      <c r="N2" s="21" t="s">
        <v>172</v>
      </c>
    </row>
    <row r="3" spans="1:14" x14ac:dyDescent="0.2">
      <c r="A3" s="22">
        <v>32.069000000000003</v>
      </c>
      <c r="B3" s="22">
        <v>35.714199999999998</v>
      </c>
      <c r="C3" s="22">
        <v>36.325600000000001</v>
      </c>
      <c r="D3" s="22">
        <v>35</v>
      </c>
      <c r="F3" s="20">
        <v>41.636400000000002</v>
      </c>
      <c r="G3" s="20">
        <v>8.6</v>
      </c>
      <c r="H3" s="20">
        <v>42.955100000000002</v>
      </c>
      <c r="I3" s="20">
        <v>12.1296</v>
      </c>
      <c r="K3" s="20">
        <v>41.636400000000002</v>
      </c>
      <c r="L3" s="20">
        <v>28.961200000000002</v>
      </c>
      <c r="M3" s="20">
        <v>18.914899999999999</v>
      </c>
      <c r="N3" s="20">
        <v>20.923999999999999</v>
      </c>
    </row>
    <row r="4" spans="1:14" x14ac:dyDescent="0.2">
      <c r="A4" s="22">
        <v>56.705800000000004</v>
      </c>
      <c r="B4" s="22">
        <v>49</v>
      </c>
      <c r="C4" s="22">
        <v>42.5</v>
      </c>
      <c r="D4" s="22">
        <v>31.514199999999999</v>
      </c>
      <c r="F4" s="20">
        <v>40.461500000000001</v>
      </c>
      <c r="G4" s="20">
        <v>23.030799999999999</v>
      </c>
      <c r="H4" s="20">
        <v>11.591799999999999</v>
      </c>
      <c r="I4" s="20">
        <v>31.964300000000001</v>
      </c>
      <c r="K4" s="20">
        <v>40.461500000000001</v>
      </c>
      <c r="L4" s="20">
        <v>26.9238</v>
      </c>
      <c r="M4" s="20">
        <v>20.840599999999998</v>
      </c>
      <c r="N4" s="20">
        <v>16.8111</v>
      </c>
    </row>
    <row r="5" spans="1:14" x14ac:dyDescent="0.2">
      <c r="A5" s="22">
        <v>30.666599999999999</v>
      </c>
      <c r="B5" s="22">
        <v>46.615400000000001</v>
      </c>
      <c r="C5" s="22">
        <v>35.625</v>
      </c>
      <c r="D5" s="22">
        <v>36.105200000000004</v>
      </c>
      <c r="F5" s="20">
        <v>48.376800000000003</v>
      </c>
      <c r="G5" s="20">
        <v>22.294899999999998</v>
      </c>
      <c r="H5" s="20">
        <v>20.493500000000001</v>
      </c>
      <c r="I5" s="20">
        <v>19.225000000000001</v>
      </c>
      <c r="K5" s="20">
        <v>48.376800000000003</v>
      </c>
      <c r="L5" s="20">
        <v>23.732800000000001</v>
      </c>
      <c r="M5" s="20">
        <v>26.7121</v>
      </c>
      <c r="N5" s="20">
        <v>13.6098</v>
      </c>
    </row>
    <row r="6" spans="1:14" x14ac:dyDescent="0.2">
      <c r="A6" s="22">
        <v>23.2</v>
      </c>
      <c r="B6" s="22">
        <v>37.25</v>
      </c>
      <c r="C6" s="22">
        <v>37.523800000000001</v>
      </c>
      <c r="D6" s="22">
        <v>41.7074</v>
      </c>
      <c r="F6" s="20">
        <v>36.902000000000001</v>
      </c>
      <c r="G6" s="20">
        <v>19.986499999999999</v>
      </c>
      <c r="H6" s="20">
        <v>54.139800000000001</v>
      </c>
      <c r="I6" s="20">
        <v>9.5455000000000005</v>
      </c>
      <c r="K6" s="20">
        <v>36.902000000000001</v>
      </c>
      <c r="L6" s="20">
        <v>12.521699999999999</v>
      </c>
      <c r="M6" s="20">
        <v>16.045500000000001</v>
      </c>
      <c r="N6" s="20">
        <v>11.298500000000001</v>
      </c>
    </row>
    <row r="7" spans="1:14" x14ac:dyDescent="0.2">
      <c r="A7" s="22">
        <v>32</v>
      </c>
      <c r="B7" s="22">
        <v>38.363599999999998</v>
      </c>
      <c r="C7" s="22">
        <v>39.705800000000004</v>
      </c>
      <c r="D7" s="22">
        <v>31.068999999999999</v>
      </c>
      <c r="F7" s="20">
        <v>45.978299999999997</v>
      </c>
      <c r="G7" s="20">
        <v>20.944400000000002</v>
      </c>
      <c r="H7" s="20">
        <v>20.434000000000001</v>
      </c>
      <c r="I7" s="20">
        <v>28.758900000000001</v>
      </c>
      <c r="K7" s="20">
        <v>45.978299999999997</v>
      </c>
      <c r="L7" s="20">
        <v>19.381</v>
      </c>
      <c r="M7" s="20">
        <v>20.3063</v>
      </c>
      <c r="N7" s="20">
        <v>15.892200000000001</v>
      </c>
    </row>
    <row r="8" spans="1:14" x14ac:dyDescent="0.2">
      <c r="A8" s="22">
        <v>39.575800000000001</v>
      </c>
      <c r="B8" s="22">
        <v>36.166600000000003</v>
      </c>
      <c r="C8" s="22">
        <v>36.302999999999997</v>
      </c>
      <c r="D8" s="22">
        <v>28.8</v>
      </c>
      <c r="F8" s="20">
        <v>44.0471</v>
      </c>
      <c r="G8" s="20">
        <v>16.487500000000001</v>
      </c>
      <c r="H8" s="20">
        <v>23.857099999999999</v>
      </c>
      <c r="I8" s="20">
        <v>34</v>
      </c>
      <c r="K8" s="20">
        <v>44.0471</v>
      </c>
      <c r="L8" s="20">
        <v>29.080400000000001</v>
      </c>
      <c r="M8" s="20">
        <v>14.6408</v>
      </c>
      <c r="N8" s="20">
        <v>11.4956</v>
      </c>
    </row>
    <row r="9" spans="1:14" x14ac:dyDescent="0.2">
      <c r="A9" s="22">
        <v>30.333400000000001</v>
      </c>
      <c r="B9" s="22">
        <v>40.333399999999997</v>
      </c>
      <c r="C9" s="22">
        <v>37.408999999999999</v>
      </c>
      <c r="D9" s="22">
        <v>33.076999999999998</v>
      </c>
      <c r="F9" s="20">
        <v>49.015599999999999</v>
      </c>
      <c r="G9" s="20">
        <v>29.718399999999999</v>
      </c>
      <c r="H9" s="20">
        <v>49.947899999999997</v>
      </c>
      <c r="I9" s="20">
        <v>8.4725999999999999</v>
      </c>
      <c r="K9" s="20">
        <v>49.015599999999999</v>
      </c>
      <c r="L9" s="20">
        <v>29.8155</v>
      </c>
      <c r="M9" s="20">
        <v>20.831</v>
      </c>
      <c r="N9" s="20">
        <v>26.036200000000001</v>
      </c>
    </row>
    <row r="10" spans="1:14" x14ac:dyDescent="0.2">
      <c r="A10" s="22">
        <v>28.8</v>
      </c>
      <c r="B10" s="22">
        <v>36.235199999999999</v>
      </c>
      <c r="C10" s="22">
        <v>34.785800000000002</v>
      </c>
      <c r="D10" s="22">
        <v>45.281199999999998</v>
      </c>
      <c r="F10" s="20">
        <v>47.75</v>
      </c>
      <c r="G10" s="20">
        <v>12.6197</v>
      </c>
      <c r="H10" s="20">
        <v>31.9483</v>
      </c>
      <c r="I10" s="20">
        <v>14.0222</v>
      </c>
      <c r="K10" s="20">
        <v>47.75</v>
      </c>
      <c r="L10" s="20">
        <v>16.906700000000001</v>
      </c>
      <c r="M10" s="20">
        <v>20.109400000000001</v>
      </c>
      <c r="N10" s="20">
        <v>9.1267999999999994</v>
      </c>
    </row>
    <row r="11" spans="1:14" x14ac:dyDescent="0.2">
      <c r="A11" s="22">
        <v>34.615400000000001</v>
      </c>
      <c r="B11" s="22">
        <v>38.727200000000003</v>
      </c>
      <c r="C11" s="22">
        <v>45.3</v>
      </c>
      <c r="D11" s="22">
        <v>36.166600000000003</v>
      </c>
      <c r="F11" s="20">
        <v>39.622599999999998</v>
      </c>
      <c r="G11" s="20">
        <v>16.2319</v>
      </c>
      <c r="H11" s="20">
        <v>36.141399999999997</v>
      </c>
      <c r="I11" s="20">
        <v>11.0976</v>
      </c>
      <c r="K11" s="20">
        <v>39.622599999999998</v>
      </c>
      <c r="L11" s="20">
        <v>18.315200000000001</v>
      </c>
      <c r="M11" s="20">
        <v>15.377599999999999</v>
      </c>
      <c r="N11" s="20">
        <v>20.981100000000001</v>
      </c>
    </row>
    <row r="12" spans="1:14" x14ac:dyDescent="0.2">
      <c r="A12" s="22">
        <v>29.5624</v>
      </c>
      <c r="B12" s="22">
        <v>39</v>
      </c>
      <c r="C12" s="22">
        <v>36.424199999999999</v>
      </c>
      <c r="D12" s="22">
        <v>45.15</v>
      </c>
      <c r="F12" s="20">
        <v>28.1739</v>
      </c>
      <c r="G12" s="20">
        <v>21.15</v>
      </c>
      <c r="H12" s="20">
        <v>20.982099999999999</v>
      </c>
      <c r="I12" s="20">
        <v>32.808999999999997</v>
      </c>
      <c r="K12" s="20">
        <v>28.1739</v>
      </c>
      <c r="L12" s="20">
        <v>17.584599999999998</v>
      </c>
      <c r="M12" s="20">
        <v>22</v>
      </c>
      <c r="N12" s="20">
        <v>10.0375</v>
      </c>
    </row>
    <row r="13" spans="1:14" x14ac:dyDescent="0.2">
      <c r="A13" s="22">
        <v>37.777799999999999</v>
      </c>
      <c r="B13" s="22">
        <v>35.428600000000003</v>
      </c>
      <c r="C13" s="22">
        <v>42.076999999999998</v>
      </c>
      <c r="D13" s="22">
        <v>44.272799999999997</v>
      </c>
      <c r="F13" s="20">
        <v>43.631599999999999</v>
      </c>
      <c r="G13" s="20">
        <v>23.0562</v>
      </c>
      <c r="H13" s="20">
        <v>32.387500000000003</v>
      </c>
      <c r="I13" s="20">
        <v>11.6</v>
      </c>
      <c r="K13" s="20">
        <v>43.631599999999999</v>
      </c>
      <c r="L13" s="20">
        <v>22.1389</v>
      </c>
      <c r="M13" s="20">
        <v>17</v>
      </c>
      <c r="N13" s="20">
        <v>8.1777999999999995</v>
      </c>
    </row>
    <row r="14" spans="1:14" x14ac:dyDescent="0.2">
      <c r="A14" s="22">
        <v>49.257199999999997</v>
      </c>
      <c r="B14" s="22">
        <v>26</v>
      </c>
      <c r="C14" s="22">
        <v>39.266599999999997</v>
      </c>
      <c r="D14" s="22">
        <v>37.625</v>
      </c>
      <c r="F14" s="20">
        <v>47.288899999999998</v>
      </c>
      <c r="G14" s="20">
        <v>13.25</v>
      </c>
      <c r="H14" s="20">
        <v>48.140799999999999</v>
      </c>
      <c r="I14" s="20">
        <v>41.696599999999997</v>
      </c>
      <c r="K14" s="20">
        <v>47.288899999999998</v>
      </c>
      <c r="L14" s="20">
        <v>20.697700000000001</v>
      </c>
      <c r="M14" s="20">
        <v>20.879200000000001</v>
      </c>
      <c r="N14" s="20">
        <v>12.045199999999999</v>
      </c>
    </row>
    <row r="15" spans="1:14" x14ac:dyDescent="0.2">
      <c r="A15" s="22">
        <v>28.2</v>
      </c>
      <c r="B15" s="22">
        <v>39.613</v>
      </c>
      <c r="C15" s="22">
        <v>39.545400000000001</v>
      </c>
      <c r="D15" s="22">
        <v>41.571399999999997</v>
      </c>
      <c r="F15" s="20">
        <v>41.4938</v>
      </c>
      <c r="G15" s="20">
        <v>20.802600000000002</v>
      </c>
      <c r="H15" s="20">
        <v>29.204499999999999</v>
      </c>
      <c r="I15" s="20">
        <v>70.847200000000001</v>
      </c>
      <c r="K15" s="20">
        <v>41.4938</v>
      </c>
      <c r="L15" s="20">
        <v>12.13</v>
      </c>
      <c r="M15" s="20">
        <v>17.38</v>
      </c>
      <c r="N15" s="20">
        <v>9.1194000000000006</v>
      </c>
    </row>
    <row r="16" spans="1:14" x14ac:dyDescent="0.2">
      <c r="A16" s="22">
        <v>40.799999999999997</v>
      </c>
      <c r="B16" s="22">
        <v>88</v>
      </c>
      <c r="C16" s="22">
        <v>38.388800000000003</v>
      </c>
      <c r="D16" s="22">
        <v>43.912999999999997</v>
      </c>
      <c r="F16" s="20">
        <v>39.5246</v>
      </c>
      <c r="G16" s="20">
        <v>23.0472</v>
      </c>
      <c r="H16" s="20">
        <v>22.960799999999999</v>
      </c>
      <c r="I16" s="20">
        <v>31.081399999999999</v>
      </c>
      <c r="K16" s="20">
        <v>39.5246</v>
      </c>
      <c r="L16" s="20">
        <v>18.461500000000001</v>
      </c>
      <c r="M16" s="20">
        <v>19.7959</v>
      </c>
      <c r="N16" s="20">
        <v>9.4575999999999993</v>
      </c>
    </row>
    <row r="17" spans="1:14" x14ac:dyDescent="0.2">
      <c r="A17" s="22">
        <v>38.908999999999999</v>
      </c>
      <c r="B17" s="22">
        <v>39.055599999999998</v>
      </c>
      <c r="C17" s="22">
        <v>40.72</v>
      </c>
      <c r="D17" s="22">
        <v>37.304400000000001</v>
      </c>
      <c r="F17" s="20">
        <v>22.1739</v>
      </c>
      <c r="G17" s="20">
        <v>18.936699999999998</v>
      </c>
      <c r="H17" s="20">
        <v>7.4138000000000002</v>
      </c>
      <c r="I17" s="20">
        <v>5.4255000000000004</v>
      </c>
      <c r="K17" s="20">
        <v>22.1739</v>
      </c>
      <c r="L17" s="20">
        <v>14.1364</v>
      </c>
      <c r="M17" s="20">
        <v>24.508299999999998</v>
      </c>
      <c r="N17" s="20">
        <v>10.873799999999999</v>
      </c>
    </row>
    <row r="18" spans="1:14" x14ac:dyDescent="0.2">
      <c r="A18" s="22">
        <v>48.069000000000003</v>
      </c>
      <c r="B18" s="22">
        <v>40.25</v>
      </c>
      <c r="C18" s="22">
        <v>46.5334</v>
      </c>
      <c r="D18" s="22">
        <v>46.229599999999998</v>
      </c>
      <c r="F18" s="20">
        <v>41.98</v>
      </c>
      <c r="G18" s="20">
        <v>16.837800000000001</v>
      </c>
      <c r="H18" s="20">
        <v>49.029699999999998</v>
      </c>
      <c r="I18" s="20">
        <v>22.815200000000001</v>
      </c>
      <c r="K18" s="20">
        <v>41.98</v>
      </c>
      <c r="L18" s="20">
        <v>14.1111</v>
      </c>
      <c r="M18" s="20">
        <v>11.9375</v>
      </c>
      <c r="N18" s="20">
        <v>7.3810000000000002</v>
      </c>
    </row>
    <row r="19" spans="1:14" x14ac:dyDescent="0.2">
      <c r="A19" s="22">
        <v>37.25</v>
      </c>
      <c r="B19" s="22">
        <v>26.461600000000001</v>
      </c>
      <c r="C19" s="22">
        <v>37.823</v>
      </c>
      <c r="D19" s="22">
        <v>50.967799999999997</v>
      </c>
      <c r="F19" s="20">
        <v>51.741199999999999</v>
      </c>
      <c r="G19" s="20">
        <v>14.896599999999999</v>
      </c>
      <c r="H19" s="20">
        <v>12.157</v>
      </c>
      <c r="I19" s="20">
        <v>18</v>
      </c>
      <c r="K19" s="20">
        <v>51.741199999999999</v>
      </c>
      <c r="L19" s="20">
        <v>17.261900000000001</v>
      </c>
      <c r="M19" s="20">
        <v>22.3919</v>
      </c>
      <c r="N19" s="20">
        <v>7.3804999999999996</v>
      </c>
    </row>
    <row r="20" spans="1:14" x14ac:dyDescent="0.2">
      <c r="A20" s="22">
        <v>31.333400000000001</v>
      </c>
      <c r="B20" s="22">
        <v>36.799999999999997</v>
      </c>
      <c r="C20" s="22">
        <v>33.611199999999997</v>
      </c>
      <c r="D20" s="22">
        <v>57</v>
      </c>
      <c r="F20" s="20">
        <v>39.101999999999997</v>
      </c>
      <c r="G20" s="20">
        <v>12.367599999999999</v>
      </c>
      <c r="H20" s="20">
        <v>37.561599999999999</v>
      </c>
      <c r="I20" s="20">
        <v>17.630400000000002</v>
      </c>
      <c r="K20" s="20">
        <v>39.101999999999997</v>
      </c>
      <c r="L20" s="20">
        <v>18.1386</v>
      </c>
      <c r="M20" s="20">
        <v>18.535699999999999</v>
      </c>
      <c r="N20" s="20">
        <v>15.4194</v>
      </c>
    </row>
    <row r="21" spans="1:14" x14ac:dyDescent="0.2">
      <c r="A21" s="22">
        <v>47.785800000000002</v>
      </c>
      <c r="B21" s="22">
        <v>37.157200000000003</v>
      </c>
      <c r="C21" s="22">
        <v>40.3018</v>
      </c>
      <c r="D21" s="22">
        <v>46.977800000000002</v>
      </c>
      <c r="F21" s="20">
        <v>31.4651</v>
      </c>
      <c r="G21" s="20">
        <v>14.7273</v>
      </c>
      <c r="H21" s="20">
        <v>27.178599999999999</v>
      </c>
      <c r="I21" s="20">
        <v>11.2826</v>
      </c>
      <c r="K21" s="20">
        <v>31.4651</v>
      </c>
      <c r="L21" s="20">
        <v>34.246400000000001</v>
      </c>
      <c r="M21" s="20">
        <v>20.3506</v>
      </c>
      <c r="N21" s="20">
        <v>14</v>
      </c>
    </row>
    <row r="22" spans="1:14" x14ac:dyDescent="0.2">
      <c r="A22" s="22">
        <v>37.5</v>
      </c>
      <c r="B22" s="22">
        <v>33.666600000000003</v>
      </c>
      <c r="C22" s="22">
        <v>40.190399999999997</v>
      </c>
      <c r="D22" s="22">
        <v>56.8292</v>
      </c>
      <c r="F22" s="20">
        <v>52.582299999999996</v>
      </c>
      <c r="G22" s="20">
        <v>19.461500000000001</v>
      </c>
      <c r="H22" s="20">
        <v>30.023299999999999</v>
      </c>
      <c r="I22" s="20">
        <v>11.605499999999999</v>
      </c>
      <c r="K22" s="20">
        <v>52.582299999999996</v>
      </c>
      <c r="L22" s="20">
        <v>33.324100000000001</v>
      </c>
      <c r="M22" s="20">
        <v>23.885200000000001</v>
      </c>
      <c r="N22" s="20">
        <v>9.7071000000000005</v>
      </c>
    </row>
    <row r="23" spans="1:14" x14ac:dyDescent="0.2">
      <c r="A23" s="22">
        <v>37.333399999999997</v>
      </c>
      <c r="B23" s="22">
        <v>34.75</v>
      </c>
      <c r="C23" s="22">
        <v>35.826000000000001</v>
      </c>
      <c r="D23" s="22">
        <v>45.579000000000001</v>
      </c>
      <c r="F23" s="20">
        <v>54.415100000000002</v>
      </c>
      <c r="G23" s="20">
        <v>4.0208000000000004</v>
      </c>
      <c r="H23" s="20">
        <v>65.3977</v>
      </c>
      <c r="I23" s="20">
        <v>20.2133</v>
      </c>
      <c r="K23" s="20">
        <v>54.415100000000002</v>
      </c>
      <c r="L23" s="20">
        <v>34.386000000000003</v>
      </c>
      <c r="M23" s="20">
        <v>35.729700000000001</v>
      </c>
      <c r="N23" s="20">
        <v>8.3042999999999996</v>
      </c>
    </row>
    <row r="24" spans="1:14" x14ac:dyDescent="0.2">
      <c r="A24" s="22">
        <v>36.461599999999997</v>
      </c>
      <c r="B24" s="22">
        <v>38.444400000000002</v>
      </c>
      <c r="C24" s="22">
        <v>32.6</v>
      </c>
      <c r="D24" s="22">
        <v>47.375</v>
      </c>
      <c r="F24" s="20">
        <v>38.525399999999998</v>
      </c>
      <c r="G24" s="20">
        <v>10.088900000000001</v>
      </c>
      <c r="H24" s="20">
        <v>41.469700000000003</v>
      </c>
      <c r="I24" s="20">
        <v>25.506699999999999</v>
      </c>
      <c r="K24" s="20">
        <v>38.525399999999998</v>
      </c>
      <c r="L24" s="20">
        <v>33.381</v>
      </c>
      <c r="M24" s="20">
        <v>18.8902</v>
      </c>
      <c r="N24" s="20">
        <v>11.478300000000001</v>
      </c>
    </row>
    <row r="25" spans="1:14" x14ac:dyDescent="0.2">
      <c r="A25" s="22">
        <v>39</v>
      </c>
      <c r="B25" s="22">
        <v>35.119999999999997</v>
      </c>
      <c r="C25" s="22">
        <v>39.675600000000003</v>
      </c>
      <c r="D25" s="22">
        <v>47.166600000000003</v>
      </c>
      <c r="F25" s="20">
        <v>42.823500000000003</v>
      </c>
      <c r="G25" s="20">
        <v>14.7059</v>
      </c>
      <c r="H25" s="20">
        <v>58.659599999999998</v>
      </c>
      <c r="I25" s="20">
        <v>20.296299999999999</v>
      </c>
      <c r="K25" s="20">
        <v>42.823500000000003</v>
      </c>
      <c r="L25" s="20">
        <v>33.510599999999997</v>
      </c>
      <c r="M25" s="20">
        <v>22.555599999999998</v>
      </c>
      <c r="N25" s="20">
        <v>9.5652000000000008</v>
      </c>
    </row>
    <row r="26" spans="1:14" x14ac:dyDescent="0.2">
      <c r="A26" s="22">
        <v>36</v>
      </c>
      <c r="B26" s="22">
        <v>33.333399999999997</v>
      </c>
      <c r="C26" s="22">
        <v>37.333399999999997</v>
      </c>
      <c r="D26" s="22">
        <v>51.702199999999998</v>
      </c>
      <c r="F26" s="20">
        <v>47.117600000000003</v>
      </c>
      <c r="G26" s="20">
        <v>8.5366</v>
      </c>
      <c r="H26" s="20">
        <v>29.407</v>
      </c>
      <c r="I26" s="20">
        <v>26.2</v>
      </c>
      <c r="K26" s="20">
        <v>47.117600000000003</v>
      </c>
      <c r="L26" s="20">
        <v>18.555599999999998</v>
      </c>
      <c r="M26" s="20">
        <v>31.2043</v>
      </c>
      <c r="N26" s="20">
        <v>7.6615000000000002</v>
      </c>
    </row>
    <row r="27" spans="1:14" x14ac:dyDescent="0.2">
      <c r="A27" s="22">
        <v>41.066600000000001</v>
      </c>
      <c r="B27" s="22">
        <v>32.666600000000003</v>
      </c>
      <c r="C27" s="22">
        <v>35.294199999999996</v>
      </c>
      <c r="D27" s="22">
        <v>47.875</v>
      </c>
      <c r="F27" s="20">
        <v>20.4651</v>
      </c>
      <c r="G27" s="20">
        <v>10.333299999999999</v>
      </c>
      <c r="H27" s="20">
        <v>11.9565</v>
      </c>
      <c r="I27" s="20">
        <v>42.4206</v>
      </c>
      <c r="K27" s="20">
        <v>20.4651</v>
      </c>
      <c r="L27" s="20">
        <v>11.1585</v>
      </c>
      <c r="M27" s="20">
        <v>19.3687</v>
      </c>
      <c r="N27" s="20">
        <v>16.531199999999998</v>
      </c>
    </row>
    <row r="28" spans="1:14" x14ac:dyDescent="0.2">
      <c r="A28" s="22">
        <v>37.083399999999997</v>
      </c>
      <c r="B28" s="22">
        <v>34.076999999999998</v>
      </c>
      <c r="C28" s="22">
        <v>34.066600000000001</v>
      </c>
      <c r="D28" s="22">
        <v>49.1</v>
      </c>
      <c r="F28" s="20">
        <v>26.237500000000001</v>
      </c>
      <c r="G28" s="20">
        <v>17.5867</v>
      </c>
      <c r="H28" s="20">
        <v>48.572899999999997</v>
      </c>
      <c r="I28" s="20">
        <v>30.519500000000001</v>
      </c>
      <c r="K28" s="20">
        <v>26.237500000000001</v>
      </c>
      <c r="L28" s="20">
        <v>15.0242</v>
      </c>
      <c r="M28" s="20">
        <v>56.9268</v>
      </c>
      <c r="N28" s="20">
        <v>37.75</v>
      </c>
    </row>
    <row r="29" spans="1:14" x14ac:dyDescent="0.2">
      <c r="A29" s="22">
        <v>52</v>
      </c>
      <c r="B29" s="22">
        <v>35.111199999999997</v>
      </c>
      <c r="C29" s="22">
        <v>38.675600000000003</v>
      </c>
      <c r="D29" s="22">
        <v>51.714199999999998</v>
      </c>
      <c r="F29" s="20">
        <v>36.2316</v>
      </c>
      <c r="G29" s="20">
        <v>22.1587</v>
      </c>
      <c r="H29" s="20">
        <v>47.224699999999999</v>
      </c>
      <c r="I29" s="20">
        <v>51.5</v>
      </c>
      <c r="K29" s="20">
        <v>36.2316</v>
      </c>
      <c r="L29" s="20">
        <v>18.171900000000001</v>
      </c>
      <c r="M29" s="20">
        <v>18.617000000000001</v>
      </c>
      <c r="N29" s="20">
        <v>11.6076</v>
      </c>
    </row>
    <row r="30" spans="1:14" x14ac:dyDescent="0.2">
      <c r="A30" s="22">
        <v>41.2258</v>
      </c>
      <c r="B30" s="22">
        <v>37.357199999999999</v>
      </c>
      <c r="C30" s="22">
        <v>37</v>
      </c>
      <c r="D30" s="22">
        <v>45.166600000000003</v>
      </c>
      <c r="F30" s="20">
        <v>32.604700000000001</v>
      </c>
      <c r="G30" s="20">
        <v>30.827200000000001</v>
      </c>
      <c r="H30" s="20">
        <v>65.25</v>
      </c>
      <c r="I30" s="20">
        <v>12.350899999999999</v>
      </c>
      <c r="K30" s="20">
        <v>32.604700000000001</v>
      </c>
      <c r="L30" s="20">
        <v>21.236799999999999</v>
      </c>
      <c r="M30" s="20">
        <v>25.55</v>
      </c>
      <c r="N30" s="20">
        <v>9.3855000000000004</v>
      </c>
    </row>
    <row r="31" spans="1:14" x14ac:dyDescent="0.2">
      <c r="A31" s="22">
        <v>50.4</v>
      </c>
      <c r="B31" s="22">
        <v>36.461599999999997</v>
      </c>
      <c r="C31" s="22">
        <v>40.628599999999999</v>
      </c>
      <c r="D31" s="22">
        <v>46.620600000000003</v>
      </c>
      <c r="F31" s="20">
        <v>31</v>
      </c>
      <c r="G31" s="20">
        <v>18.4588</v>
      </c>
      <c r="H31" s="20">
        <v>22.823499999999999</v>
      </c>
      <c r="I31" s="20">
        <v>26.103899999999999</v>
      </c>
      <c r="K31" s="20">
        <v>31</v>
      </c>
      <c r="L31" s="20">
        <v>22.425000000000001</v>
      </c>
      <c r="M31" s="20">
        <v>30.662500000000001</v>
      </c>
      <c r="N31" s="20">
        <v>8.8271999999999995</v>
      </c>
    </row>
    <row r="32" spans="1:14" x14ac:dyDescent="0.2">
      <c r="A32" s="22">
        <v>42.153799999999997</v>
      </c>
      <c r="B32" s="22">
        <v>34.96</v>
      </c>
      <c r="C32" s="22">
        <v>34.416600000000003</v>
      </c>
      <c r="D32" s="22">
        <v>47.304400000000001</v>
      </c>
      <c r="F32" s="20">
        <v>38.573300000000003</v>
      </c>
      <c r="G32" s="20">
        <v>12.9206</v>
      </c>
      <c r="H32" s="20">
        <v>53.152799999999999</v>
      </c>
      <c r="I32" s="20">
        <v>34.585900000000002</v>
      </c>
      <c r="K32" s="20">
        <v>38.573300000000003</v>
      </c>
      <c r="L32" s="20">
        <v>9.6268999999999991</v>
      </c>
      <c r="M32" s="20">
        <v>16.666699999999999</v>
      </c>
      <c r="N32" s="20">
        <v>7.5324999999999998</v>
      </c>
    </row>
    <row r="33" spans="1:14" x14ac:dyDescent="0.2">
      <c r="A33" s="22">
        <v>48.142800000000001</v>
      </c>
      <c r="B33" s="22">
        <v>33.28</v>
      </c>
      <c r="C33" s="22">
        <v>41.866599999999998</v>
      </c>
      <c r="D33" s="22">
        <v>44.571399999999997</v>
      </c>
      <c r="F33" s="20">
        <v>30.692299999999999</v>
      </c>
      <c r="G33" s="20">
        <v>23.7059</v>
      </c>
      <c r="H33" s="20">
        <v>58.101300000000002</v>
      </c>
      <c r="I33" s="20">
        <v>8.8932000000000002</v>
      </c>
      <c r="K33" s="20">
        <v>30.692299999999999</v>
      </c>
      <c r="L33" s="20">
        <v>19.357099999999999</v>
      </c>
      <c r="M33" s="20">
        <v>23.019600000000001</v>
      </c>
      <c r="N33" s="20">
        <v>12.471399999999999</v>
      </c>
    </row>
    <row r="34" spans="1:14" x14ac:dyDescent="0.2">
      <c r="A34" s="22">
        <v>49.818199999999997</v>
      </c>
      <c r="B34" s="22">
        <v>35.5</v>
      </c>
      <c r="C34" s="22">
        <v>39.9</v>
      </c>
      <c r="D34" s="22">
        <v>45.68</v>
      </c>
      <c r="F34" s="20">
        <v>32.560600000000001</v>
      </c>
      <c r="G34" s="20">
        <v>20.511099999999999</v>
      </c>
      <c r="H34" s="20">
        <v>54.731299999999997</v>
      </c>
      <c r="I34" s="20">
        <v>21.933299999999999</v>
      </c>
      <c r="K34" s="20">
        <v>32.560600000000001</v>
      </c>
      <c r="L34" s="20">
        <v>24</v>
      </c>
      <c r="M34" s="20">
        <v>30.503499999999999</v>
      </c>
      <c r="N34" s="20">
        <v>7.7195</v>
      </c>
    </row>
    <row r="35" spans="1:14" x14ac:dyDescent="0.2">
      <c r="A35" s="22">
        <v>43.692399999999999</v>
      </c>
      <c r="B35" s="22">
        <v>39.555599999999998</v>
      </c>
      <c r="C35" s="22">
        <v>33.6</v>
      </c>
      <c r="D35" s="22">
        <v>46.108199999999997</v>
      </c>
      <c r="F35" s="20">
        <v>31.281700000000001</v>
      </c>
      <c r="G35" s="20">
        <v>16.511900000000001</v>
      </c>
      <c r="H35" s="20">
        <v>60.521700000000003</v>
      </c>
      <c r="I35" s="20">
        <v>51.2273</v>
      </c>
      <c r="K35" s="20">
        <v>31.281700000000001</v>
      </c>
      <c r="L35" s="20">
        <v>23.0962</v>
      </c>
      <c r="M35" s="20">
        <v>33.6327</v>
      </c>
      <c r="N35" s="20">
        <v>11.958299999999999</v>
      </c>
    </row>
    <row r="36" spans="1:14" x14ac:dyDescent="0.2">
      <c r="A36" s="22">
        <v>42.25</v>
      </c>
      <c r="B36" s="22">
        <v>32.666600000000003</v>
      </c>
      <c r="C36" s="22">
        <v>44.8</v>
      </c>
      <c r="D36" s="22">
        <v>47.866599999999998</v>
      </c>
      <c r="F36" s="20">
        <v>39.706899999999997</v>
      </c>
      <c r="G36" s="20">
        <v>21.538499999999999</v>
      </c>
      <c r="H36" s="20">
        <v>52.8992</v>
      </c>
      <c r="I36" s="20">
        <v>45.504100000000001</v>
      </c>
      <c r="K36" s="20">
        <v>39.706899999999997</v>
      </c>
      <c r="L36" s="20">
        <v>14.2857</v>
      </c>
      <c r="M36" s="20">
        <v>31.325800000000001</v>
      </c>
      <c r="N36" s="20">
        <v>10.478300000000001</v>
      </c>
    </row>
    <row r="37" spans="1:14" x14ac:dyDescent="0.2">
      <c r="A37" s="22">
        <v>41.5</v>
      </c>
      <c r="B37" s="22">
        <v>32</v>
      </c>
      <c r="C37" s="22">
        <v>41.230800000000002</v>
      </c>
      <c r="D37" s="22">
        <v>52.396000000000001</v>
      </c>
      <c r="F37" s="20">
        <v>25.7683</v>
      </c>
      <c r="G37" s="20">
        <v>20.866700000000002</v>
      </c>
      <c r="H37" s="20">
        <v>15.882400000000001</v>
      </c>
      <c r="I37" s="20">
        <v>18.3538</v>
      </c>
      <c r="K37" s="20">
        <v>25.7683</v>
      </c>
      <c r="L37" s="20">
        <v>22.781199999999998</v>
      </c>
      <c r="M37" s="20">
        <v>17.924499999999998</v>
      </c>
      <c r="N37" s="20">
        <v>8.5814000000000004</v>
      </c>
    </row>
    <row r="38" spans="1:14" x14ac:dyDescent="0.2">
      <c r="A38" s="22">
        <v>29.333400000000001</v>
      </c>
      <c r="B38" s="22">
        <v>36.666600000000003</v>
      </c>
      <c r="C38" s="22">
        <v>36.666600000000003</v>
      </c>
      <c r="D38" s="22">
        <v>46.285800000000002</v>
      </c>
      <c r="F38" s="20">
        <v>28.2195</v>
      </c>
      <c r="G38" s="20">
        <v>17.75</v>
      </c>
      <c r="H38" s="20">
        <v>53.68</v>
      </c>
      <c r="I38" s="20">
        <v>30.460899999999999</v>
      </c>
      <c r="K38" s="20">
        <v>28.2195</v>
      </c>
      <c r="L38" s="20">
        <v>34.981099999999998</v>
      </c>
      <c r="M38" s="20">
        <v>25.921600000000002</v>
      </c>
      <c r="N38" s="20">
        <v>25.014299999999999</v>
      </c>
    </row>
    <row r="39" spans="1:14" x14ac:dyDescent="0.2">
      <c r="A39" s="22">
        <v>48.363599999999998</v>
      </c>
      <c r="B39" s="22">
        <v>36.799999999999997</v>
      </c>
      <c r="C39" s="22">
        <v>43.789400000000001</v>
      </c>
      <c r="D39" s="22">
        <v>46.216200000000001</v>
      </c>
      <c r="F39" s="20">
        <v>40.141300000000001</v>
      </c>
      <c r="G39" s="20">
        <v>15.151999999999999</v>
      </c>
      <c r="H39" s="20">
        <v>3.3913000000000002</v>
      </c>
      <c r="I39" s="20">
        <v>36.220300000000002</v>
      </c>
      <c r="K39" s="20">
        <v>40.141300000000001</v>
      </c>
      <c r="L39" s="20">
        <v>24.565999999999999</v>
      </c>
      <c r="M39" s="20">
        <v>46.139499999999998</v>
      </c>
      <c r="N39" s="20">
        <v>8.0703999999999994</v>
      </c>
    </row>
    <row r="40" spans="1:14" x14ac:dyDescent="0.2">
      <c r="A40" s="22">
        <v>34.769199999999998</v>
      </c>
      <c r="B40" s="22">
        <v>32.153799999999997</v>
      </c>
      <c r="C40" s="22">
        <v>40.769199999999998</v>
      </c>
      <c r="D40" s="22">
        <v>50.214199999999998</v>
      </c>
      <c r="F40" s="20">
        <v>28.261900000000001</v>
      </c>
      <c r="G40" s="20">
        <v>22.4</v>
      </c>
      <c r="H40" s="20">
        <v>9.4893999999999998</v>
      </c>
      <c r="K40" s="20">
        <v>28.261900000000001</v>
      </c>
      <c r="L40" s="20">
        <v>21.467700000000001</v>
      </c>
      <c r="M40" s="20">
        <v>16.021699999999999</v>
      </c>
      <c r="N40" s="20">
        <v>10.3667</v>
      </c>
    </row>
    <row r="41" spans="1:14" x14ac:dyDescent="0.2">
      <c r="A41" s="22">
        <v>42.4</v>
      </c>
      <c r="B41" s="22">
        <v>32.799999999999997</v>
      </c>
      <c r="C41" s="22">
        <v>53.76</v>
      </c>
      <c r="D41" s="22">
        <v>45.317</v>
      </c>
      <c r="F41" s="20">
        <v>39.732599999999998</v>
      </c>
      <c r="G41" s="20">
        <v>21.806000000000001</v>
      </c>
      <c r="H41" s="20">
        <v>48.045499999999997</v>
      </c>
      <c r="K41" s="20">
        <v>39.732599999999998</v>
      </c>
      <c r="L41" s="20">
        <v>13.421099999999999</v>
      </c>
      <c r="M41" s="20">
        <v>13.808999999999999</v>
      </c>
      <c r="N41" s="20">
        <v>13.3316</v>
      </c>
    </row>
    <row r="42" spans="1:14" x14ac:dyDescent="0.2">
      <c r="A42" s="22">
        <v>37.700000000000003</v>
      </c>
      <c r="B42" s="22">
        <v>34</v>
      </c>
      <c r="C42" s="22">
        <v>33.333399999999997</v>
      </c>
      <c r="D42" s="22">
        <v>34.545400000000001</v>
      </c>
      <c r="F42" s="20">
        <v>31.928599999999999</v>
      </c>
      <c r="G42" s="20">
        <v>8.4230999999999998</v>
      </c>
      <c r="H42" s="20">
        <v>42.644100000000002</v>
      </c>
      <c r="K42" s="20">
        <v>31.928599999999999</v>
      </c>
      <c r="L42" s="20">
        <v>18.8444</v>
      </c>
      <c r="M42" s="20">
        <v>23.764700000000001</v>
      </c>
      <c r="N42" s="20">
        <v>33.918399999999998</v>
      </c>
    </row>
    <row r="43" spans="1:14" x14ac:dyDescent="0.2">
      <c r="A43" s="22">
        <v>46</v>
      </c>
      <c r="B43" s="22">
        <v>30</v>
      </c>
      <c r="C43" s="22">
        <v>47.666600000000003</v>
      </c>
      <c r="D43" s="22">
        <v>41.384599999999999</v>
      </c>
      <c r="F43" s="20">
        <v>27.759499999999999</v>
      </c>
      <c r="G43" s="20">
        <v>18.773299999999999</v>
      </c>
      <c r="H43" s="20">
        <v>52.959400000000002</v>
      </c>
      <c r="K43" s="20">
        <v>27.759499999999999</v>
      </c>
      <c r="L43" s="20">
        <v>17.875</v>
      </c>
      <c r="M43" s="20">
        <v>18.913</v>
      </c>
      <c r="N43" s="20">
        <v>26.2685</v>
      </c>
    </row>
    <row r="44" spans="1:14" x14ac:dyDescent="0.2">
      <c r="A44" s="22">
        <v>26</v>
      </c>
      <c r="B44" s="22">
        <v>79.428600000000003</v>
      </c>
      <c r="C44" s="22">
        <v>39</v>
      </c>
      <c r="D44" s="22">
        <v>70.8</v>
      </c>
      <c r="F44" s="20">
        <v>32.025599999999997</v>
      </c>
      <c r="G44" s="20">
        <v>27.931000000000001</v>
      </c>
      <c r="H44" s="20">
        <v>42.216700000000003</v>
      </c>
      <c r="K44" s="20">
        <v>32.025599999999997</v>
      </c>
      <c r="L44" s="20">
        <v>18</v>
      </c>
      <c r="M44" s="20">
        <v>20.645199999999999</v>
      </c>
      <c r="N44" s="20">
        <v>21.573</v>
      </c>
    </row>
    <row r="45" spans="1:14" x14ac:dyDescent="0.2">
      <c r="A45" s="22">
        <v>38.799999999999997</v>
      </c>
      <c r="B45" s="22">
        <v>116.8</v>
      </c>
      <c r="C45" s="22">
        <v>35.304400000000001</v>
      </c>
      <c r="D45" s="22">
        <v>39.538400000000003</v>
      </c>
      <c r="F45" s="20">
        <v>29.3095</v>
      </c>
      <c r="G45" s="20">
        <v>10.6875</v>
      </c>
      <c r="H45" s="20">
        <v>50.365400000000001</v>
      </c>
      <c r="K45" s="20">
        <v>29.3095</v>
      </c>
      <c r="L45" s="20">
        <v>23.571400000000001</v>
      </c>
      <c r="M45" s="20">
        <v>20.603400000000001</v>
      </c>
      <c r="N45" s="20">
        <v>17.738299999999999</v>
      </c>
    </row>
    <row r="46" spans="1:14" x14ac:dyDescent="0.2">
      <c r="A46" s="22">
        <v>44.631599999999999</v>
      </c>
      <c r="B46" s="22">
        <v>32.142800000000001</v>
      </c>
      <c r="C46" s="22">
        <v>33.428600000000003</v>
      </c>
      <c r="D46" s="22">
        <v>0</v>
      </c>
      <c r="F46" s="20">
        <v>34.200000000000003</v>
      </c>
      <c r="G46" s="20">
        <v>9.5882000000000005</v>
      </c>
      <c r="H46" s="20">
        <v>48.82</v>
      </c>
      <c r="K46" s="20">
        <v>34.200000000000003</v>
      </c>
      <c r="L46" s="20">
        <v>26.5122</v>
      </c>
      <c r="M46" s="20">
        <v>22.072199999999999</v>
      </c>
      <c r="N46" s="20">
        <v>28.2179</v>
      </c>
    </row>
    <row r="47" spans="1:14" x14ac:dyDescent="0.2">
      <c r="A47" s="22">
        <v>47.655200000000001</v>
      </c>
      <c r="B47" s="22">
        <v>40</v>
      </c>
      <c r="C47" s="22">
        <v>47.111199999999997</v>
      </c>
      <c r="D47" s="22">
        <v>40.121200000000002</v>
      </c>
      <c r="F47" s="20">
        <v>25.971</v>
      </c>
      <c r="G47" s="20">
        <v>18.1111</v>
      </c>
      <c r="H47" s="20">
        <v>48.6203</v>
      </c>
      <c r="K47" s="20">
        <v>25.971</v>
      </c>
      <c r="L47" s="20">
        <v>20.541699999999999</v>
      </c>
      <c r="M47" s="20">
        <v>32.847499999999997</v>
      </c>
      <c r="N47" s="20">
        <v>27.314299999999999</v>
      </c>
    </row>
    <row r="48" spans="1:14" x14ac:dyDescent="0.2">
      <c r="A48" s="22">
        <v>39.6</v>
      </c>
      <c r="B48" s="22">
        <v>60.000399999999999</v>
      </c>
      <c r="C48" s="22">
        <v>41.125</v>
      </c>
      <c r="D48" s="22">
        <v>38.333399999999997</v>
      </c>
      <c r="F48" s="20">
        <v>33.413200000000003</v>
      </c>
      <c r="G48" s="20">
        <v>10.257400000000001</v>
      </c>
      <c r="H48" s="20">
        <v>49.373600000000003</v>
      </c>
      <c r="K48" s="20">
        <v>33.413200000000003</v>
      </c>
      <c r="L48" s="20">
        <v>21.366700000000002</v>
      </c>
      <c r="M48" s="20">
        <v>20.96</v>
      </c>
      <c r="N48" s="20">
        <v>14.0351</v>
      </c>
    </row>
    <row r="49" spans="1:14" x14ac:dyDescent="0.2">
      <c r="A49" s="22">
        <v>36.4</v>
      </c>
      <c r="B49" s="22">
        <v>31.091000000000001</v>
      </c>
      <c r="C49" s="22">
        <v>43.7</v>
      </c>
      <c r="D49" s="22">
        <v>47.408999999999999</v>
      </c>
      <c r="F49" s="20">
        <v>27.4757</v>
      </c>
      <c r="G49" s="20">
        <v>9.3653999999999993</v>
      </c>
      <c r="H49" s="20">
        <v>48.461500000000001</v>
      </c>
      <c r="K49" s="20">
        <v>27.4757</v>
      </c>
      <c r="L49" s="20">
        <v>24.125</v>
      </c>
      <c r="M49" s="20">
        <v>23.2</v>
      </c>
      <c r="N49" s="20">
        <v>16.133299999999998</v>
      </c>
    </row>
    <row r="50" spans="1:14" x14ac:dyDescent="0.2">
      <c r="A50" s="22">
        <v>34.857199999999999</v>
      </c>
      <c r="B50" s="22">
        <v>32.908999999999999</v>
      </c>
      <c r="C50" s="22">
        <v>42.758600000000001</v>
      </c>
      <c r="D50" s="22">
        <v>49.085799999999999</v>
      </c>
      <c r="F50" s="20">
        <v>38.949199999999998</v>
      </c>
      <c r="G50" s="20">
        <v>8.9102999999999994</v>
      </c>
      <c r="H50" s="20">
        <v>66.683300000000003</v>
      </c>
      <c r="K50" s="20">
        <v>38.949199999999998</v>
      </c>
      <c r="L50" s="20">
        <v>15.4697</v>
      </c>
      <c r="M50" s="20">
        <v>24.032800000000002</v>
      </c>
      <c r="N50" s="20">
        <v>15.6905</v>
      </c>
    </row>
    <row r="51" spans="1:14" x14ac:dyDescent="0.2">
      <c r="A51" s="22">
        <v>36.25</v>
      </c>
      <c r="B51" s="22">
        <v>31.5</v>
      </c>
      <c r="C51" s="22">
        <v>37</v>
      </c>
      <c r="D51" s="22">
        <v>56.615400000000001</v>
      </c>
      <c r="F51" s="20">
        <v>16.982500000000002</v>
      </c>
      <c r="G51" s="20">
        <v>9.8472000000000008</v>
      </c>
      <c r="H51" s="20">
        <v>40.857100000000003</v>
      </c>
      <c r="K51" s="20">
        <v>16.982500000000002</v>
      </c>
      <c r="L51" s="20">
        <v>26.7714</v>
      </c>
      <c r="M51" s="20">
        <v>21.166699999999999</v>
      </c>
      <c r="N51" s="20">
        <v>12.7273</v>
      </c>
    </row>
    <row r="52" spans="1:14" x14ac:dyDescent="0.2">
      <c r="A52" s="22">
        <v>30.857199999999999</v>
      </c>
      <c r="B52" s="22">
        <v>31.066600000000001</v>
      </c>
      <c r="C52" s="22">
        <v>43.4848</v>
      </c>
      <c r="D52" s="22">
        <v>75.927199999999999</v>
      </c>
      <c r="F52" s="20">
        <v>29.552199999999999</v>
      </c>
      <c r="G52" s="20">
        <v>4.8518999999999997</v>
      </c>
      <c r="H52" s="20">
        <v>63.2027</v>
      </c>
      <c r="K52" s="20">
        <v>29.552199999999999</v>
      </c>
      <c r="L52" s="20">
        <v>17.076899999999998</v>
      </c>
      <c r="M52" s="20">
        <v>20.3218</v>
      </c>
      <c r="N52" s="20">
        <v>16.783799999999999</v>
      </c>
    </row>
    <row r="53" spans="1:14" x14ac:dyDescent="0.2">
      <c r="A53" s="22">
        <v>46</v>
      </c>
      <c r="B53" s="22">
        <v>32.571399999999997</v>
      </c>
      <c r="C53" s="22">
        <v>39.1</v>
      </c>
      <c r="D53" s="22">
        <v>42.25</v>
      </c>
      <c r="F53" s="20">
        <v>31.573499999999999</v>
      </c>
      <c r="G53" s="20">
        <v>6.8596000000000004</v>
      </c>
      <c r="H53" s="20">
        <v>46.853299999999997</v>
      </c>
      <c r="K53" s="20">
        <v>31.573499999999999</v>
      </c>
      <c r="L53" s="20">
        <v>27.095199999999998</v>
      </c>
      <c r="M53" s="20">
        <v>29.601199999999999</v>
      </c>
      <c r="N53" s="20">
        <v>22.1587</v>
      </c>
    </row>
    <row r="54" spans="1:14" x14ac:dyDescent="0.2">
      <c r="A54" s="22">
        <v>41.75</v>
      </c>
      <c r="B54" s="22">
        <v>40</v>
      </c>
      <c r="C54" s="22">
        <v>50</v>
      </c>
      <c r="D54" s="22">
        <v>69.333399999999997</v>
      </c>
      <c r="F54" s="20">
        <v>31.461500000000001</v>
      </c>
      <c r="G54" s="20">
        <v>9.8080999999999996</v>
      </c>
      <c r="H54" s="20">
        <v>72.081299999999999</v>
      </c>
      <c r="K54" s="20">
        <v>31.461500000000001</v>
      </c>
      <c r="L54" s="20">
        <v>22.252600000000001</v>
      </c>
      <c r="M54" s="20">
        <v>18.651499999999999</v>
      </c>
      <c r="N54" s="20">
        <v>15.5854</v>
      </c>
    </row>
    <row r="55" spans="1:14" x14ac:dyDescent="0.2">
      <c r="A55" s="22">
        <v>46.625</v>
      </c>
      <c r="B55" s="22">
        <v>32.461599999999997</v>
      </c>
      <c r="C55" s="22">
        <v>32.857199999999999</v>
      </c>
      <c r="D55" s="22">
        <v>44.846800000000002</v>
      </c>
      <c r="F55" s="20">
        <v>37.483899999999998</v>
      </c>
      <c r="G55" s="20">
        <v>7.4478</v>
      </c>
      <c r="H55" s="20">
        <v>20.166699999999999</v>
      </c>
      <c r="K55" s="20">
        <v>37.483899999999998</v>
      </c>
      <c r="L55" s="20">
        <v>22.04</v>
      </c>
      <c r="M55" s="20">
        <v>18.25</v>
      </c>
      <c r="N55" s="20">
        <v>11.045500000000001</v>
      </c>
    </row>
    <row r="56" spans="1:14" x14ac:dyDescent="0.2">
      <c r="A56" s="22">
        <v>37.4</v>
      </c>
      <c r="B56" s="22">
        <v>35.333399999999997</v>
      </c>
      <c r="C56" s="22">
        <v>50.716999999999999</v>
      </c>
      <c r="D56" s="22">
        <v>44.908999999999999</v>
      </c>
      <c r="F56" s="20">
        <v>25.25</v>
      </c>
      <c r="G56" s="20">
        <v>8.3181999999999992</v>
      </c>
      <c r="H56" s="20">
        <v>42.383299999999998</v>
      </c>
      <c r="K56" s="20">
        <v>25.25</v>
      </c>
      <c r="L56" s="20">
        <v>23.464300000000001</v>
      </c>
      <c r="M56" s="20">
        <v>24.645600000000002</v>
      </c>
      <c r="N56" s="20">
        <v>15.0886</v>
      </c>
    </row>
    <row r="57" spans="1:14" x14ac:dyDescent="0.2">
      <c r="A57" s="22">
        <v>38</v>
      </c>
      <c r="B57" s="22">
        <v>31.454599999999999</v>
      </c>
      <c r="C57" s="22">
        <v>34.6</v>
      </c>
      <c r="D57" s="22">
        <v>58.4</v>
      </c>
      <c r="F57" s="20">
        <v>27.610199999999999</v>
      </c>
      <c r="G57" s="20">
        <v>5.7546999999999997</v>
      </c>
      <c r="H57" s="20">
        <v>61.710500000000003</v>
      </c>
      <c r="K57" s="20">
        <v>27.610199999999999</v>
      </c>
      <c r="L57" s="20">
        <v>27.178599999999999</v>
      </c>
      <c r="M57" s="20">
        <v>17.2</v>
      </c>
      <c r="N57" s="20">
        <v>13.467499999999999</v>
      </c>
    </row>
    <row r="58" spans="1:14" x14ac:dyDescent="0.2">
      <c r="A58" s="22">
        <v>35.555599999999998</v>
      </c>
      <c r="B58" s="22">
        <v>31.333400000000001</v>
      </c>
      <c r="C58" s="22">
        <v>40</v>
      </c>
      <c r="D58" s="22">
        <v>56.636400000000002</v>
      </c>
      <c r="F58" s="20">
        <v>39.521700000000003</v>
      </c>
      <c r="G58" s="20">
        <v>26.870200000000001</v>
      </c>
      <c r="H58" s="20">
        <v>45.723799999999997</v>
      </c>
      <c r="K58" s="20">
        <v>39.521700000000003</v>
      </c>
      <c r="L58" s="20">
        <v>25.985099999999999</v>
      </c>
      <c r="M58" s="20">
        <v>19.3582</v>
      </c>
      <c r="N58" s="20">
        <v>10.75</v>
      </c>
    </row>
    <row r="59" spans="1:14" x14ac:dyDescent="0.2">
      <c r="A59" s="22">
        <v>39.200000000000003</v>
      </c>
      <c r="B59" s="22">
        <v>31.085799999999999</v>
      </c>
      <c r="C59" s="22">
        <v>32.642800000000001</v>
      </c>
      <c r="D59" s="22">
        <v>65.375</v>
      </c>
      <c r="F59" s="20">
        <v>28.930199999999999</v>
      </c>
      <c r="G59" s="20">
        <v>11.290900000000001</v>
      </c>
      <c r="H59" s="20">
        <v>63.977499999999999</v>
      </c>
      <c r="K59" s="20">
        <v>28.930199999999999</v>
      </c>
      <c r="L59" s="20">
        <v>16.022200000000002</v>
      </c>
      <c r="M59" s="20">
        <v>19.9831</v>
      </c>
      <c r="N59" s="20">
        <v>13.482100000000001</v>
      </c>
    </row>
    <row r="60" spans="1:14" x14ac:dyDescent="0.2">
      <c r="A60" s="22">
        <v>45.6</v>
      </c>
      <c r="B60" s="22">
        <v>54.252000000000002</v>
      </c>
      <c r="C60" s="22">
        <v>35.672800000000002</v>
      </c>
      <c r="D60" s="22">
        <v>92.588200000000001</v>
      </c>
      <c r="F60" s="20">
        <v>21.5</v>
      </c>
      <c r="G60" s="20">
        <v>26.736799999999999</v>
      </c>
      <c r="H60" s="20">
        <v>73.154799999999994</v>
      </c>
      <c r="K60" s="20">
        <v>21.5</v>
      </c>
      <c r="L60" s="20">
        <v>26.24</v>
      </c>
      <c r="M60" s="20">
        <v>23.4085</v>
      </c>
      <c r="N60" s="20">
        <v>31.352900000000002</v>
      </c>
    </row>
    <row r="61" spans="1:14" x14ac:dyDescent="0.2">
      <c r="A61" s="22">
        <v>44</v>
      </c>
      <c r="B61" s="22">
        <v>32.666600000000003</v>
      </c>
      <c r="C61" s="22">
        <v>56</v>
      </c>
      <c r="D61" s="22">
        <v>50.842199999999998</v>
      </c>
      <c r="F61" s="20">
        <v>39.024999999999999</v>
      </c>
      <c r="G61" s="20">
        <v>36.660899999999998</v>
      </c>
      <c r="H61" s="20">
        <v>61.546500000000002</v>
      </c>
      <c r="K61" s="20">
        <v>39.024999999999999</v>
      </c>
      <c r="L61" s="20">
        <v>20.8919</v>
      </c>
      <c r="M61" s="20">
        <v>30.367599999999999</v>
      </c>
      <c r="N61" s="20">
        <v>15.5229</v>
      </c>
    </row>
    <row r="62" spans="1:14" x14ac:dyDescent="0.2">
      <c r="A62" s="22">
        <v>45</v>
      </c>
      <c r="B62" s="22">
        <v>30.4</v>
      </c>
      <c r="C62" s="22">
        <v>39.625</v>
      </c>
      <c r="D62" s="22">
        <v>56.294199999999996</v>
      </c>
      <c r="F62" s="20">
        <v>30.909099999999999</v>
      </c>
      <c r="G62" s="20">
        <v>34.694099999999999</v>
      </c>
      <c r="H62" s="20">
        <v>50.5122</v>
      </c>
      <c r="K62" s="20">
        <v>30.909099999999999</v>
      </c>
      <c r="L62" s="20">
        <v>25.945499999999999</v>
      </c>
      <c r="M62" s="20">
        <v>27.602</v>
      </c>
      <c r="N62" s="20">
        <v>16.578900000000001</v>
      </c>
    </row>
    <row r="63" spans="1:14" x14ac:dyDescent="0.2">
      <c r="A63" s="22">
        <v>38.5</v>
      </c>
      <c r="B63" s="22">
        <v>41.6</v>
      </c>
      <c r="C63" s="22">
        <v>43.036999999999999</v>
      </c>
      <c r="D63" s="22">
        <v>28.307600000000001</v>
      </c>
      <c r="F63" s="20">
        <v>27.513500000000001</v>
      </c>
      <c r="G63" s="20">
        <v>4.5185000000000004</v>
      </c>
      <c r="H63" s="20">
        <v>64.666700000000006</v>
      </c>
      <c r="K63" s="20">
        <v>27.513500000000001</v>
      </c>
      <c r="L63" s="20">
        <v>18.953299999999999</v>
      </c>
      <c r="M63" s="20">
        <v>26.428599999999999</v>
      </c>
      <c r="N63" s="20">
        <v>19.674600000000002</v>
      </c>
    </row>
    <row r="64" spans="1:14" x14ac:dyDescent="0.2">
      <c r="A64" s="22">
        <v>40</v>
      </c>
      <c r="B64" s="22">
        <v>40</v>
      </c>
      <c r="C64" s="22">
        <v>39.166600000000003</v>
      </c>
      <c r="D64" s="22">
        <v>46.615400000000001</v>
      </c>
      <c r="F64" s="20">
        <v>32.103900000000003</v>
      </c>
      <c r="G64" s="20">
        <v>11.8269</v>
      </c>
      <c r="H64" s="20">
        <v>38.119999999999997</v>
      </c>
      <c r="K64" s="20">
        <v>32.103900000000003</v>
      </c>
      <c r="L64" s="20">
        <v>19.133299999999998</v>
      </c>
      <c r="M64" s="20">
        <v>48.833300000000001</v>
      </c>
      <c r="N64" s="20">
        <v>16.982500000000002</v>
      </c>
    </row>
    <row r="65" spans="1:14" x14ac:dyDescent="0.2">
      <c r="A65" s="22">
        <v>38.571399999999997</v>
      </c>
      <c r="B65" s="22">
        <v>30.8</v>
      </c>
      <c r="C65" s="22">
        <v>32.576999999999998</v>
      </c>
      <c r="D65" s="22">
        <v>39.333399999999997</v>
      </c>
      <c r="F65" s="20">
        <v>33.9405</v>
      </c>
      <c r="G65" s="20">
        <v>43.423099999999998</v>
      </c>
      <c r="H65" s="20">
        <v>20.085699999999999</v>
      </c>
      <c r="K65" s="20">
        <v>33.9405</v>
      </c>
      <c r="L65" s="20">
        <v>28.1556</v>
      </c>
      <c r="M65" s="20">
        <v>37.375</v>
      </c>
      <c r="N65" s="20">
        <v>11.2439</v>
      </c>
    </row>
    <row r="66" spans="1:14" x14ac:dyDescent="0.2">
      <c r="A66" s="22">
        <v>40.5</v>
      </c>
      <c r="B66" s="22">
        <v>34</v>
      </c>
      <c r="C66" s="22">
        <v>38.666600000000003</v>
      </c>
      <c r="D66" s="22">
        <v>67.36</v>
      </c>
      <c r="F66" s="20">
        <v>30.12</v>
      </c>
      <c r="G66" s="20">
        <v>40.530900000000003</v>
      </c>
      <c r="H66" s="20">
        <v>65.607600000000005</v>
      </c>
      <c r="K66" s="20">
        <v>30.12</v>
      </c>
      <c r="L66" s="20">
        <v>23.492999999999999</v>
      </c>
      <c r="M66" s="20">
        <v>48.3294</v>
      </c>
      <c r="N66" s="20">
        <v>37.354399999999998</v>
      </c>
    </row>
    <row r="67" spans="1:14" x14ac:dyDescent="0.2">
      <c r="A67" s="22">
        <v>32.5</v>
      </c>
      <c r="B67" s="22">
        <v>29.091000000000001</v>
      </c>
      <c r="C67" s="22">
        <v>52.461599999999997</v>
      </c>
      <c r="D67" s="22">
        <v>36.529400000000003</v>
      </c>
      <c r="F67" s="20">
        <v>33.197899999999997</v>
      </c>
      <c r="G67" s="20">
        <v>18.666699999999999</v>
      </c>
      <c r="H67" s="20">
        <v>67.534099999999995</v>
      </c>
      <c r="K67" s="20">
        <v>33.197899999999997</v>
      </c>
      <c r="L67" s="20">
        <v>33.261899999999997</v>
      </c>
      <c r="M67" s="20">
        <v>38.833300000000001</v>
      </c>
      <c r="N67" s="20">
        <v>11.563599999999999</v>
      </c>
    </row>
    <row r="68" spans="1:14" x14ac:dyDescent="0.2">
      <c r="A68" s="22">
        <v>42.411799999999999</v>
      </c>
      <c r="B68" s="22">
        <v>43.2</v>
      </c>
      <c r="C68" s="22">
        <v>45.613</v>
      </c>
      <c r="D68" s="22">
        <v>39.885800000000003</v>
      </c>
      <c r="F68" s="20">
        <v>24.757100000000001</v>
      </c>
      <c r="G68" s="20">
        <v>10.232100000000001</v>
      </c>
      <c r="H68" s="20">
        <v>41.268700000000003</v>
      </c>
      <c r="K68" s="20">
        <v>24.757100000000001</v>
      </c>
      <c r="L68" s="20">
        <v>18.739100000000001</v>
      </c>
      <c r="M68" s="20">
        <v>56.0548</v>
      </c>
      <c r="N68" s="20">
        <v>9.9459</v>
      </c>
    </row>
    <row r="69" spans="1:14" x14ac:dyDescent="0.2">
      <c r="A69" s="22">
        <v>46.48</v>
      </c>
      <c r="B69" s="22">
        <v>36.888800000000003</v>
      </c>
      <c r="C69" s="22">
        <v>42.947400000000002</v>
      </c>
      <c r="D69" s="22">
        <v>37.302399999999999</v>
      </c>
      <c r="F69" s="20">
        <v>28.741599999999998</v>
      </c>
      <c r="G69" s="20">
        <v>34.960799999999999</v>
      </c>
      <c r="H69" s="20">
        <v>26.6</v>
      </c>
      <c r="K69" s="20">
        <v>28.741599999999998</v>
      </c>
      <c r="L69" s="20">
        <v>19.092600000000001</v>
      </c>
      <c r="M69" s="20">
        <v>39.118600000000001</v>
      </c>
      <c r="N69" s="20">
        <v>10.793699999999999</v>
      </c>
    </row>
    <row r="70" spans="1:14" x14ac:dyDescent="0.2">
      <c r="A70" s="22">
        <v>42.4</v>
      </c>
      <c r="B70" s="22">
        <v>32.363599999999998</v>
      </c>
      <c r="C70" s="22">
        <v>34</v>
      </c>
      <c r="D70" s="22">
        <v>41.714199999999998</v>
      </c>
      <c r="F70" s="20">
        <v>32.232900000000001</v>
      </c>
      <c r="G70" s="20">
        <v>43.317599999999999</v>
      </c>
      <c r="H70" s="20">
        <v>58.216500000000003</v>
      </c>
      <c r="K70" s="20">
        <v>32.232900000000001</v>
      </c>
      <c r="L70" s="20">
        <v>20.945900000000002</v>
      </c>
      <c r="M70" s="20">
        <v>44.75</v>
      </c>
      <c r="N70" s="20">
        <v>10.222200000000001</v>
      </c>
    </row>
    <row r="71" spans="1:14" x14ac:dyDescent="0.2">
      <c r="A71" s="22">
        <v>45.2</v>
      </c>
      <c r="B71" s="22">
        <v>38.317599999999999</v>
      </c>
      <c r="C71" s="22">
        <v>46.695599999999999</v>
      </c>
      <c r="D71" s="22">
        <v>36.6</v>
      </c>
      <c r="F71" s="20">
        <v>28.307700000000001</v>
      </c>
      <c r="G71" s="20">
        <v>42.447099999999999</v>
      </c>
      <c r="H71" s="20">
        <v>45.2241</v>
      </c>
      <c r="K71" s="20">
        <v>28.307700000000001</v>
      </c>
      <c r="L71" s="20">
        <v>17.1525</v>
      </c>
      <c r="M71" s="20">
        <v>46.666699999999999</v>
      </c>
      <c r="N71" s="20">
        <v>9.25</v>
      </c>
    </row>
    <row r="72" spans="1:14" x14ac:dyDescent="0.2">
      <c r="A72" s="22">
        <v>68.571399999999997</v>
      </c>
      <c r="B72" s="22">
        <v>37.25</v>
      </c>
      <c r="C72" s="22">
        <v>40.588200000000001</v>
      </c>
      <c r="D72" s="22">
        <v>50.683</v>
      </c>
      <c r="F72" s="20">
        <v>28.6282</v>
      </c>
      <c r="G72" s="20">
        <v>41.588900000000002</v>
      </c>
      <c r="H72" s="20">
        <v>43.386699999999998</v>
      </c>
      <c r="K72" s="20">
        <v>28.6282</v>
      </c>
      <c r="L72" s="20">
        <v>19.010100000000001</v>
      </c>
      <c r="M72" s="20">
        <v>50.6</v>
      </c>
      <c r="N72" s="20">
        <v>14.646000000000001</v>
      </c>
    </row>
    <row r="73" spans="1:14" x14ac:dyDescent="0.2">
      <c r="A73" s="22">
        <v>52.142800000000001</v>
      </c>
      <c r="B73" s="22">
        <v>36.799999999999997</v>
      </c>
      <c r="C73" s="22">
        <v>46.333399999999997</v>
      </c>
      <c r="D73" s="22">
        <v>35.363599999999998</v>
      </c>
      <c r="F73" s="20">
        <v>24.870999999999999</v>
      </c>
      <c r="G73" s="20">
        <v>48.8767</v>
      </c>
      <c r="H73" s="20">
        <v>46.592599999999997</v>
      </c>
      <c r="K73" s="20">
        <v>24.870999999999999</v>
      </c>
      <c r="L73" s="20">
        <v>26.589700000000001</v>
      </c>
      <c r="M73" s="20">
        <v>33.152500000000003</v>
      </c>
      <c r="N73" s="20">
        <v>8.7090999999999994</v>
      </c>
    </row>
    <row r="74" spans="1:14" x14ac:dyDescent="0.2">
      <c r="A74" s="22">
        <v>53.142800000000001</v>
      </c>
      <c r="B74" s="22">
        <v>36.799999999999997</v>
      </c>
      <c r="C74" s="22">
        <v>43.555599999999998</v>
      </c>
      <c r="D74" s="22">
        <v>33.200000000000003</v>
      </c>
      <c r="F74" s="20">
        <v>30.928599999999999</v>
      </c>
      <c r="G74" s="20">
        <v>7.2222</v>
      </c>
      <c r="H74" s="20">
        <v>33.707299999999996</v>
      </c>
      <c r="K74" s="20">
        <v>30.928599999999999</v>
      </c>
      <c r="L74" s="20">
        <v>20.061399999999999</v>
      </c>
      <c r="M74" s="20">
        <v>36.823500000000003</v>
      </c>
      <c r="N74" s="20">
        <v>11.126099999999999</v>
      </c>
    </row>
    <row r="75" spans="1:14" x14ac:dyDescent="0.2">
      <c r="A75" s="22">
        <v>28.166599999999999</v>
      </c>
      <c r="B75" s="22">
        <v>36.888800000000003</v>
      </c>
      <c r="C75" s="22">
        <v>36.346200000000003</v>
      </c>
      <c r="D75" s="22">
        <v>34.256399999999999</v>
      </c>
      <c r="F75" s="20">
        <v>21.595199999999998</v>
      </c>
      <c r="G75" s="20">
        <v>33.159599999999998</v>
      </c>
      <c r="H75" s="20">
        <v>15.3774</v>
      </c>
      <c r="K75" s="20">
        <v>21.595199999999998</v>
      </c>
      <c r="L75" s="20">
        <v>21.192299999999999</v>
      </c>
      <c r="M75" s="20">
        <v>43.255299999999998</v>
      </c>
      <c r="N75" s="20">
        <v>21.375</v>
      </c>
    </row>
    <row r="76" spans="1:14" x14ac:dyDescent="0.2">
      <c r="A76" s="22">
        <v>44.266599999999997</v>
      </c>
      <c r="B76" s="22">
        <v>45.25</v>
      </c>
      <c r="C76" s="22">
        <v>39.111199999999997</v>
      </c>
      <c r="D76" s="22">
        <v>20.133400000000002</v>
      </c>
      <c r="F76" s="20">
        <v>22.283300000000001</v>
      </c>
      <c r="G76" s="20">
        <v>35.67</v>
      </c>
      <c r="H76" s="20">
        <v>29.704499999999999</v>
      </c>
      <c r="K76" s="20">
        <v>22.283300000000001</v>
      </c>
      <c r="L76" s="20">
        <v>19.181799999999999</v>
      </c>
      <c r="M76" s="20">
        <v>48.666699999999999</v>
      </c>
      <c r="N76" s="20">
        <v>8.7451000000000008</v>
      </c>
    </row>
    <row r="77" spans="1:14" x14ac:dyDescent="0.2">
      <c r="A77" s="22">
        <v>44</v>
      </c>
      <c r="B77" s="22">
        <v>38.381</v>
      </c>
      <c r="C77" s="22">
        <v>45.6</v>
      </c>
      <c r="D77" s="22">
        <v>16.2666</v>
      </c>
      <c r="F77" s="20">
        <v>33.760899999999999</v>
      </c>
      <c r="G77" s="20">
        <v>23.852900000000002</v>
      </c>
      <c r="H77" s="20">
        <v>50.511899999999997</v>
      </c>
      <c r="K77" s="20">
        <v>33.760899999999999</v>
      </c>
      <c r="L77" s="20">
        <v>19.555599999999998</v>
      </c>
      <c r="M77" s="20">
        <v>33.421900000000001</v>
      </c>
      <c r="N77" s="20">
        <v>11.061500000000001</v>
      </c>
    </row>
    <row r="78" spans="1:14" x14ac:dyDescent="0.2">
      <c r="A78" s="22">
        <v>34.181800000000003</v>
      </c>
      <c r="B78" s="22">
        <v>38.117600000000003</v>
      </c>
      <c r="C78" s="22">
        <v>32.799999999999997</v>
      </c>
      <c r="D78" s="22">
        <v>24.571400000000001</v>
      </c>
      <c r="F78" s="20">
        <v>35.011200000000002</v>
      </c>
      <c r="G78" s="20">
        <v>14.0642</v>
      </c>
      <c r="H78" s="20">
        <v>31.483899999999998</v>
      </c>
      <c r="K78" s="20">
        <v>35.011200000000002</v>
      </c>
      <c r="L78" s="20">
        <v>16.770800000000001</v>
      </c>
      <c r="M78" s="20">
        <v>30.38</v>
      </c>
      <c r="N78" s="20">
        <v>12.9596</v>
      </c>
    </row>
    <row r="79" spans="1:14" x14ac:dyDescent="0.2">
      <c r="A79" s="22">
        <v>35</v>
      </c>
      <c r="B79" s="22">
        <v>40</v>
      </c>
      <c r="C79" s="22">
        <v>40.695599999999999</v>
      </c>
      <c r="D79" s="22">
        <v>29.25</v>
      </c>
      <c r="F79" s="20">
        <v>32.988999999999997</v>
      </c>
      <c r="G79" s="20">
        <v>9.6517999999999997</v>
      </c>
      <c r="H79" s="20">
        <v>41.463200000000001</v>
      </c>
      <c r="K79" s="20">
        <v>32.988999999999997</v>
      </c>
      <c r="L79" s="20">
        <v>24.838200000000001</v>
      </c>
      <c r="M79" s="20">
        <v>35.625</v>
      </c>
      <c r="N79" s="20">
        <v>19.463799999999999</v>
      </c>
    </row>
    <row r="80" spans="1:14" x14ac:dyDescent="0.2">
      <c r="A80" s="22">
        <v>44.571399999999997</v>
      </c>
      <c r="B80" s="22">
        <v>48</v>
      </c>
      <c r="C80" s="22">
        <v>42</v>
      </c>
      <c r="D80" s="22">
        <v>30.808599999999998</v>
      </c>
      <c r="F80" s="20">
        <v>27.4054</v>
      </c>
      <c r="G80" s="20">
        <v>15.783300000000001</v>
      </c>
      <c r="H80" s="20">
        <v>51.052599999999998</v>
      </c>
      <c r="K80" s="20">
        <v>27.4054</v>
      </c>
      <c r="L80" s="20">
        <v>10.5556</v>
      </c>
      <c r="M80" s="20">
        <v>61.584200000000003</v>
      </c>
      <c r="N80" s="20">
        <v>13.6</v>
      </c>
    </row>
    <row r="81" spans="1:14" x14ac:dyDescent="0.2">
      <c r="A81" s="22">
        <v>36.571399999999997</v>
      </c>
      <c r="B81" s="22">
        <v>36.571399999999997</v>
      </c>
      <c r="C81" s="22">
        <v>34</v>
      </c>
      <c r="D81" s="22">
        <v>30.074000000000002</v>
      </c>
      <c r="F81" s="20">
        <v>30.9833</v>
      </c>
      <c r="G81" s="20">
        <v>22.903500000000001</v>
      </c>
      <c r="H81" s="20">
        <v>58.9114</v>
      </c>
      <c r="K81" s="20">
        <v>30.9833</v>
      </c>
      <c r="L81" s="20">
        <v>19.024100000000001</v>
      </c>
      <c r="M81" s="20">
        <v>32.375</v>
      </c>
      <c r="N81" s="20">
        <v>7.4631999999999996</v>
      </c>
    </row>
    <row r="82" spans="1:14" x14ac:dyDescent="0.2">
      <c r="A82" s="22">
        <v>44</v>
      </c>
      <c r="B82" s="22">
        <v>0</v>
      </c>
      <c r="C82" s="22">
        <v>41.224400000000003</v>
      </c>
      <c r="D82" s="22">
        <v>31.8918</v>
      </c>
      <c r="F82" s="20">
        <v>37.799999999999997</v>
      </c>
      <c r="G82" s="20">
        <v>9.9474</v>
      </c>
      <c r="H82" s="20">
        <v>40.337699999999998</v>
      </c>
      <c r="K82" s="20">
        <v>37.799999999999997</v>
      </c>
      <c r="L82" s="20">
        <v>17.186</v>
      </c>
      <c r="M82" s="20">
        <v>45.615400000000001</v>
      </c>
      <c r="N82" s="20">
        <v>10.3269</v>
      </c>
    </row>
    <row r="83" spans="1:14" x14ac:dyDescent="0.2">
      <c r="A83" s="20">
        <v>55.105800000000002</v>
      </c>
      <c r="B83" s="20">
        <v>34.5</v>
      </c>
      <c r="C83" s="20">
        <v>34.5</v>
      </c>
      <c r="D83" s="20">
        <v>34.651200000000003</v>
      </c>
      <c r="F83" s="20">
        <v>40.0959</v>
      </c>
      <c r="G83" s="20">
        <v>41.722200000000001</v>
      </c>
      <c r="H83" s="20">
        <v>43.226199999999999</v>
      </c>
      <c r="K83" s="20">
        <v>40.0959</v>
      </c>
      <c r="L83" s="20">
        <v>13.3171</v>
      </c>
      <c r="M83" s="20">
        <v>31.765999999999998</v>
      </c>
      <c r="N83" s="20">
        <v>13.984999999999999</v>
      </c>
    </row>
    <row r="84" spans="1:14" x14ac:dyDescent="0.2">
      <c r="A84" s="20">
        <v>63.5</v>
      </c>
      <c r="B84" s="20">
        <v>30</v>
      </c>
      <c r="C84" s="20">
        <v>25.625</v>
      </c>
      <c r="D84" s="20">
        <v>37.066600000000001</v>
      </c>
      <c r="F84" s="20">
        <v>37.799999999999997</v>
      </c>
      <c r="G84" s="20">
        <v>47.532600000000002</v>
      </c>
      <c r="H84" s="20">
        <v>48.173900000000003</v>
      </c>
      <c r="K84" s="20">
        <v>37.799999999999997</v>
      </c>
      <c r="L84" s="20">
        <v>23.548400000000001</v>
      </c>
      <c r="M84" s="20">
        <v>20.905200000000001</v>
      </c>
      <c r="N84" s="20">
        <v>10.8871</v>
      </c>
    </row>
    <row r="85" spans="1:14" x14ac:dyDescent="0.2">
      <c r="A85" s="20">
        <v>39.285800000000002</v>
      </c>
      <c r="B85" s="20">
        <v>33.826000000000001</v>
      </c>
      <c r="C85" s="20">
        <v>34.275799999999997</v>
      </c>
      <c r="D85" s="20">
        <v>40.073999999999998</v>
      </c>
      <c r="F85" s="20">
        <v>38.967700000000001</v>
      </c>
      <c r="G85" s="20">
        <v>40.545499999999997</v>
      </c>
      <c r="H85" s="20">
        <v>65.464299999999994</v>
      </c>
      <c r="K85" s="20">
        <v>38.967700000000001</v>
      </c>
      <c r="L85" s="20">
        <v>17.235299999999999</v>
      </c>
      <c r="M85" s="20">
        <v>28.803899999999999</v>
      </c>
      <c r="N85" s="20">
        <v>11.333299999999999</v>
      </c>
    </row>
    <row r="86" spans="1:14" x14ac:dyDescent="0.2">
      <c r="A86" s="20">
        <v>44.476199999999999</v>
      </c>
      <c r="B86" s="20">
        <v>23</v>
      </c>
      <c r="C86" s="20">
        <v>26.235199999999999</v>
      </c>
      <c r="D86" s="20">
        <v>35.640999999999998</v>
      </c>
      <c r="F86" s="20">
        <v>39.456099999999999</v>
      </c>
      <c r="G86" s="20">
        <v>12.833299999999999</v>
      </c>
      <c r="H86" s="20">
        <v>48.987499999999997</v>
      </c>
      <c r="K86" s="20">
        <v>39.456099999999999</v>
      </c>
      <c r="L86" s="20">
        <v>12.287699999999999</v>
      </c>
      <c r="M86" s="20">
        <v>25.120899999999999</v>
      </c>
      <c r="N86" s="20">
        <v>13.7966</v>
      </c>
    </row>
    <row r="87" spans="1:14" x14ac:dyDescent="0.2">
      <c r="A87" s="20">
        <v>44.285800000000002</v>
      </c>
      <c r="B87" s="20">
        <v>132</v>
      </c>
      <c r="C87" s="20">
        <v>26.903199999999998</v>
      </c>
      <c r="D87" s="20">
        <v>33.526400000000002</v>
      </c>
      <c r="F87" s="20">
        <v>46.242899999999999</v>
      </c>
      <c r="G87" s="20">
        <v>7.8909000000000002</v>
      </c>
      <c r="H87" s="20">
        <v>42.673099999999998</v>
      </c>
      <c r="K87" s="20">
        <v>46.242899999999999</v>
      </c>
      <c r="L87" s="20">
        <v>24.323799999999999</v>
      </c>
      <c r="M87" s="20">
        <v>30.583300000000001</v>
      </c>
      <c r="N87" s="20">
        <v>11.9457</v>
      </c>
    </row>
    <row r="88" spans="1:14" x14ac:dyDescent="0.2">
      <c r="A88" s="20">
        <v>53.666600000000003</v>
      </c>
      <c r="B88" s="20">
        <v>48.4</v>
      </c>
      <c r="C88" s="20">
        <v>26.535799999999998</v>
      </c>
      <c r="D88" s="20">
        <v>42.711199999999998</v>
      </c>
      <c r="F88" s="20">
        <v>38.782600000000002</v>
      </c>
      <c r="G88" s="20">
        <v>54.203699999999998</v>
      </c>
      <c r="H88" s="20">
        <v>80.056799999999996</v>
      </c>
      <c r="K88" s="20">
        <v>38.782600000000002</v>
      </c>
      <c r="L88" s="20">
        <v>22.21</v>
      </c>
      <c r="M88" s="20">
        <v>26.3111</v>
      </c>
      <c r="N88" s="20">
        <v>11.4565</v>
      </c>
    </row>
    <row r="89" spans="1:14" x14ac:dyDescent="0.2">
      <c r="A89" s="20">
        <v>47.142800000000001</v>
      </c>
      <c r="B89" s="20">
        <v>32.32</v>
      </c>
      <c r="C89" s="20">
        <v>24.555599999999998</v>
      </c>
      <c r="D89" s="20">
        <v>37.846200000000003</v>
      </c>
      <c r="F89" s="20">
        <v>40.767899999999997</v>
      </c>
      <c r="G89" s="20">
        <v>57.860799999999998</v>
      </c>
      <c r="H89" s="20">
        <v>75.871799999999993</v>
      </c>
      <c r="K89" s="20">
        <v>40.767899999999997</v>
      </c>
      <c r="L89" s="20">
        <v>18.845099999999999</v>
      </c>
      <c r="M89" s="20">
        <v>28.693899999999999</v>
      </c>
      <c r="N89" s="20">
        <v>8.5937999999999999</v>
      </c>
    </row>
    <row r="90" spans="1:14" x14ac:dyDescent="0.2">
      <c r="A90" s="20">
        <v>37.555599999999998</v>
      </c>
      <c r="B90" s="20">
        <v>42.666600000000003</v>
      </c>
      <c r="C90" s="20">
        <v>27.315799999999999</v>
      </c>
      <c r="D90" s="20">
        <v>32.555599999999998</v>
      </c>
      <c r="F90" s="20">
        <v>36.095199999999998</v>
      </c>
      <c r="G90" s="20">
        <v>60.2667</v>
      </c>
      <c r="H90" s="20">
        <v>37.442599999999999</v>
      </c>
      <c r="K90" s="20">
        <v>36.095199999999998</v>
      </c>
      <c r="L90" s="20">
        <v>18.6111</v>
      </c>
      <c r="M90" s="20">
        <v>27.260899999999999</v>
      </c>
      <c r="N90" s="20">
        <v>8.7357999999999993</v>
      </c>
    </row>
    <row r="91" spans="1:14" x14ac:dyDescent="0.2">
      <c r="A91" s="20">
        <v>42</v>
      </c>
      <c r="B91" s="20">
        <v>60.451599999999999</v>
      </c>
      <c r="C91" s="20">
        <v>24.758600000000001</v>
      </c>
      <c r="D91" s="20">
        <v>32.823599999999999</v>
      </c>
      <c r="F91" s="20">
        <v>45.239600000000003</v>
      </c>
      <c r="G91" s="20">
        <v>62.1845</v>
      </c>
      <c r="H91" s="20">
        <v>54.287199999999999</v>
      </c>
      <c r="K91" s="20">
        <v>45.239600000000003</v>
      </c>
      <c r="L91" s="20">
        <v>22.878</v>
      </c>
      <c r="M91" s="20">
        <v>23.5</v>
      </c>
      <c r="N91" s="20">
        <v>10.673500000000001</v>
      </c>
    </row>
    <row r="92" spans="1:14" x14ac:dyDescent="0.2">
      <c r="A92" s="20">
        <v>37</v>
      </c>
      <c r="B92" s="20">
        <v>61.4666</v>
      </c>
      <c r="C92" s="20">
        <v>30.171399999999998</v>
      </c>
      <c r="D92" s="20">
        <v>31.1</v>
      </c>
      <c r="F92" s="20">
        <v>33.805199999999999</v>
      </c>
      <c r="G92" s="20">
        <v>44.945900000000002</v>
      </c>
      <c r="H92" s="20">
        <v>58.828800000000001</v>
      </c>
      <c r="K92" s="20">
        <v>33.805199999999999</v>
      </c>
      <c r="L92" s="20">
        <v>27.301200000000001</v>
      </c>
      <c r="M92" s="20">
        <v>29.952400000000001</v>
      </c>
      <c r="N92" s="20">
        <v>16.715900000000001</v>
      </c>
    </row>
    <row r="93" spans="1:14" x14ac:dyDescent="0.2">
      <c r="A93" s="20">
        <v>35.666600000000003</v>
      </c>
      <c r="B93" s="20">
        <v>48.857199999999999</v>
      </c>
      <c r="C93" s="20">
        <v>36.0488</v>
      </c>
      <c r="D93" s="20">
        <v>62</v>
      </c>
      <c r="F93" s="20">
        <v>31.671099999999999</v>
      </c>
      <c r="G93" s="20">
        <v>53.836500000000001</v>
      </c>
      <c r="H93" s="20">
        <v>54.2333</v>
      </c>
      <c r="K93" s="20">
        <v>31.671099999999999</v>
      </c>
      <c r="L93" s="20">
        <v>22.617599999999999</v>
      </c>
      <c r="M93" s="20">
        <v>23.2</v>
      </c>
      <c r="N93" s="20">
        <v>24.22</v>
      </c>
    </row>
    <row r="94" spans="1:14" x14ac:dyDescent="0.2">
      <c r="A94" s="20">
        <v>40.857199999999999</v>
      </c>
      <c r="B94" s="20">
        <v>56.384599999999999</v>
      </c>
      <c r="C94" s="20">
        <v>32</v>
      </c>
      <c r="D94" s="20">
        <v>49.057000000000002</v>
      </c>
      <c r="F94" s="20">
        <v>33.464599999999997</v>
      </c>
      <c r="G94" s="20">
        <v>13.3261</v>
      </c>
      <c r="H94" s="20">
        <v>59.9</v>
      </c>
      <c r="K94" s="20">
        <v>33.464599999999997</v>
      </c>
      <c r="L94" s="20">
        <v>32.766100000000002</v>
      </c>
      <c r="M94" s="20">
        <v>21.953499999999998</v>
      </c>
      <c r="N94" s="20">
        <v>18.345500000000001</v>
      </c>
    </row>
    <row r="95" spans="1:14" x14ac:dyDescent="0.2">
      <c r="A95" s="20">
        <v>39.142800000000001</v>
      </c>
      <c r="B95" s="20">
        <v>62.32</v>
      </c>
      <c r="C95" s="20">
        <v>30</v>
      </c>
      <c r="D95" s="20">
        <v>75.866600000000005</v>
      </c>
      <c r="F95" s="20">
        <v>24.840900000000001</v>
      </c>
      <c r="G95" s="20">
        <v>62.479199999999999</v>
      </c>
      <c r="H95" s="20">
        <v>38.476199999999999</v>
      </c>
      <c r="K95" s="20">
        <v>24.840900000000001</v>
      </c>
      <c r="L95" s="20">
        <v>19.316700000000001</v>
      </c>
      <c r="M95" s="20">
        <v>34.712299999999999</v>
      </c>
      <c r="N95" s="20">
        <v>14.1395</v>
      </c>
    </row>
    <row r="96" spans="1:14" x14ac:dyDescent="0.2">
      <c r="A96" s="20">
        <v>37.666600000000003</v>
      </c>
      <c r="B96" s="20">
        <v>30</v>
      </c>
      <c r="C96" s="20">
        <v>36.24</v>
      </c>
      <c r="D96" s="20">
        <v>47.12</v>
      </c>
      <c r="F96" s="20">
        <v>30.022500000000001</v>
      </c>
      <c r="G96" s="20">
        <v>10.191700000000001</v>
      </c>
      <c r="H96" s="20">
        <v>49.639299999999999</v>
      </c>
      <c r="K96" s="20">
        <v>30.022500000000001</v>
      </c>
      <c r="L96" s="20">
        <v>17.8537</v>
      </c>
      <c r="M96" s="20">
        <v>27.0562</v>
      </c>
      <c r="N96" s="20">
        <v>11.581799999999999</v>
      </c>
    </row>
    <row r="97" spans="1:14" x14ac:dyDescent="0.2">
      <c r="A97" s="20">
        <v>39.5</v>
      </c>
      <c r="B97" s="20">
        <v>73.904799999999994</v>
      </c>
      <c r="C97" s="20">
        <v>27</v>
      </c>
      <c r="D97" s="20">
        <v>31.185199999999998</v>
      </c>
      <c r="F97" s="20">
        <v>23.026299999999999</v>
      </c>
      <c r="G97" s="20">
        <v>9.8632000000000009</v>
      </c>
      <c r="K97" s="20">
        <v>23.026299999999999</v>
      </c>
      <c r="L97" s="20">
        <v>22.940300000000001</v>
      </c>
      <c r="M97" s="20">
        <v>28.261199999999999</v>
      </c>
      <c r="N97" s="20">
        <v>13.0213</v>
      </c>
    </row>
    <row r="98" spans="1:14" x14ac:dyDescent="0.2">
      <c r="A98" s="20">
        <v>36.571399999999997</v>
      </c>
      <c r="B98" s="20">
        <v>59.076999999999998</v>
      </c>
      <c r="C98" s="20">
        <v>32.956600000000002</v>
      </c>
      <c r="D98" s="20">
        <v>41.84</v>
      </c>
      <c r="F98" s="20">
        <v>33.380299999999998</v>
      </c>
      <c r="G98" s="20">
        <v>6.4153000000000002</v>
      </c>
      <c r="K98" s="20">
        <v>33.380299999999998</v>
      </c>
      <c r="L98" s="20">
        <v>32.166699999999999</v>
      </c>
      <c r="M98" s="20">
        <v>25.0488</v>
      </c>
      <c r="N98" s="20">
        <v>9.7555999999999994</v>
      </c>
    </row>
    <row r="99" spans="1:14" x14ac:dyDescent="0.2">
      <c r="F99" s="20">
        <v>28.346900000000002</v>
      </c>
      <c r="G99" s="20">
        <v>6.5781000000000001</v>
      </c>
      <c r="K99" s="20">
        <v>28.346900000000002</v>
      </c>
      <c r="L99" s="20">
        <v>21.375</v>
      </c>
      <c r="M99" s="20">
        <v>20.260000000000002</v>
      </c>
      <c r="N99" s="20">
        <v>34.508899999999997</v>
      </c>
    </row>
    <row r="100" spans="1:14" x14ac:dyDescent="0.2">
      <c r="F100" s="20">
        <v>28.185199999999998</v>
      </c>
      <c r="G100" s="20">
        <v>13.5</v>
      </c>
      <c r="K100" s="20">
        <v>28.185199999999998</v>
      </c>
      <c r="L100" s="20">
        <v>18.239100000000001</v>
      </c>
      <c r="M100" s="20">
        <v>30.074400000000001</v>
      </c>
      <c r="N100" s="20">
        <v>23.4815</v>
      </c>
    </row>
    <row r="101" spans="1:14" x14ac:dyDescent="0.2">
      <c r="F101" s="20">
        <v>22.258099999999999</v>
      </c>
      <c r="G101" s="20">
        <v>11.6892</v>
      </c>
      <c r="K101" s="20">
        <v>22.258099999999999</v>
      </c>
      <c r="L101" s="20">
        <v>25.3263</v>
      </c>
      <c r="M101" s="20">
        <v>31.843399999999999</v>
      </c>
      <c r="N101" s="20">
        <v>15.4565</v>
      </c>
    </row>
    <row r="102" spans="1:14" x14ac:dyDescent="0.2">
      <c r="F102" s="20">
        <v>30.9636</v>
      </c>
      <c r="G102" s="20">
        <v>26.209</v>
      </c>
      <c r="K102" s="20">
        <v>30.9636</v>
      </c>
      <c r="L102" s="20">
        <v>19.119</v>
      </c>
      <c r="M102" s="20">
        <v>28.1646</v>
      </c>
      <c r="N102" s="20">
        <v>19.8689</v>
      </c>
    </row>
    <row r="103" spans="1:14" x14ac:dyDescent="0.2">
      <c r="F103" s="20">
        <v>22.442599999999999</v>
      </c>
      <c r="G103" s="20">
        <v>44.625</v>
      </c>
      <c r="K103" s="20">
        <v>22.442599999999999</v>
      </c>
      <c r="L103" s="20">
        <v>26.930199999999999</v>
      </c>
      <c r="M103" s="20">
        <v>29.533300000000001</v>
      </c>
      <c r="N103" s="20">
        <v>10.466699999999999</v>
      </c>
    </row>
    <row r="104" spans="1:14" x14ac:dyDescent="0.2">
      <c r="F104" s="20">
        <v>29.9194</v>
      </c>
      <c r="G104" s="20">
        <v>11.7719</v>
      </c>
      <c r="K104" s="20">
        <v>29.9194</v>
      </c>
      <c r="L104" s="20">
        <v>27.629200000000001</v>
      </c>
      <c r="M104" s="20">
        <v>22.137</v>
      </c>
      <c r="N104" s="20">
        <v>12.7211</v>
      </c>
    </row>
    <row r="105" spans="1:14" x14ac:dyDescent="0.2">
      <c r="F105" s="20">
        <v>34.707900000000002</v>
      </c>
      <c r="G105" s="20">
        <v>12.373100000000001</v>
      </c>
      <c r="K105" s="20">
        <v>34.707900000000002</v>
      </c>
      <c r="L105" s="20">
        <v>19.514700000000001</v>
      </c>
      <c r="M105" s="20">
        <v>35.625</v>
      </c>
      <c r="N105" s="20">
        <v>11.354799999999999</v>
      </c>
    </row>
    <row r="106" spans="1:14" x14ac:dyDescent="0.2">
      <c r="F106" s="20">
        <v>28.2</v>
      </c>
      <c r="G106" s="20">
        <v>4.6458000000000004</v>
      </c>
      <c r="K106" s="20">
        <v>28.2</v>
      </c>
      <c r="L106" s="20">
        <v>22</v>
      </c>
      <c r="M106" s="20">
        <v>22.351900000000001</v>
      </c>
      <c r="N106" s="20">
        <v>9.0952000000000002</v>
      </c>
    </row>
    <row r="107" spans="1:14" x14ac:dyDescent="0.2">
      <c r="F107" s="20">
        <v>32.511099999999999</v>
      </c>
      <c r="G107" s="20">
        <v>33.793100000000003</v>
      </c>
      <c r="K107" s="20">
        <v>32.511099999999999</v>
      </c>
      <c r="L107" s="20">
        <v>28.7531</v>
      </c>
      <c r="M107" s="20">
        <v>20.05</v>
      </c>
      <c r="N107" s="20">
        <v>8.3332999999999995</v>
      </c>
    </row>
    <row r="108" spans="1:14" x14ac:dyDescent="0.2">
      <c r="F108" s="20">
        <v>30.074100000000001</v>
      </c>
      <c r="G108" s="20">
        <v>34.171700000000001</v>
      </c>
      <c r="K108" s="20">
        <v>30.074100000000001</v>
      </c>
      <c r="L108" s="20">
        <v>22.885100000000001</v>
      </c>
      <c r="M108" s="20">
        <v>26.668800000000001</v>
      </c>
      <c r="N108" s="20">
        <v>22.5581</v>
      </c>
    </row>
    <row r="109" spans="1:14" x14ac:dyDescent="0.2">
      <c r="F109" s="20">
        <v>29.166699999999999</v>
      </c>
      <c r="G109" s="20">
        <v>10.6731</v>
      </c>
      <c r="K109" s="20">
        <v>29.166699999999999</v>
      </c>
      <c r="L109" s="20">
        <v>19.881699999999999</v>
      </c>
      <c r="M109" s="20">
        <v>27.5443</v>
      </c>
      <c r="N109" s="20">
        <v>12.422700000000001</v>
      </c>
    </row>
    <row r="110" spans="1:14" x14ac:dyDescent="0.2">
      <c r="F110" s="20">
        <v>26.5</v>
      </c>
      <c r="G110" s="20">
        <v>3.7738</v>
      </c>
      <c r="K110" s="20">
        <v>26.5</v>
      </c>
      <c r="L110" s="20">
        <v>26.824200000000001</v>
      </c>
      <c r="M110" s="20">
        <v>24.940799999999999</v>
      </c>
      <c r="N110" s="20">
        <v>12.4694</v>
      </c>
    </row>
    <row r="111" spans="1:14" x14ac:dyDescent="0.2">
      <c r="F111" s="20">
        <v>24.671600000000002</v>
      </c>
      <c r="G111" s="20">
        <v>12.65</v>
      </c>
      <c r="K111" s="20">
        <v>24.671600000000002</v>
      </c>
      <c r="L111" s="20">
        <v>36.253799999999998</v>
      </c>
      <c r="M111" s="20">
        <v>32.394199999999998</v>
      </c>
      <c r="N111" s="20">
        <v>14.1333</v>
      </c>
    </row>
    <row r="112" spans="1:14" x14ac:dyDescent="0.2">
      <c r="F112" s="20">
        <v>30.8919</v>
      </c>
      <c r="G112" s="20">
        <v>37.261400000000002</v>
      </c>
      <c r="K112" s="20">
        <v>30.8919</v>
      </c>
      <c r="L112" s="20">
        <v>31.274999999999999</v>
      </c>
      <c r="M112" s="20">
        <v>29.160299999999999</v>
      </c>
      <c r="N112" s="20">
        <v>11.7857</v>
      </c>
    </row>
    <row r="113" spans="6:14" x14ac:dyDescent="0.2">
      <c r="F113" s="20">
        <v>30.698599999999999</v>
      </c>
      <c r="G113" s="20">
        <v>3.0783999999999998</v>
      </c>
      <c r="K113" s="20">
        <v>30.698599999999999</v>
      </c>
      <c r="L113" s="20">
        <v>27.113600000000002</v>
      </c>
      <c r="M113" s="20">
        <v>25.133299999999998</v>
      </c>
      <c r="N113" s="20">
        <v>18.277200000000001</v>
      </c>
    </row>
    <row r="114" spans="6:14" x14ac:dyDescent="0.2">
      <c r="F114" s="20">
        <v>31.422499999999999</v>
      </c>
      <c r="G114" s="20">
        <v>31.7471</v>
      </c>
      <c r="K114" s="20">
        <v>31.422499999999999</v>
      </c>
      <c r="L114" s="20">
        <v>33.139499999999998</v>
      </c>
      <c r="M114" s="20">
        <v>24.851900000000001</v>
      </c>
      <c r="N114" s="20">
        <v>15.319100000000001</v>
      </c>
    </row>
    <row r="115" spans="6:14" x14ac:dyDescent="0.2">
      <c r="F115" s="20">
        <v>29.982500000000002</v>
      </c>
      <c r="G115" s="20">
        <v>49.25</v>
      </c>
      <c r="K115" s="20">
        <v>29.982500000000002</v>
      </c>
      <c r="L115" s="20">
        <v>37.975900000000003</v>
      </c>
      <c r="M115" s="20">
        <v>26.955200000000001</v>
      </c>
      <c r="N115" s="20">
        <v>10.262499999999999</v>
      </c>
    </row>
    <row r="116" spans="6:14" x14ac:dyDescent="0.2">
      <c r="F116" s="20">
        <v>33.162500000000001</v>
      </c>
      <c r="G116" s="20">
        <v>14.3226</v>
      </c>
      <c r="K116" s="20">
        <v>33.162500000000001</v>
      </c>
      <c r="L116" s="20">
        <v>32.625</v>
      </c>
      <c r="M116" s="20">
        <v>30.909099999999999</v>
      </c>
      <c r="N116" s="20">
        <v>25.1739</v>
      </c>
    </row>
    <row r="117" spans="6:14" x14ac:dyDescent="0.2">
      <c r="F117" s="20">
        <v>35.7742</v>
      </c>
      <c r="G117" s="20">
        <v>9.4654000000000007</v>
      </c>
      <c r="K117" s="20">
        <v>35.7742</v>
      </c>
      <c r="L117" s="20">
        <v>35.410299999999999</v>
      </c>
      <c r="M117" s="20">
        <v>30.810500000000001</v>
      </c>
      <c r="N117" s="20">
        <v>16.9604</v>
      </c>
    </row>
    <row r="118" spans="6:14" x14ac:dyDescent="0.2">
      <c r="F118" s="20">
        <v>22.069800000000001</v>
      </c>
      <c r="G118" s="20">
        <v>3.4918</v>
      </c>
      <c r="K118" s="20">
        <v>22.069800000000001</v>
      </c>
      <c r="L118" s="20">
        <v>25.038499999999999</v>
      </c>
      <c r="M118" s="20">
        <v>24.2727</v>
      </c>
      <c r="N118" s="20">
        <v>16.927299999999999</v>
      </c>
    </row>
    <row r="119" spans="6:14" x14ac:dyDescent="0.2">
      <c r="F119" s="20">
        <v>37.020800000000001</v>
      </c>
      <c r="G119" s="20">
        <v>19.694400000000002</v>
      </c>
      <c r="K119" s="20">
        <v>37.020800000000001</v>
      </c>
      <c r="L119" s="20">
        <v>27.44</v>
      </c>
      <c r="M119" s="20">
        <v>34.442300000000003</v>
      </c>
      <c r="N119" s="20">
        <v>10.4237</v>
      </c>
    </row>
    <row r="120" spans="6:14" x14ac:dyDescent="0.2">
      <c r="F120" s="20">
        <v>40.092399999999998</v>
      </c>
      <c r="G120" s="20">
        <v>13.061</v>
      </c>
      <c r="K120" s="20">
        <v>40.092399999999998</v>
      </c>
      <c r="L120" s="20">
        <v>36.310299999999998</v>
      </c>
      <c r="M120" s="20">
        <v>32.6</v>
      </c>
      <c r="N120" s="20">
        <v>16.983899999999998</v>
      </c>
    </row>
    <row r="121" spans="6:14" x14ac:dyDescent="0.2">
      <c r="F121" s="20">
        <v>42.7742</v>
      </c>
      <c r="G121" s="20">
        <v>10.4</v>
      </c>
      <c r="K121" s="20">
        <v>42.7742</v>
      </c>
      <c r="L121" s="20">
        <v>35.378</v>
      </c>
      <c r="M121" s="20">
        <v>28.343800000000002</v>
      </c>
      <c r="N121" s="20">
        <v>27.024000000000001</v>
      </c>
    </row>
    <row r="122" spans="6:14" x14ac:dyDescent="0.2">
      <c r="F122" s="20">
        <v>46.630800000000001</v>
      </c>
      <c r="G122" s="20">
        <v>6.6417999999999999</v>
      </c>
      <c r="K122" s="20">
        <v>46.630800000000001</v>
      </c>
      <c r="L122" s="20">
        <v>28.936699999999998</v>
      </c>
      <c r="M122" s="20">
        <v>26.432400000000001</v>
      </c>
      <c r="N122" s="20">
        <v>9.5980000000000008</v>
      </c>
    </row>
    <row r="123" spans="6:14" x14ac:dyDescent="0.2">
      <c r="F123" s="20">
        <v>43.520800000000001</v>
      </c>
      <c r="G123" s="20">
        <v>20.830200000000001</v>
      </c>
      <c r="K123" s="20">
        <v>43.520800000000001</v>
      </c>
      <c r="L123" s="20">
        <v>42.5</v>
      </c>
      <c r="M123" s="20">
        <v>29.634499999999999</v>
      </c>
      <c r="N123" s="20">
        <v>14.2424</v>
      </c>
    </row>
    <row r="124" spans="6:14" x14ac:dyDescent="0.2">
      <c r="F124" s="20">
        <v>42.1111</v>
      </c>
      <c r="G124" s="20">
        <v>9.0206</v>
      </c>
      <c r="K124" s="20">
        <v>42.1111</v>
      </c>
      <c r="L124" s="20">
        <v>30.222200000000001</v>
      </c>
      <c r="M124" s="20">
        <v>28.641200000000001</v>
      </c>
      <c r="N124" s="20">
        <v>10.666700000000001</v>
      </c>
    </row>
    <row r="125" spans="6:14" x14ac:dyDescent="0.2">
      <c r="F125" s="20">
        <v>32.069400000000002</v>
      </c>
      <c r="G125" s="20">
        <v>5.1586999999999996</v>
      </c>
      <c r="K125" s="20">
        <v>32.069400000000002</v>
      </c>
      <c r="L125" s="20">
        <v>36.118299999999998</v>
      </c>
      <c r="M125" s="20">
        <v>28.009899999999998</v>
      </c>
      <c r="N125" s="20">
        <v>11.381</v>
      </c>
    </row>
    <row r="126" spans="6:14" x14ac:dyDescent="0.2">
      <c r="F126" s="20">
        <v>49.197000000000003</v>
      </c>
      <c r="G126" s="20">
        <v>13.602600000000001</v>
      </c>
      <c r="K126" s="20">
        <v>49.197000000000003</v>
      </c>
      <c r="L126" s="20">
        <v>40.317599999999999</v>
      </c>
      <c r="M126" s="20">
        <v>29.758600000000001</v>
      </c>
      <c r="N126" s="20">
        <v>7.9387999999999996</v>
      </c>
    </row>
    <row r="127" spans="6:14" x14ac:dyDescent="0.2">
      <c r="F127" s="20">
        <v>47.384599999999999</v>
      </c>
      <c r="G127" s="20">
        <v>22.847799999999999</v>
      </c>
      <c r="K127" s="20">
        <v>47.384599999999999</v>
      </c>
      <c r="L127" s="20">
        <v>30.8276</v>
      </c>
      <c r="M127" s="20">
        <v>25.383600000000001</v>
      </c>
      <c r="N127" s="20">
        <v>14.1515</v>
      </c>
    </row>
    <row r="128" spans="6:14" x14ac:dyDescent="0.2">
      <c r="F128" s="20">
        <v>40.4833</v>
      </c>
      <c r="G128" s="20">
        <v>10.1907</v>
      </c>
      <c r="K128" s="20">
        <v>40.4833</v>
      </c>
      <c r="L128" s="20">
        <v>20.824999999999999</v>
      </c>
      <c r="M128" s="20">
        <v>19.493300000000001</v>
      </c>
      <c r="N128" s="20">
        <v>17.270099999999999</v>
      </c>
    </row>
    <row r="129" spans="6:14" x14ac:dyDescent="0.2">
      <c r="F129" s="20">
        <v>39.794499999999999</v>
      </c>
      <c r="G129" s="20">
        <v>12.6561</v>
      </c>
      <c r="K129" s="20">
        <v>39.794499999999999</v>
      </c>
      <c r="L129" s="20">
        <v>26.964600000000001</v>
      </c>
      <c r="M129" s="20">
        <v>31.8705</v>
      </c>
      <c r="N129" s="20">
        <v>18.3385</v>
      </c>
    </row>
    <row r="130" spans="6:14" x14ac:dyDescent="0.2">
      <c r="F130" s="20">
        <v>20.976199999999999</v>
      </c>
      <c r="G130" s="20">
        <v>6.56</v>
      </c>
      <c r="K130" s="20">
        <v>20.976199999999999</v>
      </c>
      <c r="L130" s="20">
        <v>40.479599999999998</v>
      </c>
      <c r="M130" s="20">
        <v>26.601400000000002</v>
      </c>
      <c r="N130" s="20">
        <v>15.493600000000001</v>
      </c>
    </row>
    <row r="131" spans="6:14" x14ac:dyDescent="0.2">
      <c r="F131" s="20">
        <v>56</v>
      </c>
      <c r="K131" s="20">
        <v>56</v>
      </c>
      <c r="L131" s="20">
        <v>42.411799999999999</v>
      </c>
      <c r="M131" s="20">
        <v>24.183299999999999</v>
      </c>
      <c r="N131" s="20">
        <v>17.439399999999999</v>
      </c>
    </row>
    <row r="132" spans="6:14" x14ac:dyDescent="0.2">
      <c r="F132" s="20">
        <v>34.744700000000002</v>
      </c>
      <c r="K132" s="20">
        <v>34.744700000000002</v>
      </c>
      <c r="L132" s="20">
        <v>33.050800000000002</v>
      </c>
      <c r="M132" s="20">
        <v>28.202300000000001</v>
      </c>
      <c r="N132" s="20">
        <v>9.8147000000000002</v>
      </c>
    </row>
    <row r="133" spans="6:14" x14ac:dyDescent="0.2">
      <c r="F133" s="20">
        <v>41.055599999999998</v>
      </c>
      <c r="K133" s="20">
        <v>41.055599999999998</v>
      </c>
      <c r="L133" s="20">
        <v>39.872300000000003</v>
      </c>
      <c r="M133" s="20">
        <v>21.095199999999998</v>
      </c>
      <c r="N133" s="20">
        <v>19.743099999999998</v>
      </c>
    </row>
    <row r="134" spans="6:14" x14ac:dyDescent="0.2">
      <c r="F134" s="20">
        <v>58.738599999999998</v>
      </c>
      <c r="K134" s="20">
        <v>58.738599999999998</v>
      </c>
      <c r="L134" s="20">
        <v>22.425000000000001</v>
      </c>
      <c r="M134" s="20">
        <v>19.627500000000001</v>
      </c>
      <c r="N134" s="20">
        <v>11.3</v>
      </c>
    </row>
    <row r="135" spans="6:14" x14ac:dyDescent="0.2">
      <c r="F135" s="20">
        <v>43.716999999999999</v>
      </c>
      <c r="K135" s="20">
        <v>43.716999999999999</v>
      </c>
      <c r="L135" s="20">
        <v>39.083300000000001</v>
      </c>
      <c r="M135" s="20">
        <v>23.311599999999999</v>
      </c>
      <c r="N135" s="20">
        <v>40.680900000000001</v>
      </c>
    </row>
    <row r="136" spans="6:14" x14ac:dyDescent="0.2">
      <c r="F136" s="20">
        <v>43.346899999999998</v>
      </c>
      <c r="K136" s="20">
        <v>43.346899999999998</v>
      </c>
      <c r="L136" s="20">
        <v>32.026000000000003</v>
      </c>
      <c r="M136" s="20">
        <v>29.5806</v>
      </c>
      <c r="N136" s="20">
        <v>9.1914999999999996</v>
      </c>
    </row>
    <row r="137" spans="6:14" x14ac:dyDescent="0.2">
      <c r="F137" s="20">
        <v>48.456099999999999</v>
      </c>
      <c r="K137" s="20">
        <v>48.456099999999999</v>
      </c>
      <c r="L137" s="20">
        <v>44.076900000000002</v>
      </c>
      <c r="M137" s="20">
        <v>28.474599999999999</v>
      </c>
      <c r="N137" s="20">
        <v>219.5692</v>
      </c>
    </row>
    <row r="138" spans="6:14" x14ac:dyDescent="0.2">
      <c r="F138" s="20">
        <v>48.1875</v>
      </c>
      <c r="K138" s="20">
        <v>48.1875</v>
      </c>
      <c r="L138" s="20">
        <v>19.6892</v>
      </c>
      <c r="M138" s="20">
        <v>21.8125</v>
      </c>
      <c r="N138" s="20">
        <v>11.3538</v>
      </c>
    </row>
    <row r="139" spans="6:14" x14ac:dyDescent="0.2">
      <c r="F139" s="20">
        <v>52.423699999999997</v>
      </c>
      <c r="K139" s="20">
        <v>52.423699999999997</v>
      </c>
      <c r="L139" s="20">
        <v>43.078400000000002</v>
      </c>
      <c r="M139" s="20">
        <v>35.407899999999998</v>
      </c>
      <c r="N139" s="20">
        <v>13.548999999999999</v>
      </c>
    </row>
    <row r="140" spans="6:14" x14ac:dyDescent="0.2">
      <c r="F140" s="20">
        <v>44.32</v>
      </c>
      <c r="K140" s="20">
        <v>44.32</v>
      </c>
      <c r="L140" s="20">
        <v>40.782200000000003</v>
      </c>
      <c r="M140" s="20">
        <v>21.469899999999999</v>
      </c>
      <c r="N140" s="20">
        <v>14.075900000000001</v>
      </c>
    </row>
    <row r="141" spans="6:14" x14ac:dyDescent="0.2">
      <c r="F141" s="20">
        <v>46.569200000000002</v>
      </c>
      <c r="K141" s="20">
        <v>46.569200000000002</v>
      </c>
      <c r="L141" s="20">
        <v>35.252400000000002</v>
      </c>
      <c r="M141" s="20">
        <v>12.8444</v>
      </c>
      <c r="N141" s="20">
        <v>16.119299999999999</v>
      </c>
    </row>
    <row r="142" spans="6:14" x14ac:dyDescent="0.2">
      <c r="F142" s="20">
        <v>41.913800000000002</v>
      </c>
      <c r="K142" s="20">
        <v>41.913800000000002</v>
      </c>
      <c r="L142" s="20">
        <v>37.161299999999997</v>
      </c>
      <c r="M142" s="20">
        <v>21.1615</v>
      </c>
      <c r="N142" s="20">
        <v>11.7662</v>
      </c>
    </row>
    <row r="143" spans="6:14" x14ac:dyDescent="0.2">
      <c r="F143" s="20">
        <v>34.136400000000002</v>
      </c>
      <c r="K143" s="20">
        <v>34.136400000000002</v>
      </c>
      <c r="L143" s="20">
        <v>23.6053</v>
      </c>
      <c r="M143" s="20">
        <v>23</v>
      </c>
      <c r="N143" s="20">
        <v>13.8118</v>
      </c>
    </row>
    <row r="144" spans="6:14" x14ac:dyDescent="0.2">
      <c r="F144" s="20">
        <v>42.060600000000001</v>
      </c>
      <c r="K144" s="20">
        <v>42.060600000000001</v>
      </c>
      <c r="L144" s="20">
        <v>41.014899999999997</v>
      </c>
      <c r="M144" s="20">
        <v>13.161300000000001</v>
      </c>
      <c r="N144" s="20">
        <v>16.75</v>
      </c>
    </row>
    <row r="145" spans="6:14" x14ac:dyDescent="0.2">
      <c r="F145" s="20">
        <v>25.917400000000001</v>
      </c>
      <c r="K145" s="20">
        <v>25.917400000000001</v>
      </c>
      <c r="L145" s="20">
        <v>17.342500000000001</v>
      </c>
      <c r="M145" s="20">
        <v>17.541699999999999</v>
      </c>
      <c r="N145" s="20">
        <v>10.436999999999999</v>
      </c>
    </row>
    <row r="146" spans="6:14" x14ac:dyDescent="0.2">
      <c r="F146" s="20">
        <v>25.541</v>
      </c>
      <c r="K146" s="20">
        <v>25.541</v>
      </c>
      <c r="L146" s="20">
        <v>45.722900000000003</v>
      </c>
      <c r="M146" s="20">
        <v>20.566400000000002</v>
      </c>
      <c r="N146" s="20">
        <v>9.1966999999999999</v>
      </c>
    </row>
    <row r="147" spans="6:14" x14ac:dyDescent="0.2">
      <c r="F147" s="20">
        <v>25.343800000000002</v>
      </c>
      <c r="K147" s="20">
        <v>25.343800000000002</v>
      </c>
      <c r="L147" s="20">
        <v>40.380499999999998</v>
      </c>
      <c r="M147" s="20">
        <v>20.433700000000002</v>
      </c>
      <c r="N147" s="20">
        <v>14.8361</v>
      </c>
    </row>
    <row r="148" spans="6:14" x14ac:dyDescent="0.2">
      <c r="F148" s="20">
        <v>32.155799999999999</v>
      </c>
      <c r="K148" s="20">
        <v>32.155799999999999</v>
      </c>
      <c r="L148" s="20">
        <v>34.466700000000003</v>
      </c>
      <c r="M148" s="20">
        <v>13.6625</v>
      </c>
      <c r="N148" s="20">
        <v>12.1311</v>
      </c>
    </row>
    <row r="149" spans="6:14" x14ac:dyDescent="0.2">
      <c r="F149" s="20">
        <v>27.920500000000001</v>
      </c>
      <c r="K149" s="20">
        <v>27.920500000000001</v>
      </c>
      <c r="L149" s="20">
        <v>38.319099999999999</v>
      </c>
      <c r="M149" s="20">
        <v>46.781599999999997</v>
      </c>
      <c r="N149" s="20">
        <v>10.113200000000001</v>
      </c>
    </row>
    <row r="150" spans="6:14" x14ac:dyDescent="0.2">
      <c r="F150" s="20">
        <v>19.376799999999999</v>
      </c>
      <c r="K150" s="20">
        <v>19.376799999999999</v>
      </c>
      <c r="L150" s="20">
        <v>39.228299999999997</v>
      </c>
      <c r="M150" s="20">
        <v>21.127300000000002</v>
      </c>
      <c r="N150" s="20">
        <v>9.7585999999999995</v>
      </c>
    </row>
    <row r="151" spans="6:14" x14ac:dyDescent="0.2">
      <c r="F151" s="20">
        <v>34.039000000000001</v>
      </c>
      <c r="K151" s="20">
        <v>34.039000000000001</v>
      </c>
      <c r="L151" s="20">
        <v>40.623699999999999</v>
      </c>
      <c r="M151" s="20">
        <v>23.181799999999999</v>
      </c>
      <c r="N151" s="20">
        <v>15.6075</v>
      </c>
    </row>
    <row r="152" spans="6:14" x14ac:dyDescent="0.2">
      <c r="F152" s="20">
        <v>26.386399999999998</v>
      </c>
      <c r="K152" s="20">
        <v>26.386399999999998</v>
      </c>
      <c r="L152" s="20">
        <v>22.067599999999999</v>
      </c>
      <c r="M152" s="20">
        <v>25.291699999999999</v>
      </c>
      <c r="N152" s="20">
        <v>14.5786</v>
      </c>
    </row>
    <row r="153" spans="6:14" x14ac:dyDescent="0.2">
      <c r="F153" s="20">
        <v>32.337499999999999</v>
      </c>
      <c r="K153" s="20">
        <v>32.337499999999999</v>
      </c>
      <c r="L153" s="20">
        <v>39.195700000000002</v>
      </c>
      <c r="M153" s="20">
        <v>49.920200000000001</v>
      </c>
      <c r="N153" s="20">
        <v>15.191000000000001</v>
      </c>
    </row>
    <row r="154" spans="6:14" x14ac:dyDescent="0.2">
      <c r="F154" s="20">
        <v>33.392200000000003</v>
      </c>
      <c r="K154" s="20">
        <v>33.392200000000003</v>
      </c>
      <c r="L154" s="20">
        <v>37.5732</v>
      </c>
      <c r="M154" s="20">
        <v>16.3279</v>
      </c>
      <c r="N154" s="20">
        <v>14.809200000000001</v>
      </c>
    </row>
    <row r="155" spans="6:14" x14ac:dyDescent="0.2">
      <c r="F155" s="20">
        <v>25.471699999999998</v>
      </c>
      <c r="K155" s="20">
        <v>25.471699999999998</v>
      </c>
      <c r="L155" s="20">
        <v>27.363600000000002</v>
      </c>
      <c r="M155" s="20">
        <v>35.088200000000001</v>
      </c>
      <c r="N155" s="20">
        <v>13.5105</v>
      </c>
    </row>
    <row r="156" spans="6:14" x14ac:dyDescent="0.2">
      <c r="F156" s="20">
        <v>38.626899999999999</v>
      </c>
      <c r="K156" s="20">
        <v>38.626899999999999</v>
      </c>
      <c r="L156" s="20">
        <v>38.883299999999998</v>
      </c>
      <c r="M156" s="20">
        <v>30.875</v>
      </c>
      <c r="N156" s="20">
        <v>22.807099999999998</v>
      </c>
    </row>
    <row r="157" spans="6:14" x14ac:dyDescent="0.2">
      <c r="F157" s="20">
        <v>32.930199999999999</v>
      </c>
      <c r="K157" s="20">
        <v>32.930199999999999</v>
      </c>
      <c r="L157" s="20">
        <v>25.5946</v>
      </c>
      <c r="M157" s="20">
        <v>29.104500000000002</v>
      </c>
      <c r="N157" s="20">
        <v>10.5755</v>
      </c>
    </row>
    <row r="158" spans="6:14" x14ac:dyDescent="0.2">
      <c r="F158" s="20">
        <v>37.116700000000002</v>
      </c>
      <c r="K158" s="20">
        <v>37.116700000000002</v>
      </c>
      <c r="L158" s="20">
        <v>16.0213</v>
      </c>
      <c r="M158" s="20">
        <v>33.132399999999997</v>
      </c>
      <c r="N158" s="20">
        <v>8.7161000000000008</v>
      </c>
    </row>
    <row r="159" spans="6:14" x14ac:dyDescent="0.2">
      <c r="F159" s="20">
        <v>43.5625</v>
      </c>
      <c r="K159" s="20">
        <v>43.5625</v>
      </c>
      <c r="L159" s="20">
        <v>49.54</v>
      </c>
      <c r="M159" s="20">
        <v>16.730799999999999</v>
      </c>
      <c r="N159" s="20">
        <v>9.7676999999999996</v>
      </c>
    </row>
    <row r="160" spans="6:14" x14ac:dyDescent="0.2">
      <c r="F160" s="20">
        <v>35.851900000000001</v>
      </c>
      <c r="K160" s="20">
        <v>35.851900000000001</v>
      </c>
      <c r="L160" s="20">
        <v>30.796600000000002</v>
      </c>
      <c r="M160" s="20">
        <v>22.6721</v>
      </c>
      <c r="N160" s="20">
        <v>9.3370999999999995</v>
      </c>
    </row>
    <row r="161" spans="6:14" x14ac:dyDescent="0.2">
      <c r="F161" s="20">
        <v>38.0563</v>
      </c>
      <c r="K161" s="20">
        <v>38.0563</v>
      </c>
      <c r="L161" s="20">
        <v>38.914700000000003</v>
      </c>
      <c r="M161" s="20">
        <v>22.978300000000001</v>
      </c>
      <c r="N161" s="20">
        <v>13.2027</v>
      </c>
    </row>
    <row r="162" spans="6:14" x14ac:dyDescent="0.2">
      <c r="F162" s="20">
        <v>39.820500000000003</v>
      </c>
      <c r="K162" s="20">
        <v>39.820500000000003</v>
      </c>
      <c r="L162" s="20">
        <v>14.591799999999999</v>
      </c>
      <c r="M162" s="20">
        <v>28.365100000000002</v>
      </c>
      <c r="N162" s="20">
        <v>16.355599999999999</v>
      </c>
    </row>
    <row r="163" spans="6:14" x14ac:dyDescent="0.2">
      <c r="F163" s="20">
        <v>31.243600000000001</v>
      </c>
      <c r="K163" s="20">
        <v>31.243600000000001</v>
      </c>
      <c r="L163" s="20">
        <v>32.632199999999997</v>
      </c>
      <c r="M163" s="20">
        <v>20.007000000000001</v>
      </c>
      <c r="N163" s="20">
        <v>12.983599999999999</v>
      </c>
    </row>
    <row r="164" spans="6:14" x14ac:dyDescent="0.2">
      <c r="F164" s="20">
        <v>32.338700000000003</v>
      </c>
      <c r="K164" s="20">
        <v>32.338700000000003</v>
      </c>
      <c r="L164" s="20">
        <v>32.134799999999998</v>
      </c>
      <c r="M164" s="20">
        <v>22.0824</v>
      </c>
      <c r="N164" s="20">
        <v>10.8085</v>
      </c>
    </row>
    <row r="165" spans="6:14" x14ac:dyDescent="0.2">
      <c r="F165" s="20">
        <v>23.0244</v>
      </c>
      <c r="K165" s="20">
        <v>23.0244</v>
      </c>
      <c r="L165" s="20">
        <v>18.618200000000002</v>
      </c>
      <c r="M165" s="20">
        <v>19.627099999999999</v>
      </c>
      <c r="N165" s="20">
        <v>9.5367999999999995</v>
      </c>
    </row>
    <row r="166" spans="6:14" x14ac:dyDescent="0.2">
      <c r="F166" s="20">
        <v>27.9529</v>
      </c>
      <c r="K166" s="20">
        <v>27.9529</v>
      </c>
      <c r="L166" s="20">
        <v>23.586200000000002</v>
      </c>
      <c r="M166" s="20">
        <v>26.596499999999999</v>
      </c>
      <c r="N166" s="20">
        <v>10.7759</v>
      </c>
    </row>
    <row r="167" spans="6:14" x14ac:dyDescent="0.2">
      <c r="F167" s="20">
        <v>26.4</v>
      </c>
      <c r="K167" s="20">
        <v>26.4</v>
      </c>
      <c r="L167" s="20">
        <v>19.359400000000001</v>
      </c>
      <c r="M167" s="20">
        <v>22.197800000000001</v>
      </c>
      <c r="N167" s="20">
        <v>9.5974000000000004</v>
      </c>
    </row>
    <row r="168" spans="6:14" x14ac:dyDescent="0.2">
      <c r="F168" s="20">
        <v>30.602900000000002</v>
      </c>
      <c r="K168" s="20">
        <v>30.602900000000002</v>
      </c>
      <c r="L168" s="20">
        <v>15.454499999999999</v>
      </c>
      <c r="M168" s="20">
        <v>23.526299999999999</v>
      </c>
      <c r="N168" s="20">
        <v>9.8468999999999998</v>
      </c>
    </row>
    <row r="169" spans="6:14" x14ac:dyDescent="0.2">
      <c r="F169" s="20">
        <v>32.471699999999998</v>
      </c>
      <c r="K169" s="20">
        <v>32.471699999999998</v>
      </c>
      <c r="L169" s="20">
        <v>18</v>
      </c>
      <c r="M169" s="20">
        <v>20.872499999999999</v>
      </c>
      <c r="N169" s="20">
        <v>8.2166999999999994</v>
      </c>
    </row>
    <row r="170" spans="6:14" x14ac:dyDescent="0.2">
      <c r="F170" s="20">
        <v>18.3582</v>
      </c>
      <c r="K170" s="20">
        <v>18.3582</v>
      </c>
      <c r="L170" s="20">
        <v>27.181799999999999</v>
      </c>
      <c r="M170" s="20">
        <v>37.738100000000003</v>
      </c>
      <c r="N170" s="20">
        <v>10.9009</v>
      </c>
    </row>
    <row r="171" spans="6:14" x14ac:dyDescent="0.2">
      <c r="F171" s="20">
        <v>33.949199999999998</v>
      </c>
      <c r="K171" s="20">
        <v>33.949199999999998</v>
      </c>
      <c r="L171" s="20">
        <v>22.9815</v>
      </c>
      <c r="M171" s="20">
        <v>21.3171</v>
      </c>
      <c r="N171" s="20">
        <v>6.8376999999999999</v>
      </c>
    </row>
    <row r="172" spans="6:14" x14ac:dyDescent="0.2">
      <c r="F172" s="20">
        <v>34.166699999999999</v>
      </c>
      <c r="K172" s="20">
        <v>34.166699999999999</v>
      </c>
      <c r="L172" s="20">
        <v>33.8125</v>
      </c>
      <c r="M172" s="20">
        <v>27.828299999999999</v>
      </c>
      <c r="N172" s="20">
        <v>7.3529</v>
      </c>
    </row>
    <row r="173" spans="6:14" x14ac:dyDescent="0.2">
      <c r="F173" s="20">
        <v>42.657899999999998</v>
      </c>
      <c r="K173" s="20">
        <v>42.657899999999998</v>
      </c>
      <c r="L173" s="20">
        <v>28.4255</v>
      </c>
      <c r="M173" s="20">
        <v>36.814</v>
      </c>
      <c r="N173" s="20">
        <v>9.6067</v>
      </c>
    </row>
    <row r="174" spans="6:14" x14ac:dyDescent="0.2">
      <c r="F174" s="20">
        <v>36.247900000000001</v>
      </c>
      <c r="K174" s="20">
        <v>36.247900000000001</v>
      </c>
      <c r="L174" s="20">
        <v>22.2195</v>
      </c>
      <c r="M174" s="20">
        <v>22.741199999999999</v>
      </c>
      <c r="N174" s="20">
        <v>9.8632000000000009</v>
      </c>
    </row>
    <row r="175" spans="6:14" x14ac:dyDescent="0.2">
      <c r="F175" s="20">
        <v>46.960999999999999</v>
      </c>
      <c r="K175" s="20">
        <v>46.960999999999999</v>
      </c>
      <c r="L175" s="20">
        <v>33.542900000000003</v>
      </c>
      <c r="M175" s="20">
        <v>27.8506</v>
      </c>
      <c r="N175" s="20">
        <v>7.7142999999999997</v>
      </c>
    </row>
    <row r="176" spans="6:14" x14ac:dyDescent="0.2">
      <c r="F176" s="20">
        <v>8.8332999999999995</v>
      </c>
      <c r="K176" s="20">
        <v>8.8332999999999995</v>
      </c>
      <c r="L176" s="20">
        <v>13.0938</v>
      </c>
      <c r="M176" s="20">
        <v>35.8718</v>
      </c>
      <c r="N176" s="20">
        <v>7.5713999999999997</v>
      </c>
    </row>
    <row r="177" spans="6:14" x14ac:dyDescent="0.2">
      <c r="F177" s="20">
        <v>10.425000000000001</v>
      </c>
      <c r="K177" s="20">
        <v>10.425000000000001</v>
      </c>
      <c r="L177" s="20">
        <v>29.023800000000001</v>
      </c>
      <c r="M177" s="20">
        <v>36.136400000000002</v>
      </c>
      <c r="N177" s="20">
        <v>7.3333000000000004</v>
      </c>
    </row>
    <row r="178" spans="6:14" x14ac:dyDescent="0.2">
      <c r="F178" s="20">
        <v>31.659099999999999</v>
      </c>
      <c r="K178" s="20">
        <v>31.659099999999999</v>
      </c>
      <c r="L178" s="20">
        <v>16.938300000000002</v>
      </c>
      <c r="M178" s="20">
        <v>35.585000000000001</v>
      </c>
      <c r="N178" s="20">
        <v>9.4646000000000008</v>
      </c>
    </row>
    <row r="179" spans="6:14" x14ac:dyDescent="0.2">
      <c r="F179" s="20">
        <v>42.1648</v>
      </c>
      <c r="K179" s="20">
        <v>42.1648</v>
      </c>
      <c r="L179" s="20">
        <v>26.674700000000001</v>
      </c>
      <c r="M179" s="20">
        <v>38.012700000000002</v>
      </c>
      <c r="N179" s="20">
        <v>8.2318999999999996</v>
      </c>
    </row>
    <row r="180" spans="6:14" x14ac:dyDescent="0.2">
      <c r="F180" s="20">
        <v>22.222200000000001</v>
      </c>
      <c r="K180" s="20">
        <v>22.222200000000001</v>
      </c>
      <c r="L180" s="20">
        <v>28.369599999999998</v>
      </c>
      <c r="M180" s="20">
        <v>35.56</v>
      </c>
      <c r="N180" s="20">
        <v>10.66</v>
      </c>
    </row>
    <row r="181" spans="6:14" x14ac:dyDescent="0.2">
      <c r="F181" s="20">
        <v>12.643800000000001</v>
      </c>
      <c r="K181" s="20">
        <v>12.643800000000001</v>
      </c>
      <c r="L181" s="20">
        <v>30.323899999999998</v>
      </c>
      <c r="M181" s="20">
        <v>49.4101</v>
      </c>
      <c r="N181" s="20">
        <v>13.1538</v>
      </c>
    </row>
    <row r="182" spans="6:14" x14ac:dyDescent="0.2">
      <c r="F182" s="20">
        <v>31.3611</v>
      </c>
      <c r="K182" s="20">
        <v>31.3611</v>
      </c>
      <c r="L182" s="20">
        <v>23.152899999999999</v>
      </c>
      <c r="M182" s="20">
        <v>36.9146</v>
      </c>
      <c r="N182" s="20">
        <v>6.5319000000000003</v>
      </c>
    </row>
    <row r="183" spans="6:14" x14ac:dyDescent="0.2">
      <c r="F183" s="20">
        <v>24.125</v>
      </c>
      <c r="K183" s="20">
        <v>24.125</v>
      </c>
      <c r="L183" s="20">
        <v>29.863900000000001</v>
      </c>
      <c r="M183" s="20">
        <v>30.647099999999998</v>
      </c>
      <c r="N183" s="20">
        <v>6.6939000000000002</v>
      </c>
    </row>
    <row r="184" spans="6:14" x14ac:dyDescent="0.2">
      <c r="F184" s="20">
        <v>27.6981</v>
      </c>
      <c r="K184" s="20">
        <v>27.6981</v>
      </c>
      <c r="L184" s="20">
        <v>27.763999999999999</v>
      </c>
      <c r="M184" s="20">
        <v>39</v>
      </c>
      <c r="N184" s="20">
        <v>9.4406999999999996</v>
      </c>
    </row>
    <row r="185" spans="6:14" x14ac:dyDescent="0.2">
      <c r="F185" s="20">
        <v>25.6081</v>
      </c>
      <c r="K185" s="20">
        <v>25.6081</v>
      </c>
      <c r="L185" s="20">
        <v>20.588200000000001</v>
      </c>
      <c r="M185" s="20">
        <v>40.697000000000003</v>
      </c>
      <c r="N185" s="20">
        <v>6.0395000000000003</v>
      </c>
    </row>
    <row r="186" spans="6:14" x14ac:dyDescent="0.2">
      <c r="F186" s="20">
        <v>32.049999999999997</v>
      </c>
      <c r="K186" s="20">
        <v>32.049999999999997</v>
      </c>
      <c r="L186" s="20">
        <v>27.5946</v>
      </c>
      <c r="M186" s="20">
        <v>39.242899999999999</v>
      </c>
      <c r="N186" s="20">
        <v>12.95</v>
      </c>
    </row>
    <row r="187" spans="6:14" x14ac:dyDescent="0.2">
      <c r="F187" s="20">
        <v>10.545500000000001</v>
      </c>
      <c r="K187" s="20">
        <v>10.545500000000001</v>
      </c>
      <c r="L187" s="20">
        <v>17.811800000000002</v>
      </c>
      <c r="M187" s="20">
        <v>27.186800000000002</v>
      </c>
      <c r="N187" s="20">
        <v>8.3110999999999997</v>
      </c>
    </row>
    <row r="188" spans="6:14" x14ac:dyDescent="0.2">
      <c r="F188" s="20">
        <v>29.147500000000001</v>
      </c>
      <c r="K188" s="20">
        <v>29.147500000000001</v>
      </c>
      <c r="L188" s="20">
        <v>34.193199999999997</v>
      </c>
      <c r="M188" s="20">
        <v>42.596499999999999</v>
      </c>
      <c r="N188" s="20">
        <v>13.5625</v>
      </c>
    </row>
    <row r="189" spans="6:14" x14ac:dyDescent="0.2">
      <c r="F189" s="20">
        <v>26.7882</v>
      </c>
      <c r="K189" s="20">
        <v>26.7882</v>
      </c>
      <c r="L189" s="20">
        <v>24.4359</v>
      </c>
      <c r="M189" s="20">
        <v>25.770099999999999</v>
      </c>
      <c r="N189" s="20">
        <v>13.622199999999999</v>
      </c>
    </row>
    <row r="190" spans="6:14" x14ac:dyDescent="0.2">
      <c r="F190" s="20">
        <v>35.283999999999999</v>
      </c>
      <c r="K190" s="20">
        <v>35.283999999999999</v>
      </c>
      <c r="L190" s="20">
        <v>17.9315</v>
      </c>
      <c r="M190" s="20">
        <v>38.5244</v>
      </c>
      <c r="N190" s="20">
        <v>15.2143</v>
      </c>
    </row>
    <row r="191" spans="6:14" x14ac:dyDescent="0.2">
      <c r="F191" s="20">
        <v>27.302299999999999</v>
      </c>
      <c r="K191" s="20">
        <v>27.302299999999999</v>
      </c>
      <c r="L191" s="20">
        <v>25.555599999999998</v>
      </c>
      <c r="M191" s="20">
        <v>32.122199999999999</v>
      </c>
      <c r="N191" s="20">
        <v>8.1999999999999993</v>
      </c>
    </row>
    <row r="192" spans="6:14" x14ac:dyDescent="0.2">
      <c r="F192" s="20">
        <v>30.703299999999999</v>
      </c>
      <c r="K192" s="20">
        <v>30.703299999999999</v>
      </c>
      <c r="L192" s="20">
        <v>26.6111</v>
      </c>
      <c r="M192" s="20">
        <v>45.019399999999997</v>
      </c>
      <c r="N192" s="20">
        <v>9.1667000000000005</v>
      </c>
    </row>
    <row r="193" spans="6:14" x14ac:dyDescent="0.2">
      <c r="F193" s="20">
        <v>15.7561</v>
      </c>
      <c r="K193" s="20">
        <v>15.7561</v>
      </c>
      <c r="L193" s="20">
        <v>12.9762</v>
      </c>
      <c r="M193" s="20">
        <v>35.317100000000003</v>
      </c>
      <c r="N193" s="20">
        <v>11.8409</v>
      </c>
    </row>
    <row r="194" spans="6:14" x14ac:dyDescent="0.2">
      <c r="F194" s="20">
        <v>13.2182</v>
      </c>
      <c r="K194" s="20">
        <v>13.2182</v>
      </c>
      <c r="L194" s="20">
        <v>26.8596</v>
      </c>
      <c r="M194" s="20">
        <v>37.669800000000002</v>
      </c>
      <c r="N194" s="20">
        <v>14.157299999999999</v>
      </c>
    </row>
    <row r="195" spans="6:14" x14ac:dyDescent="0.2">
      <c r="F195" s="20">
        <v>13.206899999999999</v>
      </c>
      <c r="K195" s="20">
        <v>13.206899999999999</v>
      </c>
      <c r="L195" s="20">
        <v>27.9802</v>
      </c>
      <c r="M195" s="20">
        <v>16.698399999999999</v>
      </c>
      <c r="N195" s="20">
        <v>10.475</v>
      </c>
    </row>
    <row r="196" spans="6:14" x14ac:dyDescent="0.2">
      <c r="F196" s="20">
        <v>24.9024</v>
      </c>
      <c r="K196" s="20">
        <v>24.9024</v>
      </c>
      <c r="L196" s="20">
        <v>13.1571</v>
      </c>
      <c r="M196" s="20">
        <v>12.2963</v>
      </c>
      <c r="N196" s="20">
        <v>6.8041999999999998</v>
      </c>
    </row>
    <row r="197" spans="6:14" x14ac:dyDescent="0.2">
      <c r="F197" s="20">
        <v>15.2195</v>
      </c>
      <c r="K197" s="20">
        <v>15.2195</v>
      </c>
      <c r="L197" s="20">
        <v>21.3</v>
      </c>
      <c r="M197" s="20">
        <v>18.277799999999999</v>
      </c>
      <c r="N197" s="20">
        <v>12.8667</v>
      </c>
    </row>
    <row r="198" spans="6:14" x14ac:dyDescent="0.2">
      <c r="F198" s="20">
        <v>12.164899999999999</v>
      </c>
      <c r="K198" s="20">
        <v>12.164899999999999</v>
      </c>
      <c r="L198" s="20">
        <v>26.116299999999999</v>
      </c>
      <c r="M198" s="20">
        <v>12.9773</v>
      </c>
      <c r="N198" s="20">
        <v>11.788</v>
      </c>
    </row>
    <row r="199" spans="6:14" x14ac:dyDescent="0.2">
      <c r="F199" s="20">
        <v>21.6</v>
      </c>
      <c r="K199" s="20">
        <v>21.6</v>
      </c>
      <c r="L199" s="20">
        <v>25.702100000000002</v>
      </c>
      <c r="M199" s="20">
        <v>17.356300000000001</v>
      </c>
      <c r="N199" s="20">
        <v>16.9344</v>
      </c>
    </row>
    <row r="200" spans="6:14" x14ac:dyDescent="0.2">
      <c r="F200" s="20">
        <v>26.4495</v>
      </c>
      <c r="K200" s="20">
        <v>26.4495</v>
      </c>
      <c r="L200" s="20">
        <v>12.461499999999999</v>
      </c>
      <c r="M200" s="20">
        <v>20</v>
      </c>
      <c r="N200" s="20">
        <v>13.983499999999999</v>
      </c>
    </row>
    <row r="201" spans="6:14" x14ac:dyDescent="0.2">
      <c r="F201" s="20">
        <v>26.7105</v>
      </c>
      <c r="K201" s="20">
        <v>26.7105</v>
      </c>
      <c r="L201" s="20">
        <v>28.790700000000001</v>
      </c>
      <c r="M201" s="20">
        <v>13.528600000000001</v>
      </c>
      <c r="N201" s="20">
        <v>6.3907999999999996</v>
      </c>
    </row>
    <row r="202" spans="6:14" x14ac:dyDescent="0.2">
      <c r="F202" s="20">
        <v>24.2</v>
      </c>
      <c r="K202" s="20">
        <v>24.2</v>
      </c>
      <c r="L202" s="20">
        <v>23.7712</v>
      </c>
      <c r="M202" s="20">
        <v>32.776600000000002</v>
      </c>
      <c r="N202" s="20">
        <v>15.6464</v>
      </c>
    </row>
    <row r="203" spans="6:14" x14ac:dyDescent="0.2">
      <c r="F203" s="20">
        <v>21.4</v>
      </c>
      <c r="K203" s="20">
        <v>21.4</v>
      </c>
      <c r="L203" s="20">
        <v>34.670099999999998</v>
      </c>
      <c r="M203" s="20">
        <v>32.194400000000002</v>
      </c>
      <c r="N203" s="20">
        <v>7</v>
      </c>
    </row>
    <row r="204" spans="6:14" x14ac:dyDescent="0.2">
      <c r="F204" s="20">
        <v>13.459</v>
      </c>
      <c r="K204" s="20">
        <v>13.459</v>
      </c>
      <c r="L204" s="20">
        <v>20.409800000000001</v>
      </c>
      <c r="M204" s="20">
        <v>23.852900000000002</v>
      </c>
      <c r="N204" s="20">
        <v>16.731300000000001</v>
      </c>
    </row>
    <row r="205" spans="6:14" x14ac:dyDescent="0.2">
      <c r="F205" s="20">
        <v>24.003799999999998</v>
      </c>
      <c r="K205" s="20">
        <v>24.003799999999998</v>
      </c>
      <c r="L205" s="20">
        <v>23.9</v>
      </c>
      <c r="M205" s="20">
        <v>35.573300000000003</v>
      </c>
      <c r="N205" s="20">
        <v>7.1844999999999999</v>
      </c>
    </row>
    <row r="206" spans="6:14" x14ac:dyDescent="0.2">
      <c r="F206" s="20">
        <v>15.1333</v>
      </c>
      <c r="K206" s="20">
        <v>15.1333</v>
      </c>
      <c r="L206" s="20">
        <v>23.382400000000001</v>
      </c>
      <c r="M206" s="20">
        <v>34.066699999999997</v>
      </c>
      <c r="N206" s="20">
        <v>8.0088000000000008</v>
      </c>
    </row>
    <row r="207" spans="6:14" x14ac:dyDescent="0.2">
      <c r="F207" s="20">
        <v>24.157900000000001</v>
      </c>
      <c r="K207" s="20">
        <v>24.157900000000001</v>
      </c>
      <c r="L207" s="20">
        <v>20.438400000000001</v>
      </c>
      <c r="M207" s="20">
        <v>30.42</v>
      </c>
      <c r="N207" s="20">
        <v>5.7535999999999996</v>
      </c>
    </row>
    <row r="208" spans="6:14" x14ac:dyDescent="0.2">
      <c r="F208" s="20">
        <v>22</v>
      </c>
      <c r="K208" s="20">
        <v>22</v>
      </c>
      <c r="L208" s="20">
        <v>20.368400000000001</v>
      </c>
      <c r="M208" s="20">
        <v>29.0625</v>
      </c>
      <c r="N208" s="20">
        <v>10.0448</v>
      </c>
    </row>
    <row r="209" spans="6:14" x14ac:dyDescent="0.2">
      <c r="F209" s="20">
        <v>17.357099999999999</v>
      </c>
      <c r="K209" s="20">
        <v>17.357099999999999</v>
      </c>
      <c r="L209" s="20">
        <v>18.845099999999999</v>
      </c>
      <c r="M209" s="20">
        <v>28.497199999999999</v>
      </c>
      <c r="N209" s="20">
        <v>6.2632000000000003</v>
      </c>
    </row>
    <row r="210" spans="6:14" x14ac:dyDescent="0.2">
      <c r="F210" s="20">
        <v>27.853899999999999</v>
      </c>
      <c r="K210" s="20">
        <v>27.853899999999999</v>
      </c>
      <c r="L210" s="20">
        <v>25.798100000000002</v>
      </c>
      <c r="N210" s="20">
        <v>7.7705000000000002</v>
      </c>
    </row>
    <row r="211" spans="6:14" x14ac:dyDescent="0.2">
      <c r="F211" s="20">
        <v>20.620699999999999</v>
      </c>
      <c r="K211" s="20">
        <v>20.620699999999999</v>
      </c>
      <c r="L211" s="20">
        <v>24.75</v>
      </c>
      <c r="N211" s="20">
        <v>8.8617000000000008</v>
      </c>
    </row>
    <row r="212" spans="6:14" x14ac:dyDescent="0.2">
      <c r="F212" s="20">
        <v>20.765999999999998</v>
      </c>
      <c r="K212" s="20">
        <v>20.765999999999998</v>
      </c>
      <c r="L212" s="20">
        <v>34.848100000000002</v>
      </c>
      <c r="N212" s="20">
        <v>7.2667000000000002</v>
      </c>
    </row>
    <row r="213" spans="6:14" x14ac:dyDescent="0.2">
      <c r="F213" s="20">
        <v>15.488899999999999</v>
      </c>
      <c r="K213" s="20">
        <v>15.488899999999999</v>
      </c>
      <c r="L213" s="20">
        <v>29.033300000000001</v>
      </c>
      <c r="N213" s="20">
        <v>6.3487999999999998</v>
      </c>
    </row>
    <row r="214" spans="6:14" x14ac:dyDescent="0.2">
      <c r="F214" s="20">
        <v>13.635</v>
      </c>
      <c r="K214" s="20">
        <v>13.635</v>
      </c>
      <c r="L214" s="20">
        <v>23.590399999999999</v>
      </c>
      <c r="N214" s="20">
        <v>6.1845999999999997</v>
      </c>
    </row>
    <row r="215" spans="6:14" x14ac:dyDescent="0.2">
      <c r="F215" s="20">
        <v>18.788499999999999</v>
      </c>
      <c r="K215" s="20">
        <v>18.788499999999999</v>
      </c>
      <c r="L215" s="20">
        <v>13.857100000000001</v>
      </c>
      <c r="N215" s="20">
        <v>8.9259000000000004</v>
      </c>
    </row>
    <row r="216" spans="6:14" x14ac:dyDescent="0.2">
      <c r="F216" s="20">
        <v>12.770099999999999</v>
      </c>
      <c r="K216" s="20">
        <v>12.770099999999999</v>
      </c>
      <c r="L216" s="20">
        <v>26.011800000000001</v>
      </c>
      <c r="N216" s="20">
        <v>18.690000000000001</v>
      </c>
    </row>
    <row r="217" spans="6:14" x14ac:dyDescent="0.2">
      <c r="F217" s="20">
        <v>13.976699999999999</v>
      </c>
      <c r="K217" s="20">
        <v>13.976699999999999</v>
      </c>
      <c r="L217" s="20">
        <v>26.857099999999999</v>
      </c>
      <c r="N217" s="20">
        <v>13.2971</v>
      </c>
    </row>
    <row r="218" spans="6:14" x14ac:dyDescent="0.2">
      <c r="F218" s="20">
        <v>21.333300000000001</v>
      </c>
      <c r="K218" s="20">
        <v>21.333300000000001</v>
      </c>
      <c r="L218" s="20">
        <v>17.413</v>
      </c>
      <c r="N218" s="20">
        <v>13.856199999999999</v>
      </c>
    </row>
    <row r="219" spans="6:14" x14ac:dyDescent="0.2">
      <c r="F219" s="20">
        <v>15.305899999999999</v>
      </c>
      <c r="K219" s="20">
        <v>15.305899999999999</v>
      </c>
      <c r="N219" s="20">
        <v>7.9889000000000001</v>
      </c>
    </row>
    <row r="220" spans="6:14" x14ac:dyDescent="0.2">
      <c r="F220" s="20">
        <v>17.361699999999999</v>
      </c>
      <c r="K220" s="20">
        <v>17.361699999999999</v>
      </c>
      <c r="N220" s="20">
        <v>11.4528</v>
      </c>
    </row>
    <row r="221" spans="6:14" x14ac:dyDescent="0.2">
      <c r="F221" s="20">
        <v>21.569800000000001</v>
      </c>
      <c r="K221" s="20">
        <v>21.569800000000001</v>
      </c>
      <c r="N221" s="20">
        <v>15.622999999999999</v>
      </c>
    </row>
    <row r="222" spans="6:14" x14ac:dyDescent="0.2">
      <c r="F222" s="20">
        <v>30.2239</v>
      </c>
      <c r="K222" s="20">
        <v>30.2239</v>
      </c>
      <c r="N222" s="20">
        <v>14.645200000000001</v>
      </c>
    </row>
    <row r="223" spans="6:14" x14ac:dyDescent="0.2">
      <c r="F223" s="20">
        <v>12.1143</v>
      </c>
      <c r="K223" s="20">
        <v>12.1143</v>
      </c>
      <c r="N223" s="20">
        <v>21.013000000000002</v>
      </c>
    </row>
    <row r="224" spans="6:14" x14ac:dyDescent="0.2">
      <c r="F224" s="20">
        <v>22.622199999999999</v>
      </c>
      <c r="K224" s="20">
        <v>22.622199999999999</v>
      </c>
      <c r="N224" s="20">
        <v>22.2014</v>
      </c>
    </row>
    <row r="225" spans="6:14" x14ac:dyDescent="0.2">
      <c r="F225" s="20">
        <v>26.115400000000001</v>
      </c>
      <c r="K225" s="20">
        <v>26.115400000000001</v>
      </c>
      <c r="N225" s="20">
        <v>8.5237999999999996</v>
      </c>
    </row>
    <row r="226" spans="6:14" x14ac:dyDescent="0.2">
      <c r="N226" s="20">
        <v>7.9892000000000003</v>
      </c>
    </row>
    <row r="227" spans="6:14" x14ac:dyDescent="0.2">
      <c r="N227" s="20">
        <v>19.5</v>
      </c>
    </row>
    <row r="228" spans="6:14" x14ac:dyDescent="0.2">
      <c r="N228" s="20">
        <v>7.7458</v>
      </c>
    </row>
    <row r="229" spans="6:14" x14ac:dyDescent="0.2">
      <c r="N229" s="20">
        <v>8.0517000000000003</v>
      </c>
    </row>
    <row r="230" spans="6:14" x14ac:dyDescent="0.2">
      <c r="N230" s="20">
        <v>15.5909</v>
      </c>
    </row>
    <row r="231" spans="6:14" x14ac:dyDescent="0.2">
      <c r="N231" s="20">
        <v>7.9344000000000001</v>
      </c>
    </row>
    <row r="232" spans="6:14" x14ac:dyDescent="0.2">
      <c r="N232" s="20">
        <v>12.8881</v>
      </c>
    </row>
    <row r="233" spans="6:14" x14ac:dyDescent="0.2">
      <c r="N233" s="20">
        <v>9.1488999999999994</v>
      </c>
    </row>
    <row r="234" spans="6:14" x14ac:dyDescent="0.2">
      <c r="N234" s="20">
        <v>12.758100000000001</v>
      </c>
    </row>
    <row r="235" spans="6:14" x14ac:dyDescent="0.2">
      <c r="N235" s="20">
        <v>14.764699999999999</v>
      </c>
    </row>
    <row r="236" spans="6:14" x14ac:dyDescent="0.2">
      <c r="N236" s="20">
        <v>11.491199999999999</v>
      </c>
    </row>
    <row r="237" spans="6:14" x14ac:dyDescent="0.2">
      <c r="N237" s="20">
        <v>11.569800000000001</v>
      </c>
    </row>
    <row r="238" spans="6:14" x14ac:dyDescent="0.2">
      <c r="N238" s="20">
        <v>9.8775999999999993</v>
      </c>
    </row>
    <row r="239" spans="6:14" x14ac:dyDescent="0.2">
      <c r="N239" s="20">
        <v>7.9523999999999999</v>
      </c>
    </row>
    <row r="240" spans="6:14" x14ac:dyDescent="0.2">
      <c r="N240" s="20">
        <v>16.902000000000001</v>
      </c>
    </row>
    <row r="241" spans="14:14" x14ac:dyDescent="0.2">
      <c r="N241" s="20">
        <v>11.125</v>
      </c>
    </row>
    <row r="242" spans="14:14" x14ac:dyDescent="0.2">
      <c r="N242" s="20">
        <v>10.875</v>
      </c>
    </row>
    <row r="243" spans="14:14" x14ac:dyDescent="0.2">
      <c r="N243" s="20">
        <v>18.285699999999999</v>
      </c>
    </row>
    <row r="244" spans="14:14" x14ac:dyDescent="0.2">
      <c r="N244" s="20">
        <v>10.0778</v>
      </c>
    </row>
    <row r="245" spans="14:14" x14ac:dyDescent="0.2">
      <c r="N245" s="20">
        <v>8.1153999999999993</v>
      </c>
    </row>
    <row r="246" spans="14:14" x14ac:dyDescent="0.2">
      <c r="N246" s="20">
        <v>12.7879</v>
      </c>
    </row>
    <row r="247" spans="14:14" x14ac:dyDescent="0.2">
      <c r="N247" s="20">
        <v>15.492800000000001</v>
      </c>
    </row>
    <row r="248" spans="14:14" x14ac:dyDescent="0.2">
      <c r="N248" s="20">
        <v>7.5517000000000003</v>
      </c>
    </row>
    <row r="249" spans="14:14" x14ac:dyDescent="0.2">
      <c r="N249" s="20">
        <v>9.4147999999999996</v>
      </c>
    </row>
    <row r="250" spans="14:14" x14ac:dyDescent="0.2">
      <c r="N250" s="20">
        <v>7.5964999999999998</v>
      </c>
    </row>
    <row r="251" spans="14:14" x14ac:dyDescent="0.2">
      <c r="N251" s="20">
        <v>15.2105</v>
      </c>
    </row>
    <row r="252" spans="14:14" x14ac:dyDescent="0.2">
      <c r="N252" s="20">
        <v>9.7872000000000003</v>
      </c>
    </row>
    <row r="253" spans="14:14" x14ac:dyDescent="0.2">
      <c r="N253" s="20">
        <v>7.85</v>
      </c>
    </row>
    <row r="254" spans="14:14" x14ac:dyDescent="0.2">
      <c r="N254" s="20">
        <v>8.3257999999999992</v>
      </c>
    </row>
    <row r="255" spans="14:14" x14ac:dyDescent="0.2">
      <c r="N255" s="20">
        <v>18.154399999999999</v>
      </c>
    </row>
    <row r="256" spans="14:14" x14ac:dyDescent="0.2">
      <c r="N256" s="20">
        <v>7.7126000000000001</v>
      </c>
    </row>
    <row r="257" spans="14:14" x14ac:dyDescent="0.2">
      <c r="N257" s="20">
        <v>15.6538</v>
      </c>
    </row>
    <row r="258" spans="14:14" x14ac:dyDescent="0.2">
      <c r="N258" s="20">
        <v>16.5</v>
      </c>
    </row>
    <row r="259" spans="14:14" x14ac:dyDescent="0.2">
      <c r="N259" s="20">
        <v>10.384600000000001</v>
      </c>
    </row>
    <row r="260" spans="14:14" x14ac:dyDescent="0.2">
      <c r="N260" s="20">
        <v>11.1395</v>
      </c>
    </row>
    <row r="261" spans="14:14" x14ac:dyDescent="0.2">
      <c r="N261" s="20">
        <v>8.6333000000000002</v>
      </c>
    </row>
    <row r="262" spans="14:14" x14ac:dyDescent="0.2">
      <c r="N262" s="20">
        <v>15.2241</v>
      </c>
    </row>
    <row r="263" spans="14:14" x14ac:dyDescent="0.2">
      <c r="N263" s="20">
        <v>7.7121000000000004</v>
      </c>
    </row>
    <row r="264" spans="14:14" x14ac:dyDescent="0.2">
      <c r="N264" s="20">
        <v>8.3191000000000006</v>
      </c>
    </row>
    <row r="265" spans="14:14" x14ac:dyDescent="0.2">
      <c r="N265" s="20">
        <v>16.3049</v>
      </c>
    </row>
    <row r="266" spans="14:14" x14ac:dyDescent="0.2">
      <c r="N266" s="20">
        <v>9.5538000000000007</v>
      </c>
    </row>
    <row r="267" spans="14:14" x14ac:dyDescent="0.2">
      <c r="N267" s="20">
        <v>13.891299999999999</v>
      </c>
    </row>
    <row r="268" spans="14:14" x14ac:dyDescent="0.2">
      <c r="N268" s="20">
        <v>8.6667000000000005</v>
      </c>
    </row>
    <row r="269" spans="14:14" x14ac:dyDescent="0.2">
      <c r="N269" s="20">
        <v>7.2308000000000003</v>
      </c>
    </row>
    <row r="270" spans="14:14" x14ac:dyDescent="0.2">
      <c r="N270" s="20">
        <v>10.237299999999999</v>
      </c>
    </row>
    <row r="271" spans="14:14" x14ac:dyDescent="0.2">
      <c r="N271" s="20">
        <v>7.7324000000000002</v>
      </c>
    </row>
    <row r="272" spans="14:14" x14ac:dyDescent="0.2">
      <c r="N272" s="20">
        <v>8.6316000000000006</v>
      </c>
    </row>
    <row r="273" spans="14:14" x14ac:dyDescent="0.2">
      <c r="N273" s="20">
        <v>8.7636000000000003</v>
      </c>
    </row>
    <row r="274" spans="14:14" x14ac:dyDescent="0.2">
      <c r="N274" s="20">
        <v>8.8295999999999992</v>
      </c>
    </row>
    <row r="275" spans="14:14" x14ac:dyDescent="0.2">
      <c r="N275" s="20">
        <v>17.2745</v>
      </c>
    </row>
    <row r="276" spans="14:14" x14ac:dyDescent="0.2">
      <c r="N276" s="20">
        <v>8.1175999999999995</v>
      </c>
    </row>
    <row r="277" spans="14:14" x14ac:dyDescent="0.2">
      <c r="N277" s="20">
        <v>10.1609</v>
      </c>
    </row>
    <row r="278" spans="14:14" x14ac:dyDescent="0.2">
      <c r="N278" s="20">
        <v>8.7920999999999996</v>
      </c>
    </row>
    <row r="279" spans="14:14" x14ac:dyDescent="0.2">
      <c r="N279" s="20">
        <v>8.6735000000000007</v>
      </c>
    </row>
    <row r="280" spans="14:14" x14ac:dyDescent="0.2">
      <c r="N280" s="20">
        <v>8.1922999999999995</v>
      </c>
    </row>
    <row r="281" spans="14:14" x14ac:dyDescent="0.2">
      <c r="N281" s="20">
        <v>9.6316000000000006</v>
      </c>
    </row>
    <row r="282" spans="14:14" x14ac:dyDescent="0.2">
      <c r="N282" s="20">
        <v>11.0105</v>
      </c>
    </row>
    <row r="283" spans="14:14" x14ac:dyDescent="0.2">
      <c r="N283" s="20">
        <v>12.8</v>
      </c>
    </row>
    <row r="284" spans="14:14" x14ac:dyDescent="0.2">
      <c r="N284" s="20">
        <v>12.1136</v>
      </c>
    </row>
    <row r="285" spans="14:14" x14ac:dyDescent="0.2">
      <c r="N285" s="20">
        <v>9.641</v>
      </c>
    </row>
    <row r="286" spans="14:14" x14ac:dyDescent="0.2">
      <c r="N286" s="20">
        <v>8.1707000000000001</v>
      </c>
    </row>
    <row r="287" spans="14:14" x14ac:dyDescent="0.2">
      <c r="N287" s="20">
        <v>8.85</v>
      </c>
    </row>
    <row r="288" spans="14:14" x14ac:dyDescent="0.2">
      <c r="N288" s="20">
        <v>12.959199999999999</v>
      </c>
    </row>
    <row r="289" spans="14:14" x14ac:dyDescent="0.2">
      <c r="N289" s="20">
        <v>9.2835999999999999</v>
      </c>
    </row>
    <row r="290" spans="14:14" x14ac:dyDescent="0.2">
      <c r="N290" s="20">
        <v>12.086</v>
      </c>
    </row>
    <row r="291" spans="14:14" x14ac:dyDescent="0.2">
      <c r="N291" s="20">
        <v>9.8254000000000001</v>
      </c>
    </row>
    <row r="292" spans="14:14" x14ac:dyDescent="0.2">
      <c r="N292" s="20">
        <v>8.8421000000000003</v>
      </c>
    </row>
    <row r="293" spans="14:14" x14ac:dyDescent="0.2">
      <c r="N293" s="20">
        <v>11.5824</v>
      </c>
    </row>
    <row r="294" spans="14:14" x14ac:dyDescent="0.2">
      <c r="N294" s="20">
        <v>16.361499999999999</v>
      </c>
    </row>
    <row r="295" spans="14:14" x14ac:dyDescent="0.2">
      <c r="N295" s="20">
        <v>15.391299999999999</v>
      </c>
    </row>
    <row r="296" spans="14:14" x14ac:dyDescent="0.2">
      <c r="N296" s="20">
        <v>14.7294</v>
      </c>
    </row>
    <row r="297" spans="14:14" x14ac:dyDescent="0.2">
      <c r="N297" s="20">
        <v>15.88</v>
      </c>
    </row>
    <row r="298" spans="14:14" x14ac:dyDescent="0.2">
      <c r="N298" s="20">
        <v>9.0298999999999996</v>
      </c>
    </row>
    <row r="299" spans="14:14" x14ac:dyDescent="0.2">
      <c r="N299" s="20">
        <v>8.1738999999999997</v>
      </c>
    </row>
    <row r="300" spans="14:14" x14ac:dyDescent="0.2">
      <c r="N300" s="20">
        <v>23.206900000000001</v>
      </c>
    </row>
    <row r="301" spans="14:14" x14ac:dyDescent="0.2">
      <c r="N301" s="20">
        <v>8.6774000000000004</v>
      </c>
    </row>
    <row r="302" spans="14:14" x14ac:dyDescent="0.2">
      <c r="N302" s="20">
        <v>16.587</v>
      </c>
    </row>
    <row r="303" spans="14:14" x14ac:dyDescent="0.2">
      <c r="N303" s="20">
        <v>26.590399999999999</v>
      </c>
    </row>
    <row r="304" spans="14:14" x14ac:dyDescent="0.2">
      <c r="N304" s="20">
        <v>7.5881999999999996</v>
      </c>
    </row>
    <row r="305" spans="14:14" x14ac:dyDescent="0.2">
      <c r="N305" s="20">
        <v>22.38</v>
      </c>
    </row>
    <row r="306" spans="14:14" x14ac:dyDescent="0.2">
      <c r="N306" s="20">
        <v>9.6527999999999992</v>
      </c>
    </row>
    <row r="307" spans="14:14" x14ac:dyDescent="0.2">
      <c r="N307" s="20">
        <v>7.9166999999999996</v>
      </c>
    </row>
    <row r="308" spans="14:14" x14ac:dyDescent="0.2">
      <c r="N308" s="20">
        <v>13.652200000000001</v>
      </c>
    </row>
    <row r="309" spans="14:14" x14ac:dyDescent="0.2">
      <c r="N309" s="20">
        <v>16.981999999999999</v>
      </c>
    </row>
    <row r="310" spans="14:14" x14ac:dyDescent="0.2">
      <c r="N310" s="20">
        <v>14.2286</v>
      </c>
    </row>
    <row r="311" spans="14:14" x14ac:dyDescent="0.2">
      <c r="N311" s="20">
        <v>12.0619</v>
      </c>
    </row>
    <row r="312" spans="14:14" x14ac:dyDescent="0.2">
      <c r="N312" s="20">
        <v>17.899100000000001</v>
      </c>
    </row>
    <row r="313" spans="14:14" x14ac:dyDescent="0.2">
      <c r="N313" s="20">
        <v>10.5214</v>
      </c>
    </row>
    <row r="314" spans="14:14" x14ac:dyDescent="0.2">
      <c r="N314" s="20">
        <v>10.446400000000001</v>
      </c>
    </row>
    <row r="315" spans="14:14" x14ac:dyDescent="0.2">
      <c r="N315" s="20">
        <v>7.58</v>
      </c>
    </row>
    <row r="316" spans="14:14" x14ac:dyDescent="0.2">
      <c r="N316" s="20">
        <v>8.7777999999999992</v>
      </c>
    </row>
    <row r="317" spans="14:14" x14ac:dyDescent="0.2">
      <c r="N317" s="20">
        <v>12.188000000000001</v>
      </c>
    </row>
    <row r="318" spans="14:14" x14ac:dyDescent="0.2">
      <c r="N318" s="20">
        <v>6.5434999999999999</v>
      </c>
    </row>
    <row r="319" spans="14:14" x14ac:dyDescent="0.2">
      <c r="N319" s="20">
        <v>11.058299999999999</v>
      </c>
    </row>
    <row r="320" spans="14:14" x14ac:dyDescent="0.2">
      <c r="N320" s="20">
        <v>15.7925</v>
      </c>
    </row>
    <row r="321" spans="14:14" x14ac:dyDescent="0.2">
      <c r="N321" s="20">
        <v>14.4</v>
      </c>
    </row>
    <row r="322" spans="14:14" x14ac:dyDescent="0.2">
      <c r="N322" s="20">
        <v>9.4815000000000005</v>
      </c>
    </row>
    <row r="323" spans="14:14" x14ac:dyDescent="0.2">
      <c r="N323" s="20">
        <v>8.6949000000000005</v>
      </c>
    </row>
    <row r="324" spans="14:14" x14ac:dyDescent="0.2">
      <c r="N324" s="20">
        <v>11.9595</v>
      </c>
    </row>
    <row r="325" spans="14:14" x14ac:dyDescent="0.2">
      <c r="N325" s="20">
        <v>9.7653999999999996</v>
      </c>
    </row>
    <row r="326" spans="14:14" x14ac:dyDescent="0.2">
      <c r="N326" s="20">
        <v>15.597</v>
      </c>
    </row>
    <row r="327" spans="14:14" x14ac:dyDescent="0.2">
      <c r="N327" s="20">
        <v>21.198</v>
      </c>
    </row>
    <row r="328" spans="14:14" x14ac:dyDescent="0.2">
      <c r="N328" s="20">
        <v>10.912000000000001</v>
      </c>
    </row>
    <row r="329" spans="14:14" x14ac:dyDescent="0.2">
      <c r="N329" s="20">
        <v>8.1701999999999995</v>
      </c>
    </row>
    <row r="330" spans="14:14" x14ac:dyDescent="0.2">
      <c r="N330" s="20">
        <v>13.4452</v>
      </c>
    </row>
    <row r="331" spans="14:14" x14ac:dyDescent="0.2">
      <c r="N331" s="20">
        <v>11.553599999999999</v>
      </c>
    </row>
    <row r="332" spans="14:14" x14ac:dyDescent="0.2">
      <c r="N332" s="20">
        <v>6.6905000000000001</v>
      </c>
    </row>
    <row r="333" spans="14:14" x14ac:dyDescent="0.2">
      <c r="N333" s="20">
        <v>7.1227999999999998</v>
      </c>
    </row>
    <row r="334" spans="14:14" x14ac:dyDescent="0.2">
      <c r="N334" s="20">
        <v>10.4808</v>
      </c>
    </row>
    <row r="335" spans="14:14" x14ac:dyDescent="0.2">
      <c r="N335" s="20">
        <v>11.579700000000001</v>
      </c>
    </row>
    <row r="336" spans="14:14" x14ac:dyDescent="0.2">
      <c r="N336" s="20">
        <v>7.0861999999999998</v>
      </c>
    </row>
    <row r="337" spans="14:14" x14ac:dyDescent="0.2">
      <c r="N337" s="20">
        <v>10.928599999999999</v>
      </c>
    </row>
    <row r="338" spans="14:14" x14ac:dyDescent="0.2">
      <c r="N338" s="20">
        <v>9.2727000000000004</v>
      </c>
    </row>
    <row r="339" spans="14:14" x14ac:dyDescent="0.2">
      <c r="N339" s="20">
        <v>7.5</v>
      </c>
    </row>
    <row r="340" spans="14:14" x14ac:dyDescent="0.2">
      <c r="N340" s="20">
        <v>7.7691999999999997</v>
      </c>
    </row>
    <row r="341" spans="14:14" x14ac:dyDescent="0.2">
      <c r="N341" s="20">
        <v>8.9537999999999993</v>
      </c>
    </row>
    <row r="342" spans="14:14" x14ac:dyDescent="0.2">
      <c r="N342" s="20">
        <v>8.5896000000000008</v>
      </c>
    </row>
    <row r="343" spans="14:14" x14ac:dyDescent="0.2">
      <c r="N343" s="20">
        <v>11.954499999999999</v>
      </c>
    </row>
    <row r="344" spans="14:14" x14ac:dyDescent="0.2">
      <c r="N344" s="20">
        <v>12.371</v>
      </c>
    </row>
    <row r="345" spans="14:14" x14ac:dyDescent="0.2">
      <c r="N345" s="20">
        <v>7.6315999999999997</v>
      </c>
    </row>
    <row r="346" spans="14:14" x14ac:dyDescent="0.2">
      <c r="N346" s="20">
        <v>14.4</v>
      </c>
    </row>
    <row r="347" spans="14:14" x14ac:dyDescent="0.2">
      <c r="N347" s="20">
        <v>14.948600000000001</v>
      </c>
    </row>
    <row r="348" spans="14:14" x14ac:dyDescent="0.2">
      <c r="N348" s="20">
        <v>8.9817999999999998</v>
      </c>
    </row>
    <row r="349" spans="14:14" x14ac:dyDescent="0.2">
      <c r="N349" s="20">
        <v>7.8666999999999998</v>
      </c>
    </row>
    <row r="350" spans="14:14" x14ac:dyDescent="0.2">
      <c r="N350" s="20">
        <v>8.1279000000000003</v>
      </c>
    </row>
    <row r="351" spans="14:14" x14ac:dyDescent="0.2">
      <c r="N351" s="20">
        <v>8.6785999999999994</v>
      </c>
    </row>
    <row r="352" spans="14:14" x14ac:dyDescent="0.2">
      <c r="N352" s="20">
        <v>9.2454000000000001</v>
      </c>
    </row>
    <row r="353" spans="14:14" x14ac:dyDescent="0.2">
      <c r="N353" s="20">
        <v>12.1395</v>
      </c>
    </row>
    <row r="354" spans="14:14" x14ac:dyDescent="0.2">
      <c r="N354" s="20">
        <v>10.0649</v>
      </c>
    </row>
    <row r="355" spans="14:14" x14ac:dyDescent="0.2">
      <c r="N355" s="20">
        <v>9.0749999999999993</v>
      </c>
    </row>
    <row r="356" spans="14:14" x14ac:dyDescent="0.2">
      <c r="N356" s="20">
        <v>7.8922999999999996</v>
      </c>
    </row>
    <row r="357" spans="14:14" x14ac:dyDescent="0.2">
      <c r="N357" s="20">
        <v>14.1266</v>
      </c>
    </row>
    <row r="358" spans="14:14" x14ac:dyDescent="0.2">
      <c r="N358" s="20">
        <v>11.467700000000001</v>
      </c>
    </row>
    <row r="359" spans="14:14" x14ac:dyDescent="0.2">
      <c r="N359" s="20">
        <v>9.6170000000000009</v>
      </c>
    </row>
    <row r="360" spans="14:14" x14ac:dyDescent="0.2">
      <c r="N360" s="20">
        <v>6.7125000000000004</v>
      </c>
    </row>
    <row r="361" spans="14:14" x14ac:dyDescent="0.2">
      <c r="N361" s="20">
        <v>13.916700000000001</v>
      </c>
    </row>
    <row r="362" spans="14:14" x14ac:dyDescent="0.2">
      <c r="N362" s="20">
        <v>9.9846000000000004</v>
      </c>
    </row>
    <row r="363" spans="14:14" x14ac:dyDescent="0.2">
      <c r="N363" s="20">
        <v>11.4186</v>
      </c>
    </row>
    <row r="364" spans="14:14" x14ac:dyDescent="0.2">
      <c r="N364" s="20">
        <v>9.1333000000000002</v>
      </c>
    </row>
    <row r="365" spans="14:14" x14ac:dyDescent="0.2">
      <c r="N365" s="20">
        <v>10.6591</v>
      </c>
    </row>
    <row r="366" spans="14:14" x14ac:dyDescent="0.2">
      <c r="N366" s="20">
        <v>12.181800000000001</v>
      </c>
    </row>
    <row r="367" spans="14:14" x14ac:dyDescent="0.2">
      <c r="N367" s="20">
        <v>8.4146000000000001</v>
      </c>
    </row>
    <row r="368" spans="14:14" x14ac:dyDescent="0.2">
      <c r="N368" s="20">
        <v>8.9901999999999997</v>
      </c>
    </row>
    <row r="369" spans="14:14" x14ac:dyDescent="0.2">
      <c r="N369" s="20">
        <v>9.0832999999999995</v>
      </c>
    </row>
    <row r="370" spans="14:14" x14ac:dyDescent="0.2">
      <c r="N370" s="20">
        <v>9.2439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DA7D-ED92-4C46-84F5-A1B338EB7DF2}">
  <dimension ref="B1:F48"/>
  <sheetViews>
    <sheetView workbookViewId="0">
      <selection activeCell="I48" sqref="I48"/>
    </sheetView>
  </sheetViews>
  <sheetFormatPr baseColWidth="10" defaultRowHeight="16" x14ac:dyDescent="0.2"/>
  <cols>
    <col min="2" max="2" width="27.83203125" customWidth="1"/>
    <col min="3" max="3" width="29.1640625" customWidth="1"/>
    <col min="4" max="4" width="10.33203125" customWidth="1"/>
    <col min="5" max="5" width="29" customWidth="1"/>
    <col min="6" max="6" width="31.33203125" customWidth="1"/>
  </cols>
  <sheetData>
    <row r="1" spans="2:6" s="40" customFormat="1" ht="18" x14ac:dyDescent="0.2">
      <c r="B1" s="137" t="s">
        <v>0</v>
      </c>
      <c r="C1" s="138"/>
      <c r="D1" s="82"/>
      <c r="E1" s="138" t="s">
        <v>137</v>
      </c>
      <c r="F1" s="139"/>
    </row>
    <row r="2" spans="2:6" x14ac:dyDescent="0.2">
      <c r="B2" s="27"/>
      <c r="C2" s="27"/>
      <c r="D2" s="27"/>
      <c r="E2" s="27"/>
      <c r="F2" s="45"/>
    </row>
    <row r="3" spans="2:6" ht="38" x14ac:dyDescent="0.2">
      <c r="B3" s="78" t="s">
        <v>234</v>
      </c>
      <c r="C3" s="78" t="s">
        <v>235</v>
      </c>
      <c r="D3" s="60"/>
      <c r="E3" s="78" t="s">
        <v>234</v>
      </c>
      <c r="F3" s="77" t="s">
        <v>235</v>
      </c>
    </row>
    <row r="4" spans="2:6" ht="18" x14ac:dyDescent="0.2">
      <c r="B4" s="79">
        <v>41.94</v>
      </c>
      <c r="C4" s="81">
        <v>24.98</v>
      </c>
      <c r="D4" s="5"/>
      <c r="E4" s="81">
        <v>34.43</v>
      </c>
      <c r="F4" s="6">
        <v>30.27</v>
      </c>
    </row>
    <row r="5" spans="2:6" ht="18" x14ac:dyDescent="0.2">
      <c r="B5" s="79">
        <v>27.6</v>
      </c>
      <c r="C5" s="79">
        <v>37.5</v>
      </c>
      <c r="D5" s="5"/>
      <c r="E5" s="79">
        <v>38.85</v>
      </c>
      <c r="F5" s="6">
        <v>41.35</v>
      </c>
    </row>
    <row r="6" spans="2:6" ht="18" x14ac:dyDescent="0.2">
      <c r="B6" s="79">
        <v>15.47</v>
      </c>
      <c r="C6" s="79">
        <v>26.03</v>
      </c>
      <c r="D6" s="5"/>
      <c r="E6" s="79">
        <v>30</v>
      </c>
      <c r="F6" s="6">
        <v>25.42</v>
      </c>
    </row>
    <row r="7" spans="2:6" ht="18" x14ac:dyDescent="0.2">
      <c r="B7" s="79">
        <v>13.81</v>
      </c>
      <c r="C7" s="79">
        <v>37.92</v>
      </c>
      <c r="D7" s="5"/>
      <c r="E7" s="79">
        <v>14.79</v>
      </c>
      <c r="F7" s="6">
        <v>31.62</v>
      </c>
    </row>
    <row r="8" spans="2:6" ht="18" x14ac:dyDescent="0.2">
      <c r="B8" s="79">
        <v>23.5</v>
      </c>
      <c r="C8" s="79">
        <v>20.5</v>
      </c>
      <c r="D8" s="5"/>
      <c r="E8" s="79">
        <v>15.08</v>
      </c>
      <c r="F8" s="6">
        <v>23.96</v>
      </c>
    </row>
    <row r="9" spans="2:6" ht="18" x14ac:dyDescent="0.2">
      <c r="B9" s="79">
        <v>27.39</v>
      </c>
      <c r="C9" s="79">
        <v>20.93</v>
      </c>
      <c r="D9" s="5"/>
      <c r="E9" s="79">
        <v>17.21</v>
      </c>
      <c r="F9" s="6">
        <v>22.07</v>
      </c>
    </row>
    <row r="10" spans="2:6" ht="18" x14ac:dyDescent="0.2">
      <c r="B10" s="79">
        <v>30.27</v>
      </c>
      <c r="C10" s="79">
        <v>20.9</v>
      </c>
      <c r="D10" s="5"/>
      <c r="E10" s="79">
        <v>19.440000000000001</v>
      </c>
      <c r="F10" s="6">
        <v>17.21</v>
      </c>
    </row>
    <row r="11" spans="2:6" ht="18" x14ac:dyDescent="0.2">
      <c r="B11" s="79">
        <v>18.670000000000002</v>
      </c>
      <c r="C11" s="79">
        <v>28.94</v>
      </c>
      <c r="D11" s="5"/>
      <c r="E11" s="79">
        <v>21.06</v>
      </c>
      <c r="F11" s="6">
        <v>18.329999999999998</v>
      </c>
    </row>
    <row r="12" spans="2:6" ht="18" x14ac:dyDescent="0.2">
      <c r="B12" s="79">
        <v>24.39</v>
      </c>
      <c r="C12" s="79">
        <v>18.96</v>
      </c>
      <c r="D12" s="5"/>
      <c r="E12" s="79">
        <v>23.23</v>
      </c>
      <c r="F12" s="6">
        <v>23.46</v>
      </c>
    </row>
    <row r="13" spans="2:6" ht="18" x14ac:dyDescent="0.2">
      <c r="B13" s="79">
        <v>31.99</v>
      </c>
      <c r="C13" s="79">
        <v>35.96</v>
      </c>
      <c r="D13" s="5"/>
      <c r="E13" s="79">
        <v>33.89</v>
      </c>
      <c r="F13" s="6">
        <v>28.32</v>
      </c>
    </row>
    <row r="14" spans="2:6" ht="18" x14ac:dyDescent="0.2">
      <c r="B14" s="79">
        <v>30.42</v>
      </c>
      <c r="C14" s="79">
        <v>31.44</v>
      </c>
      <c r="D14" s="5"/>
      <c r="E14" s="79">
        <v>32.44</v>
      </c>
      <c r="F14" s="6">
        <v>23.32</v>
      </c>
    </row>
    <row r="15" spans="2:6" ht="18" x14ac:dyDescent="0.2">
      <c r="B15" s="79">
        <v>29.53</v>
      </c>
      <c r="C15" s="79">
        <v>27.74</v>
      </c>
      <c r="D15" s="5"/>
      <c r="E15" s="79">
        <v>15.4</v>
      </c>
      <c r="F15" s="6">
        <v>11.94</v>
      </c>
    </row>
    <row r="16" spans="2:6" ht="18" x14ac:dyDescent="0.2">
      <c r="B16" s="79">
        <v>34.17</v>
      </c>
      <c r="C16" s="79">
        <v>23.33</v>
      </c>
      <c r="D16" s="5"/>
      <c r="E16" s="79">
        <v>31.22</v>
      </c>
      <c r="F16" s="6">
        <v>23.42</v>
      </c>
    </row>
    <row r="17" spans="2:6" ht="18" x14ac:dyDescent="0.2">
      <c r="B17" s="79">
        <v>21.4</v>
      </c>
      <c r="C17" s="79">
        <v>17.100000000000001</v>
      </c>
      <c r="D17" s="5"/>
      <c r="E17" s="79">
        <v>15.5</v>
      </c>
      <c r="F17" s="6">
        <v>9.68</v>
      </c>
    </row>
    <row r="18" spans="2:6" ht="18" x14ac:dyDescent="0.2">
      <c r="B18" s="79">
        <v>25.32</v>
      </c>
      <c r="C18" s="79">
        <v>37.33</v>
      </c>
      <c r="D18" s="5"/>
      <c r="E18" s="79">
        <v>17.649999999999999</v>
      </c>
      <c r="F18" s="6">
        <v>20.87</v>
      </c>
    </row>
    <row r="19" spans="2:6" ht="18" x14ac:dyDescent="0.2">
      <c r="B19" s="79">
        <v>19.52</v>
      </c>
      <c r="C19" s="79">
        <v>23.7</v>
      </c>
      <c r="D19" s="5"/>
      <c r="E19" s="79">
        <v>27.83</v>
      </c>
      <c r="F19" s="6">
        <v>16.239999999999998</v>
      </c>
    </row>
    <row r="20" spans="2:6" ht="18" x14ac:dyDescent="0.2">
      <c r="B20" s="79">
        <v>28.51</v>
      </c>
      <c r="C20" s="79">
        <v>34.81</v>
      </c>
      <c r="D20" s="5"/>
      <c r="E20" s="79">
        <v>18.48</v>
      </c>
      <c r="F20" s="6">
        <v>27.2</v>
      </c>
    </row>
    <row r="21" spans="2:6" ht="18" x14ac:dyDescent="0.2">
      <c r="B21" s="79">
        <v>24.57</v>
      </c>
      <c r="C21" s="79">
        <v>27.27</v>
      </c>
      <c r="D21" s="5"/>
      <c r="E21" s="79">
        <v>24.94</v>
      </c>
      <c r="F21" s="6">
        <v>16.059999999999999</v>
      </c>
    </row>
    <row r="22" spans="2:6" ht="18" x14ac:dyDescent="0.2">
      <c r="B22" s="79">
        <v>31.06</v>
      </c>
      <c r="C22" s="79">
        <v>29.64</v>
      </c>
      <c r="D22" s="5"/>
      <c r="E22" s="79">
        <v>19.72</v>
      </c>
      <c r="F22" s="6">
        <v>11.55</v>
      </c>
    </row>
    <row r="23" spans="2:6" ht="18" x14ac:dyDescent="0.2">
      <c r="B23" s="79">
        <v>21.45</v>
      </c>
      <c r="C23" s="79">
        <v>39.35</v>
      </c>
      <c r="D23" s="5"/>
      <c r="E23" s="79">
        <v>34.36</v>
      </c>
      <c r="F23" s="6">
        <v>28.23</v>
      </c>
    </row>
    <row r="24" spans="2:6" ht="18" x14ac:dyDescent="0.2">
      <c r="B24" s="79">
        <v>24</v>
      </c>
      <c r="C24" s="79">
        <v>20.55</v>
      </c>
      <c r="D24" s="5"/>
      <c r="E24" s="79">
        <v>21.14</v>
      </c>
      <c r="F24" s="6">
        <v>48.26</v>
      </c>
    </row>
    <row r="25" spans="2:6" ht="18" x14ac:dyDescent="0.2">
      <c r="B25" s="79">
        <v>34.590000000000003</v>
      </c>
      <c r="C25" s="79">
        <v>30.87</v>
      </c>
      <c r="D25" s="5"/>
      <c r="E25" s="79">
        <v>25.04</v>
      </c>
      <c r="F25" s="6">
        <v>25.76</v>
      </c>
    </row>
    <row r="26" spans="2:6" ht="18" x14ac:dyDescent="0.2">
      <c r="B26" s="79">
        <v>22.03</v>
      </c>
      <c r="C26" s="79">
        <v>19.57</v>
      </c>
      <c r="D26" s="5"/>
      <c r="E26" s="79">
        <v>34.119999999999997</v>
      </c>
      <c r="F26" s="6">
        <v>22.97</v>
      </c>
    </row>
    <row r="27" spans="2:6" ht="18" x14ac:dyDescent="0.2">
      <c r="B27" s="79">
        <v>20.21</v>
      </c>
      <c r="C27" s="79">
        <v>19.12</v>
      </c>
      <c r="D27" s="5"/>
      <c r="E27" s="79">
        <v>24.08</v>
      </c>
      <c r="F27" s="6">
        <v>25.99</v>
      </c>
    </row>
    <row r="28" spans="2:6" ht="18" x14ac:dyDescent="0.2">
      <c r="B28" s="79">
        <v>25.29</v>
      </c>
      <c r="C28" s="79">
        <v>28.75</v>
      </c>
      <c r="D28" s="5"/>
      <c r="E28" s="79">
        <v>29.41</v>
      </c>
      <c r="F28" s="6">
        <v>24.79</v>
      </c>
    </row>
    <row r="29" spans="2:6" ht="18" x14ac:dyDescent="0.2">
      <c r="B29" s="79">
        <v>35.07</v>
      </c>
      <c r="C29" s="79">
        <v>25.38</v>
      </c>
      <c r="D29" s="5"/>
      <c r="E29" s="79">
        <v>37.33</v>
      </c>
      <c r="F29" s="6">
        <v>24.74</v>
      </c>
    </row>
    <row r="30" spans="2:6" ht="18" x14ac:dyDescent="0.2">
      <c r="B30" s="79">
        <v>28.81</v>
      </c>
      <c r="C30" s="79">
        <v>30.16</v>
      </c>
      <c r="D30" s="5"/>
      <c r="E30" s="79">
        <v>32.39</v>
      </c>
      <c r="F30" s="6">
        <v>24.72</v>
      </c>
    </row>
    <row r="31" spans="2:6" ht="18" x14ac:dyDescent="0.2">
      <c r="B31" s="79">
        <v>34.15</v>
      </c>
      <c r="C31" s="79">
        <v>22.46</v>
      </c>
      <c r="D31" s="5"/>
      <c r="E31" s="79">
        <v>30.8</v>
      </c>
      <c r="F31" s="6">
        <v>38.96</v>
      </c>
    </row>
    <row r="32" spans="2:6" ht="18" x14ac:dyDescent="0.2">
      <c r="B32" s="79">
        <v>35.31</v>
      </c>
      <c r="C32" s="79">
        <v>29.57</v>
      </c>
      <c r="D32" s="5"/>
      <c r="E32" s="79">
        <v>29.76</v>
      </c>
      <c r="F32" s="6">
        <v>14.12</v>
      </c>
    </row>
    <row r="33" spans="2:6" ht="18" x14ac:dyDescent="0.2">
      <c r="B33" s="79">
        <v>31.79</v>
      </c>
      <c r="C33" s="79">
        <v>43.16</v>
      </c>
      <c r="D33" s="5"/>
      <c r="E33" s="79">
        <v>26.63</v>
      </c>
      <c r="F33" s="6">
        <v>25.23</v>
      </c>
    </row>
    <row r="34" spans="2:6" ht="18" x14ac:dyDescent="0.2">
      <c r="B34" s="79">
        <v>27.95</v>
      </c>
      <c r="C34" s="79">
        <v>25.53</v>
      </c>
      <c r="D34" s="5"/>
      <c r="E34" s="79">
        <v>20.2</v>
      </c>
      <c r="F34" s="6">
        <v>17.91</v>
      </c>
    </row>
    <row r="35" spans="2:6" ht="18" x14ac:dyDescent="0.2">
      <c r="B35" s="79">
        <v>24.55</v>
      </c>
      <c r="C35" s="79">
        <v>38.68</v>
      </c>
      <c r="D35" s="5"/>
      <c r="E35" s="79">
        <v>19.93</v>
      </c>
      <c r="F35" s="6">
        <v>30.98</v>
      </c>
    </row>
    <row r="36" spans="2:6" ht="18" x14ac:dyDescent="0.2">
      <c r="B36" s="79">
        <v>30.04</v>
      </c>
      <c r="C36" s="79">
        <v>30.58</v>
      </c>
      <c r="D36" s="5"/>
      <c r="E36" s="79">
        <v>31.06</v>
      </c>
      <c r="F36" s="6">
        <v>14.51</v>
      </c>
    </row>
    <row r="37" spans="2:6" ht="18" x14ac:dyDescent="0.2">
      <c r="B37" s="79">
        <v>46.34</v>
      </c>
      <c r="C37" s="79">
        <v>30.85</v>
      </c>
      <c r="D37" s="5"/>
      <c r="E37" s="79">
        <v>23.08</v>
      </c>
      <c r="F37" s="6">
        <v>21.53</v>
      </c>
    </row>
    <row r="38" spans="2:6" ht="18" x14ac:dyDescent="0.2">
      <c r="B38" s="79">
        <v>49.19</v>
      </c>
      <c r="C38" s="79">
        <v>29.62</v>
      </c>
      <c r="D38" s="5"/>
      <c r="E38" s="79">
        <v>16.190000000000001</v>
      </c>
      <c r="F38" s="6">
        <v>16.91</v>
      </c>
    </row>
    <row r="39" spans="2:6" ht="18" x14ac:dyDescent="0.2">
      <c r="B39" s="79">
        <v>43.82</v>
      </c>
      <c r="C39" s="79">
        <v>29.68</v>
      </c>
      <c r="D39" s="5"/>
      <c r="E39" s="79">
        <v>49.4</v>
      </c>
      <c r="F39" s="6">
        <v>16.93</v>
      </c>
    </row>
    <row r="40" spans="2:6" ht="18" x14ac:dyDescent="0.2">
      <c r="B40" s="79">
        <v>43.59</v>
      </c>
      <c r="C40" s="79">
        <v>37.729999999999997</v>
      </c>
      <c r="D40" s="5"/>
      <c r="E40" s="79">
        <v>37.270000000000003</v>
      </c>
      <c r="F40" s="6">
        <v>23.19</v>
      </c>
    </row>
    <row r="41" spans="2:6" ht="18" x14ac:dyDescent="0.2">
      <c r="B41" s="79">
        <v>39.700000000000003</v>
      </c>
      <c r="C41" s="79">
        <v>41.77</v>
      </c>
      <c r="D41" s="5"/>
      <c r="E41" s="79">
        <v>30.29</v>
      </c>
      <c r="F41" s="6">
        <v>23.09</v>
      </c>
    </row>
    <row r="42" spans="2:6" ht="18" x14ac:dyDescent="0.2">
      <c r="B42" s="79">
        <v>38.39</v>
      </c>
      <c r="C42" s="79">
        <v>27.5</v>
      </c>
      <c r="D42" s="5"/>
      <c r="E42" s="79">
        <v>25.73</v>
      </c>
      <c r="F42" s="6">
        <v>19.690000000000001</v>
      </c>
    </row>
    <row r="43" spans="2:6" ht="18" x14ac:dyDescent="0.2">
      <c r="B43" s="79">
        <v>25.23</v>
      </c>
      <c r="C43" s="79">
        <v>28.06</v>
      </c>
      <c r="D43" s="5"/>
      <c r="E43" s="79">
        <v>38.590000000000003</v>
      </c>
      <c r="F43" s="6">
        <v>28.31</v>
      </c>
    </row>
    <row r="44" spans="2:6" ht="18" x14ac:dyDescent="0.2">
      <c r="B44" s="79">
        <v>25</v>
      </c>
      <c r="C44" s="79">
        <v>38.51</v>
      </c>
      <c r="D44" s="5"/>
      <c r="E44" s="79">
        <v>21.33</v>
      </c>
      <c r="F44" s="6">
        <v>27.46</v>
      </c>
    </row>
    <row r="45" spans="2:6" ht="18" x14ac:dyDescent="0.2">
      <c r="B45" s="79">
        <v>27.69</v>
      </c>
      <c r="C45" s="79">
        <v>27.53</v>
      </c>
      <c r="D45" s="5"/>
      <c r="E45" s="79">
        <v>21.34</v>
      </c>
      <c r="F45" s="6">
        <v>18.53</v>
      </c>
    </row>
    <row r="46" spans="2:6" ht="18" x14ac:dyDescent="0.2">
      <c r="B46" s="79">
        <v>34.68</v>
      </c>
      <c r="C46" s="79">
        <v>21.54</v>
      </c>
      <c r="D46" s="5"/>
      <c r="E46" s="79">
        <v>24.26</v>
      </c>
      <c r="F46" s="6">
        <v>24.33</v>
      </c>
    </row>
    <row r="47" spans="2:6" ht="18" x14ac:dyDescent="0.2">
      <c r="B47" s="79">
        <v>28.6</v>
      </c>
      <c r="C47" s="79">
        <v>23.93</v>
      </c>
      <c r="D47" s="5"/>
      <c r="E47" s="79">
        <v>32.08</v>
      </c>
      <c r="F47" s="6">
        <v>18.78</v>
      </c>
    </row>
    <row r="48" spans="2:6" ht="18" x14ac:dyDescent="0.2">
      <c r="B48" s="80"/>
      <c r="C48" s="80">
        <v>28.91</v>
      </c>
      <c r="D48" s="7"/>
      <c r="E48" s="80">
        <v>41.73</v>
      </c>
      <c r="F48" s="8">
        <v>30.45</v>
      </c>
    </row>
  </sheetData>
  <mergeCells count="2">
    <mergeCell ref="B1:C1"/>
    <mergeCell ref="E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0B729-EE29-F04F-B6E7-616B34A66932}">
  <dimension ref="B2:H11"/>
  <sheetViews>
    <sheetView workbookViewId="0">
      <selection activeCell="T56" sqref="T56"/>
    </sheetView>
  </sheetViews>
  <sheetFormatPr baseColWidth="10" defaultRowHeight="16" x14ac:dyDescent="0.2"/>
  <sheetData>
    <row r="2" spans="2:8" ht="18" x14ac:dyDescent="0.2">
      <c r="B2" s="4"/>
      <c r="C2" s="140" t="s">
        <v>187</v>
      </c>
      <c r="D2" s="141"/>
      <c r="E2" s="142"/>
      <c r="F2" s="141" t="s">
        <v>188</v>
      </c>
      <c r="G2" s="141"/>
      <c r="H2" s="142"/>
    </row>
    <row r="3" spans="2:8" ht="18" x14ac:dyDescent="0.2">
      <c r="B3" s="38" t="s">
        <v>21</v>
      </c>
      <c r="C3" s="14">
        <v>498</v>
      </c>
      <c r="D3" s="5">
        <v>524</v>
      </c>
      <c r="E3" s="6">
        <v>476</v>
      </c>
      <c r="F3" s="5">
        <v>665</v>
      </c>
      <c r="G3" s="5">
        <v>622</v>
      </c>
      <c r="H3" s="6">
        <v>617</v>
      </c>
    </row>
    <row r="4" spans="2:8" ht="18" x14ac:dyDescent="0.2">
      <c r="B4" s="38" t="s">
        <v>189</v>
      </c>
      <c r="C4" s="14">
        <v>410</v>
      </c>
      <c r="D4" s="5">
        <v>194</v>
      </c>
      <c r="E4" s="6">
        <v>314</v>
      </c>
      <c r="F4" s="5">
        <v>3424</v>
      </c>
      <c r="G4" s="5">
        <v>680</v>
      </c>
      <c r="H4" s="6">
        <v>673</v>
      </c>
    </row>
    <row r="5" spans="2:8" ht="18" x14ac:dyDescent="0.2">
      <c r="B5" s="38" t="s">
        <v>190</v>
      </c>
      <c r="C5" s="14">
        <v>252</v>
      </c>
      <c r="D5" s="5">
        <v>266</v>
      </c>
      <c r="E5" s="6">
        <v>253</v>
      </c>
      <c r="F5" s="5">
        <v>1859</v>
      </c>
      <c r="G5" s="5">
        <v>930</v>
      </c>
      <c r="H5" s="6">
        <v>779</v>
      </c>
    </row>
    <row r="6" spans="2:8" ht="18" x14ac:dyDescent="0.2">
      <c r="B6" s="38" t="s">
        <v>191</v>
      </c>
      <c r="C6" s="14">
        <v>148</v>
      </c>
      <c r="D6" s="5">
        <v>168</v>
      </c>
      <c r="E6" s="6">
        <v>188</v>
      </c>
      <c r="F6" s="5">
        <v>132468</v>
      </c>
      <c r="G6" s="5">
        <v>80987</v>
      </c>
      <c r="H6" s="6">
        <v>117316</v>
      </c>
    </row>
    <row r="7" spans="2:8" ht="18" x14ac:dyDescent="0.2">
      <c r="B7" s="38"/>
      <c r="C7" s="14"/>
      <c r="D7" s="5"/>
      <c r="E7" s="6"/>
      <c r="F7" s="5"/>
      <c r="G7" s="5"/>
      <c r="H7" s="6"/>
    </row>
    <row r="8" spans="2:8" ht="18" x14ac:dyDescent="0.2">
      <c r="B8" s="38" t="s">
        <v>21</v>
      </c>
      <c r="C8" s="14">
        <v>527</v>
      </c>
      <c r="D8" s="5">
        <v>708</v>
      </c>
      <c r="E8" s="6">
        <v>426</v>
      </c>
      <c r="F8" s="5">
        <v>477</v>
      </c>
      <c r="G8" s="5">
        <v>234</v>
      </c>
      <c r="H8" s="6">
        <v>310</v>
      </c>
    </row>
    <row r="9" spans="2:8" ht="18" x14ac:dyDescent="0.2">
      <c r="B9" s="38" t="s">
        <v>192</v>
      </c>
      <c r="C9" s="14">
        <v>261</v>
      </c>
      <c r="D9" s="5">
        <v>260</v>
      </c>
      <c r="E9" s="6">
        <v>711</v>
      </c>
      <c r="F9" s="5">
        <v>486</v>
      </c>
      <c r="G9" s="5">
        <v>301</v>
      </c>
      <c r="H9" s="6">
        <v>1491</v>
      </c>
    </row>
    <row r="10" spans="2:8" ht="18" x14ac:dyDescent="0.2">
      <c r="B10" s="38" t="s">
        <v>193</v>
      </c>
      <c r="C10" s="14">
        <v>417</v>
      </c>
      <c r="D10" s="5">
        <v>1787</v>
      </c>
      <c r="E10" s="6">
        <v>3415</v>
      </c>
      <c r="F10" s="5">
        <v>18006</v>
      </c>
      <c r="G10" s="5">
        <v>8027</v>
      </c>
      <c r="H10" s="6">
        <v>44857</v>
      </c>
    </row>
    <row r="11" spans="2:8" ht="18" x14ac:dyDescent="0.2">
      <c r="B11" s="39" t="s">
        <v>194</v>
      </c>
      <c r="C11" s="15">
        <v>390</v>
      </c>
      <c r="D11" s="7">
        <v>362</v>
      </c>
      <c r="E11" s="8">
        <v>141</v>
      </c>
      <c r="F11" s="7">
        <v>90886</v>
      </c>
      <c r="G11" s="7">
        <v>100619</v>
      </c>
      <c r="H11" s="8">
        <v>82745</v>
      </c>
    </row>
  </sheetData>
  <mergeCells count="2">
    <mergeCell ref="C2:E2"/>
    <mergeCell ref="F2:H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99EE8-7794-1541-A7DB-A92E787034A9}">
  <dimension ref="B1:G9"/>
  <sheetViews>
    <sheetView workbookViewId="0">
      <selection activeCell="D56" sqref="D56"/>
    </sheetView>
  </sheetViews>
  <sheetFormatPr baseColWidth="10" defaultRowHeight="16" x14ac:dyDescent="0.2"/>
  <cols>
    <col min="2" max="2" width="28.83203125" customWidth="1"/>
    <col min="3" max="3" width="30.6640625" customWidth="1"/>
    <col min="4" max="4" width="28.5" customWidth="1"/>
    <col min="5" max="5" width="5.5" customWidth="1"/>
    <col min="6" max="6" width="29.83203125" customWidth="1"/>
    <col min="7" max="7" width="30.5" customWidth="1"/>
  </cols>
  <sheetData>
    <row r="1" spans="2:7" s="41" customFormat="1" ht="18" x14ac:dyDescent="0.2">
      <c r="B1" s="52"/>
      <c r="C1" s="56" t="s">
        <v>200</v>
      </c>
      <c r="D1" s="56" t="s">
        <v>201</v>
      </c>
      <c r="E1" s="42"/>
      <c r="F1" s="56" t="s">
        <v>200</v>
      </c>
      <c r="G1" s="43" t="s">
        <v>201</v>
      </c>
    </row>
    <row r="2" spans="2:7" x14ac:dyDescent="0.2">
      <c r="B2" s="53"/>
      <c r="C2" s="57"/>
      <c r="D2" s="57"/>
      <c r="E2" s="25"/>
      <c r="F2" s="57"/>
      <c r="G2" s="44"/>
    </row>
    <row r="3" spans="2:7" s="2" customFormat="1" ht="18" x14ac:dyDescent="0.2">
      <c r="B3" s="63"/>
      <c r="C3" s="58" t="s">
        <v>187</v>
      </c>
      <c r="D3" s="58" t="s">
        <v>187</v>
      </c>
      <c r="E3" s="50"/>
      <c r="F3" s="58" t="s">
        <v>188</v>
      </c>
      <c r="G3" s="51" t="s">
        <v>188</v>
      </c>
    </row>
    <row r="4" spans="2:7" x14ac:dyDescent="0.2">
      <c r="B4" s="53"/>
      <c r="C4" s="53"/>
      <c r="D4" s="53"/>
      <c r="F4" s="53"/>
      <c r="G4" s="45"/>
    </row>
    <row r="5" spans="2:7" ht="18" x14ac:dyDescent="0.2">
      <c r="B5" s="53"/>
      <c r="C5" s="59" t="s">
        <v>195</v>
      </c>
      <c r="D5" s="59" t="s">
        <v>195</v>
      </c>
      <c r="F5" s="59" t="s">
        <v>195</v>
      </c>
      <c r="G5" s="46" t="s">
        <v>195</v>
      </c>
    </row>
    <row r="6" spans="2:7" ht="18" x14ac:dyDescent="0.2">
      <c r="B6" s="54" t="s">
        <v>196</v>
      </c>
      <c r="C6" s="59">
        <v>300</v>
      </c>
      <c r="D6" s="61">
        <v>295</v>
      </c>
      <c r="F6" s="61">
        <v>206</v>
      </c>
      <c r="G6" s="47">
        <v>118</v>
      </c>
    </row>
    <row r="7" spans="2:7" ht="18" x14ac:dyDescent="0.2">
      <c r="B7" s="54" t="s">
        <v>197</v>
      </c>
      <c r="C7" s="59">
        <v>0</v>
      </c>
      <c r="D7" s="61">
        <v>0</v>
      </c>
      <c r="F7" s="61">
        <v>60</v>
      </c>
      <c r="G7" s="47">
        <v>71</v>
      </c>
    </row>
    <row r="8" spans="2:7" ht="18" x14ac:dyDescent="0.2">
      <c r="B8" s="54" t="s">
        <v>198</v>
      </c>
      <c r="C8" s="59">
        <v>0</v>
      </c>
      <c r="D8" s="61">
        <v>2</v>
      </c>
      <c r="F8" s="61">
        <v>15</v>
      </c>
      <c r="G8" s="47">
        <v>70</v>
      </c>
    </row>
    <row r="9" spans="2:7" ht="18" x14ac:dyDescent="0.2">
      <c r="B9" s="55" t="s">
        <v>199</v>
      </c>
      <c r="C9" s="60">
        <v>0</v>
      </c>
      <c r="D9" s="62">
        <v>3</v>
      </c>
      <c r="E9" s="48"/>
      <c r="F9" s="62">
        <v>19</v>
      </c>
      <c r="G9" s="49">
        <v>41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B6D32-7355-1949-90FA-DA0D55FD1AF1}">
  <dimension ref="A2:U6"/>
  <sheetViews>
    <sheetView workbookViewId="0">
      <selection activeCell="H21" sqref="H21"/>
    </sheetView>
  </sheetViews>
  <sheetFormatPr baseColWidth="10" defaultRowHeight="16" x14ac:dyDescent="0.2"/>
  <cols>
    <col min="1" max="1" width="34.5" style="28" customWidth="1"/>
    <col min="2" max="16384" width="10.83203125" style="28"/>
  </cols>
  <sheetData>
    <row r="2" spans="1:21" ht="18" customHeight="1" x14ac:dyDescent="0.2">
      <c r="A2" s="37"/>
      <c r="B2" s="143" t="s">
        <v>178</v>
      </c>
      <c r="C2" s="144"/>
      <c r="D2" s="144"/>
      <c r="E2" s="145"/>
      <c r="F2" s="143" t="s">
        <v>183</v>
      </c>
      <c r="G2" s="144"/>
      <c r="H2" s="144"/>
      <c r="I2" s="145"/>
      <c r="J2" s="143" t="s">
        <v>184</v>
      </c>
      <c r="K2" s="144"/>
      <c r="L2" s="144"/>
      <c r="M2" s="145"/>
      <c r="N2" s="143" t="s">
        <v>185</v>
      </c>
      <c r="O2" s="144"/>
      <c r="P2" s="144"/>
      <c r="Q2" s="145"/>
      <c r="R2" s="144" t="s">
        <v>186</v>
      </c>
      <c r="S2" s="144"/>
      <c r="T2" s="144"/>
      <c r="U2" s="145"/>
    </row>
    <row r="3" spans="1:21" ht="18" x14ac:dyDescent="0.2">
      <c r="A3" s="29" t="s">
        <v>179</v>
      </c>
      <c r="B3" s="30">
        <v>1194</v>
      </c>
      <c r="C3" s="31">
        <v>1208</v>
      </c>
      <c r="D3" s="31">
        <v>1765</v>
      </c>
      <c r="E3" s="32"/>
      <c r="F3" s="30">
        <v>631</v>
      </c>
      <c r="G3" s="31">
        <v>1715</v>
      </c>
      <c r="H3" s="31">
        <v>1570</v>
      </c>
      <c r="I3" s="32"/>
      <c r="J3" s="30">
        <v>760</v>
      </c>
      <c r="K3" s="31">
        <v>1527</v>
      </c>
      <c r="L3" s="31">
        <v>1778</v>
      </c>
      <c r="M3" s="32"/>
      <c r="N3" s="30">
        <v>712</v>
      </c>
      <c r="O3" s="31">
        <v>2433</v>
      </c>
      <c r="P3" s="31">
        <v>2168</v>
      </c>
      <c r="Q3" s="32"/>
      <c r="R3" s="31">
        <v>1166</v>
      </c>
      <c r="S3" s="31">
        <v>1633</v>
      </c>
      <c r="T3" s="31">
        <v>2532</v>
      </c>
      <c r="U3" s="32"/>
    </row>
    <row r="4" spans="1:21" ht="18" x14ac:dyDescent="0.2">
      <c r="A4" s="29" t="s">
        <v>180</v>
      </c>
      <c r="B4" s="30">
        <v>994</v>
      </c>
      <c r="C4" s="31">
        <v>202</v>
      </c>
      <c r="D4" s="31">
        <v>244</v>
      </c>
      <c r="E4" s="32">
        <v>578</v>
      </c>
      <c r="F4" s="30">
        <v>302</v>
      </c>
      <c r="G4" s="31">
        <v>200</v>
      </c>
      <c r="H4" s="31">
        <v>162</v>
      </c>
      <c r="I4" s="32">
        <v>440</v>
      </c>
      <c r="J4" s="30">
        <v>1821</v>
      </c>
      <c r="K4" s="31">
        <v>190</v>
      </c>
      <c r="L4" s="31">
        <v>359</v>
      </c>
      <c r="M4" s="32">
        <v>255</v>
      </c>
      <c r="N4" s="30">
        <v>988</v>
      </c>
      <c r="O4" s="31">
        <v>52</v>
      </c>
      <c r="P4" s="31">
        <v>224</v>
      </c>
      <c r="Q4" s="32">
        <v>175</v>
      </c>
      <c r="R4" s="31">
        <v>1050</v>
      </c>
      <c r="S4" s="31">
        <v>122</v>
      </c>
      <c r="T4" s="31">
        <v>37</v>
      </c>
      <c r="U4" s="32">
        <v>657</v>
      </c>
    </row>
    <row r="5" spans="1:21" ht="18" x14ac:dyDescent="0.2">
      <c r="A5" s="29" t="s">
        <v>181</v>
      </c>
      <c r="B5" s="30">
        <v>1547</v>
      </c>
      <c r="C5" s="31">
        <v>1815</v>
      </c>
      <c r="D5" s="31">
        <v>2135</v>
      </c>
      <c r="E5" s="32"/>
      <c r="F5" s="30">
        <v>1789</v>
      </c>
      <c r="G5" s="31">
        <v>3801</v>
      </c>
      <c r="H5" s="31">
        <v>2081</v>
      </c>
      <c r="I5" s="32"/>
      <c r="J5" s="30">
        <v>8232</v>
      </c>
      <c r="K5" s="31">
        <v>3099</v>
      </c>
      <c r="L5" s="31">
        <v>4017</v>
      </c>
      <c r="M5" s="32"/>
      <c r="N5" s="30">
        <v>143175</v>
      </c>
      <c r="O5" s="31">
        <v>100459</v>
      </c>
      <c r="P5" s="31">
        <v>45945</v>
      </c>
      <c r="Q5" s="32"/>
      <c r="R5" s="31">
        <v>104999</v>
      </c>
      <c r="S5" s="31">
        <v>109794</v>
      </c>
      <c r="T5" s="31">
        <v>43974</v>
      </c>
      <c r="U5" s="32"/>
    </row>
    <row r="6" spans="1:21" ht="18" x14ac:dyDescent="0.2">
      <c r="A6" s="33" t="s">
        <v>182</v>
      </c>
      <c r="B6" s="34">
        <v>304</v>
      </c>
      <c r="C6" s="35">
        <v>898</v>
      </c>
      <c r="D6" s="35">
        <v>345</v>
      </c>
      <c r="E6" s="36">
        <v>219</v>
      </c>
      <c r="F6" s="34">
        <v>929</v>
      </c>
      <c r="G6" s="35">
        <v>802</v>
      </c>
      <c r="H6" s="35">
        <v>6376</v>
      </c>
      <c r="I6" s="36">
        <v>447</v>
      </c>
      <c r="J6" s="34">
        <v>56753</v>
      </c>
      <c r="K6" s="35">
        <v>131120</v>
      </c>
      <c r="L6" s="35">
        <v>167959</v>
      </c>
      <c r="M6" s="36">
        <v>7055</v>
      </c>
      <c r="N6" s="34">
        <v>47792</v>
      </c>
      <c r="O6" s="35">
        <v>152322</v>
      </c>
      <c r="P6" s="35">
        <v>218521</v>
      </c>
      <c r="Q6" s="36">
        <v>51812</v>
      </c>
      <c r="R6" s="35">
        <v>70636</v>
      </c>
      <c r="S6" s="35">
        <v>176433</v>
      </c>
      <c r="T6" s="35">
        <v>185236</v>
      </c>
      <c r="U6" s="36">
        <v>54823</v>
      </c>
    </row>
  </sheetData>
  <mergeCells count="5">
    <mergeCell ref="B2:E2"/>
    <mergeCell ref="F2:I2"/>
    <mergeCell ref="J2:M2"/>
    <mergeCell ref="N2:Q2"/>
    <mergeCell ref="R2:U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CF767-0927-8C47-B913-FE7F7BD5CBEE}">
  <dimension ref="A2:M40"/>
  <sheetViews>
    <sheetView zoomScale="125" zoomScaleNormal="125" workbookViewId="0">
      <selection activeCell="G50" sqref="G50"/>
    </sheetView>
  </sheetViews>
  <sheetFormatPr baseColWidth="10" defaultRowHeight="16" x14ac:dyDescent="0.2"/>
  <cols>
    <col min="1" max="1" width="20.5" style="83" customWidth="1"/>
    <col min="2" max="2" width="15.33203125" style="83" customWidth="1"/>
    <col min="3" max="6" width="10.83203125" style="83"/>
    <col min="7" max="7" width="15.1640625" style="83" customWidth="1"/>
    <col min="8" max="8" width="15.83203125" style="83" customWidth="1"/>
    <col min="9" max="16384" width="10.83203125" style="83"/>
  </cols>
  <sheetData>
    <row r="2" spans="1:13" x14ac:dyDescent="0.2">
      <c r="A2" s="87"/>
      <c r="B2" s="147" t="s">
        <v>242</v>
      </c>
      <c r="C2" s="147"/>
      <c r="D2" s="147"/>
      <c r="E2" s="147" t="s">
        <v>243</v>
      </c>
      <c r="F2" s="147"/>
      <c r="G2" s="147"/>
      <c r="H2" s="147" t="s">
        <v>244</v>
      </c>
      <c r="I2" s="147"/>
      <c r="J2" s="147"/>
      <c r="K2" s="147" t="s">
        <v>245</v>
      </c>
      <c r="L2" s="147"/>
      <c r="M2" s="147"/>
    </row>
    <row r="3" spans="1:13" s="86" customFormat="1" x14ac:dyDescent="0.2">
      <c r="A3" s="101" t="s">
        <v>239</v>
      </c>
      <c r="B3" s="91">
        <v>1</v>
      </c>
      <c r="C3" s="91">
        <v>1.26</v>
      </c>
      <c r="D3" s="91">
        <v>0.96</v>
      </c>
      <c r="E3" s="91">
        <v>0.8</v>
      </c>
      <c r="F3" s="91">
        <v>0.72</v>
      </c>
      <c r="G3" s="91">
        <v>0.48</v>
      </c>
      <c r="H3" s="91">
        <v>0.64</v>
      </c>
      <c r="I3" s="91">
        <v>0.72</v>
      </c>
      <c r="J3" s="91">
        <v>0.83</v>
      </c>
      <c r="K3" s="91">
        <v>0.16</v>
      </c>
      <c r="L3" s="91">
        <v>0.05</v>
      </c>
      <c r="M3" s="91">
        <v>0.06</v>
      </c>
    </row>
    <row r="4" spans="1:13" s="86" customFormat="1" x14ac:dyDescent="0.2">
      <c r="A4" s="101" t="s">
        <v>240</v>
      </c>
      <c r="B4" s="91">
        <v>0.95</v>
      </c>
      <c r="C4" s="91">
        <v>0.85</v>
      </c>
      <c r="D4" s="91">
        <v>0.96</v>
      </c>
      <c r="E4" s="91">
        <v>1.76</v>
      </c>
      <c r="F4" s="91">
        <v>1.49</v>
      </c>
      <c r="G4" s="91">
        <v>2.14</v>
      </c>
      <c r="H4" s="91">
        <v>0.46</v>
      </c>
      <c r="I4" s="91">
        <v>0.48</v>
      </c>
      <c r="J4" s="91">
        <v>0.38</v>
      </c>
      <c r="K4" s="91">
        <v>0.14000000000000001</v>
      </c>
      <c r="L4" s="91">
        <v>0.08</v>
      </c>
      <c r="M4" s="91">
        <v>0.08</v>
      </c>
    </row>
    <row r="5" spans="1:13" s="86" customFormat="1" x14ac:dyDescent="0.2">
      <c r="A5" s="101" t="s">
        <v>241</v>
      </c>
      <c r="B5" s="91">
        <v>0.8</v>
      </c>
      <c r="C5" s="91">
        <v>1.07</v>
      </c>
      <c r="D5" s="91">
        <v>0.99</v>
      </c>
      <c r="E5" s="91">
        <v>0.69</v>
      </c>
      <c r="F5" s="91">
        <v>0.72</v>
      </c>
      <c r="G5" s="91">
        <v>0.48</v>
      </c>
      <c r="H5" s="91">
        <v>0.39</v>
      </c>
      <c r="I5" s="91">
        <v>0.48</v>
      </c>
      <c r="J5" s="91">
        <v>0.51</v>
      </c>
      <c r="K5" s="91"/>
      <c r="L5" s="91"/>
      <c r="M5" s="91"/>
    </row>
    <row r="6" spans="1:13" s="86" customFormat="1" x14ac:dyDescent="0.2"/>
    <row r="7" spans="1:13" x14ac:dyDescent="0.2">
      <c r="A7" s="90"/>
      <c r="B7" s="90"/>
      <c r="C7" s="90" t="s">
        <v>112</v>
      </c>
      <c r="D7" s="90" t="s">
        <v>112</v>
      </c>
      <c r="E7" s="90" t="s">
        <v>48</v>
      </c>
      <c r="F7" s="90" t="s">
        <v>48</v>
      </c>
      <c r="G7" s="90" t="s">
        <v>113</v>
      </c>
      <c r="H7" s="90" t="s">
        <v>59</v>
      </c>
      <c r="I7" s="90" t="s">
        <v>44</v>
      </c>
      <c r="J7" s="90" t="s">
        <v>45</v>
      </c>
      <c r="K7" s="90" t="s">
        <v>46</v>
      </c>
    </row>
    <row r="8" spans="1:13" x14ac:dyDescent="0.2">
      <c r="A8" s="146" t="s">
        <v>236</v>
      </c>
      <c r="B8" s="90" t="s">
        <v>100</v>
      </c>
      <c r="C8" s="96">
        <v>26.292000000000002</v>
      </c>
      <c r="D8" s="96">
        <v>26.41</v>
      </c>
      <c r="E8" s="90">
        <v>16.579999999999998</v>
      </c>
      <c r="F8" s="90">
        <v>16.71</v>
      </c>
      <c r="G8" s="90">
        <f>AVERAGE(C8:D8)</f>
        <v>26.350999999999999</v>
      </c>
      <c r="H8" s="90">
        <f>AVERAGE(E8:F8)</f>
        <v>16.645</v>
      </c>
      <c r="I8" s="90">
        <f>G8-H8</f>
        <v>9.7059999999999995</v>
      </c>
      <c r="J8" s="90">
        <f t="shared" ref="J8:J40" si="0">I8-$I$8</f>
        <v>0</v>
      </c>
      <c r="K8" s="90">
        <f t="shared" ref="K8:K15" si="1">2^-J8</f>
        <v>1</v>
      </c>
    </row>
    <row r="9" spans="1:13" x14ac:dyDescent="0.2">
      <c r="A9" s="146"/>
      <c r="B9" s="90" t="s">
        <v>101</v>
      </c>
      <c r="C9" s="96">
        <v>26.14</v>
      </c>
      <c r="D9" s="96">
        <v>26.295999999999999</v>
      </c>
      <c r="E9" s="90">
        <v>16.739999999999998</v>
      </c>
      <c r="F9" s="90">
        <v>16.96</v>
      </c>
      <c r="G9" s="90">
        <f t="shared" ref="G9:G20" si="2">AVERAGE(C9:D9)</f>
        <v>26.218</v>
      </c>
      <c r="H9" s="90">
        <f t="shared" ref="H9:H40" si="3">AVERAGE(E9:F9)</f>
        <v>16.850000000000001</v>
      </c>
      <c r="I9" s="90">
        <f t="shared" ref="I9:I40" si="4">G9-H9</f>
        <v>9.3679999999999986</v>
      </c>
      <c r="J9" s="90">
        <f t="shared" si="0"/>
        <v>-0.33800000000000097</v>
      </c>
      <c r="K9" s="90">
        <f t="shared" si="1"/>
        <v>1.2640030984528077</v>
      </c>
    </row>
    <row r="10" spans="1:13" x14ac:dyDescent="0.2">
      <c r="A10" s="146"/>
      <c r="B10" s="90" t="s">
        <v>102</v>
      </c>
      <c r="C10" s="96">
        <v>26.95</v>
      </c>
      <c r="D10" s="96">
        <v>26.9</v>
      </c>
      <c r="E10" s="90">
        <v>17.12</v>
      </c>
      <c r="F10" s="90">
        <v>17.2</v>
      </c>
      <c r="G10" s="90">
        <f t="shared" si="2"/>
        <v>26.924999999999997</v>
      </c>
      <c r="H10" s="90">
        <f t="shared" si="3"/>
        <v>17.16</v>
      </c>
      <c r="I10" s="90">
        <f t="shared" si="4"/>
        <v>9.764999999999997</v>
      </c>
      <c r="J10" s="90">
        <f t="shared" si="0"/>
        <v>5.8999999999997499E-2</v>
      </c>
      <c r="K10" s="90">
        <f t="shared" si="1"/>
        <v>0.95992926103890974</v>
      </c>
    </row>
    <row r="11" spans="1:13" x14ac:dyDescent="0.2">
      <c r="A11" s="146"/>
      <c r="B11" s="90" t="s">
        <v>103</v>
      </c>
      <c r="C11" s="96">
        <v>26.64</v>
      </c>
      <c r="D11" s="96">
        <v>26.78</v>
      </c>
      <c r="E11" s="90">
        <v>16.75</v>
      </c>
      <c r="F11" s="90">
        <v>16.63</v>
      </c>
      <c r="G11" s="90">
        <f t="shared" si="2"/>
        <v>26.71</v>
      </c>
      <c r="H11" s="90">
        <f t="shared" si="3"/>
        <v>16.689999999999998</v>
      </c>
      <c r="I11" s="90">
        <f t="shared" si="4"/>
        <v>10.020000000000003</v>
      </c>
      <c r="J11" s="90">
        <f t="shared" si="0"/>
        <v>0.31400000000000361</v>
      </c>
      <c r="K11" s="90">
        <f t="shared" si="1"/>
        <v>0.80440837094191375</v>
      </c>
    </row>
    <row r="12" spans="1:13" x14ac:dyDescent="0.2">
      <c r="A12" s="146"/>
      <c r="B12" s="90" t="s">
        <v>104</v>
      </c>
      <c r="C12" s="96">
        <v>26.99</v>
      </c>
      <c r="D12" s="96">
        <v>27.11</v>
      </c>
      <c r="E12" s="90">
        <v>16.75</v>
      </c>
      <c r="F12" s="90">
        <v>16.989999999999998</v>
      </c>
      <c r="G12" s="90">
        <f t="shared" si="2"/>
        <v>27.049999999999997</v>
      </c>
      <c r="H12" s="90">
        <f t="shared" si="3"/>
        <v>16.869999999999997</v>
      </c>
      <c r="I12" s="90">
        <f t="shared" si="4"/>
        <v>10.18</v>
      </c>
      <c r="J12" s="90">
        <f t="shared" si="0"/>
        <v>0.4740000000000002</v>
      </c>
      <c r="K12" s="90">
        <f t="shared" si="1"/>
        <v>0.71996565925734279</v>
      </c>
    </row>
    <row r="13" spans="1:13" x14ac:dyDescent="0.2">
      <c r="A13" s="146"/>
      <c r="B13" s="90" t="s">
        <v>105</v>
      </c>
      <c r="C13" s="96">
        <v>27.369999999999997</v>
      </c>
      <c r="D13" s="96">
        <v>27.93</v>
      </c>
      <c r="E13" s="90">
        <v>16.62</v>
      </c>
      <c r="F13" s="90">
        <v>17.149999999999999</v>
      </c>
      <c r="G13" s="90">
        <f t="shared" si="2"/>
        <v>27.65</v>
      </c>
      <c r="H13" s="90">
        <f t="shared" si="3"/>
        <v>16.884999999999998</v>
      </c>
      <c r="I13" s="90">
        <f t="shared" si="4"/>
        <v>10.765000000000001</v>
      </c>
      <c r="J13" s="90">
        <f t="shared" si="0"/>
        <v>1.0590000000000011</v>
      </c>
      <c r="K13" s="90">
        <f t="shared" si="1"/>
        <v>0.47996463051945359</v>
      </c>
    </row>
    <row r="14" spans="1:13" x14ac:dyDescent="0.2">
      <c r="A14" s="146"/>
      <c r="B14" s="90" t="s">
        <v>106</v>
      </c>
      <c r="C14" s="96">
        <v>27.330000000000005</v>
      </c>
      <c r="D14" s="96">
        <v>27.04</v>
      </c>
      <c r="E14" s="90">
        <v>16.95</v>
      </c>
      <c r="F14" s="90">
        <v>16.72</v>
      </c>
      <c r="G14" s="90">
        <f t="shared" si="2"/>
        <v>27.185000000000002</v>
      </c>
      <c r="H14" s="90">
        <f t="shared" si="3"/>
        <v>16.835000000000001</v>
      </c>
      <c r="I14" s="90">
        <f t="shared" si="4"/>
        <v>10.350000000000001</v>
      </c>
      <c r="J14" s="90">
        <f t="shared" si="0"/>
        <v>0.6440000000000019</v>
      </c>
      <c r="K14" s="90">
        <f t="shared" si="1"/>
        <v>0.63993620692215314</v>
      </c>
    </row>
    <row r="15" spans="1:13" x14ac:dyDescent="0.2">
      <c r="A15" s="146"/>
      <c r="B15" s="90" t="s">
        <v>107</v>
      </c>
      <c r="C15" s="96">
        <v>26.92</v>
      </c>
      <c r="D15" s="96">
        <v>27.04</v>
      </c>
      <c r="E15" s="90">
        <v>16.78</v>
      </c>
      <c r="F15" s="90">
        <v>16.82</v>
      </c>
      <c r="G15" s="90">
        <f t="shared" si="2"/>
        <v>26.98</v>
      </c>
      <c r="H15" s="90">
        <f t="shared" si="3"/>
        <v>16.8</v>
      </c>
      <c r="I15" s="90">
        <f t="shared" si="4"/>
        <v>10.18</v>
      </c>
      <c r="J15" s="90">
        <f t="shared" si="0"/>
        <v>0.4740000000000002</v>
      </c>
      <c r="K15" s="90">
        <f t="shared" si="1"/>
        <v>0.71996565925734279</v>
      </c>
    </row>
    <row r="16" spans="1:13" x14ac:dyDescent="0.2">
      <c r="A16" s="146"/>
      <c r="B16" s="90" t="s">
        <v>108</v>
      </c>
      <c r="C16" s="96">
        <v>26.72</v>
      </c>
      <c r="D16" s="96">
        <v>27.01</v>
      </c>
      <c r="E16" s="90">
        <v>16.739999999999998</v>
      </c>
      <c r="F16" s="90">
        <v>17.045000000000002</v>
      </c>
      <c r="G16" s="90">
        <f t="shared" si="2"/>
        <v>26.865000000000002</v>
      </c>
      <c r="H16" s="90">
        <f t="shared" si="3"/>
        <v>16.892499999999998</v>
      </c>
      <c r="I16" s="90">
        <f t="shared" si="4"/>
        <v>9.9725000000000037</v>
      </c>
      <c r="J16" s="90">
        <f t="shared" si="0"/>
        <v>0.26650000000000418</v>
      </c>
      <c r="K16" s="90">
        <f>2^-J16</f>
        <v>0.83133393005716272</v>
      </c>
    </row>
    <row r="17" spans="1:11" x14ac:dyDescent="0.2">
      <c r="A17" s="146"/>
      <c r="B17" s="90" t="s">
        <v>109</v>
      </c>
      <c r="C17" s="96">
        <v>29.119999999999997</v>
      </c>
      <c r="D17" s="96">
        <v>29.35</v>
      </c>
      <c r="E17" s="90">
        <v>16.760000000000002</v>
      </c>
      <c r="F17" s="90">
        <v>17.010000000000002</v>
      </c>
      <c r="G17" s="90">
        <f t="shared" si="2"/>
        <v>29.234999999999999</v>
      </c>
      <c r="H17" s="90">
        <f t="shared" si="3"/>
        <v>16.885000000000002</v>
      </c>
      <c r="I17" s="90">
        <f t="shared" si="4"/>
        <v>12.349999999999998</v>
      </c>
      <c r="J17" s="90">
        <f t="shared" si="0"/>
        <v>2.6439999999999984</v>
      </c>
      <c r="K17" s="90">
        <f>2^-J17</f>
        <v>0.1599840517305387</v>
      </c>
    </row>
    <row r="18" spans="1:11" x14ac:dyDescent="0.2">
      <c r="A18" s="146"/>
      <c r="B18" s="90" t="s">
        <v>110</v>
      </c>
      <c r="C18" s="96">
        <v>31.024000000000001</v>
      </c>
      <c r="D18" s="96">
        <v>30.79</v>
      </c>
      <c r="E18" s="90">
        <v>16.899999999999999</v>
      </c>
      <c r="F18" s="90">
        <v>16.739999999999998</v>
      </c>
      <c r="G18" s="90">
        <f t="shared" si="2"/>
        <v>30.907</v>
      </c>
      <c r="H18" s="90">
        <f t="shared" si="3"/>
        <v>16.82</v>
      </c>
      <c r="I18" s="90">
        <f t="shared" si="4"/>
        <v>14.087</v>
      </c>
      <c r="J18" s="90">
        <f t="shared" si="0"/>
        <v>4.3810000000000002</v>
      </c>
      <c r="K18" s="90">
        <f t="shared" ref="K18:K40" si="5">2^-J18</f>
        <v>4.7994070928190566E-2</v>
      </c>
    </row>
    <row r="19" spans="1:11" x14ac:dyDescent="0.2">
      <c r="A19" s="146"/>
      <c r="B19" s="90" t="s">
        <v>111</v>
      </c>
      <c r="C19" s="96">
        <v>30.831999999999997</v>
      </c>
      <c r="D19" s="96">
        <v>30.59</v>
      </c>
      <c r="E19" s="90">
        <v>16.600000000000001</v>
      </c>
      <c r="F19" s="90">
        <v>17.36</v>
      </c>
      <c r="G19" s="90">
        <f t="shared" si="2"/>
        <v>30.710999999999999</v>
      </c>
      <c r="H19" s="90">
        <f t="shared" si="3"/>
        <v>16.98</v>
      </c>
      <c r="I19" s="90">
        <f t="shared" si="4"/>
        <v>13.730999999999998</v>
      </c>
      <c r="J19" s="90">
        <f t="shared" si="0"/>
        <v>4.0249999999999986</v>
      </c>
      <c r="K19" s="90">
        <f t="shared" si="5"/>
        <v>6.1426287409078267E-2</v>
      </c>
    </row>
    <row r="20" spans="1:11" x14ac:dyDescent="0.2">
      <c r="A20" s="146" t="s">
        <v>237</v>
      </c>
      <c r="B20" s="90" t="s">
        <v>100</v>
      </c>
      <c r="C20" s="96">
        <v>26.191999999999993</v>
      </c>
      <c r="D20" s="96">
        <v>26.5</v>
      </c>
      <c r="E20" s="90">
        <v>16.39</v>
      </c>
      <c r="F20" s="90">
        <v>16.73</v>
      </c>
      <c r="G20" s="90">
        <f t="shared" si="2"/>
        <v>26.345999999999997</v>
      </c>
      <c r="H20" s="90">
        <f t="shared" si="3"/>
        <v>16.560000000000002</v>
      </c>
      <c r="I20" s="90">
        <f t="shared" si="4"/>
        <v>9.7859999999999943</v>
      </c>
      <c r="J20" s="90">
        <f t="shared" si="0"/>
        <v>7.9999999999994742E-2</v>
      </c>
      <c r="K20" s="90">
        <f t="shared" si="5"/>
        <v>0.94605764672559933</v>
      </c>
    </row>
    <row r="21" spans="1:11" x14ac:dyDescent="0.2">
      <c r="A21" s="146"/>
      <c r="B21" s="90" t="s">
        <v>101</v>
      </c>
      <c r="C21" s="96">
        <v>26.79</v>
      </c>
      <c r="D21" s="96">
        <v>26.68</v>
      </c>
      <c r="E21" s="90">
        <v>16.84</v>
      </c>
      <c r="F21" s="90">
        <v>16.739999999999998</v>
      </c>
      <c r="G21" s="90">
        <f>AVERAGE(C21:D21)</f>
        <v>26.734999999999999</v>
      </c>
      <c r="H21" s="90">
        <f t="shared" si="3"/>
        <v>16.79</v>
      </c>
      <c r="I21" s="90">
        <f t="shared" si="4"/>
        <v>9.9450000000000003</v>
      </c>
      <c r="J21" s="90">
        <f t="shared" si="0"/>
        <v>0.23900000000000077</v>
      </c>
      <c r="K21" s="90">
        <f t="shared" si="5"/>
        <v>0.84733243494611776</v>
      </c>
    </row>
    <row r="22" spans="1:11" x14ac:dyDescent="0.2">
      <c r="A22" s="146"/>
      <c r="B22" s="90" t="s">
        <v>102</v>
      </c>
      <c r="C22" s="96">
        <v>26.35</v>
      </c>
      <c r="D22" s="96">
        <v>26.63</v>
      </c>
      <c r="E22" s="90">
        <v>16.559999999999999</v>
      </c>
      <c r="F22" s="90">
        <v>16.89</v>
      </c>
      <c r="G22" s="90">
        <f t="shared" ref="G22:G40" si="6">AVERAGE(C22:D22)</f>
        <v>26.490000000000002</v>
      </c>
      <c r="H22" s="90">
        <f t="shared" si="3"/>
        <v>16.725000000000001</v>
      </c>
      <c r="I22" s="90">
        <f t="shared" si="4"/>
        <v>9.7650000000000006</v>
      </c>
      <c r="J22" s="90">
        <f t="shared" si="0"/>
        <v>5.9000000000001052E-2</v>
      </c>
      <c r="K22" s="90">
        <f t="shared" si="5"/>
        <v>0.95992926103890719</v>
      </c>
    </row>
    <row r="23" spans="1:11" x14ac:dyDescent="0.2">
      <c r="A23" s="146"/>
      <c r="B23" s="90" t="s">
        <v>103</v>
      </c>
      <c r="C23" s="96">
        <v>25.521999999999998</v>
      </c>
      <c r="D23" s="96">
        <v>26.08</v>
      </c>
      <c r="E23" s="90">
        <v>16.8</v>
      </c>
      <c r="F23" s="90">
        <v>17.02</v>
      </c>
      <c r="G23" s="90">
        <f t="shared" si="6"/>
        <v>25.800999999999998</v>
      </c>
      <c r="H23" s="90">
        <f t="shared" si="3"/>
        <v>16.91</v>
      </c>
      <c r="I23" s="90">
        <f t="shared" si="4"/>
        <v>8.8909999999999982</v>
      </c>
      <c r="J23" s="90">
        <f t="shared" si="0"/>
        <v>-0.81500000000000128</v>
      </c>
      <c r="K23" s="90">
        <f t="shared" si="5"/>
        <v>1.7592981518448729</v>
      </c>
    </row>
    <row r="24" spans="1:11" x14ac:dyDescent="0.2">
      <c r="A24" s="146"/>
      <c r="B24" s="90" t="s">
        <v>104</v>
      </c>
      <c r="C24" s="96">
        <v>26.065000000000001</v>
      </c>
      <c r="D24" s="96">
        <v>25.75</v>
      </c>
      <c r="E24" s="90">
        <v>16.88</v>
      </c>
      <c r="F24" s="90">
        <v>16.670000000000002</v>
      </c>
      <c r="G24" s="90">
        <f t="shared" si="6"/>
        <v>25.907499999999999</v>
      </c>
      <c r="H24" s="90">
        <f t="shared" si="3"/>
        <v>16.774999999999999</v>
      </c>
      <c r="I24" s="90">
        <f t="shared" si="4"/>
        <v>9.1325000000000003</v>
      </c>
      <c r="J24" s="90">
        <f t="shared" si="0"/>
        <v>-0.57349999999999923</v>
      </c>
      <c r="K24" s="90">
        <f t="shared" si="5"/>
        <v>1.4881294194284875</v>
      </c>
    </row>
    <row r="25" spans="1:11" x14ac:dyDescent="0.2">
      <c r="A25" s="146"/>
      <c r="B25" s="90" t="s">
        <v>105</v>
      </c>
      <c r="C25" s="96">
        <v>25.431999999999999</v>
      </c>
      <c r="D25" s="96">
        <v>25.78</v>
      </c>
      <c r="E25" s="90">
        <v>16.809999999999999</v>
      </c>
      <c r="F25" s="90">
        <v>17.190000000000001</v>
      </c>
      <c r="G25" s="90">
        <f t="shared" si="6"/>
        <v>25.606000000000002</v>
      </c>
      <c r="H25" s="90">
        <f t="shared" si="3"/>
        <v>17</v>
      </c>
      <c r="I25" s="90">
        <f t="shared" si="4"/>
        <v>8.6060000000000016</v>
      </c>
      <c r="J25" s="90">
        <f t="shared" si="0"/>
        <v>-1.0999999999999979</v>
      </c>
      <c r="K25" s="90">
        <f t="shared" si="5"/>
        <v>2.1435469250725832</v>
      </c>
    </row>
    <row r="26" spans="1:11" x14ac:dyDescent="0.2">
      <c r="A26" s="146"/>
      <c r="B26" s="90" t="s">
        <v>106</v>
      </c>
      <c r="C26" s="96">
        <v>27.808</v>
      </c>
      <c r="D26" s="96">
        <v>27.6</v>
      </c>
      <c r="E26" s="90">
        <v>17.010000000000002</v>
      </c>
      <c r="F26" s="90">
        <v>16.73</v>
      </c>
      <c r="G26" s="90">
        <f t="shared" si="6"/>
        <v>27.704000000000001</v>
      </c>
      <c r="H26" s="90">
        <f t="shared" si="3"/>
        <v>16.87</v>
      </c>
      <c r="I26" s="90">
        <f t="shared" si="4"/>
        <v>10.834</v>
      </c>
      <c r="J26" s="90">
        <f t="shared" si="0"/>
        <v>1.1280000000000001</v>
      </c>
      <c r="K26" s="90">
        <f t="shared" si="5"/>
        <v>0.45754958406396418</v>
      </c>
    </row>
    <row r="27" spans="1:11" x14ac:dyDescent="0.2">
      <c r="A27" s="146"/>
      <c r="B27" s="90" t="s">
        <v>107</v>
      </c>
      <c r="C27" s="96">
        <v>27.33</v>
      </c>
      <c r="D27" s="96">
        <v>27.58</v>
      </c>
      <c r="E27" s="90">
        <v>16.54</v>
      </c>
      <c r="F27" s="90">
        <v>16.84</v>
      </c>
      <c r="G27" s="90">
        <f t="shared" si="6"/>
        <v>27.454999999999998</v>
      </c>
      <c r="H27" s="90">
        <f t="shared" si="3"/>
        <v>16.689999999999998</v>
      </c>
      <c r="I27" s="90">
        <f t="shared" si="4"/>
        <v>10.765000000000001</v>
      </c>
      <c r="J27" s="90">
        <f t="shared" si="0"/>
        <v>1.0590000000000011</v>
      </c>
      <c r="K27" s="90">
        <f t="shared" si="5"/>
        <v>0.47996463051945359</v>
      </c>
    </row>
    <row r="28" spans="1:11" x14ac:dyDescent="0.2">
      <c r="A28" s="146"/>
      <c r="B28" s="90" t="s">
        <v>108</v>
      </c>
      <c r="C28" s="96">
        <v>27.974</v>
      </c>
      <c r="D28" s="96">
        <v>28.23</v>
      </c>
      <c r="E28" s="90">
        <v>16.96</v>
      </c>
      <c r="F28" s="90">
        <v>17.07</v>
      </c>
      <c r="G28" s="90">
        <f t="shared" si="6"/>
        <v>28.102</v>
      </c>
      <c r="H28" s="90">
        <f t="shared" si="3"/>
        <v>17.015000000000001</v>
      </c>
      <c r="I28" s="90">
        <f t="shared" si="4"/>
        <v>11.087</v>
      </c>
      <c r="J28" s="90">
        <f t="shared" si="0"/>
        <v>1.3810000000000002</v>
      </c>
      <c r="K28" s="90">
        <f t="shared" si="5"/>
        <v>0.38395256742552453</v>
      </c>
    </row>
    <row r="29" spans="1:11" x14ac:dyDescent="0.2">
      <c r="A29" s="146"/>
      <c r="B29" s="90" t="s">
        <v>109</v>
      </c>
      <c r="C29" s="96">
        <v>29.554000000000002</v>
      </c>
      <c r="D29" s="96">
        <v>29.36</v>
      </c>
      <c r="E29" s="90">
        <v>16.93</v>
      </c>
      <c r="F29" s="90">
        <v>16.850000000000001</v>
      </c>
      <c r="G29" s="90">
        <f t="shared" si="6"/>
        <v>29.457000000000001</v>
      </c>
      <c r="H29" s="90">
        <f t="shared" si="3"/>
        <v>16.89</v>
      </c>
      <c r="I29" s="90">
        <f t="shared" si="4"/>
        <v>12.567</v>
      </c>
      <c r="J29" s="90">
        <f t="shared" si="0"/>
        <v>2.8610000000000007</v>
      </c>
      <c r="K29" s="90">
        <f t="shared" si="5"/>
        <v>0.13764269976224539</v>
      </c>
    </row>
    <row r="30" spans="1:11" x14ac:dyDescent="0.2">
      <c r="A30" s="146"/>
      <c r="B30" s="90" t="s">
        <v>110</v>
      </c>
      <c r="C30" s="96">
        <v>30.346000000000004</v>
      </c>
      <c r="D30" s="96">
        <v>30.5</v>
      </c>
      <c r="E30" s="90">
        <v>16.95</v>
      </c>
      <c r="F30" s="90">
        <v>17.079999999999998</v>
      </c>
      <c r="G30" s="90">
        <f t="shared" si="6"/>
        <v>30.423000000000002</v>
      </c>
      <c r="H30" s="90">
        <f t="shared" si="3"/>
        <v>17.015000000000001</v>
      </c>
      <c r="I30" s="90">
        <f t="shared" si="4"/>
        <v>13.408000000000001</v>
      </c>
      <c r="J30" s="90">
        <f t="shared" si="0"/>
        <v>3.7020000000000017</v>
      </c>
      <c r="K30" s="90">
        <f t="shared" si="5"/>
        <v>7.6839929203411234E-2</v>
      </c>
    </row>
    <row r="31" spans="1:11" x14ac:dyDescent="0.2">
      <c r="A31" s="146"/>
      <c r="B31" s="90" t="s">
        <v>111</v>
      </c>
      <c r="C31" s="96">
        <v>30.05</v>
      </c>
      <c r="D31" s="96">
        <v>30.26</v>
      </c>
      <c r="E31" s="90">
        <v>16.71</v>
      </c>
      <c r="F31" s="90">
        <v>16.899999999999999</v>
      </c>
      <c r="G31" s="90">
        <f t="shared" si="6"/>
        <v>30.155000000000001</v>
      </c>
      <c r="H31" s="90">
        <f t="shared" si="3"/>
        <v>16.805</v>
      </c>
      <c r="I31" s="90">
        <f t="shared" si="4"/>
        <v>13.350000000000001</v>
      </c>
      <c r="J31" s="90">
        <f t="shared" si="0"/>
        <v>3.6440000000000019</v>
      </c>
      <c r="K31" s="90">
        <f t="shared" si="5"/>
        <v>7.9992025865269142E-2</v>
      </c>
    </row>
    <row r="32" spans="1:11" x14ac:dyDescent="0.2">
      <c r="A32" s="146" t="s">
        <v>238</v>
      </c>
      <c r="B32" s="90" t="s">
        <v>100</v>
      </c>
      <c r="C32" s="96">
        <v>27.04</v>
      </c>
      <c r="D32" s="96">
        <v>26.55</v>
      </c>
      <c r="E32" s="90">
        <v>16.77</v>
      </c>
      <c r="F32" s="90">
        <v>16.78</v>
      </c>
      <c r="G32" s="90">
        <f t="shared" si="6"/>
        <v>26.795000000000002</v>
      </c>
      <c r="H32" s="90">
        <f t="shared" si="3"/>
        <v>16.774999999999999</v>
      </c>
      <c r="I32" s="90">
        <f t="shared" si="4"/>
        <v>10.020000000000003</v>
      </c>
      <c r="J32" s="90">
        <f t="shared" si="0"/>
        <v>0.31400000000000361</v>
      </c>
      <c r="K32" s="90">
        <f t="shared" si="5"/>
        <v>0.80440837094191375</v>
      </c>
    </row>
    <row r="33" spans="1:11" x14ac:dyDescent="0.2">
      <c r="A33" s="146"/>
      <c r="B33" s="90" t="s">
        <v>101</v>
      </c>
      <c r="C33" s="96">
        <v>26.641999999999999</v>
      </c>
      <c r="D33" s="96">
        <v>26.33</v>
      </c>
      <c r="E33" s="90">
        <v>17.21</v>
      </c>
      <c r="F33" s="90">
        <v>16.55</v>
      </c>
      <c r="G33" s="90">
        <f t="shared" si="6"/>
        <v>26.485999999999997</v>
      </c>
      <c r="H33" s="90">
        <f t="shared" si="3"/>
        <v>16.880000000000003</v>
      </c>
      <c r="I33" s="90">
        <f t="shared" si="4"/>
        <v>9.6059999999999945</v>
      </c>
      <c r="J33" s="90">
        <f t="shared" si="0"/>
        <v>-0.10000000000000497</v>
      </c>
      <c r="K33" s="90">
        <f t="shared" si="5"/>
        <v>1.0717734625362969</v>
      </c>
    </row>
    <row r="34" spans="1:11" x14ac:dyDescent="0.2">
      <c r="A34" s="146"/>
      <c r="B34" s="90" t="s">
        <v>102</v>
      </c>
      <c r="C34" s="96">
        <v>26.346</v>
      </c>
      <c r="D34" s="96">
        <v>26.62</v>
      </c>
      <c r="E34" s="90">
        <v>16.62</v>
      </c>
      <c r="F34" s="90">
        <v>16.91</v>
      </c>
      <c r="G34" s="90">
        <f t="shared" si="6"/>
        <v>26.483000000000001</v>
      </c>
      <c r="H34" s="90">
        <f t="shared" si="3"/>
        <v>16.765000000000001</v>
      </c>
      <c r="I34" s="90">
        <f t="shared" si="4"/>
        <v>9.718</v>
      </c>
      <c r="J34" s="90">
        <f t="shared" si="0"/>
        <v>1.2000000000000455E-2</v>
      </c>
      <c r="K34" s="90">
        <f t="shared" si="5"/>
        <v>0.99171673073829292</v>
      </c>
    </row>
    <row r="35" spans="1:11" x14ac:dyDescent="0.2">
      <c r="A35" s="146"/>
      <c r="B35" s="90" t="s">
        <v>103</v>
      </c>
      <c r="C35" s="96">
        <v>27.123999999999999</v>
      </c>
      <c r="D35" s="96">
        <v>27.35</v>
      </c>
      <c r="E35" s="90">
        <v>16.91</v>
      </c>
      <c r="F35" s="90">
        <v>17.09</v>
      </c>
      <c r="G35" s="90">
        <f t="shared" si="6"/>
        <v>27.237000000000002</v>
      </c>
      <c r="H35" s="90">
        <f t="shared" si="3"/>
        <v>17</v>
      </c>
      <c r="I35" s="90">
        <f t="shared" si="4"/>
        <v>10.237000000000002</v>
      </c>
      <c r="J35" s="90">
        <f t="shared" si="0"/>
        <v>0.53100000000000236</v>
      </c>
      <c r="K35" s="90">
        <f t="shared" si="5"/>
        <v>0.69207485802573887</v>
      </c>
    </row>
    <row r="36" spans="1:11" x14ac:dyDescent="0.2">
      <c r="A36" s="146"/>
      <c r="B36" s="90" t="s">
        <v>104</v>
      </c>
      <c r="C36" s="96">
        <v>26.76</v>
      </c>
      <c r="D36" s="96">
        <v>27.08</v>
      </c>
      <c r="E36" s="90">
        <v>16.649999999999999</v>
      </c>
      <c r="F36" s="90">
        <v>16.829999999999998</v>
      </c>
      <c r="G36" s="90">
        <f t="shared" si="6"/>
        <v>26.92</v>
      </c>
      <c r="H36" s="90">
        <f t="shared" si="3"/>
        <v>16.739999999999998</v>
      </c>
      <c r="I36" s="90">
        <f t="shared" si="4"/>
        <v>10.180000000000003</v>
      </c>
      <c r="J36" s="90">
        <f t="shared" si="0"/>
        <v>0.47400000000000375</v>
      </c>
      <c r="K36" s="90">
        <f t="shared" si="5"/>
        <v>0.71996565925734102</v>
      </c>
    </row>
    <row r="37" spans="1:11" x14ac:dyDescent="0.2">
      <c r="A37" s="146"/>
      <c r="B37" s="90" t="s">
        <v>105</v>
      </c>
      <c r="C37" s="96">
        <v>27.36</v>
      </c>
      <c r="D37" s="96">
        <v>27.72</v>
      </c>
      <c r="E37" s="90">
        <v>16.97</v>
      </c>
      <c r="F37" s="90">
        <v>16.579999999999998</v>
      </c>
      <c r="G37" s="90">
        <f t="shared" si="6"/>
        <v>27.54</v>
      </c>
      <c r="H37" s="90">
        <f t="shared" si="3"/>
        <v>16.774999999999999</v>
      </c>
      <c r="I37" s="90">
        <f t="shared" si="4"/>
        <v>10.765000000000001</v>
      </c>
      <c r="J37" s="90">
        <f t="shared" si="0"/>
        <v>1.0590000000000011</v>
      </c>
      <c r="K37" s="90">
        <f t="shared" si="5"/>
        <v>0.47996463051945359</v>
      </c>
    </row>
    <row r="38" spans="1:11" x14ac:dyDescent="0.2">
      <c r="A38" s="146"/>
      <c r="B38" s="90" t="s">
        <v>106</v>
      </c>
      <c r="C38" s="96">
        <v>28.076000000000001</v>
      </c>
      <c r="D38" s="96">
        <v>27.83</v>
      </c>
      <c r="E38" s="90">
        <v>17.02</v>
      </c>
      <c r="F38" s="90">
        <v>16.77</v>
      </c>
      <c r="G38" s="90">
        <f t="shared" si="6"/>
        <v>27.952999999999999</v>
      </c>
      <c r="H38" s="90">
        <f t="shared" si="3"/>
        <v>16.895</v>
      </c>
      <c r="I38" s="90">
        <f t="shared" si="4"/>
        <v>11.058</v>
      </c>
      <c r="J38" s="90">
        <f t="shared" si="0"/>
        <v>1.3520000000000003</v>
      </c>
      <c r="K38" s="90">
        <f t="shared" si="5"/>
        <v>0.39174859347467034</v>
      </c>
    </row>
    <row r="39" spans="1:11" x14ac:dyDescent="0.2">
      <c r="A39" s="146"/>
      <c r="B39" s="90" t="s">
        <v>107</v>
      </c>
      <c r="C39" s="96">
        <v>27.490000000000006</v>
      </c>
      <c r="D39" s="96">
        <v>27.99</v>
      </c>
      <c r="E39" s="90">
        <v>17.23</v>
      </c>
      <c r="F39" s="90">
        <v>16.72</v>
      </c>
      <c r="G39" s="90">
        <f t="shared" si="6"/>
        <v>27.740000000000002</v>
      </c>
      <c r="H39" s="90">
        <f t="shared" si="3"/>
        <v>16.975000000000001</v>
      </c>
      <c r="I39" s="90">
        <f t="shared" si="4"/>
        <v>10.765000000000001</v>
      </c>
      <c r="J39" s="90">
        <f t="shared" si="0"/>
        <v>1.0590000000000011</v>
      </c>
      <c r="K39" s="90">
        <f t="shared" si="5"/>
        <v>0.47996463051945359</v>
      </c>
    </row>
    <row r="40" spans="1:11" x14ac:dyDescent="0.2">
      <c r="A40" s="146"/>
      <c r="B40" s="90" t="s">
        <v>108</v>
      </c>
      <c r="C40" s="96">
        <v>27.144000000000005</v>
      </c>
      <c r="D40" s="96">
        <v>27.65</v>
      </c>
      <c r="E40" s="90">
        <v>16.5</v>
      </c>
      <c r="F40" s="90">
        <v>16.95</v>
      </c>
      <c r="G40" s="90">
        <f t="shared" si="6"/>
        <v>27.397000000000002</v>
      </c>
      <c r="H40" s="90">
        <f t="shared" si="3"/>
        <v>16.725000000000001</v>
      </c>
      <c r="I40" s="90">
        <f t="shared" si="4"/>
        <v>10.672000000000001</v>
      </c>
      <c r="J40" s="90">
        <f t="shared" si="0"/>
        <v>0.96600000000000108</v>
      </c>
      <c r="K40" s="90">
        <f t="shared" si="5"/>
        <v>0.51192345021422081</v>
      </c>
    </row>
  </sheetData>
  <mergeCells count="7">
    <mergeCell ref="A8:A19"/>
    <mergeCell ref="A20:A31"/>
    <mergeCell ref="A32:A40"/>
    <mergeCell ref="K2:M2"/>
    <mergeCell ref="H2:J2"/>
    <mergeCell ref="E2:G2"/>
    <mergeCell ref="B2:D2"/>
  </mergeCells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AA12-3DB9-C44B-BA89-19D6E0850C9F}">
  <dimension ref="A2:R41"/>
  <sheetViews>
    <sheetView zoomScale="129" zoomScaleNormal="129" workbookViewId="0">
      <selection activeCell="H49" sqref="H49"/>
    </sheetView>
  </sheetViews>
  <sheetFormatPr baseColWidth="10" defaultRowHeight="16" x14ac:dyDescent="0.2"/>
  <cols>
    <col min="1" max="1" width="23.1640625" style="83" customWidth="1"/>
    <col min="2" max="2" width="14.83203125" style="83" customWidth="1"/>
    <col min="3" max="6" width="10.83203125" style="83"/>
    <col min="7" max="7" width="16.5" style="83" customWidth="1"/>
    <col min="8" max="8" width="17.1640625" style="83" customWidth="1"/>
    <col min="9" max="16384" width="10.83203125" style="83"/>
  </cols>
  <sheetData>
    <row r="2" spans="1:18" x14ac:dyDescent="0.2">
      <c r="A2" s="87"/>
      <c r="B2" s="147" t="s">
        <v>242</v>
      </c>
      <c r="C2" s="147"/>
      <c r="D2" s="147"/>
      <c r="E2" s="147" t="s">
        <v>243</v>
      </c>
      <c r="F2" s="147"/>
      <c r="G2" s="147"/>
      <c r="H2" s="147" t="s">
        <v>244</v>
      </c>
      <c r="I2" s="147"/>
      <c r="J2" s="147"/>
      <c r="K2" s="147" t="s">
        <v>245</v>
      </c>
      <c r="L2" s="147"/>
      <c r="M2" s="147"/>
    </row>
    <row r="3" spans="1:18" x14ac:dyDescent="0.2">
      <c r="A3" s="101" t="s">
        <v>239</v>
      </c>
      <c r="B3" s="91">
        <v>1</v>
      </c>
      <c r="C3" s="91">
        <v>1.05</v>
      </c>
      <c r="D3" s="91">
        <v>1.23</v>
      </c>
      <c r="E3" s="91">
        <v>0.68</v>
      </c>
      <c r="F3" s="91">
        <v>0.74</v>
      </c>
      <c r="G3" s="91">
        <v>0.88</v>
      </c>
      <c r="H3" s="91">
        <v>0.56999999999999995</v>
      </c>
      <c r="I3" s="91">
        <v>0.56000000000000005</v>
      </c>
      <c r="J3" s="91">
        <v>0.28000000000000003</v>
      </c>
      <c r="K3" s="91">
        <v>0.17</v>
      </c>
      <c r="L3" s="91">
        <v>0.18</v>
      </c>
      <c r="M3" s="91">
        <v>0.14000000000000001</v>
      </c>
    </row>
    <row r="4" spans="1:18" x14ac:dyDescent="0.2">
      <c r="A4" s="101" t="s">
        <v>240</v>
      </c>
      <c r="B4" s="91">
        <v>0.93</v>
      </c>
      <c r="C4" s="91">
        <v>1.05</v>
      </c>
      <c r="D4" s="91">
        <v>1.1200000000000001</v>
      </c>
      <c r="E4" s="91">
        <v>1.96</v>
      </c>
      <c r="F4" s="91">
        <v>1.68</v>
      </c>
      <c r="G4" s="91">
        <v>2.46</v>
      </c>
      <c r="H4" s="91">
        <v>0.39</v>
      </c>
      <c r="I4" s="91">
        <v>0.46</v>
      </c>
      <c r="J4" s="91">
        <v>0.28000000000000003</v>
      </c>
      <c r="K4" s="91">
        <v>0.04</v>
      </c>
      <c r="L4" s="91">
        <v>0.03</v>
      </c>
      <c r="M4" s="91">
        <v>0.11</v>
      </c>
    </row>
    <row r="5" spans="1:18" x14ac:dyDescent="0.2">
      <c r="A5" s="101" t="s">
        <v>241</v>
      </c>
      <c r="B5" s="91">
        <v>0.68</v>
      </c>
      <c r="C5" s="91">
        <v>0.74</v>
      </c>
      <c r="D5" s="91">
        <v>1.05</v>
      </c>
      <c r="E5" s="91">
        <v>0.46</v>
      </c>
      <c r="F5" s="91">
        <v>0.56000000000000005</v>
      </c>
      <c r="G5" s="91">
        <v>0.53</v>
      </c>
      <c r="H5" s="91">
        <v>0.33</v>
      </c>
      <c r="I5" s="91">
        <v>0.35</v>
      </c>
      <c r="J5" s="91">
        <v>0.11</v>
      </c>
      <c r="K5" s="91"/>
      <c r="L5" s="91"/>
      <c r="M5" s="91"/>
    </row>
    <row r="6" spans="1:18" x14ac:dyDescent="0.2">
      <c r="A6" s="84"/>
      <c r="D6" s="86"/>
      <c r="E6" s="86"/>
    </row>
    <row r="8" spans="1:18" x14ac:dyDescent="0.2">
      <c r="A8" s="87"/>
      <c r="B8" s="87"/>
      <c r="C8" s="87" t="s">
        <v>86</v>
      </c>
      <c r="D8" s="87" t="s">
        <v>86</v>
      </c>
      <c r="E8" s="87" t="s">
        <v>48</v>
      </c>
      <c r="F8" s="87" t="s">
        <v>48</v>
      </c>
      <c r="G8" s="90" t="s">
        <v>87</v>
      </c>
      <c r="H8" s="90" t="s">
        <v>59</v>
      </c>
      <c r="I8" s="90" t="s">
        <v>44</v>
      </c>
      <c r="J8" s="90" t="s">
        <v>45</v>
      </c>
      <c r="K8" s="90" t="s">
        <v>46</v>
      </c>
    </row>
    <row r="9" spans="1:18" ht="15" customHeight="1" x14ac:dyDescent="0.2">
      <c r="A9" s="146" t="s">
        <v>236</v>
      </c>
      <c r="B9" s="87" t="s">
        <v>100</v>
      </c>
      <c r="C9" s="90">
        <v>28.65</v>
      </c>
      <c r="D9" s="90">
        <v>28.408000000000008</v>
      </c>
      <c r="E9" s="90">
        <v>16.71</v>
      </c>
      <c r="F9" s="90">
        <v>16.52</v>
      </c>
      <c r="G9" s="90">
        <f>AVERAGE(C9:D9)</f>
        <v>28.529000000000003</v>
      </c>
      <c r="H9" s="90">
        <f>AVERAGE(E9:F9)</f>
        <v>16.615000000000002</v>
      </c>
      <c r="I9" s="90">
        <f>G9-H9</f>
        <v>11.914000000000001</v>
      </c>
      <c r="J9" s="90">
        <f t="shared" ref="J9:J41" si="0">I9-$I$9</f>
        <v>0</v>
      </c>
      <c r="K9" s="89">
        <f t="shared" ref="K9:K39" si="1">2^-J9</f>
        <v>1</v>
      </c>
    </row>
    <row r="10" spans="1:18" x14ac:dyDescent="0.2">
      <c r="A10" s="146"/>
      <c r="B10" s="87" t="s">
        <v>101</v>
      </c>
      <c r="C10" s="90">
        <v>28.35</v>
      </c>
      <c r="D10" s="90">
        <v>28.76</v>
      </c>
      <c r="E10" s="90">
        <v>16.510000000000002</v>
      </c>
      <c r="F10" s="90">
        <v>16.920000000000002</v>
      </c>
      <c r="G10" s="90">
        <f t="shared" ref="G10:G41" si="2">AVERAGE(C10:D10)</f>
        <v>28.555</v>
      </c>
      <c r="H10" s="90">
        <f t="shared" ref="H10:H41" si="3">AVERAGE(E10:F10)</f>
        <v>16.715000000000003</v>
      </c>
      <c r="I10" s="90">
        <f t="shared" ref="I10:I41" si="4">G10-H10</f>
        <v>11.839999999999996</v>
      </c>
      <c r="J10" s="90">
        <f t="shared" si="0"/>
        <v>-7.4000000000005173E-2</v>
      </c>
      <c r="K10" s="89">
        <f t="shared" si="1"/>
        <v>1.0526311547094422</v>
      </c>
    </row>
    <row r="11" spans="1:18" x14ac:dyDescent="0.2">
      <c r="A11" s="146"/>
      <c r="B11" s="87" t="s">
        <v>102</v>
      </c>
      <c r="C11" s="90">
        <v>28.14</v>
      </c>
      <c r="D11" s="90">
        <v>28.376000000000001</v>
      </c>
      <c r="E11" s="90">
        <v>16.489999999999998</v>
      </c>
      <c r="F11" s="90">
        <v>16.79</v>
      </c>
      <c r="G11" s="90">
        <f t="shared" si="2"/>
        <v>28.258000000000003</v>
      </c>
      <c r="H11" s="90">
        <f t="shared" si="3"/>
        <v>16.64</v>
      </c>
      <c r="I11" s="90">
        <f t="shared" si="4"/>
        <v>11.618000000000002</v>
      </c>
      <c r="J11" s="90">
        <f t="shared" si="0"/>
        <v>-0.29599999999999937</v>
      </c>
      <c r="K11" s="89">
        <f t="shared" si="1"/>
        <v>1.2277356839150597</v>
      </c>
    </row>
    <row r="12" spans="1:18" x14ac:dyDescent="0.2">
      <c r="A12" s="146"/>
      <c r="B12" s="87" t="s">
        <v>103</v>
      </c>
      <c r="C12" s="90">
        <v>29.87</v>
      </c>
      <c r="D12" s="90">
        <v>29.114000000000008</v>
      </c>
      <c r="E12" s="90">
        <v>16.68</v>
      </c>
      <c r="F12" s="90">
        <v>17.38</v>
      </c>
      <c r="G12" s="90">
        <f t="shared" si="2"/>
        <v>29.492000000000004</v>
      </c>
      <c r="H12" s="90">
        <f t="shared" si="3"/>
        <v>17.03</v>
      </c>
      <c r="I12" s="90">
        <f t="shared" si="4"/>
        <v>12.462000000000003</v>
      </c>
      <c r="J12" s="90">
        <f t="shared" si="0"/>
        <v>0.54800000000000182</v>
      </c>
      <c r="K12" s="89">
        <f t="shared" si="1"/>
        <v>0.68396765195124465</v>
      </c>
    </row>
    <row r="13" spans="1:18" x14ac:dyDescent="0.2">
      <c r="A13" s="146"/>
      <c r="B13" s="87" t="s">
        <v>104</v>
      </c>
      <c r="C13" s="90">
        <v>29.36</v>
      </c>
      <c r="D13" s="90">
        <v>29.050000000000004</v>
      </c>
      <c r="E13" s="90">
        <v>16.95</v>
      </c>
      <c r="F13" s="90">
        <v>16.75</v>
      </c>
      <c r="G13" s="90">
        <f t="shared" si="2"/>
        <v>29.205000000000002</v>
      </c>
      <c r="H13" s="90">
        <f t="shared" si="3"/>
        <v>16.850000000000001</v>
      </c>
      <c r="I13" s="90">
        <f t="shared" si="4"/>
        <v>12.355</v>
      </c>
      <c r="J13" s="90">
        <f t="shared" si="0"/>
        <v>0.44099999999999895</v>
      </c>
      <c r="K13" s="89">
        <f t="shared" si="1"/>
        <v>0.73662384290824068</v>
      </c>
    </row>
    <row r="14" spans="1:18" x14ac:dyDescent="0.2">
      <c r="A14" s="146"/>
      <c r="B14" s="87" t="s">
        <v>105</v>
      </c>
      <c r="C14" s="90">
        <v>28.98</v>
      </c>
      <c r="D14" s="90">
        <v>29.065999999999999</v>
      </c>
      <c r="E14" s="90">
        <v>16.82</v>
      </c>
      <c r="F14" s="90">
        <v>17.02</v>
      </c>
      <c r="G14" s="90">
        <f t="shared" si="2"/>
        <v>29.023</v>
      </c>
      <c r="H14" s="90">
        <f t="shared" si="3"/>
        <v>16.920000000000002</v>
      </c>
      <c r="I14" s="90">
        <f t="shared" si="4"/>
        <v>12.102999999999998</v>
      </c>
      <c r="J14" s="90">
        <f t="shared" si="0"/>
        <v>0.1889999999999965</v>
      </c>
      <c r="K14" s="89">
        <f t="shared" si="1"/>
        <v>0.8772135487328242</v>
      </c>
      <c r="P14" s="135"/>
      <c r="Q14" s="135"/>
      <c r="R14" s="135"/>
    </row>
    <row r="15" spans="1:18" x14ac:dyDescent="0.2">
      <c r="A15" s="146"/>
      <c r="B15" s="87" t="s">
        <v>106</v>
      </c>
      <c r="C15" s="90">
        <v>29.81</v>
      </c>
      <c r="D15" s="90">
        <v>29.338999999999999</v>
      </c>
      <c r="E15" s="90">
        <v>17.05</v>
      </c>
      <c r="F15" s="90">
        <v>16.649999999999999</v>
      </c>
      <c r="G15" s="90">
        <f t="shared" si="2"/>
        <v>29.5745</v>
      </c>
      <c r="H15" s="90">
        <f t="shared" si="3"/>
        <v>16.850000000000001</v>
      </c>
      <c r="I15" s="90">
        <f t="shared" si="4"/>
        <v>12.724499999999999</v>
      </c>
      <c r="J15" s="90">
        <f t="shared" si="0"/>
        <v>0.81049999999999756</v>
      </c>
      <c r="K15" s="89">
        <f t="shared" si="1"/>
        <v>0.57018421289713139</v>
      </c>
    </row>
    <row r="16" spans="1:18" x14ac:dyDescent="0.2">
      <c r="A16" s="146"/>
      <c r="B16" s="87" t="s">
        <v>107</v>
      </c>
      <c r="C16" s="90">
        <v>29.72</v>
      </c>
      <c r="D16" s="90">
        <v>29.344000000000001</v>
      </c>
      <c r="E16" s="90">
        <v>16.600000000000001</v>
      </c>
      <c r="F16" s="90">
        <v>16.97</v>
      </c>
      <c r="G16" s="90">
        <f t="shared" si="2"/>
        <v>29.532</v>
      </c>
      <c r="H16" s="90">
        <f t="shared" si="3"/>
        <v>16.785</v>
      </c>
      <c r="I16" s="90">
        <f t="shared" si="4"/>
        <v>12.747</v>
      </c>
      <c r="J16" s="90">
        <f t="shared" si="0"/>
        <v>0.83299999999999841</v>
      </c>
      <c r="K16" s="89">
        <f t="shared" si="1"/>
        <v>0.56136071103680485</v>
      </c>
    </row>
    <row r="17" spans="1:11" x14ac:dyDescent="0.2">
      <c r="A17" s="146"/>
      <c r="B17" s="87" t="s">
        <v>108</v>
      </c>
      <c r="C17" s="90">
        <v>30.67</v>
      </c>
      <c r="D17" s="90">
        <v>30.463999999999999</v>
      </c>
      <c r="E17" s="90">
        <v>16.91</v>
      </c>
      <c r="F17" s="90">
        <v>16.73</v>
      </c>
      <c r="G17" s="90">
        <f t="shared" si="2"/>
        <v>30.567</v>
      </c>
      <c r="H17" s="90">
        <f t="shared" si="3"/>
        <v>16.82</v>
      </c>
      <c r="I17" s="90">
        <f t="shared" si="4"/>
        <v>13.747</v>
      </c>
      <c r="J17" s="90">
        <f t="shared" si="0"/>
        <v>1.8329999999999984</v>
      </c>
      <c r="K17" s="89">
        <f t="shared" si="1"/>
        <v>0.28068035551840237</v>
      </c>
    </row>
    <row r="18" spans="1:11" x14ac:dyDescent="0.2">
      <c r="A18" s="146"/>
      <c r="B18" s="87" t="s">
        <v>109</v>
      </c>
      <c r="C18" s="90">
        <v>31.49</v>
      </c>
      <c r="D18" s="90">
        <v>31.468</v>
      </c>
      <c r="E18" s="90">
        <v>17.04</v>
      </c>
      <c r="F18" s="90">
        <v>16.95</v>
      </c>
      <c r="G18" s="90">
        <f t="shared" si="2"/>
        <v>31.478999999999999</v>
      </c>
      <c r="H18" s="90">
        <f t="shared" si="3"/>
        <v>16.994999999999997</v>
      </c>
      <c r="I18" s="90">
        <f t="shared" si="4"/>
        <v>14.484000000000002</v>
      </c>
      <c r="J18" s="90">
        <f t="shared" si="0"/>
        <v>2.5700000000000003</v>
      </c>
      <c r="K18" s="89">
        <f t="shared" si="1"/>
        <v>0.16840419710821128</v>
      </c>
    </row>
    <row r="19" spans="1:11" x14ac:dyDescent="0.2">
      <c r="A19" s="146"/>
      <c r="B19" s="87" t="s">
        <v>110</v>
      </c>
      <c r="C19" s="90">
        <v>31.41</v>
      </c>
      <c r="D19" s="90">
        <v>31.26</v>
      </c>
      <c r="E19" s="90">
        <v>16.84</v>
      </c>
      <c r="F19" s="90">
        <v>16.98</v>
      </c>
      <c r="G19" s="90">
        <f t="shared" si="2"/>
        <v>31.335000000000001</v>
      </c>
      <c r="H19" s="90">
        <f t="shared" si="3"/>
        <v>16.91</v>
      </c>
      <c r="I19" s="90">
        <f t="shared" si="4"/>
        <v>14.425000000000001</v>
      </c>
      <c r="J19" s="90">
        <f t="shared" si="0"/>
        <v>2.5109999999999992</v>
      </c>
      <c r="K19" s="89">
        <f t="shared" si="1"/>
        <v>0.17543396575488451</v>
      </c>
    </row>
    <row r="20" spans="1:11" x14ac:dyDescent="0.2">
      <c r="A20" s="146"/>
      <c r="B20" s="87" t="s">
        <v>111</v>
      </c>
      <c r="C20" s="90">
        <v>31.86</v>
      </c>
      <c r="D20" s="90">
        <v>31.698000000000008</v>
      </c>
      <c r="E20" s="90">
        <v>16.920000000000002</v>
      </c>
      <c r="F20" s="90">
        <v>17.07</v>
      </c>
      <c r="G20" s="90">
        <f t="shared" si="2"/>
        <v>31.779000000000003</v>
      </c>
      <c r="H20" s="90">
        <f t="shared" si="3"/>
        <v>16.995000000000001</v>
      </c>
      <c r="I20" s="90">
        <f t="shared" si="4"/>
        <v>14.784000000000002</v>
      </c>
      <c r="J20" s="90">
        <f t="shared" si="0"/>
        <v>2.870000000000001</v>
      </c>
      <c r="K20" s="89">
        <f t="shared" si="1"/>
        <v>0.13678671265759237</v>
      </c>
    </row>
    <row r="21" spans="1:11" ht="15" customHeight="1" x14ac:dyDescent="0.2">
      <c r="A21" s="146" t="s">
        <v>237</v>
      </c>
      <c r="B21" s="87" t="s">
        <v>100</v>
      </c>
      <c r="C21" s="90">
        <v>28.57</v>
      </c>
      <c r="D21" s="90">
        <v>29.088000000000001</v>
      </c>
      <c r="E21" s="90">
        <v>16.89</v>
      </c>
      <c r="F21" s="90">
        <v>16.739999999999998</v>
      </c>
      <c r="G21" s="90">
        <f t="shared" si="2"/>
        <v>28.829000000000001</v>
      </c>
      <c r="H21" s="90">
        <f t="shared" si="3"/>
        <v>16.814999999999998</v>
      </c>
      <c r="I21" s="90">
        <f t="shared" si="4"/>
        <v>12.014000000000003</v>
      </c>
      <c r="J21" s="90">
        <f t="shared" si="0"/>
        <v>0.10000000000000142</v>
      </c>
      <c r="K21" s="89">
        <f t="shared" si="1"/>
        <v>0.93303299153680652</v>
      </c>
    </row>
    <row r="22" spans="1:11" x14ac:dyDescent="0.2">
      <c r="A22" s="146"/>
      <c r="B22" s="87" t="s">
        <v>101</v>
      </c>
      <c r="C22" s="90">
        <v>28.82</v>
      </c>
      <c r="D22" s="90">
        <v>28.200000000000003</v>
      </c>
      <c r="E22" s="90">
        <v>16.89</v>
      </c>
      <c r="F22" s="90">
        <v>16.45</v>
      </c>
      <c r="G22" s="90">
        <f t="shared" si="2"/>
        <v>28.51</v>
      </c>
      <c r="H22" s="90">
        <f t="shared" si="3"/>
        <v>16.670000000000002</v>
      </c>
      <c r="I22" s="90">
        <f t="shared" si="4"/>
        <v>11.84</v>
      </c>
      <c r="J22" s="90">
        <f t="shared" si="0"/>
        <v>-7.400000000000162E-2</v>
      </c>
      <c r="K22" s="89">
        <f t="shared" si="1"/>
        <v>1.0526311547094398</v>
      </c>
    </row>
    <row r="23" spans="1:11" x14ac:dyDescent="0.2">
      <c r="A23" s="146"/>
      <c r="B23" s="87" t="s">
        <v>102</v>
      </c>
      <c r="C23" s="90">
        <v>28.56</v>
      </c>
      <c r="D23" s="90">
        <v>28.353999999999999</v>
      </c>
      <c r="E23" s="90">
        <v>16.809999999999999</v>
      </c>
      <c r="F23" s="90">
        <v>16.61</v>
      </c>
      <c r="G23" s="90">
        <f t="shared" si="2"/>
        <v>28.457000000000001</v>
      </c>
      <c r="H23" s="90">
        <f t="shared" si="3"/>
        <v>16.71</v>
      </c>
      <c r="I23" s="90">
        <f t="shared" si="4"/>
        <v>11.747</v>
      </c>
      <c r="J23" s="90">
        <f t="shared" si="0"/>
        <v>-0.16700000000000159</v>
      </c>
      <c r="K23" s="89">
        <f t="shared" si="1"/>
        <v>1.1227214220736097</v>
      </c>
    </row>
    <row r="24" spans="1:11" x14ac:dyDescent="0.2">
      <c r="A24" s="146"/>
      <c r="B24" s="87" t="s">
        <v>103</v>
      </c>
      <c r="C24" s="90">
        <v>27.63</v>
      </c>
      <c r="D24" s="90">
        <v>27.75</v>
      </c>
      <c r="E24" s="90">
        <v>16.71</v>
      </c>
      <c r="F24" s="90">
        <v>16.79</v>
      </c>
      <c r="G24" s="90">
        <f t="shared" si="2"/>
        <v>27.689999999999998</v>
      </c>
      <c r="H24" s="90">
        <f t="shared" si="3"/>
        <v>16.75</v>
      </c>
      <c r="I24" s="90">
        <f t="shared" si="4"/>
        <v>10.939999999999998</v>
      </c>
      <c r="J24" s="90">
        <f t="shared" si="0"/>
        <v>-0.97400000000000375</v>
      </c>
      <c r="K24" s="89">
        <f t="shared" si="1"/>
        <v>1.9642791905267878</v>
      </c>
    </row>
    <row r="25" spans="1:11" x14ac:dyDescent="0.2">
      <c r="A25" s="146"/>
      <c r="B25" s="87" t="s">
        <v>104</v>
      </c>
      <c r="C25" s="90">
        <v>28.04</v>
      </c>
      <c r="D25" s="90">
        <v>28.053999999999998</v>
      </c>
      <c r="E25" s="90">
        <v>16.899999999999999</v>
      </c>
      <c r="F25" s="90">
        <v>16.87</v>
      </c>
      <c r="G25" s="90">
        <f t="shared" si="2"/>
        <v>28.046999999999997</v>
      </c>
      <c r="H25" s="90">
        <f t="shared" si="3"/>
        <v>16.884999999999998</v>
      </c>
      <c r="I25" s="90">
        <f t="shared" si="4"/>
        <v>11.161999999999999</v>
      </c>
      <c r="J25" s="90">
        <f t="shared" si="0"/>
        <v>-0.75200000000000244</v>
      </c>
      <c r="K25" s="89">
        <f t="shared" si="1"/>
        <v>1.6841259072168349</v>
      </c>
    </row>
    <row r="26" spans="1:11" x14ac:dyDescent="0.2">
      <c r="A26" s="146"/>
      <c r="B26" s="87" t="s">
        <v>105</v>
      </c>
      <c r="C26" s="90">
        <v>27.04</v>
      </c>
      <c r="D26" s="90">
        <v>27.576000000000001</v>
      </c>
      <c r="E26" s="90">
        <v>16.39</v>
      </c>
      <c r="F26" s="90">
        <v>16.989999999999998</v>
      </c>
      <c r="G26" s="90">
        <f t="shared" si="2"/>
        <v>27.308</v>
      </c>
      <c r="H26" s="90">
        <f t="shared" si="3"/>
        <v>16.689999999999998</v>
      </c>
      <c r="I26" s="90">
        <f t="shared" si="4"/>
        <v>10.618000000000002</v>
      </c>
      <c r="J26" s="90">
        <f t="shared" si="0"/>
        <v>-1.2959999999999994</v>
      </c>
      <c r="K26" s="89">
        <f t="shared" si="1"/>
        <v>2.4554713678301194</v>
      </c>
    </row>
    <row r="27" spans="1:11" x14ac:dyDescent="0.2">
      <c r="A27" s="146"/>
      <c r="B27" s="87" t="s">
        <v>106</v>
      </c>
      <c r="C27" s="90">
        <v>30.45</v>
      </c>
      <c r="D27" s="90">
        <v>30.123999999999999</v>
      </c>
      <c r="E27" s="90">
        <v>16.66</v>
      </c>
      <c r="F27" s="90">
        <v>17.34</v>
      </c>
      <c r="G27" s="90">
        <f t="shared" si="2"/>
        <v>30.286999999999999</v>
      </c>
      <c r="H27" s="90">
        <f t="shared" si="3"/>
        <v>17</v>
      </c>
      <c r="I27" s="90">
        <f t="shared" si="4"/>
        <v>13.286999999999999</v>
      </c>
      <c r="J27" s="90">
        <f t="shared" si="0"/>
        <v>1.3729999999999976</v>
      </c>
      <c r="K27" s="89">
        <f t="shared" si="1"/>
        <v>0.3860875665458931</v>
      </c>
    </row>
    <row r="28" spans="1:11" x14ac:dyDescent="0.2">
      <c r="A28" s="146"/>
      <c r="B28" s="87" t="s">
        <v>107</v>
      </c>
      <c r="C28" s="90">
        <v>29.58</v>
      </c>
      <c r="D28" s="90">
        <v>29.894000000000005</v>
      </c>
      <c r="E28" s="90">
        <v>16.89</v>
      </c>
      <c r="F28" s="90">
        <v>16.489999999999998</v>
      </c>
      <c r="G28" s="90">
        <f t="shared" si="2"/>
        <v>29.737000000000002</v>
      </c>
      <c r="H28" s="90">
        <f t="shared" si="3"/>
        <v>16.689999999999998</v>
      </c>
      <c r="I28" s="90">
        <f t="shared" si="4"/>
        <v>13.047000000000004</v>
      </c>
      <c r="J28" s="90">
        <f t="shared" si="0"/>
        <v>1.1330000000000027</v>
      </c>
      <c r="K28" s="89">
        <f t="shared" si="1"/>
        <v>0.45596658275988372</v>
      </c>
    </row>
    <row r="29" spans="1:11" x14ac:dyDescent="0.2">
      <c r="A29" s="146"/>
      <c r="B29" s="87" t="s">
        <v>108</v>
      </c>
      <c r="C29" s="90">
        <v>30.62</v>
      </c>
      <c r="D29" s="90">
        <v>30.833999999999993</v>
      </c>
      <c r="E29" s="90">
        <v>16.87</v>
      </c>
      <c r="F29" s="90">
        <v>17.09</v>
      </c>
      <c r="G29" s="90">
        <f t="shared" si="2"/>
        <v>30.726999999999997</v>
      </c>
      <c r="H29" s="90">
        <f t="shared" si="3"/>
        <v>16.98</v>
      </c>
      <c r="I29" s="90">
        <f t="shared" si="4"/>
        <v>13.746999999999996</v>
      </c>
      <c r="J29" s="90">
        <f t="shared" si="0"/>
        <v>1.8329999999999949</v>
      </c>
      <c r="K29" s="89">
        <f t="shared" si="1"/>
        <v>0.28068035551840315</v>
      </c>
    </row>
    <row r="30" spans="1:11" x14ac:dyDescent="0.2">
      <c r="A30" s="146"/>
      <c r="B30" s="87" t="s">
        <v>109</v>
      </c>
      <c r="C30" s="90">
        <v>33.39</v>
      </c>
      <c r="D30" s="90">
        <v>33.63600000000001</v>
      </c>
      <c r="E30" s="90">
        <v>16.79</v>
      </c>
      <c r="F30" s="90">
        <v>17.02</v>
      </c>
      <c r="G30" s="90">
        <f t="shared" si="2"/>
        <v>33.513000000000005</v>
      </c>
      <c r="H30" s="90">
        <f t="shared" si="3"/>
        <v>16.905000000000001</v>
      </c>
      <c r="I30" s="90">
        <f t="shared" si="4"/>
        <v>16.608000000000004</v>
      </c>
      <c r="J30" s="90">
        <f t="shared" si="0"/>
        <v>4.6940000000000026</v>
      </c>
      <c r="K30" s="89">
        <f t="shared" si="1"/>
        <v>3.8633601903779666E-2</v>
      </c>
    </row>
    <row r="31" spans="1:11" x14ac:dyDescent="0.2">
      <c r="A31" s="146"/>
      <c r="B31" s="87" t="s">
        <v>110</v>
      </c>
      <c r="C31" s="90">
        <v>33.47</v>
      </c>
      <c r="D31" s="90">
        <v>33.748000000000005</v>
      </c>
      <c r="E31" s="90">
        <v>16.579999999999998</v>
      </c>
      <c r="F31" s="90">
        <v>16.82</v>
      </c>
      <c r="G31" s="90">
        <f t="shared" si="2"/>
        <v>33.609000000000002</v>
      </c>
      <c r="H31" s="90">
        <f t="shared" si="3"/>
        <v>16.7</v>
      </c>
      <c r="I31" s="90">
        <f t="shared" si="4"/>
        <v>16.909000000000002</v>
      </c>
      <c r="J31" s="90">
        <f t="shared" si="0"/>
        <v>4.995000000000001</v>
      </c>
      <c r="K31" s="89">
        <f t="shared" si="1"/>
        <v>3.1358492140921942E-2</v>
      </c>
    </row>
    <row r="32" spans="1:11" x14ac:dyDescent="0.2">
      <c r="A32" s="146"/>
      <c r="B32" s="87" t="s">
        <v>111</v>
      </c>
      <c r="C32" s="90">
        <v>31.96</v>
      </c>
      <c r="D32" s="90">
        <v>32.264000000000003</v>
      </c>
      <c r="E32" s="90">
        <v>16.8</v>
      </c>
      <c r="F32" s="90">
        <v>17.100000000000001</v>
      </c>
      <c r="G32" s="90">
        <f t="shared" si="2"/>
        <v>32.112000000000002</v>
      </c>
      <c r="H32" s="90">
        <f t="shared" si="3"/>
        <v>16.950000000000003</v>
      </c>
      <c r="I32" s="90">
        <f t="shared" si="4"/>
        <v>15.161999999999999</v>
      </c>
      <c r="J32" s="90">
        <f t="shared" si="0"/>
        <v>3.2479999999999976</v>
      </c>
      <c r="K32" s="89">
        <f t="shared" si="1"/>
        <v>0.10525786920105218</v>
      </c>
    </row>
    <row r="33" spans="1:11" ht="15" customHeight="1" x14ac:dyDescent="0.2">
      <c r="A33" s="146" t="s">
        <v>238</v>
      </c>
      <c r="B33" s="87" t="s">
        <v>100</v>
      </c>
      <c r="C33" s="90">
        <v>29.46</v>
      </c>
      <c r="D33" s="90">
        <v>29.091999999999992</v>
      </c>
      <c r="E33" s="90">
        <v>16.66</v>
      </c>
      <c r="F33" s="90">
        <v>16.97</v>
      </c>
      <c r="G33" s="90">
        <f t="shared" si="2"/>
        <v>29.275999999999996</v>
      </c>
      <c r="H33" s="90">
        <f t="shared" si="3"/>
        <v>16.814999999999998</v>
      </c>
      <c r="I33" s="90">
        <f t="shared" si="4"/>
        <v>12.460999999999999</v>
      </c>
      <c r="J33" s="90">
        <f t="shared" si="0"/>
        <v>0.54699999999999704</v>
      </c>
      <c r="K33" s="89">
        <f t="shared" si="1"/>
        <v>0.68444190654592063</v>
      </c>
    </row>
    <row r="34" spans="1:11" x14ac:dyDescent="0.2">
      <c r="A34" s="146"/>
      <c r="B34" s="87" t="s">
        <v>101</v>
      </c>
      <c r="C34" s="90">
        <v>29.76</v>
      </c>
      <c r="D34" s="90">
        <v>29.057999999999996</v>
      </c>
      <c r="E34" s="90">
        <v>17.309999999999999</v>
      </c>
      <c r="F34" s="90">
        <v>16.8</v>
      </c>
      <c r="G34" s="90">
        <f t="shared" si="2"/>
        <v>29.408999999999999</v>
      </c>
      <c r="H34" s="90">
        <f t="shared" si="3"/>
        <v>17.055</v>
      </c>
      <c r="I34" s="90">
        <f t="shared" si="4"/>
        <v>12.353999999999999</v>
      </c>
      <c r="J34" s="90">
        <f t="shared" si="0"/>
        <v>0.43999999999999773</v>
      </c>
      <c r="K34" s="89">
        <f t="shared" si="1"/>
        <v>0.73713460864555169</v>
      </c>
    </row>
    <row r="35" spans="1:11" x14ac:dyDescent="0.2">
      <c r="A35" s="146"/>
      <c r="B35" s="87" t="s">
        <v>102</v>
      </c>
      <c r="C35" s="90">
        <v>28.44</v>
      </c>
      <c r="D35" s="90">
        <v>28.41</v>
      </c>
      <c r="E35" s="90">
        <v>16.59</v>
      </c>
      <c r="F35" s="90">
        <v>16.579999999999998</v>
      </c>
      <c r="G35" s="90">
        <f t="shared" si="2"/>
        <v>28.425000000000001</v>
      </c>
      <c r="H35" s="90">
        <f t="shared" si="3"/>
        <v>16.585000000000001</v>
      </c>
      <c r="I35" s="90">
        <f t="shared" si="4"/>
        <v>11.84</v>
      </c>
      <c r="J35" s="90">
        <f t="shared" si="0"/>
        <v>-7.400000000000162E-2</v>
      </c>
      <c r="K35" s="89">
        <f t="shared" si="1"/>
        <v>1.0526311547094398</v>
      </c>
    </row>
    <row r="36" spans="1:11" x14ac:dyDescent="0.2">
      <c r="A36" s="146"/>
      <c r="B36" s="87" t="s">
        <v>103</v>
      </c>
      <c r="C36" s="90">
        <v>29.77</v>
      </c>
      <c r="D36" s="90">
        <v>30.034000000000002</v>
      </c>
      <c r="E36" s="90">
        <v>17.21</v>
      </c>
      <c r="F36" s="90">
        <v>16.5</v>
      </c>
      <c r="G36" s="90">
        <f t="shared" si="2"/>
        <v>29.902000000000001</v>
      </c>
      <c r="H36" s="90">
        <f t="shared" si="3"/>
        <v>16.855</v>
      </c>
      <c r="I36" s="90">
        <f t="shared" si="4"/>
        <v>13.047000000000001</v>
      </c>
      <c r="J36" s="90">
        <f t="shared" si="0"/>
        <v>1.1329999999999991</v>
      </c>
      <c r="K36" s="89">
        <f t="shared" si="1"/>
        <v>0.45596658275988483</v>
      </c>
    </row>
    <row r="37" spans="1:11" x14ac:dyDescent="0.2">
      <c r="A37" s="146"/>
      <c r="B37" s="87" t="s">
        <v>104</v>
      </c>
      <c r="C37" s="90">
        <v>29.63</v>
      </c>
      <c r="D37" s="90">
        <v>29.353999999999999</v>
      </c>
      <c r="E37" s="90">
        <v>16.87</v>
      </c>
      <c r="F37" s="90">
        <v>16.62</v>
      </c>
      <c r="G37" s="90">
        <f t="shared" si="2"/>
        <v>29.491999999999997</v>
      </c>
      <c r="H37" s="90">
        <f t="shared" si="3"/>
        <v>16.745000000000001</v>
      </c>
      <c r="I37" s="90">
        <f t="shared" si="4"/>
        <v>12.746999999999996</v>
      </c>
      <c r="J37" s="90">
        <f t="shared" si="0"/>
        <v>0.83299999999999486</v>
      </c>
      <c r="K37" s="89">
        <f t="shared" si="1"/>
        <v>0.56136071103680629</v>
      </c>
    </row>
    <row r="38" spans="1:11" x14ac:dyDescent="0.2">
      <c r="A38" s="146"/>
      <c r="B38" s="87" t="s">
        <v>105</v>
      </c>
      <c r="C38" s="90">
        <v>30.09</v>
      </c>
      <c r="D38" s="90">
        <v>29.501999999999999</v>
      </c>
      <c r="E38" s="90">
        <v>17.05</v>
      </c>
      <c r="F38" s="90">
        <v>16.86</v>
      </c>
      <c r="G38" s="90">
        <f t="shared" si="2"/>
        <v>29.795999999999999</v>
      </c>
      <c r="H38" s="90">
        <f t="shared" si="3"/>
        <v>16.954999999999998</v>
      </c>
      <c r="I38" s="90">
        <f t="shared" si="4"/>
        <v>12.841000000000001</v>
      </c>
      <c r="J38" s="90">
        <f t="shared" si="0"/>
        <v>0.9269999999999996</v>
      </c>
      <c r="K38" s="89">
        <f t="shared" si="1"/>
        <v>0.52595088960193637</v>
      </c>
    </row>
    <row r="39" spans="1:11" x14ac:dyDescent="0.2">
      <c r="A39" s="146"/>
      <c r="B39" s="87" t="s">
        <v>106</v>
      </c>
      <c r="C39" s="90">
        <v>30.17</v>
      </c>
      <c r="D39" s="90">
        <v>30.308</v>
      </c>
      <c r="E39" s="90">
        <v>16.649999999999999</v>
      </c>
      <c r="F39" s="90">
        <v>16.760000000000002</v>
      </c>
      <c r="G39" s="90">
        <f t="shared" si="2"/>
        <v>30.239000000000001</v>
      </c>
      <c r="H39" s="90">
        <f t="shared" si="3"/>
        <v>16.704999999999998</v>
      </c>
      <c r="I39" s="90">
        <f t="shared" si="4"/>
        <v>13.534000000000002</v>
      </c>
      <c r="J39" s="90">
        <f t="shared" si="0"/>
        <v>1.620000000000001</v>
      </c>
      <c r="K39" s="89">
        <f t="shared" si="1"/>
        <v>0.32533546386048318</v>
      </c>
    </row>
    <row r="40" spans="1:11" x14ac:dyDescent="0.2">
      <c r="A40" s="146"/>
      <c r="B40" s="87" t="s">
        <v>107</v>
      </c>
      <c r="C40" s="90">
        <v>30.33</v>
      </c>
      <c r="D40" s="90">
        <v>30.23</v>
      </c>
      <c r="E40" s="90">
        <v>16.7</v>
      </c>
      <c r="F40" s="90">
        <v>17.010000000000002</v>
      </c>
      <c r="G40" s="90">
        <f t="shared" si="2"/>
        <v>30.28</v>
      </c>
      <c r="H40" s="90">
        <f t="shared" si="3"/>
        <v>16.855</v>
      </c>
      <c r="I40" s="90">
        <f t="shared" si="4"/>
        <v>13.425000000000001</v>
      </c>
      <c r="J40" s="90">
        <f t="shared" si="0"/>
        <v>1.5109999999999992</v>
      </c>
      <c r="K40" s="89">
        <f>2^-J40</f>
        <v>0.35086793150976908</v>
      </c>
    </row>
    <row r="41" spans="1:11" x14ac:dyDescent="0.2">
      <c r="A41" s="146"/>
      <c r="B41" s="87" t="s">
        <v>108</v>
      </c>
      <c r="C41" s="90">
        <v>32.03</v>
      </c>
      <c r="D41" s="90">
        <v>31.914000000000001</v>
      </c>
      <c r="E41" s="90">
        <v>16.75</v>
      </c>
      <c r="F41" s="90">
        <v>16.87</v>
      </c>
      <c r="G41" s="90">
        <f t="shared" si="2"/>
        <v>31.972000000000001</v>
      </c>
      <c r="H41" s="90">
        <f t="shared" si="3"/>
        <v>16.810000000000002</v>
      </c>
      <c r="I41" s="90">
        <f t="shared" si="4"/>
        <v>15.161999999999999</v>
      </c>
      <c r="J41" s="90">
        <f t="shared" si="0"/>
        <v>3.2479999999999976</v>
      </c>
      <c r="K41" s="89">
        <f>2^-J41</f>
        <v>0.10525786920105218</v>
      </c>
    </row>
  </sheetData>
  <mergeCells count="8">
    <mergeCell ref="P14:R14"/>
    <mergeCell ref="A9:A20"/>
    <mergeCell ref="A21:A32"/>
    <mergeCell ref="A33:A41"/>
    <mergeCell ref="B2:D2"/>
    <mergeCell ref="E2:G2"/>
    <mergeCell ref="H2:J2"/>
    <mergeCell ref="K2:M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2466-9724-C44D-9354-D43B97013675}">
  <dimension ref="A1:G47"/>
  <sheetViews>
    <sheetView zoomScale="119" zoomScaleNormal="119" workbookViewId="0">
      <selection activeCell="J53" sqref="J53"/>
    </sheetView>
  </sheetViews>
  <sheetFormatPr baseColWidth="10" defaultColWidth="13" defaultRowHeight="16" x14ac:dyDescent="0.2"/>
  <cols>
    <col min="1" max="16384" width="13" style="83"/>
  </cols>
  <sheetData>
    <row r="1" spans="1:7" x14ac:dyDescent="0.2">
      <c r="B1" s="117" t="s">
        <v>18</v>
      </c>
      <c r="C1" s="117"/>
      <c r="D1" s="117" t="s">
        <v>17</v>
      </c>
      <c r="E1" s="117"/>
    </row>
    <row r="2" spans="1:7" x14ac:dyDescent="0.2">
      <c r="B2" s="88" t="s">
        <v>14</v>
      </c>
      <c r="C2" s="88" t="s">
        <v>247</v>
      </c>
      <c r="D2" s="88" t="s">
        <v>14</v>
      </c>
      <c r="E2" s="88" t="s">
        <v>247</v>
      </c>
    </row>
    <row r="3" spans="1:7" x14ac:dyDescent="0.2">
      <c r="A3" s="87" t="s">
        <v>124</v>
      </c>
      <c r="B3" s="91">
        <v>9</v>
      </c>
      <c r="C3" s="91">
        <v>3</v>
      </c>
      <c r="D3" s="91">
        <v>9.5</v>
      </c>
      <c r="E3" s="91">
        <v>1.9</v>
      </c>
    </row>
    <row r="4" spans="1:7" x14ac:dyDescent="0.2">
      <c r="A4" s="87" t="s">
        <v>125</v>
      </c>
      <c r="B4" s="91">
        <v>11</v>
      </c>
      <c r="C4" s="91">
        <v>0.6</v>
      </c>
      <c r="D4" s="91">
        <v>10.8</v>
      </c>
      <c r="E4" s="91">
        <v>0.9</v>
      </c>
    </row>
    <row r="5" spans="1:7" x14ac:dyDescent="0.2">
      <c r="A5" s="87" t="s">
        <v>126</v>
      </c>
      <c r="B5" s="91">
        <v>10</v>
      </c>
      <c r="C5" s="91">
        <v>1</v>
      </c>
      <c r="D5" s="91">
        <v>10</v>
      </c>
      <c r="E5" s="91">
        <v>0.54</v>
      </c>
    </row>
    <row r="9" spans="1:7" x14ac:dyDescent="0.2">
      <c r="A9" s="103"/>
      <c r="B9" s="122" t="s">
        <v>15</v>
      </c>
      <c r="C9" s="122"/>
      <c r="D9" s="122"/>
      <c r="E9" s="122"/>
      <c r="F9" s="122"/>
      <c r="G9" s="122"/>
    </row>
    <row r="10" spans="1:7" x14ac:dyDescent="0.2">
      <c r="A10" s="103"/>
      <c r="B10" s="123" t="s">
        <v>14</v>
      </c>
      <c r="C10" s="123"/>
      <c r="D10" s="123"/>
      <c r="E10" s="123" t="s">
        <v>121</v>
      </c>
      <c r="F10" s="123"/>
      <c r="G10" s="123"/>
    </row>
    <row r="11" spans="1:7" x14ac:dyDescent="0.2">
      <c r="A11" s="103"/>
      <c r="B11" s="96" t="s">
        <v>114</v>
      </c>
      <c r="C11" s="96" t="s">
        <v>117</v>
      </c>
      <c r="D11" s="96" t="s">
        <v>122</v>
      </c>
      <c r="E11" s="96" t="s">
        <v>114</v>
      </c>
      <c r="F11" s="96" t="s">
        <v>117</v>
      </c>
      <c r="G11" s="96" t="s">
        <v>122</v>
      </c>
    </row>
    <row r="12" spans="1:7" x14ac:dyDescent="0.2">
      <c r="A12" s="96" t="s">
        <v>116</v>
      </c>
      <c r="B12" s="90">
        <v>20.813600000000001</v>
      </c>
      <c r="C12" s="90">
        <v>34.162100000000002</v>
      </c>
      <c r="D12" s="90">
        <v>30.992200000000004</v>
      </c>
      <c r="E12" s="90">
        <v>20.8734</v>
      </c>
      <c r="F12" s="90">
        <v>33.981400000000001</v>
      </c>
      <c r="G12" s="90">
        <v>32.396500000000003</v>
      </c>
    </row>
    <row r="13" spans="1:7" x14ac:dyDescent="0.2">
      <c r="A13" s="96" t="s">
        <v>115</v>
      </c>
      <c r="B13" s="123">
        <f>(2^(B12-D12))/(2^(B12-C12))</f>
        <v>8.999844034238162</v>
      </c>
      <c r="C13" s="123"/>
      <c r="D13" s="123"/>
      <c r="E13" s="123">
        <f>(2^(E12-G12))/(2^(E12-F12))</f>
        <v>2.9998700362192197</v>
      </c>
      <c r="F13" s="123"/>
      <c r="G13" s="123"/>
    </row>
    <row r="14" spans="1:7" x14ac:dyDescent="0.2">
      <c r="A14" s="86"/>
      <c r="B14" s="86"/>
      <c r="C14" s="86"/>
      <c r="D14" s="86"/>
      <c r="E14" s="86"/>
      <c r="F14" s="86"/>
      <c r="G14" s="86"/>
    </row>
    <row r="15" spans="1:7" x14ac:dyDescent="0.2">
      <c r="A15" s="86"/>
      <c r="B15" s="86"/>
      <c r="C15" s="86"/>
      <c r="D15" s="86"/>
      <c r="E15" s="86"/>
      <c r="F15" s="86"/>
      <c r="G15" s="86"/>
    </row>
    <row r="16" spans="1:7" x14ac:dyDescent="0.2">
      <c r="A16" s="103"/>
      <c r="B16" s="122" t="s">
        <v>15</v>
      </c>
      <c r="C16" s="122"/>
      <c r="D16" s="122"/>
      <c r="E16" s="122"/>
      <c r="F16" s="122"/>
      <c r="G16" s="122"/>
    </row>
    <row r="17" spans="1:7" x14ac:dyDescent="0.2">
      <c r="A17" s="103"/>
      <c r="B17" s="123" t="s">
        <v>14</v>
      </c>
      <c r="C17" s="123"/>
      <c r="D17" s="123"/>
      <c r="E17" s="123" t="s">
        <v>121</v>
      </c>
      <c r="F17" s="123"/>
      <c r="G17" s="123"/>
    </row>
    <row r="18" spans="1:7" x14ac:dyDescent="0.2">
      <c r="A18" s="103"/>
      <c r="B18" s="96" t="s">
        <v>114</v>
      </c>
      <c r="C18" s="96" t="s">
        <v>117</v>
      </c>
      <c r="D18" s="96" t="s">
        <v>122</v>
      </c>
      <c r="E18" s="96" t="s">
        <v>114</v>
      </c>
      <c r="F18" s="96" t="s">
        <v>117</v>
      </c>
      <c r="G18" s="96" t="s">
        <v>122</v>
      </c>
    </row>
    <row r="19" spans="1:7" x14ac:dyDescent="0.2">
      <c r="A19" s="96" t="s">
        <v>119</v>
      </c>
      <c r="B19" s="90">
        <v>20.914100000000001</v>
      </c>
      <c r="C19" s="90">
        <v>34.091799999999999</v>
      </c>
      <c r="D19" s="90">
        <v>30.632400000000001</v>
      </c>
      <c r="E19" s="90">
        <v>21.207799999999999</v>
      </c>
      <c r="F19" s="90">
        <v>34.547699999999999</v>
      </c>
      <c r="G19" s="90">
        <v>35.284599999999998</v>
      </c>
    </row>
    <row r="20" spans="1:7" x14ac:dyDescent="0.2">
      <c r="A20" s="96" t="s">
        <v>115</v>
      </c>
      <c r="B20" s="123">
        <f>(2^(B19-D19))/(2^(B19-C19))</f>
        <v>10.999758922579522</v>
      </c>
      <c r="C20" s="123"/>
      <c r="D20" s="123"/>
      <c r="E20" s="123">
        <f>(2^(E19-G19))/(2^(E19-F19))</f>
        <v>0.60002728046698883</v>
      </c>
      <c r="F20" s="123"/>
      <c r="G20" s="123"/>
    </row>
    <row r="21" spans="1:7" x14ac:dyDescent="0.2">
      <c r="A21" s="86"/>
      <c r="B21" s="86"/>
      <c r="C21" s="86"/>
      <c r="D21" s="86"/>
      <c r="E21" s="86"/>
      <c r="F21" s="86"/>
      <c r="G21" s="86"/>
    </row>
    <row r="22" spans="1:7" x14ac:dyDescent="0.2">
      <c r="A22" s="103"/>
      <c r="B22" s="122" t="s">
        <v>15</v>
      </c>
      <c r="C22" s="122"/>
      <c r="D22" s="122"/>
      <c r="E22" s="122"/>
      <c r="F22" s="122"/>
      <c r="G22" s="122"/>
    </row>
    <row r="23" spans="1:7" x14ac:dyDescent="0.2">
      <c r="A23" s="103"/>
      <c r="B23" s="123" t="s">
        <v>14</v>
      </c>
      <c r="C23" s="123"/>
      <c r="D23" s="123"/>
      <c r="E23" s="123" t="s">
        <v>121</v>
      </c>
      <c r="F23" s="123"/>
      <c r="G23" s="123"/>
    </row>
    <row r="24" spans="1:7" x14ac:dyDescent="0.2">
      <c r="A24" s="103"/>
      <c r="B24" s="96" t="s">
        <v>114</v>
      </c>
      <c r="C24" s="96" t="s">
        <v>117</v>
      </c>
      <c r="D24" s="96" t="s">
        <v>122</v>
      </c>
      <c r="E24" s="96" t="s">
        <v>114</v>
      </c>
      <c r="F24" s="96" t="s">
        <v>117</v>
      </c>
      <c r="G24" s="96" t="s">
        <v>122</v>
      </c>
    </row>
    <row r="25" spans="1:7" x14ac:dyDescent="0.2">
      <c r="A25" s="96" t="s">
        <v>120</v>
      </c>
      <c r="B25" s="90">
        <v>21.308700000000002</v>
      </c>
      <c r="C25" s="90">
        <v>34.302100000000003</v>
      </c>
      <c r="D25" s="90">
        <v>30.980200000000004</v>
      </c>
      <c r="E25" s="90">
        <v>20.2651</v>
      </c>
      <c r="F25" s="90">
        <v>34.277700000000003</v>
      </c>
      <c r="G25" s="90">
        <v>34.277700000000003</v>
      </c>
    </row>
    <row r="26" spans="1:7" x14ac:dyDescent="0.2">
      <c r="A26" s="96" t="s">
        <v>115</v>
      </c>
      <c r="B26" s="123">
        <f>(2^(B25-D25))/(2^(B25-C25))</f>
        <v>9.9998052629765048</v>
      </c>
      <c r="C26" s="123"/>
      <c r="D26" s="123"/>
      <c r="E26" s="123">
        <f>(2^(E25-G25))/(2^(E25-F25))</f>
        <v>1</v>
      </c>
      <c r="F26" s="123"/>
      <c r="G26" s="123"/>
    </row>
    <row r="27" spans="1:7" x14ac:dyDescent="0.2">
      <c r="A27" s="86"/>
      <c r="B27" s="86"/>
      <c r="C27" s="86"/>
      <c r="D27" s="86"/>
      <c r="E27" s="86"/>
      <c r="F27" s="86"/>
      <c r="G27" s="86"/>
    </row>
    <row r="28" spans="1:7" x14ac:dyDescent="0.2">
      <c r="A28" s="103"/>
      <c r="B28" s="122" t="s">
        <v>34</v>
      </c>
      <c r="C28" s="122"/>
      <c r="D28" s="122"/>
      <c r="E28" s="122"/>
      <c r="F28" s="122"/>
      <c r="G28" s="122"/>
    </row>
    <row r="29" spans="1:7" x14ac:dyDescent="0.2">
      <c r="A29" s="103"/>
      <c r="B29" s="123" t="s">
        <v>14</v>
      </c>
      <c r="C29" s="123"/>
      <c r="D29" s="123"/>
      <c r="E29" s="123" t="s">
        <v>121</v>
      </c>
      <c r="F29" s="123"/>
      <c r="G29" s="123"/>
    </row>
    <row r="30" spans="1:7" x14ac:dyDescent="0.2">
      <c r="A30" s="103"/>
      <c r="B30" s="96" t="s">
        <v>114</v>
      </c>
      <c r="C30" s="96" t="s">
        <v>117</v>
      </c>
      <c r="D30" s="96" t="s">
        <v>122</v>
      </c>
      <c r="E30" s="96" t="s">
        <v>114</v>
      </c>
      <c r="F30" s="96" t="s">
        <v>117</v>
      </c>
      <c r="G30" s="96" t="s">
        <v>122</v>
      </c>
    </row>
    <row r="31" spans="1:7" x14ac:dyDescent="0.2">
      <c r="A31" s="96" t="s">
        <v>116</v>
      </c>
      <c r="B31" s="90">
        <v>21.267900000000001</v>
      </c>
      <c r="C31" s="90">
        <v>34.378799999999998</v>
      </c>
      <c r="D31" s="90">
        <v>31.130899999999997</v>
      </c>
      <c r="E31" s="90">
        <v>20.255199999999999</v>
      </c>
      <c r="F31" s="90">
        <v>34.332799999999999</v>
      </c>
      <c r="G31" s="90">
        <v>33.407800000000002</v>
      </c>
    </row>
    <row r="32" spans="1:7" x14ac:dyDescent="0.2">
      <c r="A32" s="96" t="s">
        <v>115</v>
      </c>
      <c r="B32" s="123">
        <f>(2^(B31-D31))/(2^(B31-C31))</f>
        <v>9.4998188285019918</v>
      </c>
      <c r="C32" s="123"/>
      <c r="D32" s="123"/>
      <c r="E32" s="123">
        <f>(2^(E31-G31))/(2^(E31-F31))</f>
        <v>1.8986842419010321</v>
      </c>
      <c r="F32" s="123"/>
      <c r="G32" s="123"/>
    </row>
    <row r="33" spans="1:7" x14ac:dyDescent="0.2">
      <c r="A33" s="86"/>
      <c r="B33" s="86"/>
      <c r="C33" s="86"/>
      <c r="D33" s="86"/>
      <c r="E33" s="86"/>
      <c r="F33" s="86"/>
      <c r="G33" s="86"/>
    </row>
    <row r="34" spans="1:7" x14ac:dyDescent="0.2">
      <c r="A34" s="86"/>
      <c r="B34" s="122" t="s">
        <v>34</v>
      </c>
      <c r="C34" s="122"/>
      <c r="D34" s="122"/>
      <c r="E34" s="122"/>
      <c r="F34" s="122"/>
      <c r="G34" s="122"/>
    </row>
    <row r="35" spans="1:7" x14ac:dyDescent="0.2">
      <c r="A35" s="103"/>
      <c r="B35" s="123" t="s">
        <v>14</v>
      </c>
      <c r="C35" s="123"/>
      <c r="D35" s="123"/>
      <c r="E35" s="123" t="s">
        <v>121</v>
      </c>
      <c r="F35" s="123"/>
      <c r="G35" s="123"/>
    </row>
    <row r="36" spans="1:7" x14ac:dyDescent="0.2">
      <c r="A36" s="103"/>
      <c r="B36" s="96" t="s">
        <v>114</v>
      </c>
      <c r="C36" s="96" t="s">
        <v>117</v>
      </c>
      <c r="D36" s="96" t="s">
        <v>122</v>
      </c>
      <c r="E36" s="96" t="s">
        <v>114</v>
      </c>
      <c r="F36" s="96" t="s">
        <v>117</v>
      </c>
      <c r="G36" s="96" t="s">
        <v>122</v>
      </c>
    </row>
    <row r="37" spans="1:7" x14ac:dyDescent="0.2">
      <c r="A37" s="96" t="s">
        <v>119</v>
      </c>
      <c r="B37" s="90">
        <v>20.7822</v>
      </c>
      <c r="C37" s="90">
        <v>34.011000000000003</v>
      </c>
      <c r="D37" s="90">
        <v>30.577900000000003</v>
      </c>
      <c r="E37" s="90">
        <v>20.699300000000001</v>
      </c>
      <c r="F37" s="90">
        <v>33.901000000000003</v>
      </c>
      <c r="G37" s="90">
        <v>34.053000000000004</v>
      </c>
    </row>
    <row r="38" spans="1:7" x14ac:dyDescent="0.2">
      <c r="A38" s="96" t="s">
        <v>115</v>
      </c>
      <c r="B38" s="123">
        <f>(2^(B37-D37))/(2^(B37-C37))</f>
        <v>10.801052526946181</v>
      </c>
      <c r="C38" s="123"/>
      <c r="D38" s="123"/>
      <c r="E38" s="123">
        <f>(2^(E37-G37))/(2^(E37-F37))</f>
        <v>0.90000192979351201</v>
      </c>
      <c r="F38" s="123"/>
      <c r="G38" s="123"/>
    </row>
    <row r="39" spans="1:7" x14ac:dyDescent="0.2">
      <c r="A39" s="86"/>
      <c r="B39" s="86"/>
      <c r="C39" s="86"/>
      <c r="D39" s="86"/>
      <c r="E39" s="86"/>
      <c r="F39" s="86"/>
      <c r="G39" s="86"/>
    </row>
    <row r="40" spans="1:7" x14ac:dyDescent="0.2">
      <c r="A40" s="86"/>
      <c r="B40" s="122" t="s">
        <v>34</v>
      </c>
      <c r="C40" s="122"/>
      <c r="D40" s="122"/>
      <c r="E40" s="122"/>
      <c r="F40" s="122"/>
      <c r="G40" s="122"/>
    </row>
    <row r="41" spans="1:7" x14ac:dyDescent="0.2">
      <c r="A41" s="103"/>
      <c r="B41" s="123" t="s">
        <v>14</v>
      </c>
      <c r="C41" s="123"/>
      <c r="D41" s="123"/>
      <c r="E41" s="123" t="s">
        <v>121</v>
      </c>
      <c r="F41" s="123"/>
      <c r="G41" s="123"/>
    </row>
    <row r="42" spans="1:7" x14ac:dyDescent="0.2">
      <c r="A42" s="103"/>
      <c r="B42" s="96" t="s">
        <v>114</v>
      </c>
      <c r="C42" s="96" t="s">
        <v>117</v>
      </c>
      <c r="D42" s="96" t="s">
        <v>122</v>
      </c>
      <c r="E42" s="96" t="s">
        <v>114</v>
      </c>
      <c r="F42" s="96" t="s">
        <v>117</v>
      </c>
      <c r="G42" s="96" t="s">
        <v>122</v>
      </c>
    </row>
    <row r="43" spans="1:7" x14ac:dyDescent="0.2">
      <c r="A43" s="96" t="s">
        <v>120</v>
      </c>
      <c r="B43" s="90">
        <v>20.342700000000001</v>
      </c>
      <c r="C43" s="90">
        <v>34.0274</v>
      </c>
      <c r="D43" s="90">
        <v>30.705500000000001</v>
      </c>
      <c r="E43" s="90">
        <v>20.1435</v>
      </c>
      <c r="F43" s="90">
        <v>34.331000000000003</v>
      </c>
      <c r="G43" s="90">
        <v>35.218500000000006</v>
      </c>
    </row>
    <row r="44" spans="1:7" x14ac:dyDescent="0.2">
      <c r="A44" s="96" t="s">
        <v>115</v>
      </c>
      <c r="B44" s="123">
        <f>(2^(B43-D43))/(2^(B43-C43))</f>
        <v>9.9998052629765031</v>
      </c>
      <c r="C44" s="123"/>
      <c r="D44" s="123"/>
      <c r="E44" s="123">
        <f>(2^(E43-G43))/(2^(E43-F43))</f>
        <v>0.54055000891713023</v>
      </c>
      <c r="F44" s="123"/>
      <c r="G44" s="123"/>
    </row>
    <row r="45" spans="1:7" x14ac:dyDescent="0.2">
      <c r="A45" s="86"/>
      <c r="B45" s="86"/>
      <c r="C45" s="86"/>
      <c r="D45" s="86"/>
      <c r="E45" s="86"/>
      <c r="F45" s="86"/>
      <c r="G45" s="86"/>
    </row>
    <row r="46" spans="1:7" x14ac:dyDescent="0.2">
      <c r="A46" s="86"/>
      <c r="B46" s="86"/>
      <c r="C46" s="86"/>
      <c r="D46" s="86"/>
      <c r="E46" s="86"/>
      <c r="F46" s="86"/>
      <c r="G46" s="86"/>
    </row>
    <row r="47" spans="1:7" x14ac:dyDescent="0.2">
      <c r="A47" s="86"/>
      <c r="B47" s="86"/>
      <c r="C47" s="86"/>
      <c r="D47" s="86"/>
      <c r="E47" s="86"/>
      <c r="F47" s="86"/>
      <c r="G47" s="86"/>
    </row>
  </sheetData>
  <mergeCells count="32">
    <mergeCell ref="B34:G34"/>
    <mergeCell ref="B35:D35"/>
    <mergeCell ref="E35:G35"/>
    <mergeCell ref="B44:D44"/>
    <mergeCell ref="E44:G44"/>
    <mergeCell ref="B38:D38"/>
    <mergeCell ref="E38:G38"/>
    <mergeCell ref="B40:G40"/>
    <mergeCell ref="B41:D41"/>
    <mergeCell ref="E41:G41"/>
    <mergeCell ref="B28:G28"/>
    <mergeCell ref="B29:D29"/>
    <mergeCell ref="E29:G29"/>
    <mergeCell ref="B32:D32"/>
    <mergeCell ref="E32:G32"/>
    <mergeCell ref="B22:G22"/>
    <mergeCell ref="B23:D23"/>
    <mergeCell ref="E23:G23"/>
    <mergeCell ref="B26:D26"/>
    <mergeCell ref="E26:G26"/>
    <mergeCell ref="B16:G16"/>
    <mergeCell ref="B17:D17"/>
    <mergeCell ref="E17:G17"/>
    <mergeCell ref="B20:D20"/>
    <mergeCell ref="E20:G20"/>
    <mergeCell ref="B1:C1"/>
    <mergeCell ref="D1:E1"/>
    <mergeCell ref="B10:D10"/>
    <mergeCell ref="E10:G10"/>
    <mergeCell ref="B13:D13"/>
    <mergeCell ref="E13:G13"/>
    <mergeCell ref="B9:G9"/>
  </mergeCells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84A2-AA96-CD43-8249-F2D36E81FA42}">
  <dimension ref="A1:G47"/>
  <sheetViews>
    <sheetView zoomScale="121" zoomScaleNormal="121" workbookViewId="0">
      <selection activeCell="K51" sqref="K51"/>
    </sheetView>
  </sheetViews>
  <sheetFormatPr baseColWidth="10" defaultColWidth="13.5" defaultRowHeight="16" x14ac:dyDescent="0.2"/>
  <cols>
    <col min="1" max="16384" width="13.5" style="83"/>
  </cols>
  <sheetData>
    <row r="1" spans="1:7" x14ac:dyDescent="0.2">
      <c r="B1" s="117" t="s">
        <v>18</v>
      </c>
      <c r="C1" s="117"/>
      <c r="D1" s="117" t="s">
        <v>17</v>
      </c>
      <c r="E1" s="117"/>
    </row>
    <row r="2" spans="1:7" x14ac:dyDescent="0.2">
      <c r="B2" s="88" t="s">
        <v>14</v>
      </c>
      <c r="C2" s="88" t="s">
        <v>246</v>
      </c>
      <c r="D2" s="88" t="s">
        <v>14</v>
      </c>
      <c r="E2" s="88" t="s">
        <v>246</v>
      </c>
    </row>
    <row r="3" spans="1:7" x14ac:dyDescent="0.2">
      <c r="A3" s="87" t="s">
        <v>124</v>
      </c>
      <c r="B3" s="91">
        <v>11.9</v>
      </c>
      <c r="C3" s="91">
        <v>4.5</v>
      </c>
      <c r="D3" s="91">
        <v>12.5</v>
      </c>
      <c r="E3" s="91">
        <v>1.25</v>
      </c>
    </row>
    <row r="4" spans="1:7" x14ac:dyDescent="0.2">
      <c r="A4" s="87" t="s">
        <v>125</v>
      </c>
      <c r="B4" s="91">
        <v>12</v>
      </c>
      <c r="C4" s="91">
        <v>2.9</v>
      </c>
      <c r="D4" s="91">
        <v>15.2</v>
      </c>
      <c r="E4" s="91">
        <v>1.1000000000000001</v>
      </c>
    </row>
    <row r="5" spans="1:7" x14ac:dyDescent="0.2">
      <c r="A5" s="87" t="s">
        <v>126</v>
      </c>
      <c r="B5" s="91">
        <v>11.5</v>
      </c>
      <c r="C5" s="91">
        <v>1.3</v>
      </c>
      <c r="D5" s="91">
        <v>9</v>
      </c>
      <c r="E5" s="91">
        <v>0.9</v>
      </c>
    </row>
    <row r="8" spans="1:7" x14ac:dyDescent="0.2">
      <c r="A8" s="103"/>
      <c r="B8" s="122" t="s">
        <v>15</v>
      </c>
      <c r="C8" s="122"/>
      <c r="D8" s="122"/>
      <c r="E8" s="122"/>
      <c r="F8" s="122"/>
      <c r="G8" s="122"/>
    </row>
    <row r="9" spans="1:7" x14ac:dyDescent="0.2">
      <c r="A9" s="103"/>
      <c r="B9" s="123" t="s">
        <v>14</v>
      </c>
      <c r="C9" s="123"/>
      <c r="D9" s="123"/>
      <c r="E9" s="123" t="s">
        <v>123</v>
      </c>
      <c r="F9" s="123"/>
      <c r="G9" s="123"/>
    </row>
    <row r="10" spans="1:7" x14ac:dyDescent="0.2">
      <c r="A10" s="103"/>
      <c r="B10" s="96" t="s">
        <v>114</v>
      </c>
      <c r="C10" s="96" t="s">
        <v>117</v>
      </c>
      <c r="D10" s="96" t="s">
        <v>122</v>
      </c>
      <c r="E10" s="96" t="s">
        <v>114</v>
      </c>
      <c r="F10" s="96" t="s">
        <v>117</v>
      </c>
      <c r="G10" s="96" t="s">
        <v>122</v>
      </c>
    </row>
    <row r="11" spans="1:7" x14ac:dyDescent="0.2">
      <c r="A11" s="96" t="s">
        <v>116</v>
      </c>
      <c r="B11" s="90">
        <v>20.412299999999998</v>
      </c>
      <c r="C11" s="90">
        <v>34.558999999999997</v>
      </c>
      <c r="D11" s="90">
        <v>30.985599999999998</v>
      </c>
      <c r="E11" s="90">
        <v>20.317499999999999</v>
      </c>
      <c r="F11" s="90">
        <v>34.331699999999998</v>
      </c>
      <c r="G11" s="90">
        <v>32.161799999999999</v>
      </c>
    </row>
    <row r="12" spans="1:7" x14ac:dyDescent="0.2">
      <c r="A12" s="96" t="s">
        <v>115</v>
      </c>
      <c r="B12" s="123">
        <f>(2^(B11-D11))/(2^(B11-C11))</f>
        <v>11.904210189857178</v>
      </c>
      <c r="C12" s="123"/>
      <c r="D12" s="123"/>
      <c r="E12" s="123">
        <f>(2^(E11-G11))/(2^(E11-F11))</f>
        <v>4.4999220171190846</v>
      </c>
      <c r="F12" s="123"/>
      <c r="G12" s="123"/>
    </row>
    <row r="13" spans="1:7" x14ac:dyDescent="0.2">
      <c r="A13" s="86"/>
      <c r="B13" s="86"/>
      <c r="C13" s="86"/>
      <c r="D13" s="86"/>
      <c r="E13" s="86"/>
      <c r="F13" s="86"/>
      <c r="G13" s="86"/>
    </row>
    <row r="14" spans="1:7" x14ac:dyDescent="0.2">
      <c r="A14" s="86"/>
      <c r="B14" s="86"/>
      <c r="C14" s="86"/>
      <c r="D14" s="86"/>
      <c r="E14" s="86"/>
      <c r="F14" s="86"/>
      <c r="G14" s="86"/>
    </row>
    <row r="15" spans="1:7" x14ac:dyDescent="0.2">
      <c r="A15" s="103"/>
      <c r="B15" s="122" t="s">
        <v>15</v>
      </c>
      <c r="C15" s="122"/>
      <c r="D15" s="122"/>
      <c r="E15" s="122"/>
      <c r="F15" s="122"/>
      <c r="G15" s="122"/>
    </row>
    <row r="16" spans="1:7" x14ac:dyDescent="0.2">
      <c r="A16" s="103"/>
      <c r="B16" s="123" t="s">
        <v>14</v>
      </c>
      <c r="C16" s="123"/>
      <c r="D16" s="123"/>
      <c r="E16" s="123" t="s">
        <v>123</v>
      </c>
      <c r="F16" s="123"/>
      <c r="G16" s="123"/>
    </row>
    <row r="17" spans="1:7" x14ac:dyDescent="0.2">
      <c r="A17" s="103"/>
      <c r="B17" s="96" t="s">
        <v>114</v>
      </c>
      <c r="C17" s="96" t="s">
        <v>117</v>
      </c>
      <c r="D17" s="96" t="s">
        <v>122</v>
      </c>
      <c r="E17" s="96" t="s">
        <v>114</v>
      </c>
      <c r="F17" s="96" t="s">
        <v>117</v>
      </c>
      <c r="G17" s="96" t="s">
        <v>122</v>
      </c>
    </row>
    <row r="18" spans="1:7" x14ac:dyDescent="0.2">
      <c r="A18" s="96" t="s">
        <v>119</v>
      </c>
      <c r="B18" s="90">
        <v>20.175599999999999</v>
      </c>
      <c r="C18" s="90">
        <v>33.978200000000001</v>
      </c>
      <c r="D18" s="90">
        <v>30.3933</v>
      </c>
      <c r="E18" s="90">
        <v>20.787600000000001</v>
      </c>
      <c r="F18" s="90">
        <v>34.423099999999998</v>
      </c>
      <c r="G18" s="90">
        <v>32.887</v>
      </c>
    </row>
    <row r="19" spans="1:7" x14ac:dyDescent="0.2">
      <c r="A19" s="96" t="s">
        <v>115</v>
      </c>
      <c r="B19" s="123">
        <f>(2^(B18-D18))/(2^(B18-C18))</f>
        <v>11.999480144876902</v>
      </c>
      <c r="C19" s="123"/>
      <c r="D19" s="123"/>
      <c r="E19" s="123">
        <f>(2^(E18-G18))/(2^(E18-F18))</f>
        <v>2.9000946780360093</v>
      </c>
      <c r="F19" s="123"/>
      <c r="G19" s="123"/>
    </row>
    <row r="20" spans="1:7" x14ac:dyDescent="0.2">
      <c r="A20" s="86"/>
      <c r="B20" s="86"/>
      <c r="C20" s="86"/>
      <c r="D20" s="86"/>
      <c r="E20" s="86"/>
      <c r="F20" s="86"/>
      <c r="G20" s="86"/>
    </row>
    <row r="21" spans="1:7" x14ac:dyDescent="0.2">
      <c r="A21" s="103"/>
      <c r="B21" s="122" t="s">
        <v>15</v>
      </c>
      <c r="C21" s="122"/>
      <c r="D21" s="122"/>
      <c r="E21" s="122"/>
      <c r="F21" s="122"/>
      <c r="G21" s="122"/>
    </row>
    <row r="22" spans="1:7" x14ac:dyDescent="0.2">
      <c r="A22" s="103"/>
      <c r="B22" s="123" t="s">
        <v>14</v>
      </c>
      <c r="C22" s="123"/>
      <c r="D22" s="123"/>
      <c r="E22" s="123" t="s">
        <v>123</v>
      </c>
      <c r="F22" s="123"/>
      <c r="G22" s="123"/>
    </row>
    <row r="23" spans="1:7" x14ac:dyDescent="0.2">
      <c r="A23" s="103"/>
      <c r="B23" s="96" t="s">
        <v>114</v>
      </c>
      <c r="C23" s="96" t="s">
        <v>117</v>
      </c>
      <c r="D23" s="96" t="s">
        <v>122</v>
      </c>
      <c r="E23" s="96" t="s">
        <v>114</v>
      </c>
      <c r="F23" s="96" t="s">
        <v>117</v>
      </c>
      <c r="G23" s="96" t="s">
        <v>122</v>
      </c>
    </row>
    <row r="24" spans="1:7" x14ac:dyDescent="0.2">
      <c r="A24" s="96" t="s">
        <v>120</v>
      </c>
      <c r="B24" s="90">
        <v>20.375800000000002</v>
      </c>
      <c r="C24" s="90">
        <v>34.027099999999997</v>
      </c>
      <c r="D24" s="90">
        <v>30.503499999999995</v>
      </c>
      <c r="E24" s="90">
        <v>21.3001</v>
      </c>
      <c r="F24" s="90">
        <v>34.071399999999997</v>
      </c>
      <c r="G24" s="90">
        <v>33.692899999999995</v>
      </c>
    </row>
    <row r="25" spans="1:7" x14ac:dyDescent="0.2">
      <c r="A25" s="96" t="s">
        <v>115</v>
      </c>
      <c r="B25" s="123">
        <f>(2^(B24-D24))/(2^(B24-C24))</f>
        <v>11.500303259594414</v>
      </c>
      <c r="C25" s="123"/>
      <c r="D25" s="123"/>
      <c r="E25" s="123">
        <f>(2^(E24-G24))/(2^(E24-F24))</f>
        <v>1.2999895264289762</v>
      </c>
      <c r="F25" s="123"/>
      <c r="G25" s="123"/>
    </row>
    <row r="26" spans="1:7" x14ac:dyDescent="0.2">
      <c r="A26" s="86"/>
      <c r="B26" s="86"/>
      <c r="C26" s="86"/>
      <c r="D26" s="86"/>
      <c r="E26" s="86"/>
      <c r="F26" s="86"/>
      <c r="G26" s="86"/>
    </row>
    <row r="27" spans="1:7" x14ac:dyDescent="0.2">
      <c r="A27" s="103"/>
      <c r="B27" s="122" t="s">
        <v>34</v>
      </c>
      <c r="C27" s="122"/>
      <c r="D27" s="122"/>
      <c r="E27" s="122"/>
      <c r="F27" s="122"/>
      <c r="G27" s="122"/>
    </row>
    <row r="28" spans="1:7" x14ac:dyDescent="0.2">
      <c r="A28" s="103"/>
      <c r="B28" s="123" t="s">
        <v>14</v>
      </c>
      <c r="C28" s="123"/>
      <c r="D28" s="123"/>
      <c r="E28" s="123" t="s">
        <v>123</v>
      </c>
      <c r="F28" s="123"/>
      <c r="G28" s="123"/>
    </row>
    <row r="29" spans="1:7" x14ac:dyDescent="0.2">
      <c r="A29" s="103"/>
      <c r="B29" s="96" t="s">
        <v>114</v>
      </c>
      <c r="C29" s="96" t="s">
        <v>117</v>
      </c>
      <c r="D29" s="96" t="s">
        <v>122</v>
      </c>
      <c r="E29" s="96" t="s">
        <v>114</v>
      </c>
      <c r="F29" s="96" t="s">
        <v>117</v>
      </c>
      <c r="G29" s="96" t="s">
        <v>122</v>
      </c>
    </row>
    <row r="30" spans="1:7" x14ac:dyDescent="0.2">
      <c r="A30" s="96" t="s">
        <v>116</v>
      </c>
      <c r="B30" s="90">
        <v>20.430800000000001</v>
      </c>
      <c r="C30" s="90">
        <v>34.195399999999999</v>
      </c>
      <c r="D30" s="90">
        <v>30.551500000000001</v>
      </c>
      <c r="E30" s="90">
        <v>20.5379</v>
      </c>
      <c r="F30" s="90">
        <v>34.143700000000003</v>
      </c>
      <c r="G30" s="90">
        <v>33.821800000000003</v>
      </c>
    </row>
    <row r="31" spans="1:7" x14ac:dyDescent="0.2">
      <c r="A31" s="96" t="s">
        <v>115</v>
      </c>
      <c r="B31" s="123">
        <f>(2^(B30-D30))/(2^(B30-C30))</f>
        <v>12.500379592440094</v>
      </c>
      <c r="C31" s="123"/>
      <c r="D31" s="123"/>
      <c r="E31" s="123">
        <f>(2^(E30-G30))/(2^(E30-F30))</f>
        <v>1.2499756578720651</v>
      </c>
      <c r="F31" s="123"/>
      <c r="G31" s="123"/>
    </row>
    <row r="32" spans="1:7" x14ac:dyDescent="0.2">
      <c r="A32" s="86"/>
      <c r="B32" s="86"/>
      <c r="C32" s="86"/>
      <c r="D32" s="86"/>
      <c r="E32" s="86"/>
      <c r="F32" s="86"/>
      <c r="G32" s="86"/>
    </row>
    <row r="33" spans="1:7" x14ac:dyDescent="0.2">
      <c r="A33" s="86"/>
      <c r="B33" s="122" t="s">
        <v>34</v>
      </c>
      <c r="C33" s="122"/>
      <c r="D33" s="122"/>
      <c r="E33" s="122"/>
      <c r="F33" s="122"/>
      <c r="G33" s="122"/>
    </row>
    <row r="34" spans="1:7" x14ac:dyDescent="0.2">
      <c r="A34" s="103"/>
      <c r="B34" s="123" t="s">
        <v>14</v>
      </c>
      <c r="C34" s="123"/>
      <c r="D34" s="123"/>
      <c r="E34" s="123" t="s">
        <v>123</v>
      </c>
      <c r="F34" s="123"/>
      <c r="G34" s="123"/>
    </row>
    <row r="35" spans="1:7" x14ac:dyDescent="0.2">
      <c r="A35" s="103"/>
      <c r="B35" s="96" t="s">
        <v>114</v>
      </c>
      <c r="C35" s="96" t="s">
        <v>117</v>
      </c>
      <c r="D35" s="96" t="s">
        <v>122</v>
      </c>
      <c r="E35" s="96" t="s">
        <v>114</v>
      </c>
      <c r="F35" s="96" t="s">
        <v>117</v>
      </c>
      <c r="G35" s="96" t="s">
        <v>122</v>
      </c>
    </row>
    <row r="36" spans="1:7" x14ac:dyDescent="0.2">
      <c r="A36" s="96" t="s">
        <v>119</v>
      </c>
      <c r="B36" s="90">
        <v>20.904499999999999</v>
      </c>
      <c r="C36" s="90">
        <v>34.512999999999998</v>
      </c>
      <c r="D36" s="90">
        <v>30.587299999999999</v>
      </c>
      <c r="E36" s="90">
        <v>20.799099999999999</v>
      </c>
      <c r="F36" s="90">
        <v>34.058700000000002</v>
      </c>
      <c r="G36" s="90">
        <v>33.921199999999999</v>
      </c>
    </row>
    <row r="37" spans="1:7" x14ac:dyDescent="0.2">
      <c r="A37" s="96" t="s">
        <v>115</v>
      </c>
      <c r="B37" s="123">
        <f>(2^(B36-D36))/(2^(B36-C36))</f>
        <v>15.196845702188176</v>
      </c>
      <c r="C37" s="123"/>
      <c r="D37" s="123"/>
      <c r="E37" s="123">
        <f>(2^(E36-G36))/(2^(E36-F36))</f>
        <v>1.0999973132782173</v>
      </c>
      <c r="F37" s="123"/>
      <c r="G37" s="123"/>
    </row>
    <row r="38" spans="1:7" x14ac:dyDescent="0.2">
      <c r="A38" s="86"/>
      <c r="B38" s="86"/>
      <c r="C38" s="86"/>
      <c r="D38" s="86"/>
      <c r="E38" s="86"/>
      <c r="F38" s="86"/>
      <c r="G38" s="86"/>
    </row>
    <row r="39" spans="1:7" x14ac:dyDescent="0.2">
      <c r="A39" s="86"/>
      <c r="B39" s="122" t="s">
        <v>34</v>
      </c>
      <c r="C39" s="122"/>
      <c r="D39" s="122"/>
      <c r="E39" s="122"/>
      <c r="F39" s="122"/>
      <c r="G39" s="122"/>
    </row>
    <row r="40" spans="1:7" x14ac:dyDescent="0.2">
      <c r="A40" s="103"/>
      <c r="B40" s="123" t="s">
        <v>14</v>
      </c>
      <c r="C40" s="123"/>
      <c r="D40" s="123"/>
      <c r="E40" s="123" t="s">
        <v>123</v>
      </c>
      <c r="F40" s="123"/>
      <c r="G40" s="123"/>
    </row>
    <row r="41" spans="1:7" x14ac:dyDescent="0.2">
      <c r="A41" s="103"/>
      <c r="B41" s="96" t="s">
        <v>114</v>
      </c>
      <c r="C41" s="96" t="s">
        <v>117</v>
      </c>
      <c r="D41" s="96" t="s">
        <v>122</v>
      </c>
      <c r="E41" s="96" t="s">
        <v>114</v>
      </c>
      <c r="F41" s="96" t="s">
        <v>117</v>
      </c>
      <c r="G41" s="96" t="s">
        <v>122</v>
      </c>
    </row>
    <row r="42" spans="1:7" x14ac:dyDescent="0.2">
      <c r="A42" s="96" t="s">
        <v>120</v>
      </c>
      <c r="B42" s="111">
        <v>21.287600000000001</v>
      </c>
      <c r="C42" s="90">
        <v>34.470199999999998</v>
      </c>
      <c r="D42" s="90">
        <v>31.3003</v>
      </c>
      <c r="E42" s="90">
        <v>20.822399999999998</v>
      </c>
      <c r="F42" s="90">
        <v>34.212899999999998</v>
      </c>
      <c r="G42" s="90">
        <v>34.364899999999999</v>
      </c>
    </row>
    <row r="43" spans="1:7" x14ac:dyDescent="0.2">
      <c r="A43" s="96" t="s">
        <v>115</v>
      </c>
      <c r="B43" s="148">
        <f>(2^(B42-D42))/(2^(B42-C42))</f>
        <v>8.9998440342381691</v>
      </c>
      <c r="C43" s="123"/>
      <c r="D43" s="123"/>
      <c r="E43" s="123">
        <f>(2^(E42-G42))/(2^(E42-F42))</f>
        <v>0.90000192979351201</v>
      </c>
      <c r="F43" s="123"/>
      <c r="G43" s="123"/>
    </row>
    <row r="44" spans="1:7" x14ac:dyDescent="0.2">
      <c r="A44" s="103"/>
      <c r="B44" s="86"/>
      <c r="C44" s="86"/>
      <c r="D44" s="86"/>
      <c r="E44" s="86"/>
      <c r="F44" s="86"/>
      <c r="G44" s="86"/>
    </row>
    <row r="45" spans="1:7" x14ac:dyDescent="0.2">
      <c r="A45" s="86"/>
      <c r="B45" s="86"/>
      <c r="C45" s="86"/>
      <c r="D45" s="86"/>
      <c r="E45" s="86"/>
      <c r="F45" s="86"/>
      <c r="G45" s="86"/>
    </row>
    <row r="46" spans="1:7" x14ac:dyDescent="0.2">
      <c r="A46" s="86"/>
      <c r="B46" s="86"/>
      <c r="C46" s="86"/>
      <c r="D46" s="86"/>
      <c r="E46" s="86"/>
      <c r="F46" s="86"/>
      <c r="G46" s="86"/>
    </row>
    <row r="47" spans="1:7" x14ac:dyDescent="0.2">
      <c r="A47" s="86"/>
      <c r="B47" s="86"/>
      <c r="C47" s="86"/>
      <c r="D47" s="86"/>
      <c r="E47" s="86"/>
      <c r="F47" s="86"/>
      <c r="G47" s="86"/>
    </row>
  </sheetData>
  <mergeCells count="32">
    <mergeCell ref="B43:D43"/>
    <mergeCell ref="E43:G43"/>
    <mergeCell ref="B37:D37"/>
    <mergeCell ref="E37:G37"/>
    <mergeCell ref="B39:G39"/>
    <mergeCell ref="B40:D40"/>
    <mergeCell ref="E40:G40"/>
    <mergeCell ref="B31:D31"/>
    <mergeCell ref="E31:G31"/>
    <mergeCell ref="B33:G33"/>
    <mergeCell ref="B34:D34"/>
    <mergeCell ref="E34:G34"/>
    <mergeCell ref="B25:D25"/>
    <mergeCell ref="E25:G25"/>
    <mergeCell ref="B27:G27"/>
    <mergeCell ref="B28:D28"/>
    <mergeCell ref="E28:G28"/>
    <mergeCell ref="B19:D19"/>
    <mergeCell ref="E19:G19"/>
    <mergeCell ref="B21:G21"/>
    <mergeCell ref="B22:D22"/>
    <mergeCell ref="E22:G22"/>
    <mergeCell ref="B12:D12"/>
    <mergeCell ref="E12:G12"/>
    <mergeCell ref="B15:G15"/>
    <mergeCell ref="B16:D16"/>
    <mergeCell ref="E16:G16"/>
    <mergeCell ref="B1:C1"/>
    <mergeCell ref="D1:E1"/>
    <mergeCell ref="B8:G8"/>
    <mergeCell ref="B9:D9"/>
    <mergeCell ref="E9:G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A4824-FFBE-B041-B760-995536C91058}">
  <dimension ref="A1:K38"/>
  <sheetViews>
    <sheetView zoomScale="137" zoomScaleNormal="137" workbookViewId="0">
      <selection activeCell="C11" sqref="C11:D11"/>
    </sheetView>
  </sheetViews>
  <sheetFormatPr baseColWidth="10" defaultColWidth="19" defaultRowHeight="16" x14ac:dyDescent="0.2"/>
  <cols>
    <col min="1" max="1" width="19" style="86"/>
    <col min="2" max="16384" width="19" style="83"/>
  </cols>
  <sheetData>
    <row r="1" spans="1:11" x14ac:dyDescent="0.2">
      <c r="A1" s="87"/>
      <c r="B1" s="117" t="s">
        <v>32</v>
      </c>
      <c r="C1" s="117"/>
      <c r="D1" s="117"/>
      <c r="E1" s="117"/>
      <c r="F1" s="117"/>
      <c r="G1" s="117"/>
    </row>
    <row r="2" spans="1:11" x14ac:dyDescent="0.2">
      <c r="A2" s="87"/>
      <c r="B2" s="117" t="s">
        <v>24</v>
      </c>
      <c r="C2" s="117"/>
      <c r="D2" s="117"/>
      <c r="E2" s="117" t="s">
        <v>25</v>
      </c>
      <c r="F2" s="117"/>
      <c r="G2" s="117"/>
    </row>
    <row r="3" spans="1:11" x14ac:dyDescent="0.2">
      <c r="A3" s="87" t="s">
        <v>26</v>
      </c>
      <c r="B3" s="87">
        <v>1</v>
      </c>
      <c r="C3" s="87">
        <v>0.99</v>
      </c>
      <c r="D3" s="87">
        <v>1.53</v>
      </c>
      <c r="E3" s="87">
        <v>0.3</v>
      </c>
      <c r="F3" s="87">
        <v>0.27</v>
      </c>
      <c r="G3" s="87"/>
    </row>
    <row r="4" spans="1:11" x14ac:dyDescent="0.2">
      <c r="A4" s="87" t="s">
        <v>27</v>
      </c>
      <c r="B4" s="87">
        <v>0.74</v>
      </c>
      <c r="C4" s="87">
        <v>0.85</v>
      </c>
      <c r="D4" s="87">
        <v>1.39</v>
      </c>
      <c r="E4" s="87">
        <v>0.13</v>
      </c>
      <c r="F4" s="87">
        <v>0.13</v>
      </c>
      <c r="G4" s="87">
        <v>0.19</v>
      </c>
    </row>
    <row r="5" spans="1:11" x14ac:dyDescent="0.2">
      <c r="A5" s="87" t="s">
        <v>28</v>
      </c>
      <c r="B5" s="87">
        <v>0.73</v>
      </c>
      <c r="C5" s="87">
        <v>0.81</v>
      </c>
      <c r="D5" s="87"/>
      <c r="E5" s="87">
        <v>0.36</v>
      </c>
      <c r="F5" s="87">
        <v>0.32</v>
      </c>
      <c r="G5" s="87"/>
    </row>
    <row r="6" spans="1:11" x14ac:dyDescent="0.2">
      <c r="A6" s="87" t="s">
        <v>29</v>
      </c>
      <c r="B6" s="87">
        <v>2.81</v>
      </c>
      <c r="C6" s="87">
        <v>3.01</v>
      </c>
      <c r="D6" s="87"/>
      <c r="E6" s="87">
        <v>1.68</v>
      </c>
      <c r="F6" s="87">
        <v>1.73</v>
      </c>
      <c r="G6" s="87"/>
    </row>
    <row r="7" spans="1:11" x14ac:dyDescent="0.2">
      <c r="A7" s="87" t="s">
        <v>30</v>
      </c>
      <c r="B7" s="87">
        <v>0.67</v>
      </c>
      <c r="C7" s="87">
        <v>0.78</v>
      </c>
      <c r="D7" s="87"/>
      <c r="E7" s="87">
        <v>0.19</v>
      </c>
      <c r="F7" s="87">
        <v>0.21</v>
      </c>
      <c r="G7" s="87"/>
    </row>
    <row r="8" spans="1:11" x14ac:dyDescent="0.2">
      <c r="A8" s="87" t="s">
        <v>31</v>
      </c>
      <c r="B8" s="87">
        <v>1.05</v>
      </c>
      <c r="C8" s="87">
        <v>1.01</v>
      </c>
      <c r="D8" s="87"/>
      <c r="E8" s="87">
        <v>0.12</v>
      </c>
      <c r="F8" s="87">
        <v>0.1</v>
      </c>
      <c r="G8" s="87"/>
    </row>
    <row r="9" spans="1:11" x14ac:dyDescent="0.2">
      <c r="A9" s="83"/>
      <c r="C9" s="92"/>
    </row>
    <row r="10" spans="1:11" x14ac:dyDescent="0.2">
      <c r="A10" s="83"/>
    </row>
    <row r="11" spans="1:11" x14ac:dyDescent="0.2">
      <c r="A11" s="87" t="s">
        <v>43</v>
      </c>
      <c r="B11" s="87"/>
      <c r="C11" s="87" t="s">
        <v>47</v>
      </c>
      <c r="D11" s="87" t="s">
        <v>47</v>
      </c>
      <c r="E11" s="87" t="s">
        <v>48</v>
      </c>
      <c r="F11" s="87" t="s">
        <v>48</v>
      </c>
      <c r="G11" s="87" t="s">
        <v>58</v>
      </c>
      <c r="H11" s="87" t="s">
        <v>59</v>
      </c>
      <c r="I11" s="87" t="s">
        <v>44</v>
      </c>
      <c r="J11" s="93" t="s">
        <v>45</v>
      </c>
      <c r="K11" s="87" t="s">
        <v>46</v>
      </c>
    </row>
    <row r="12" spans="1:11" x14ac:dyDescent="0.2">
      <c r="A12" s="87" t="s">
        <v>24</v>
      </c>
      <c r="B12" s="90" t="s">
        <v>73</v>
      </c>
      <c r="C12" s="90">
        <v>28.29</v>
      </c>
      <c r="D12" s="90">
        <v>28.09</v>
      </c>
      <c r="E12" s="90">
        <v>16.61</v>
      </c>
      <c r="F12" s="90">
        <v>16.829999999999998</v>
      </c>
      <c r="G12" s="90">
        <f>AVERAGE(C12:D12)</f>
        <v>28.189999999999998</v>
      </c>
      <c r="H12" s="90">
        <f>AVERAGE(E12:F12)</f>
        <v>16.72</v>
      </c>
      <c r="I12" s="90">
        <f>G12-H12</f>
        <v>11.469999999999999</v>
      </c>
      <c r="J12" s="90">
        <f>I12-$I$12</f>
        <v>0</v>
      </c>
      <c r="K12" s="90">
        <f>2^-J12</f>
        <v>1</v>
      </c>
    </row>
    <row r="13" spans="1:11" x14ac:dyDescent="0.2">
      <c r="A13" s="87"/>
      <c r="B13" s="90" t="s">
        <v>74</v>
      </c>
      <c r="C13" s="90">
        <v>28.49</v>
      </c>
      <c r="D13" s="90">
        <v>28.61</v>
      </c>
      <c r="E13" s="90">
        <v>17.13</v>
      </c>
      <c r="F13" s="90">
        <v>17.010000000000002</v>
      </c>
      <c r="G13" s="90">
        <f>AVERAGE(C13:D13)</f>
        <v>28.549999999999997</v>
      </c>
      <c r="H13" s="90">
        <f t="shared" ref="H13:H38" si="0">AVERAGE(E13:F13)</f>
        <v>17.07</v>
      </c>
      <c r="I13" s="90">
        <f t="shared" ref="I13:I38" si="1">G13-H13</f>
        <v>11.479999999999997</v>
      </c>
      <c r="J13" s="90">
        <f t="shared" ref="J13:J38" si="2">I13-$I$12</f>
        <v>9.9999999999980105E-3</v>
      </c>
      <c r="K13" s="90">
        <f t="shared" ref="K13:K38" si="3">2^-J13</f>
        <v>0.99309249543703737</v>
      </c>
    </row>
    <row r="14" spans="1:11" x14ac:dyDescent="0.2">
      <c r="A14" s="87"/>
      <c r="B14" s="90" t="s">
        <v>75</v>
      </c>
      <c r="C14" s="90">
        <v>27.69</v>
      </c>
      <c r="D14" s="90">
        <v>27.52</v>
      </c>
      <c r="E14" s="90">
        <v>16.829999999999998</v>
      </c>
      <c r="F14" s="90">
        <v>16.659999999999997</v>
      </c>
      <c r="G14" s="90">
        <f>AVERAGE(C14:D14)</f>
        <v>27.605</v>
      </c>
      <c r="H14" s="90">
        <f t="shared" si="0"/>
        <v>16.744999999999997</v>
      </c>
      <c r="I14" s="90">
        <f t="shared" si="1"/>
        <v>10.860000000000003</v>
      </c>
      <c r="J14" s="90">
        <f t="shared" si="2"/>
        <v>-0.60999999999999588</v>
      </c>
      <c r="K14" s="90">
        <f t="shared" si="3"/>
        <v>1.5262592089605547</v>
      </c>
    </row>
    <row r="15" spans="1:11" x14ac:dyDescent="0.2">
      <c r="A15" s="87"/>
      <c r="B15" s="90" t="s">
        <v>90</v>
      </c>
      <c r="C15" s="90">
        <v>28.69</v>
      </c>
      <c r="D15" s="90">
        <v>29.06</v>
      </c>
      <c r="E15" s="90">
        <v>16.809999999999999</v>
      </c>
      <c r="F15" s="90">
        <v>17.12</v>
      </c>
      <c r="G15" s="90">
        <f t="shared" ref="G15:G38" si="4">AVERAGE(C15:D15)</f>
        <v>28.875</v>
      </c>
      <c r="H15" s="90">
        <f t="shared" si="0"/>
        <v>16.965</v>
      </c>
      <c r="I15" s="90">
        <f t="shared" si="1"/>
        <v>11.91</v>
      </c>
      <c r="J15" s="90">
        <f t="shared" si="2"/>
        <v>0.44000000000000128</v>
      </c>
      <c r="K15" s="90">
        <f t="shared" si="3"/>
        <v>0.73713460864554992</v>
      </c>
    </row>
    <row r="16" spans="1:11" x14ac:dyDescent="0.2">
      <c r="A16" s="87"/>
      <c r="B16" s="90" t="s">
        <v>76</v>
      </c>
      <c r="C16" s="90">
        <v>28.69</v>
      </c>
      <c r="D16" s="90">
        <v>28.9</v>
      </c>
      <c r="E16" s="90">
        <v>17</v>
      </c>
      <c r="F16" s="90">
        <v>17.170000000000002</v>
      </c>
      <c r="G16" s="90">
        <f t="shared" si="4"/>
        <v>28.795000000000002</v>
      </c>
      <c r="H16" s="90">
        <f t="shared" si="0"/>
        <v>17.085000000000001</v>
      </c>
      <c r="I16" s="90">
        <f t="shared" si="1"/>
        <v>11.71</v>
      </c>
      <c r="J16" s="90">
        <f t="shared" si="2"/>
        <v>0.24000000000000199</v>
      </c>
      <c r="K16" s="90">
        <f t="shared" si="3"/>
        <v>0.84674531236252593</v>
      </c>
    </row>
    <row r="17" spans="1:11" x14ac:dyDescent="0.2">
      <c r="A17" s="87"/>
      <c r="B17" s="90" t="s">
        <v>77</v>
      </c>
      <c r="C17" s="90">
        <v>27.99</v>
      </c>
      <c r="D17" s="90">
        <v>27.71</v>
      </c>
      <c r="E17" s="90">
        <v>16.989999999999998</v>
      </c>
      <c r="F17" s="90">
        <v>16.73</v>
      </c>
      <c r="G17" s="90">
        <f t="shared" si="4"/>
        <v>27.85</v>
      </c>
      <c r="H17" s="90">
        <f t="shared" si="0"/>
        <v>16.86</v>
      </c>
      <c r="I17" s="90">
        <f t="shared" si="1"/>
        <v>10.990000000000002</v>
      </c>
      <c r="J17" s="90">
        <f t="shared" si="2"/>
        <v>-0.47999999999999687</v>
      </c>
      <c r="K17" s="90">
        <f t="shared" si="3"/>
        <v>1.3947436663504025</v>
      </c>
    </row>
    <row r="18" spans="1:11" x14ac:dyDescent="0.2">
      <c r="A18" s="87"/>
      <c r="B18" s="90" t="s">
        <v>78</v>
      </c>
      <c r="C18" s="90">
        <v>28.27</v>
      </c>
      <c r="D18" s="90">
        <v>28.78</v>
      </c>
      <c r="E18" s="90">
        <v>16.37</v>
      </c>
      <c r="F18" s="90">
        <v>16.850000000000001</v>
      </c>
      <c r="G18" s="90">
        <f t="shared" si="4"/>
        <v>28.524999999999999</v>
      </c>
      <c r="H18" s="90">
        <f t="shared" si="0"/>
        <v>16.61</v>
      </c>
      <c r="I18" s="90">
        <f t="shared" si="1"/>
        <v>11.914999999999999</v>
      </c>
      <c r="J18" s="90">
        <f t="shared" si="2"/>
        <v>0.44500000000000028</v>
      </c>
      <c r="K18" s="90">
        <f t="shared" si="3"/>
        <v>0.73458431663915436</v>
      </c>
    </row>
    <row r="19" spans="1:11" x14ac:dyDescent="0.2">
      <c r="A19" s="87"/>
      <c r="B19" s="90" t="s">
        <v>79</v>
      </c>
      <c r="C19" s="90">
        <v>28.97</v>
      </c>
      <c r="D19" s="90">
        <v>28.94</v>
      </c>
      <c r="E19" s="90">
        <v>17.16</v>
      </c>
      <c r="F19" s="90">
        <v>17.210000000000004</v>
      </c>
      <c r="G19" s="90">
        <f t="shared" si="4"/>
        <v>28.954999999999998</v>
      </c>
      <c r="H19" s="90">
        <f t="shared" si="0"/>
        <v>17.185000000000002</v>
      </c>
      <c r="I19" s="90">
        <f t="shared" si="1"/>
        <v>11.769999999999996</v>
      </c>
      <c r="J19" s="90">
        <f t="shared" si="2"/>
        <v>0.29999999999999716</v>
      </c>
      <c r="K19" s="90">
        <f t="shared" si="3"/>
        <v>0.81225239635623714</v>
      </c>
    </row>
    <row r="20" spans="1:11" x14ac:dyDescent="0.2">
      <c r="A20" s="87"/>
      <c r="B20" s="90" t="s">
        <v>80</v>
      </c>
      <c r="C20" s="90">
        <v>26.51</v>
      </c>
      <c r="D20" s="90">
        <v>26.84</v>
      </c>
      <c r="E20" s="90">
        <v>16.555</v>
      </c>
      <c r="F20" s="90">
        <v>16.84</v>
      </c>
      <c r="G20" s="90">
        <f t="shared" si="4"/>
        <v>26.675000000000001</v>
      </c>
      <c r="H20" s="90">
        <f t="shared" si="0"/>
        <v>16.697499999999998</v>
      </c>
      <c r="I20" s="90">
        <f t="shared" si="1"/>
        <v>9.9775000000000027</v>
      </c>
      <c r="J20" s="90">
        <f t="shared" si="2"/>
        <v>-1.4924999999999962</v>
      </c>
      <c r="K20" s="90">
        <f t="shared" si="3"/>
        <v>2.813761406253489</v>
      </c>
    </row>
    <row r="21" spans="1:11" x14ac:dyDescent="0.2">
      <c r="A21" s="87"/>
      <c r="B21" s="90" t="s">
        <v>81</v>
      </c>
      <c r="C21" s="90">
        <v>26.67</v>
      </c>
      <c r="D21" s="90">
        <v>26.980000000000004</v>
      </c>
      <c r="E21" s="90">
        <v>16.79</v>
      </c>
      <c r="F21" s="90">
        <v>17.100000000000001</v>
      </c>
      <c r="G21" s="90">
        <f t="shared" si="4"/>
        <v>26.825000000000003</v>
      </c>
      <c r="H21" s="90">
        <f t="shared" si="0"/>
        <v>16.945</v>
      </c>
      <c r="I21" s="90">
        <f t="shared" si="1"/>
        <v>9.8800000000000026</v>
      </c>
      <c r="J21" s="90">
        <f t="shared" si="2"/>
        <v>-1.5899999999999963</v>
      </c>
      <c r="K21" s="90">
        <f t="shared" si="3"/>
        <v>3.0104934948221267</v>
      </c>
    </row>
    <row r="22" spans="1:11" x14ac:dyDescent="0.2">
      <c r="A22" s="87"/>
      <c r="B22" s="90" t="s">
        <v>82</v>
      </c>
      <c r="C22" s="90">
        <v>28.93</v>
      </c>
      <c r="D22" s="90">
        <v>29.07</v>
      </c>
      <c r="E22" s="90">
        <v>17.04</v>
      </c>
      <c r="F22" s="90">
        <v>16.86</v>
      </c>
      <c r="G22" s="90">
        <f t="shared" si="4"/>
        <v>29</v>
      </c>
      <c r="H22" s="90">
        <f t="shared" si="0"/>
        <v>16.95</v>
      </c>
      <c r="I22" s="90">
        <f t="shared" si="1"/>
        <v>12.05</v>
      </c>
      <c r="J22" s="90">
        <f t="shared" si="2"/>
        <v>0.58000000000000185</v>
      </c>
      <c r="K22" s="90">
        <f t="shared" si="3"/>
        <v>0.66896377739305524</v>
      </c>
    </row>
    <row r="23" spans="1:11" x14ac:dyDescent="0.2">
      <c r="A23" s="87"/>
      <c r="B23" s="90" t="s">
        <v>83</v>
      </c>
      <c r="C23" s="90">
        <v>28.67</v>
      </c>
      <c r="D23" s="90">
        <v>28.840000000000003</v>
      </c>
      <c r="E23" s="90">
        <v>16.830000000000002</v>
      </c>
      <c r="F23" s="90">
        <v>17.02</v>
      </c>
      <c r="G23" s="90">
        <f t="shared" si="4"/>
        <v>28.755000000000003</v>
      </c>
      <c r="H23" s="90">
        <f t="shared" si="0"/>
        <v>16.925000000000001</v>
      </c>
      <c r="I23" s="90">
        <f t="shared" si="1"/>
        <v>11.830000000000002</v>
      </c>
      <c r="J23" s="90">
        <f t="shared" si="2"/>
        <v>0.36000000000000298</v>
      </c>
      <c r="K23" s="90">
        <f t="shared" si="3"/>
        <v>0.77916457966049824</v>
      </c>
    </row>
    <row r="24" spans="1:11" x14ac:dyDescent="0.2">
      <c r="A24" s="87"/>
      <c r="B24" s="90" t="s">
        <v>84</v>
      </c>
      <c r="C24" s="90">
        <v>28.26</v>
      </c>
      <c r="D24" s="90">
        <v>28.3</v>
      </c>
      <c r="E24" s="90">
        <v>16.88</v>
      </c>
      <c r="F24" s="90">
        <v>16.87</v>
      </c>
      <c r="G24" s="90">
        <f t="shared" si="4"/>
        <v>28.28</v>
      </c>
      <c r="H24" s="90">
        <f t="shared" si="0"/>
        <v>16.875</v>
      </c>
      <c r="I24" s="90">
        <f t="shared" si="1"/>
        <v>11.405000000000001</v>
      </c>
      <c r="J24" s="90">
        <f t="shared" si="2"/>
        <v>-6.4999999999997726E-2</v>
      </c>
      <c r="K24" s="90">
        <f t="shared" si="3"/>
        <v>1.0460849397925276</v>
      </c>
    </row>
    <row r="25" spans="1:11" x14ac:dyDescent="0.2">
      <c r="A25" s="87"/>
      <c r="B25" s="90" t="s">
        <v>85</v>
      </c>
      <c r="C25" s="90">
        <v>28.39</v>
      </c>
      <c r="D25" s="90">
        <v>28.189999999999998</v>
      </c>
      <c r="E25" s="90">
        <v>16.93</v>
      </c>
      <c r="F25" s="90">
        <v>16.73</v>
      </c>
      <c r="G25" s="90">
        <f t="shared" si="4"/>
        <v>28.29</v>
      </c>
      <c r="H25" s="90">
        <f t="shared" si="0"/>
        <v>16.829999999999998</v>
      </c>
      <c r="I25" s="90">
        <f t="shared" si="1"/>
        <v>11.46</v>
      </c>
      <c r="J25" s="90">
        <f t="shared" si="2"/>
        <v>-9.9999999999980105E-3</v>
      </c>
      <c r="K25" s="90">
        <f t="shared" si="3"/>
        <v>1.0069555500567173</v>
      </c>
    </row>
    <row r="26" spans="1:11" x14ac:dyDescent="0.2">
      <c r="A26" s="87" t="s">
        <v>25</v>
      </c>
      <c r="B26" s="90" t="s">
        <v>73</v>
      </c>
      <c r="C26" s="90">
        <v>29.99</v>
      </c>
      <c r="D26" s="90">
        <v>30.15</v>
      </c>
      <c r="E26" s="90">
        <v>16.940000000000001</v>
      </c>
      <c r="F26" s="90">
        <v>16.79</v>
      </c>
      <c r="G26" s="90">
        <f t="shared" si="4"/>
        <v>30.07</v>
      </c>
      <c r="H26" s="90">
        <f t="shared" si="0"/>
        <v>16.865000000000002</v>
      </c>
      <c r="I26" s="90">
        <f t="shared" si="1"/>
        <v>13.204999999999998</v>
      </c>
      <c r="J26" s="90">
        <f t="shared" si="2"/>
        <v>1.7349999999999994</v>
      </c>
      <c r="K26" s="90">
        <f t="shared" si="3"/>
        <v>0.3004090123817128</v>
      </c>
    </row>
    <row r="27" spans="1:11" x14ac:dyDescent="0.2">
      <c r="A27" s="87"/>
      <c r="B27" s="90" t="s">
        <v>74</v>
      </c>
      <c r="C27" s="90">
        <v>30.21</v>
      </c>
      <c r="D27" s="90">
        <v>30.53</v>
      </c>
      <c r="E27" s="90">
        <v>16.829999999999998</v>
      </c>
      <c r="F27" s="90">
        <v>17.14</v>
      </c>
      <c r="G27" s="90">
        <f t="shared" si="4"/>
        <v>30.37</v>
      </c>
      <c r="H27" s="90">
        <f t="shared" si="0"/>
        <v>16.984999999999999</v>
      </c>
      <c r="I27" s="90">
        <f t="shared" si="1"/>
        <v>13.385000000000002</v>
      </c>
      <c r="J27" s="90">
        <f t="shared" si="2"/>
        <v>1.9150000000000027</v>
      </c>
      <c r="K27" s="90">
        <f t="shared" si="3"/>
        <v>0.26517193534205369</v>
      </c>
    </row>
    <row r="28" spans="1:11" x14ac:dyDescent="0.2">
      <c r="A28" s="87"/>
      <c r="B28" s="90" t="s">
        <v>90</v>
      </c>
      <c r="C28" s="90">
        <v>31.42</v>
      </c>
      <c r="D28" s="90">
        <v>31.34</v>
      </c>
      <c r="E28" s="90">
        <v>17.03</v>
      </c>
      <c r="F28" s="90">
        <v>16.96</v>
      </c>
      <c r="G28" s="90">
        <f t="shared" si="4"/>
        <v>31.380000000000003</v>
      </c>
      <c r="H28" s="90">
        <f t="shared" si="0"/>
        <v>16.995000000000001</v>
      </c>
      <c r="I28" s="90">
        <f t="shared" si="1"/>
        <v>14.385000000000002</v>
      </c>
      <c r="J28" s="90">
        <f t="shared" si="2"/>
        <v>2.9150000000000027</v>
      </c>
      <c r="K28" s="90">
        <f t="shared" si="3"/>
        <v>0.13258596767102684</v>
      </c>
    </row>
    <row r="29" spans="1:11" x14ac:dyDescent="0.2">
      <c r="A29" s="87"/>
      <c r="B29" s="90" t="s">
        <v>76</v>
      </c>
      <c r="C29" s="90">
        <v>31.14</v>
      </c>
      <c r="D29" s="90">
        <v>31.019999999999996</v>
      </c>
      <c r="E29" s="90">
        <v>16.77</v>
      </c>
      <c r="F29" s="90">
        <v>16.62</v>
      </c>
      <c r="G29" s="90">
        <f t="shared" si="4"/>
        <v>31.08</v>
      </c>
      <c r="H29" s="90">
        <f t="shared" si="0"/>
        <v>16.695</v>
      </c>
      <c r="I29" s="90">
        <f t="shared" si="1"/>
        <v>14.384999999999998</v>
      </c>
      <c r="J29" s="90">
        <f t="shared" si="2"/>
        <v>2.9149999999999991</v>
      </c>
      <c r="K29" s="90">
        <f t="shared" si="3"/>
        <v>0.13258596767102721</v>
      </c>
    </row>
    <row r="30" spans="1:11" x14ac:dyDescent="0.2">
      <c r="A30" s="87"/>
      <c r="B30" s="90" t="s">
        <v>77</v>
      </c>
      <c r="C30" s="90">
        <v>30.81</v>
      </c>
      <c r="D30" s="90">
        <v>30.66</v>
      </c>
      <c r="E30" s="90">
        <v>16.98</v>
      </c>
      <c r="F30" s="90">
        <v>16.78</v>
      </c>
      <c r="G30" s="90">
        <f t="shared" si="4"/>
        <v>30.734999999999999</v>
      </c>
      <c r="H30" s="90">
        <f t="shared" si="0"/>
        <v>16.880000000000003</v>
      </c>
      <c r="I30" s="90">
        <f t="shared" si="1"/>
        <v>13.854999999999997</v>
      </c>
      <c r="J30" s="90">
        <f t="shared" si="2"/>
        <v>2.384999999999998</v>
      </c>
      <c r="K30" s="90">
        <f t="shared" si="3"/>
        <v>0.19144474963679814</v>
      </c>
    </row>
    <row r="31" spans="1:11" x14ac:dyDescent="0.2">
      <c r="A31" s="87"/>
      <c r="B31" s="90" t="s">
        <v>78</v>
      </c>
      <c r="C31" s="90">
        <v>29.62</v>
      </c>
      <c r="D31" s="90">
        <v>29.77</v>
      </c>
      <c r="E31" s="90">
        <v>16.690000000000001</v>
      </c>
      <c r="F31" s="90">
        <v>16.809999999999999</v>
      </c>
      <c r="G31" s="90">
        <f t="shared" si="4"/>
        <v>29.695</v>
      </c>
      <c r="H31" s="90">
        <f t="shared" si="0"/>
        <v>16.75</v>
      </c>
      <c r="I31" s="90">
        <f t="shared" si="1"/>
        <v>12.945</v>
      </c>
      <c r="J31" s="90">
        <f t="shared" si="2"/>
        <v>1.4750000000000014</v>
      </c>
      <c r="K31" s="90">
        <f t="shared" si="3"/>
        <v>0.35973339500270463</v>
      </c>
    </row>
    <row r="32" spans="1:11" x14ac:dyDescent="0.2">
      <c r="A32" s="87"/>
      <c r="B32" s="90" t="s">
        <v>79</v>
      </c>
      <c r="C32" s="90">
        <v>29.79</v>
      </c>
      <c r="D32" s="90">
        <v>29.77</v>
      </c>
      <c r="E32" s="90">
        <v>16.68</v>
      </c>
      <c r="F32" s="90">
        <v>16.66</v>
      </c>
      <c r="G32" s="90">
        <f t="shared" si="4"/>
        <v>29.78</v>
      </c>
      <c r="H32" s="90">
        <f t="shared" si="0"/>
        <v>16.670000000000002</v>
      </c>
      <c r="I32" s="90">
        <f t="shared" si="1"/>
        <v>13.11</v>
      </c>
      <c r="J32" s="90">
        <f t="shared" si="2"/>
        <v>1.6400000000000006</v>
      </c>
      <c r="K32" s="90">
        <f t="shared" si="3"/>
        <v>0.32085647439072595</v>
      </c>
    </row>
    <row r="33" spans="1:11" x14ac:dyDescent="0.2">
      <c r="A33" s="87"/>
      <c r="B33" s="90" t="s">
        <v>80</v>
      </c>
      <c r="C33" s="90">
        <v>27.63</v>
      </c>
      <c r="D33" s="90">
        <v>27.330000000000002</v>
      </c>
      <c r="E33" s="90">
        <v>16.920000000000002</v>
      </c>
      <c r="F33" s="90">
        <v>16.600000000000001</v>
      </c>
      <c r="G33" s="90">
        <f t="shared" si="4"/>
        <v>27.48</v>
      </c>
      <c r="H33" s="90">
        <f t="shared" si="0"/>
        <v>16.760000000000002</v>
      </c>
      <c r="I33" s="90">
        <f t="shared" si="1"/>
        <v>10.719999999999999</v>
      </c>
      <c r="J33" s="90">
        <f t="shared" si="2"/>
        <v>-0.75</v>
      </c>
      <c r="K33" s="90">
        <f t="shared" si="3"/>
        <v>1.681792830507429</v>
      </c>
    </row>
    <row r="34" spans="1:11" x14ac:dyDescent="0.2">
      <c r="A34" s="87"/>
      <c r="B34" s="90" t="s">
        <v>81</v>
      </c>
      <c r="C34" s="90">
        <v>27.74</v>
      </c>
      <c r="D34" s="90">
        <v>27.91</v>
      </c>
      <c r="E34" s="90">
        <v>17.07</v>
      </c>
      <c r="F34" s="90">
        <v>17.22</v>
      </c>
      <c r="G34" s="90">
        <f t="shared" si="4"/>
        <v>27.824999999999999</v>
      </c>
      <c r="H34" s="90">
        <f t="shared" si="0"/>
        <v>17.145</v>
      </c>
      <c r="I34" s="90">
        <f t="shared" si="1"/>
        <v>10.68</v>
      </c>
      <c r="J34" s="90">
        <f t="shared" si="2"/>
        <v>-0.78999999999999915</v>
      </c>
      <c r="K34" s="90">
        <f t="shared" si="3"/>
        <v>1.7290744626157293</v>
      </c>
    </row>
    <row r="35" spans="1:11" x14ac:dyDescent="0.2">
      <c r="A35" s="87"/>
      <c r="B35" s="90" t="s">
        <v>82</v>
      </c>
      <c r="C35" s="90">
        <v>30.47</v>
      </c>
      <c r="D35" s="90">
        <v>30.57</v>
      </c>
      <c r="E35" s="90">
        <v>16.61</v>
      </c>
      <c r="F35" s="90">
        <v>16.71</v>
      </c>
      <c r="G35" s="90">
        <f t="shared" si="4"/>
        <v>30.52</v>
      </c>
      <c r="H35" s="90">
        <f t="shared" si="0"/>
        <v>16.66</v>
      </c>
      <c r="I35" s="90">
        <f t="shared" si="1"/>
        <v>13.86</v>
      </c>
      <c r="J35" s="90">
        <f t="shared" si="2"/>
        <v>2.3900000000000006</v>
      </c>
      <c r="K35" s="90">
        <f t="shared" si="3"/>
        <v>0.19078240112006981</v>
      </c>
    </row>
    <row r="36" spans="1:11" x14ac:dyDescent="0.2">
      <c r="A36" s="87"/>
      <c r="B36" s="90" t="s">
        <v>83</v>
      </c>
      <c r="C36" s="90">
        <v>30.56</v>
      </c>
      <c r="D36" s="90">
        <v>30.66</v>
      </c>
      <c r="E36" s="90">
        <v>16.809999999999999</v>
      </c>
      <c r="F36" s="90">
        <v>16.91</v>
      </c>
      <c r="G36" s="90">
        <f t="shared" si="4"/>
        <v>30.61</v>
      </c>
      <c r="H36" s="90">
        <f t="shared" si="0"/>
        <v>16.86</v>
      </c>
      <c r="I36" s="90">
        <f t="shared" si="1"/>
        <v>13.75</v>
      </c>
      <c r="J36" s="90">
        <f t="shared" si="2"/>
        <v>2.2800000000000011</v>
      </c>
      <c r="K36" s="90">
        <f t="shared" si="3"/>
        <v>0.20589775431689311</v>
      </c>
    </row>
    <row r="37" spans="1:11" x14ac:dyDescent="0.2">
      <c r="A37" s="87"/>
      <c r="B37" s="90" t="s">
        <v>84</v>
      </c>
      <c r="C37" s="90">
        <v>31.49</v>
      </c>
      <c r="D37" s="90">
        <v>31.34</v>
      </c>
      <c r="E37" s="90">
        <v>17.010000000000002</v>
      </c>
      <c r="F37" s="90">
        <v>16.88</v>
      </c>
      <c r="G37" s="90">
        <f t="shared" si="4"/>
        <v>31.414999999999999</v>
      </c>
      <c r="H37" s="90">
        <f t="shared" si="0"/>
        <v>16.945</v>
      </c>
      <c r="I37" s="90">
        <f t="shared" si="1"/>
        <v>14.469999999999999</v>
      </c>
      <c r="J37" s="90">
        <f t="shared" si="2"/>
        <v>3</v>
      </c>
      <c r="K37" s="90">
        <f t="shared" si="3"/>
        <v>0.125</v>
      </c>
    </row>
    <row r="38" spans="1:11" x14ac:dyDescent="0.2">
      <c r="A38" s="87"/>
      <c r="B38" s="90" t="s">
        <v>85</v>
      </c>
      <c r="C38" s="90">
        <v>31.26</v>
      </c>
      <c r="D38" s="90">
        <v>31.35</v>
      </c>
      <c r="E38" s="90">
        <v>16.510000000000002</v>
      </c>
      <c r="F38" s="90">
        <v>16.599999999999998</v>
      </c>
      <c r="G38" s="90">
        <f t="shared" si="4"/>
        <v>31.305</v>
      </c>
      <c r="H38" s="90">
        <f t="shared" si="0"/>
        <v>16.555</v>
      </c>
      <c r="I38" s="90">
        <f t="shared" si="1"/>
        <v>14.75</v>
      </c>
      <c r="J38" s="90">
        <f t="shared" si="2"/>
        <v>3.2800000000000011</v>
      </c>
      <c r="K38" s="90">
        <f t="shared" si="3"/>
        <v>0.10294887715844657</v>
      </c>
    </row>
  </sheetData>
  <mergeCells count="3">
    <mergeCell ref="B2:D2"/>
    <mergeCell ref="E2:G2"/>
    <mergeCell ref="B1:G1"/>
  </mergeCells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0C050-E16F-134C-8C7F-45BD4FDF29A3}">
  <dimension ref="A1:I45"/>
  <sheetViews>
    <sheetView zoomScale="118" zoomScaleNormal="118" workbookViewId="0">
      <selection activeCell="O50" sqref="O50"/>
    </sheetView>
  </sheetViews>
  <sheetFormatPr baseColWidth="10" defaultRowHeight="16" x14ac:dyDescent="0.2"/>
  <cols>
    <col min="1" max="16384" width="10.83203125" style="83"/>
  </cols>
  <sheetData>
    <row r="1" spans="1:9" x14ac:dyDescent="0.2">
      <c r="B1" s="125" t="s">
        <v>18</v>
      </c>
      <c r="C1" s="125"/>
      <c r="D1" s="125" t="s">
        <v>17</v>
      </c>
      <c r="E1" s="125"/>
      <c r="F1" s="86"/>
      <c r="G1" s="86"/>
      <c r="H1" s="86"/>
      <c r="I1" s="86"/>
    </row>
    <row r="2" spans="1:9" x14ac:dyDescent="0.2">
      <c r="B2" s="99" t="s">
        <v>14</v>
      </c>
      <c r="C2" s="99" t="s">
        <v>247</v>
      </c>
      <c r="D2" s="99" t="s">
        <v>14</v>
      </c>
      <c r="E2" s="99" t="s">
        <v>247</v>
      </c>
      <c r="F2" s="86"/>
    </row>
    <row r="3" spans="1:9" x14ac:dyDescent="0.2">
      <c r="A3" s="112" t="s">
        <v>124</v>
      </c>
      <c r="B3" s="89">
        <v>10</v>
      </c>
      <c r="C3" s="89">
        <v>0.3</v>
      </c>
      <c r="D3" s="89">
        <v>10</v>
      </c>
      <c r="E3" s="89">
        <v>3.2</v>
      </c>
      <c r="F3" s="86"/>
    </row>
    <row r="4" spans="1:9" x14ac:dyDescent="0.2">
      <c r="A4" s="112" t="s">
        <v>125</v>
      </c>
      <c r="B4" s="89">
        <v>11.8</v>
      </c>
      <c r="C4" s="89">
        <v>1.8</v>
      </c>
      <c r="D4" s="89">
        <v>11.5</v>
      </c>
      <c r="E4" s="89">
        <v>0.65</v>
      </c>
      <c r="F4" s="86"/>
    </row>
    <row r="5" spans="1:9" x14ac:dyDescent="0.2">
      <c r="A5" s="112" t="s">
        <v>126</v>
      </c>
      <c r="B5" s="89">
        <v>8.5</v>
      </c>
      <c r="C5" s="89">
        <v>0.5</v>
      </c>
      <c r="D5" s="89">
        <v>10.7</v>
      </c>
      <c r="E5" s="89">
        <v>0.7</v>
      </c>
      <c r="F5" s="86"/>
    </row>
    <row r="6" spans="1:9" x14ac:dyDescent="0.2">
      <c r="A6" s="86"/>
      <c r="B6" s="86"/>
      <c r="C6" s="86"/>
      <c r="D6" s="86"/>
      <c r="E6" s="86"/>
      <c r="F6" s="86"/>
    </row>
    <row r="7" spans="1:9" x14ac:dyDescent="0.2">
      <c r="A7" s="86"/>
      <c r="B7" s="86"/>
      <c r="C7" s="86"/>
      <c r="D7" s="86"/>
      <c r="E7" s="86"/>
      <c r="F7" s="86"/>
      <c r="G7" s="86"/>
      <c r="H7" s="86"/>
      <c r="I7" s="86"/>
    </row>
    <row r="8" spans="1:9" x14ac:dyDescent="0.2">
      <c r="A8" s="103"/>
      <c r="B8" s="122" t="s">
        <v>15</v>
      </c>
      <c r="C8" s="122"/>
      <c r="D8" s="122"/>
      <c r="E8" s="122"/>
      <c r="F8" s="122"/>
      <c r="G8" s="122"/>
      <c r="H8" s="86"/>
      <c r="I8" s="86"/>
    </row>
    <row r="9" spans="1:9" x14ac:dyDescent="0.2">
      <c r="A9" s="103"/>
      <c r="B9" s="123" t="s">
        <v>14</v>
      </c>
      <c r="C9" s="123"/>
      <c r="D9" s="123"/>
      <c r="E9" s="123" t="s">
        <v>121</v>
      </c>
      <c r="F9" s="123"/>
      <c r="G9" s="123"/>
      <c r="H9" s="86"/>
      <c r="I9" s="86"/>
    </row>
    <row r="10" spans="1:9" x14ac:dyDescent="0.2">
      <c r="A10" s="103"/>
      <c r="B10" s="96" t="s">
        <v>114</v>
      </c>
      <c r="C10" s="96" t="s">
        <v>117</v>
      </c>
      <c r="D10" s="96" t="s">
        <v>118</v>
      </c>
      <c r="E10" s="96" t="s">
        <v>114</v>
      </c>
      <c r="F10" s="96" t="s">
        <v>117</v>
      </c>
      <c r="G10" s="96" t="s">
        <v>118</v>
      </c>
      <c r="H10" s="86"/>
      <c r="I10" s="86"/>
    </row>
    <row r="11" spans="1:9" x14ac:dyDescent="0.2">
      <c r="A11" s="96" t="s">
        <v>116</v>
      </c>
      <c r="B11" s="90">
        <v>20.5534</v>
      </c>
      <c r="C11" s="90">
        <v>34.386099999999999</v>
      </c>
      <c r="D11" s="90">
        <v>31.0642</v>
      </c>
      <c r="E11" s="90">
        <v>21.0273</v>
      </c>
      <c r="F11" s="90">
        <v>34.457900000000002</v>
      </c>
      <c r="G11" s="90">
        <v>36.194800000000001</v>
      </c>
      <c r="H11" s="86"/>
      <c r="I11" s="86"/>
    </row>
    <row r="12" spans="1:9" x14ac:dyDescent="0.2">
      <c r="A12" s="96" t="s">
        <v>115</v>
      </c>
      <c r="B12" s="123">
        <f>(2^(B11-D11))/(2^(B11-C11))</f>
        <v>9.9998052629765137</v>
      </c>
      <c r="C12" s="123"/>
      <c r="D12" s="123"/>
      <c r="E12" s="123">
        <f>(2^(E11-G11))/(2^(E11-F11))</f>
        <v>0.30001364023349442</v>
      </c>
      <c r="F12" s="123"/>
      <c r="G12" s="123"/>
      <c r="H12" s="86"/>
      <c r="I12" s="86"/>
    </row>
    <row r="13" spans="1:9" x14ac:dyDescent="0.2">
      <c r="A13" s="86"/>
      <c r="B13" s="86"/>
      <c r="C13" s="86"/>
      <c r="D13" s="86"/>
      <c r="E13" s="86"/>
      <c r="F13" s="86"/>
      <c r="G13" s="86"/>
      <c r="H13" s="86"/>
      <c r="I13" s="86"/>
    </row>
    <row r="14" spans="1:9" x14ac:dyDescent="0.2">
      <c r="A14" s="86"/>
      <c r="B14" s="86"/>
      <c r="C14" s="86"/>
      <c r="D14" s="86"/>
      <c r="E14" s="86"/>
      <c r="F14" s="86"/>
      <c r="G14" s="86"/>
      <c r="H14" s="86"/>
      <c r="I14" s="86"/>
    </row>
    <row r="15" spans="1:9" x14ac:dyDescent="0.2">
      <c r="A15" s="103"/>
      <c r="B15" s="122" t="s">
        <v>15</v>
      </c>
      <c r="C15" s="122"/>
      <c r="D15" s="122"/>
      <c r="E15" s="122"/>
      <c r="F15" s="122"/>
      <c r="G15" s="122"/>
      <c r="H15" s="86"/>
      <c r="I15" s="86"/>
    </row>
    <row r="16" spans="1:9" x14ac:dyDescent="0.2">
      <c r="A16" s="103"/>
      <c r="B16" s="123" t="s">
        <v>14</v>
      </c>
      <c r="C16" s="123"/>
      <c r="D16" s="123"/>
      <c r="E16" s="123" t="s">
        <v>121</v>
      </c>
      <c r="F16" s="123"/>
      <c r="G16" s="123"/>
      <c r="H16" s="86"/>
      <c r="I16" s="86"/>
    </row>
    <row r="17" spans="1:9" x14ac:dyDescent="0.2">
      <c r="A17" s="103"/>
      <c r="B17" s="96" t="s">
        <v>114</v>
      </c>
      <c r="C17" s="96" t="s">
        <v>117</v>
      </c>
      <c r="D17" s="96" t="s">
        <v>118</v>
      </c>
      <c r="E17" s="96" t="s">
        <v>114</v>
      </c>
      <c r="F17" s="96" t="s">
        <v>117</v>
      </c>
      <c r="G17" s="96" t="s">
        <v>118</v>
      </c>
      <c r="H17" s="86"/>
      <c r="I17" s="86"/>
    </row>
    <row r="18" spans="1:9" x14ac:dyDescent="0.2">
      <c r="A18" s="96" t="s">
        <v>119</v>
      </c>
      <c r="B18" s="90">
        <v>21.071300000000001</v>
      </c>
      <c r="C18" s="90">
        <v>33.972299999999997</v>
      </c>
      <c r="D18" s="90">
        <v>30.411099999999998</v>
      </c>
      <c r="E18" s="90">
        <v>20.8096</v>
      </c>
      <c r="F18" s="90">
        <v>34.140599999999999</v>
      </c>
      <c r="G18" s="90">
        <v>33.292699999999996</v>
      </c>
      <c r="H18" s="86"/>
      <c r="I18" s="86"/>
    </row>
    <row r="19" spans="1:9" x14ac:dyDescent="0.2">
      <c r="A19" s="96" t="s">
        <v>115</v>
      </c>
      <c r="B19" s="123">
        <f>(2^(B18-D18))/(2^(B18-C18))</f>
        <v>11.803967920659645</v>
      </c>
      <c r="C19" s="123"/>
      <c r="D19" s="123"/>
      <c r="E19" s="123">
        <f>(2^(E18-G18))/(2^(E18-F18))</f>
        <v>1.7998790971509868</v>
      </c>
      <c r="F19" s="123"/>
      <c r="G19" s="123"/>
      <c r="H19" s="86"/>
      <c r="I19" s="86"/>
    </row>
    <row r="20" spans="1:9" x14ac:dyDescent="0.2">
      <c r="A20" s="86"/>
      <c r="B20" s="86"/>
      <c r="C20" s="86"/>
      <c r="D20" s="86"/>
      <c r="E20" s="86"/>
      <c r="F20" s="86"/>
      <c r="G20" s="86"/>
      <c r="H20" s="86"/>
      <c r="I20" s="86"/>
    </row>
    <row r="21" spans="1:9" x14ac:dyDescent="0.2">
      <c r="A21" s="103"/>
      <c r="B21" s="122" t="s">
        <v>15</v>
      </c>
      <c r="C21" s="122"/>
      <c r="D21" s="122"/>
      <c r="E21" s="122"/>
      <c r="F21" s="122"/>
      <c r="G21" s="122"/>
      <c r="H21" s="86"/>
      <c r="I21" s="86"/>
    </row>
    <row r="22" spans="1:9" x14ac:dyDescent="0.2">
      <c r="A22" s="103"/>
      <c r="B22" s="123" t="s">
        <v>14</v>
      </c>
      <c r="C22" s="123"/>
      <c r="D22" s="123"/>
      <c r="E22" s="123" t="s">
        <v>121</v>
      </c>
      <c r="F22" s="123"/>
      <c r="G22" s="123"/>
      <c r="H22" s="86"/>
      <c r="I22" s="86"/>
    </row>
    <row r="23" spans="1:9" x14ac:dyDescent="0.2">
      <c r="A23" s="103"/>
      <c r="B23" s="96" t="s">
        <v>114</v>
      </c>
      <c r="C23" s="96" t="s">
        <v>117</v>
      </c>
      <c r="D23" s="96" t="s">
        <v>118</v>
      </c>
      <c r="E23" s="96" t="s">
        <v>114</v>
      </c>
      <c r="F23" s="96" t="s">
        <v>117</v>
      </c>
      <c r="G23" s="96" t="s">
        <v>118</v>
      </c>
      <c r="H23" s="86"/>
      <c r="I23" s="86"/>
    </row>
    <row r="24" spans="1:9" x14ac:dyDescent="0.2">
      <c r="A24" s="96" t="s">
        <v>120</v>
      </c>
      <c r="B24" s="90">
        <v>21.140899999999998</v>
      </c>
      <c r="C24" s="90">
        <v>33.893000000000001</v>
      </c>
      <c r="D24" s="90">
        <v>30.805599999999998</v>
      </c>
      <c r="E24" s="90">
        <v>20.209099999999999</v>
      </c>
      <c r="F24" s="90">
        <v>34.443199999999997</v>
      </c>
      <c r="G24" s="90">
        <v>35.443199999999997</v>
      </c>
      <c r="H24" s="86"/>
      <c r="I24" s="86"/>
    </row>
    <row r="25" spans="1:9" x14ac:dyDescent="0.2">
      <c r="A25" s="96" t="s">
        <v>115</v>
      </c>
      <c r="B25" s="123">
        <f>(2^(B24-D24))/(2^(B24-C24))</f>
        <v>8.4996297630617921</v>
      </c>
      <c r="C25" s="123"/>
      <c r="D25" s="123"/>
      <c r="E25" s="123">
        <f>(2^(E24-G24))/(2^(E24-F24))</f>
        <v>0.5</v>
      </c>
      <c r="F25" s="123"/>
      <c r="G25" s="123"/>
      <c r="H25" s="86"/>
      <c r="I25" s="86"/>
    </row>
    <row r="26" spans="1:9" x14ac:dyDescent="0.2">
      <c r="A26" s="86"/>
      <c r="B26" s="86"/>
      <c r="C26" s="86"/>
      <c r="D26" s="86"/>
      <c r="E26" s="86"/>
      <c r="F26" s="86"/>
      <c r="G26" s="86"/>
      <c r="H26" s="86"/>
      <c r="I26" s="86"/>
    </row>
    <row r="27" spans="1:9" x14ac:dyDescent="0.2">
      <c r="A27" s="103"/>
      <c r="B27" s="122" t="s">
        <v>34</v>
      </c>
      <c r="C27" s="122"/>
      <c r="D27" s="122"/>
      <c r="E27" s="122"/>
      <c r="F27" s="122"/>
      <c r="G27" s="122"/>
      <c r="H27" s="86"/>
      <c r="I27" s="86"/>
    </row>
    <row r="28" spans="1:9" x14ac:dyDescent="0.2">
      <c r="A28" s="103"/>
      <c r="B28" s="123" t="s">
        <v>14</v>
      </c>
      <c r="C28" s="123"/>
      <c r="D28" s="123"/>
      <c r="E28" s="123" t="s">
        <v>121</v>
      </c>
      <c r="F28" s="123"/>
      <c r="G28" s="123"/>
      <c r="H28" s="86"/>
      <c r="I28" s="86"/>
    </row>
    <row r="29" spans="1:9" x14ac:dyDescent="0.2">
      <c r="A29" s="103"/>
      <c r="B29" s="96" t="s">
        <v>114</v>
      </c>
      <c r="C29" s="96" t="s">
        <v>117</v>
      </c>
      <c r="D29" s="96" t="s">
        <v>118</v>
      </c>
      <c r="E29" s="96" t="s">
        <v>114</v>
      </c>
      <c r="F29" s="96" t="s">
        <v>117</v>
      </c>
      <c r="G29" s="96" t="s">
        <v>118</v>
      </c>
      <c r="H29" s="86"/>
      <c r="I29" s="86"/>
    </row>
    <row r="30" spans="1:9" x14ac:dyDescent="0.2">
      <c r="A30" s="96" t="s">
        <v>116</v>
      </c>
      <c r="B30" s="90">
        <v>20.1234</v>
      </c>
      <c r="C30" s="90">
        <v>34.203299999999999</v>
      </c>
      <c r="D30" s="90">
        <v>30.881399999999999</v>
      </c>
      <c r="E30" s="90">
        <v>20.654699999999998</v>
      </c>
      <c r="F30" s="90">
        <v>33.9741</v>
      </c>
      <c r="G30" s="90">
        <v>32.295999999999999</v>
      </c>
      <c r="H30" s="86"/>
      <c r="I30" s="86"/>
    </row>
    <row r="31" spans="1:9" x14ac:dyDescent="0.2">
      <c r="A31" s="96" t="s">
        <v>115</v>
      </c>
      <c r="B31" s="123">
        <f>(2^(B30-D30))/(2^(B30-C30))</f>
        <v>9.9998052629765066</v>
      </c>
      <c r="C31" s="123"/>
      <c r="D31" s="123"/>
      <c r="E31" s="123">
        <f>(2^(E30-G30))/(2^(E30-F30))</f>
        <v>3.2000623170610578</v>
      </c>
      <c r="F31" s="123"/>
      <c r="G31" s="123"/>
      <c r="H31" s="86"/>
      <c r="I31" s="86"/>
    </row>
    <row r="32" spans="1:9" x14ac:dyDescent="0.2">
      <c r="A32" s="86"/>
      <c r="B32" s="86"/>
      <c r="C32" s="86"/>
      <c r="D32" s="86"/>
      <c r="E32" s="86"/>
      <c r="F32" s="86"/>
      <c r="G32" s="86"/>
      <c r="H32" s="86"/>
      <c r="I32" s="86"/>
    </row>
    <row r="33" spans="1:9" x14ac:dyDescent="0.2">
      <c r="A33" s="86"/>
      <c r="B33" s="122" t="s">
        <v>34</v>
      </c>
      <c r="C33" s="122"/>
      <c r="D33" s="122"/>
      <c r="E33" s="122"/>
      <c r="F33" s="122"/>
      <c r="G33" s="122"/>
      <c r="H33" s="86"/>
      <c r="I33" s="86"/>
    </row>
    <row r="34" spans="1:9" x14ac:dyDescent="0.2">
      <c r="A34" s="103"/>
      <c r="B34" s="123" t="s">
        <v>14</v>
      </c>
      <c r="C34" s="123"/>
      <c r="D34" s="123"/>
      <c r="E34" s="123" t="s">
        <v>121</v>
      </c>
      <c r="F34" s="123"/>
      <c r="G34" s="123"/>
      <c r="H34" s="86"/>
      <c r="I34" s="86"/>
    </row>
    <row r="35" spans="1:9" x14ac:dyDescent="0.2">
      <c r="A35" s="103"/>
      <c r="B35" s="96" t="s">
        <v>114</v>
      </c>
      <c r="C35" s="96" t="s">
        <v>117</v>
      </c>
      <c r="D35" s="96" t="s">
        <v>118</v>
      </c>
      <c r="E35" s="96" t="s">
        <v>114</v>
      </c>
      <c r="F35" s="96" t="s">
        <v>117</v>
      </c>
      <c r="G35" s="96" t="s">
        <v>118</v>
      </c>
      <c r="H35" s="86"/>
      <c r="I35" s="86"/>
    </row>
    <row r="36" spans="1:9" x14ac:dyDescent="0.2">
      <c r="A36" s="96" t="s">
        <v>119</v>
      </c>
      <c r="B36" s="90">
        <v>20.698699999999999</v>
      </c>
      <c r="C36" s="90">
        <v>33.903300000000002</v>
      </c>
      <c r="D36" s="90">
        <v>30.3797</v>
      </c>
      <c r="E36" s="90">
        <v>20.9968</v>
      </c>
      <c r="F36" s="90">
        <v>33.889699999999998</v>
      </c>
      <c r="G36" s="90">
        <v>34.509499999999996</v>
      </c>
      <c r="H36" s="86"/>
      <c r="I36" s="86"/>
    </row>
    <row r="37" spans="1:9" x14ac:dyDescent="0.2">
      <c r="A37" s="96" t="s">
        <v>115</v>
      </c>
      <c r="B37" s="123">
        <f>(2^(B36-D36))/(2^(B36-C36))</f>
        <v>11.500303259594402</v>
      </c>
      <c r="C37" s="123"/>
      <c r="D37" s="123"/>
      <c r="E37" s="123">
        <f>(2^(E36-G36))/(2^(E36-F36))</f>
        <v>0.65076113611739694</v>
      </c>
      <c r="F37" s="123"/>
      <c r="G37" s="123"/>
      <c r="H37" s="86"/>
      <c r="I37" s="86"/>
    </row>
    <row r="38" spans="1:9" x14ac:dyDescent="0.2">
      <c r="A38" s="86"/>
      <c r="B38" s="86"/>
      <c r="C38" s="86"/>
      <c r="D38" s="86"/>
      <c r="E38" s="86"/>
      <c r="F38" s="86"/>
      <c r="G38" s="86"/>
      <c r="H38" s="86"/>
      <c r="I38" s="86"/>
    </row>
    <row r="39" spans="1:9" x14ac:dyDescent="0.2">
      <c r="A39" s="86"/>
      <c r="B39" s="122" t="s">
        <v>34</v>
      </c>
      <c r="C39" s="122"/>
      <c r="D39" s="122"/>
      <c r="E39" s="122"/>
      <c r="F39" s="122"/>
      <c r="G39" s="122"/>
      <c r="H39" s="86"/>
      <c r="I39" s="86"/>
    </row>
    <row r="40" spans="1:9" x14ac:dyDescent="0.2">
      <c r="A40" s="103"/>
      <c r="B40" s="123" t="s">
        <v>14</v>
      </c>
      <c r="C40" s="123"/>
      <c r="D40" s="123"/>
      <c r="E40" s="123" t="s">
        <v>121</v>
      </c>
      <c r="F40" s="123"/>
      <c r="G40" s="123"/>
      <c r="H40" s="86"/>
      <c r="I40" s="86"/>
    </row>
    <row r="41" spans="1:9" x14ac:dyDescent="0.2">
      <c r="A41" s="103"/>
      <c r="B41" s="96" t="s">
        <v>114</v>
      </c>
      <c r="C41" s="96" t="s">
        <v>117</v>
      </c>
      <c r="D41" s="96" t="s">
        <v>118</v>
      </c>
      <c r="E41" s="96" t="s">
        <v>114</v>
      </c>
      <c r="F41" s="96" t="s">
        <v>117</v>
      </c>
      <c r="G41" s="96" t="s">
        <v>118</v>
      </c>
      <c r="H41" s="86"/>
      <c r="I41" s="86"/>
    </row>
    <row r="42" spans="1:9" x14ac:dyDescent="0.2">
      <c r="A42" s="96" t="s">
        <v>120</v>
      </c>
      <c r="B42" s="90">
        <v>20.461200000000002</v>
      </c>
      <c r="C42" s="90">
        <v>33.939</v>
      </c>
      <c r="D42" s="90">
        <v>30.518899999999995</v>
      </c>
      <c r="E42" s="90">
        <v>20.863900000000001</v>
      </c>
      <c r="F42" s="90">
        <v>34.253999999999998</v>
      </c>
      <c r="G42" s="90">
        <v>34.768599999999999</v>
      </c>
      <c r="H42" s="86"/>
      <c r="I42" s="86"/>
    </row>
    <row r="43" spans="1:9" x14ac:dyDescent="0.2">
      <c r="A43" s="96" t="s">
        <v>115</v>
      </c>
      <c r="B43" s="123">
        <f>(2^(B42-D42))/(2^(B42-C42))</f>
        <v>10.704162368571906</v>
      </c>
      <c r="C43" s="123"/>
      <c r="D43" s="123"/>
      <c r="E43" s="123">
        <f>(2^(E42-G42))/(2^(E42-F42))</f>
        <v>0.69998698349683086</v>
      </c>
      <c r="F43" s="123"/>
      <c r="G43" s="123"/>
      <c r="H43" s="86"/>
      <c r="I43" s="86"/>
    </row>
    <row r="44" spans="1:9" x14ac:dyDescent="0.2">
      <c r="A44" s="86"/>
      <c r="B44" s="86"/>
      <c r="C44" s="86"/>
      <c r="D44" s="86"/>
      <c r="E44" s="86"/>
      <c r="F44" s="86"/>
      <c r="G44" s="86"/>
      <c r="H44" s="86"/>
      <c r="I44" s="86"/>
    </row>
    <row r="45" spans="1:9" x14ac:dyDescent="0.2">
      <c r="A45" s="86"/>
      <c r="B45" s="86"/>
      <c r="C45" s="86"/>
      <c r="D45" s="86"/>
      <c r="E45" s="86"/>
      <c r="F45" s="86"/>
      <c r="G45" s="86"/>
      <c r="H45" s="86"/>
      <c r="I45" s="86"/>
    </row>
  </sheetData>
  <mergeCells count="32">
    <mergeCell ref="B43:D43"/>
    <mergeCell ref="E43:G43"/>
    <mergeCell ref="B37:D37"/>
    <mergeCell ref="E37:G37"/>
    <mergeCell ref="B39:G39"/>
    <mergeCell ref="B40:D40"/>
    <mergeCell ref="E40:G40"/>
    <mergeCell ref="B31:D31"/>
    <mergeCell ref="E31:G31"/>
    <mergeCell ref="B33:G33"/>
    <mergeCell ref="B34:D34"/>
    <mergeCell ref="E34:G34"/>
    <mergeCell ref="B25:D25"/>
    <mergeCell ref="E25:G25"/>
    <mergeCell ref="B27:G27"/>
    <mergeCell ref="B28:D28"/>
    <mergeCell ref="E28:G28"/>
    <mergeCell ref="B19:D19"/>
    <mergeCell ref="E19:G19"/>
    <mergeCell ref="B21:G21"/>
    <mergeCell ref="B22:D22"/>
    <mergeCell ref="E22:G22"/>
    <mergeCell ref="B12:D12"/>
    <mergeCell ref="E12:G12"/>
    <mergeCell ref="B15:G15"/>
    <mergeCell ref="B16:D16"/>
    <mergeCell ref="E16:G16"/>
    <mergeCell ref="B8:G8"/>
    <mergeCell ref="B9:D9"/>
    <mergeCell ref="E9:G9"/>
    <mergeCell ref="B1:C1"/>
    <mergeCell ref="D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035A-C66C-2C43-8025-332815DF6324}">
  <dimension ref="A1:H46"/>
  <sheetViews>
    <sheetView topLeftCell="A2" zoomScale="128" zoomScaleNormal="128" workbookViewId="0">
      <selection activeCell="L48" sqref="L48"/>
    </sheetView>
  </sheetViews>
  <sheetFormatPr baseColWidth="10" defaultColWidth="14" defaultRowHeight="16" x14ac:dyDescent="0.2"/>
  <cols>
    <col min="1" max="16384" width="14" style="83"/>
  </cols>
  <sheetData>
    <row r="1" spans="1:8" x14ac:dyDescent="0.2">
      <c r="B1" s="125" t="s">
        <v>18</v>
      </c>
      <c r="C1" s="125"/>
      <c r="D1" s="125" t="s">
        <v>17</v>
      </c>
      <c r="E1" s="125"/>
      <c r="F1" s="86"/>
      <c r="G1" s="86"/>
      <c r="H1" s="86"/>
    </row>
    <row r="2" spans="1:8" x14ac:dyDescent="0.2">
      <c r="B2" s="99" t="s">
        <v>14</v>
      </c>
      <c r="C2" s="99" t="s">
        <v>246</v>
      </c>
      <c r="D2" s="99" t="s">
        <v>14</v>
      </c>
      <c r="E2" s="99" t="s">
        <v>246</v>
      </c>
      <c r="F2" s="86"/>
      <c r="G2" s="86"/>
      <c r="H2" s="86"/>
    </row>
    <row r="3" spans="1:8" x14ac:dyDescent="0.2">
      <c r="A3" s="112" t="s">
        <v>124</v>
      </c>
      <c r="B3" s="89">
        <v>2.2999999999999998</v>
      </c>
      <c r="C3" s="89">
        <v>1</v>
      </c>
      <c r="D3" s="89">
        <v>7.1</v>
      </c>
      <c r="E3" s="89">
        <v>5.7</v>
      </c>
      <c r="F3" s="86"/>
      <c r="G3" s="113"/>
      <c r="H3" s="113"/>
    </row>
    <row r="4" spans="1:8" x14ac:dyDescent="0.2">
      <c r="A4" s="112" t="s">
        <v>125</v>
      </c>
      <c r="B4" s="89">
        <v>3</v>
      </c>
      <c r="C4" s="89">
        <v>1.1000000000000001</v>
      </c>
      <c r="D4" s="89">
        <v>8.1999999999999993</v>
      </c>
      <c r="E4" s="89">
        <v>4.3</v>
      </c>
      <c r="F4" s="86"/>
      <c r="G4" s="86"/>
    </row>
    <row r="5" spans="1:8" x14ac:dyDescent="0.2">
      <c r="A5" s="112" t="s">
        <v>126</v>
      </c>
      <c r="B5" s="89">
        <v>1.6</v>
      </c>
      <c r="C5" s="89">
        <v>0.8</v>
      </c>
      <c r="D5" s="89">
        <v>6.2</v>
      </c>
      <c r="E5" s="89">
        <v>3.7</v>
      </c>
      <c r="F5" s="86"/>
      <c r="G5" s="86"/>
    </row>
    <row r="6" spans="1:8" x14ac:dyDescent="0.2">
      <c r="A6" s="86"/>
      <c r="B6" s="86"/>
      <c r="C6" s="86"/>
      <c r="D6" s="86"/>
      <c r="E6" s="86"/>
      <c r="F6" s="86"/>
      <c r="G6" s="86"/>
    </row>
    <row r="7" spans="1:8" x14ac:dyDescent="0.2">
      <c r="A7" s="86"/>
      <c r="B7" s="86"/>
      <c r="C7" s="86"/>
      <c r="D7" s="86"/>
      <c r="E7" s="86"/>
      <c r="F7" s="86"/>
      <c r="G7" s="86"/>
    </row>
    <row r="8" spans="1:8" x14ac:dyDescent="0.2">
      <c r="A8" s="86"/>
      <c r="B8" s="86"/>
      <c r="C8" s="86"/>
      <c r="D8" s="86"/>
      <c r="E8" s="86"/>
      <c r="F8" s="86"/>
      <c r="G8" s="86"/>
    </row>
    <row r="9" spans="1:8" x14ac:dyDescent="0.2">
      <c r="A9" s="103"/>
      <c r="B9" s="122" t="s">
        <v>15</v>
      </c>
      <c r="C9" s="122"/>
      <c r="D9" s="122"/>
      <c r="E9" s="122"/>
      <c r="F9" s="122"/>
      <c r="G9" s="122"/>
      <c r="H9" s="86"/>
    </row>
    <row r="10" spans="1:8" x14ac:dyDescent="0.2">
      <c r="A10" s="103"/>
      <c r="B10" s="123" t="s">
        <v>14</v>
      </c>
      <c r="C10" s="123"/>
      <c r="D10" s="123"/>
      <c r="E10" s="123" t="s">
        <v>123</v>
      </c>
      <c r="F10" s="123"/>
      <c r="G10" s="123"/>
      <c r="H10" s="86"/>
    </row>
    <row r="11" spans="1:8" x14ac:dyDescent="0.2">
      <c r="A11" s="103"/>
      <c r="B11" s="96" t="s">
        <v>114</v>
      </c>
      <c r="C11" s="96" t="s">
        <v>117</v>
      </c>
      <c r="D11" s="96" t="s">
        <v>118</v>
      </c>
      <c r="E11" s="96" t="s">
        <v>114</v>
      </c>
      <c r="F11" s="96" t="s">
        <v>117</v>
      </c>
      <c r="G11" s="96" t="s">
        <v>118</v>
      </c>
      <c r="H11" s="86"/>
    </row>
    <row r="12" spans="1:8" x14ac:dyDescent="0.2">
      <c r="A12" s="96" t="s">
        <v>116</v>
      </c>
      <c r="B12" s="90">
        <v>20.347300000000001</v>
      </c>
      <c r="C12" s="90">
        <v>34.178899999999999</v>
      </c>
      <c r="D12" s="90">
        <v>32.9773</v>
      </c>
      <c r="E12" s="90">
        <v>20.319900000000001</v>
      </c>
      <c r="F12" s="90">
        <v>34.377200000000002</v>
      </c>
      <c r="G12" s="90">
        <v>34.377200000000002</v>
      </c>
      <c r="H12" s="86"/>
    </row>
    <row r="13" spans="1:8" x14ac:dyDescent="0.2">
      <c r="A13" s="96" t="s">
        <v>115</v>
      </c>
      <c r="B13" s="123">
        <f>(2^(B12-D12))/(2^(B12-C12))</f>
        <v>2.2999460178526725</v>
      </c>
      <c r="C13" s="123"/>
      <c r="D13" s="123"/>
      <c r="E13" s="123">
        <f>(2^(E12-G12))/(2^(E12-F12))</f>
        <v>1</v>
      </c>
      <c r="F13" s="123"/>
      <c r="G13" s="123"/>
      <c r="H13" s="86"/>
    </row>
    <row r="14" spans="1:8" x14ac:dyDescent="0.2">
      <c r="A14" s="86"/>
      <c r="B14" s="86"/>
      <c r="C14" s="86"/>
      <c r="D14" s="86"/>
      <c r="E14" s="86"/>
      <c r="F14" s="86"/>
      <c r="G14" s="86"/>
      <c r="H14" s="86"/>
    </row>
    <row r="15" spans="1:8" x14ac:dyDescent="0.2">
      <c r="A15" s="86"/>
      <c r="B15" s="86"/>
      <c r="C15" s="86"/>
      <c r="D15" s="86"/>
      <c r="E15" s="86"/>
      <c r="F15" s="86"/>
      <c r="G15" s="86"/>
      <c r="H15" s="86"/>
    </row>
    <row r="16" spans="1:8" x14ac:dyDescent="0.2">
      <c r="A16" s="103"/>
      <c r="B16" s="122" t="s">
        <v>15</v>
      </c>
      <c r="C16" s="122"/>
      <c r="D16" s="122"/>
      <c r="E16" s="122"/>
      <c r="F16" s="122"/>
      <c r="G16" s="122"/>
      <c r="H16" s="86"/>
    </row>
    <row r="17" spans="1:8" x14ac:dyDescent="0.2">
      <c r="A17" s="103"/>
      <c r="B17" s="123" t="s">
        <v>14</v>
      </c>
      <c r="C17" s="123"/>
      <c r="D17" s="123"/>
      <c r="E17" s="123" t="s">
        <v>123</v>
      </c>
      <c r="F17" s="123"/>
      <c r="G17" s="123"/>
      <c r="H17" s="86"/>
    </row>
    <row r="18" spans="1:8" x14ac:dyDescent="0.2">
      <c r="A18" s="103"/>
      <c r="B18" s="96" t="s">
        <v>114</v>
      </c>
      <c r="C18" s="96" t="s">
        <v>117</v>
      </c>
      <c r="D18" s="96" t="s">
        <v>118</v>
      </c>
      <c r="E18" s="96" t="s">
        <v>114</v>
      </c>
      <c r="F18" s="96" t="s">
        <v>117</v>
      </c>
      <c r="G18" s="96" t="s">
        <v>118</v>
      </c>
      <c r="H18" s="86"/>
    </row>
    <row r="19" spans="1:8" x14ac:dyDescent="0.2">
      <c r="A19" s="96" t="s">
        <v>119</v>
      </c>
      <c r="B19" s="90">
        <v>21.156300000000002</v>
      </c>
      <c r="C19" s="90">
        <v>34.209499999999998</v>
      </c>
      <c r="D19" s="90">
        <v>32.624600000000001</v>
      </c>
      <c r="E19" s="90">
        <v>21.1327</v>
      </c>
      <c r="F19" s="90">
        <v>34.477600000000002</v>
      </c>
      <c r="G19" s="90">
        <v>34.3401</v>
      </c>
      <c r="H19" s="86"/>
    </row>
    <row r="20" spans="1:8" x14ac:dyDescent="0.2">
      <c r="A20" s="96" t="s">
        <v>115</v>
      </c>
      <c r="B20" s="123">
        <f>(2^(B19-D19))/(2^(B19-C19))</f>
        <v>2.9998700362192166</v>
      </c>
      <c r="C20" s="123"/>
      <c r="D20" s="123"/>
      <c r="E20" s="123">
        <f>(2^(E19-G19))/(2^(E19-F19))</f>
        <v>1.0999973132782173</v>
      </c>
      <c r="F20" s="123"/>
      <c r="G20" s="123"/>
      <c r="H20" s="86"/>
    </row>
    <row r="21" spans="1:8" x14ac:dyDescent="0.2">
      <c r="A21" s="86"/>
      <c r="B21" s="86"/>
      <c r="C21" s="86"/>
      <c r="D21" s="86"/>
      <c r="E21" s="86"/>
      <c r="F21" s="86"/>
      <c r="G21" s="86"/>
      <c r="H21" s="86"/>
    </row>
    <row r="22" spans="1:8" x14ac:dyDescent="0.2">
      <c r="A22" s="103"/>
      <c r="B22" s="122" t="s">
        <v>15</v>
      </c>
      <c r="C22" s="122"/>
      <c r="D22" s="122"/>
      <c r="E22" s="122"/>
      <c r="F22" s="122"/>
      <c r="G22" s="122"/>
      <c r="H22" s="86"/>
    </row>
    <row r="23" spans="1:8" x14ac:dyDescent="0.2">
      <c r="A23" s="103"/>
      <c r="B23" s="123" t="s">
        <v>14</v>
      </c>
      <c r="C23" s="123"/>
      <c r="D23" s="123"/>
      <c r="E23" s="123" t="s">
        <v>123</v>
      </c>
      <c r="F23" s="123"/>
      <c r="G23" s="123"/>
      <c r="H23" s="86"/>
    </row>
    <row r="24" spans="1:8" x14ac:dyDescent="0.2">
      <c r="A24" s="103"/>
      <c r="B24" s="96" t="s">
        <v>114</v>
      </c>
      <c r="C24" s="96" t="s">
        <v>117</v>
      </c>
      <c r="D24" s="96" t="s">
        <v>118</v>
      </c>
      <c r="E24" s="96" t="s">
        <v>114</v>
      </c>
      <c r="F24" s="96" t="s">
        <v>117</v>
      </c>
      <c r="G24" s="96" t="s">
        <v>118</v>
      </c>
      <c r="H24" s="86"/>
    </row>
    <row r="25" spans="1:8" x14ac:dyDescent="0.2">
      <c r="A25" s="96" t="s">
        <v>120</v>
      </c>
      <c r="B25" s="90">
        <v>20.754200000000001</v>
      </c>
      <c r="C25" s="90">
        <v>34.216700000000003</v>
      </c>
      <c r="D25" s="90">
        <v>33.538600000000002</v>
      </c>
      <c r="E25" s="90">
        <v>21.081600000000002</v>
      </c>
      <c r="F25" s="90">
        <v>34.487499999999997</v>
      </c>
      <c r="G25" s="90">
        <v>34.809399999999997</v>
      </c>
      <c r="H25" s="86"/>
    </row>
    <row r="26" spans="1:8" x14ac:dyDescent="0.2">
      <c r="A26" s="96" t="s">
        <v>115</v>
      </c>
      <c r="B26" s="123">
        <f>(2^(B25-D25))/(2^(B25-C25))</f>
        <v>1.6000311585305289</v>
      </c>
      <c r="C26" s="123"/>
      <c r="D26" s="123"/>
      <c r="E26" s="123">
        <f>(2^(E25-G25))/(2^(E25-F25))</f>
        <v>0.80001557926526445</v>
      </c>
      <c r="F26" s="123"/>
      <c r="G26" s="123"/>
      <c r="H26" s="86"/>
    </row>
    <row r="27" spans="1:8" x14ac:dyDescent="0.2">
      <c r="A27" s="86"/>
      <c r="B27" s="86"/>
      <c r="C27" s="86"/>
      <c r="D27" s="86"/>
      <c r="E27" s="86"/>
      <c r="F27" s="86"/>
      <c r="G27" s="86"/>
      <c r="H27" s="86"/>
    </row>
    <row r="28" spans="1:8" x14ac:dyDescent="0.2">
      <c r="A28" s="103"/>
      <c r="B28" s="122" t="s">
        <v>34</v>
      </c>
      <c r="C28" s="122"/>
      <c r="D28" s="122"/>
      <c r="E28" s="122"/>
      <c r="F28" s="122"/>
      <c r="G28" s="122"/>
      <c r="H28" s="86"/>
    </row>
    <row r="29" spans="1:8" x14ac:dyDescent="0.2">
      <c r="A29" s="103"/>
      <c r="B29" s="123" t="s">
        <v>14</v>
      </c>
      <c r="C29" s="123"/>
      <c r="D29" s="123"/>
      <c r="E29" s="123" t="s">
        <v>123</v>
      </c>
      <c r="F29" s="123"/>
      <c r="G29" s="123"/>
      <c r="H29" s="86"/>
    </row>
    <row r="30" spans="1:8" x14ac:dyDescent="0.2">
      <c r="A30" s="103"/>
      <c r="B30" s="96" t="s">
        <v>114</v>
      </c>
      <c r="C30" s="96" t="s">
        <v>117</v>
      </c>
      <c r="D30" s="96" t="s">
        <v>118</v>
      </c>
      <c r="E30" s="96" t="s">
        <v>114</v>
      </c>
      <c r="F30" s="96" t="s">
        <v>117</v>
      </c>
      <c r="G30" s="96" t="s">
        <v>118</v>
      </c>
      <c r="H30" s="86"/>
    </row>
    <row r="31" spans="1:8" x14ac:dyDescent="0.2">
      <c r="A31" s="96" t="s">
        <v>116</v>
      </c>
      <c r="B31" s="90">
        <v>21.2197</v>
      </c>
      <c r="C31" s="90">
        <v>34.241999999999997</v>
      </c>
      <c r="D31" s="90">
        <v>31.413900000000002</v>
      </c>
      <c r="E31" s="90">
        <v>21.084499999999998</v>
      </c>
      <c r="F31" s="90">
        <v>34.503999999999998</v>
      </c>
      <c r="G31" s="90">
        <v>31.992699999999999</v>
      </c>
      <c r="H31" s="86"/>
    </row>
    <row r="32" spans="1:8" x14ac:dyDescent="0.2">
      <c r="A32" s="96" t="s">
        <v>115</v>
      </c>
      <c r="B32" s="123">
        <f>(2^(B31-D31))/(2^(B31-C31))</f>
        <v>7.1013829114512648</v>
      </c>
      <c r="C32" s="123"/>
      <c r="D32" s="123"/>
      <c r="E32" s="123">
        <f>(2^(E31-G31))/(2^(E31-F31))</f>
        <v>5.7013358928084461</v>
      </c>
      <c r="F32" s="123"/>
      <c r="G32" s="123"/>
      <c r="H32" s="86"/>
    </row>
    <row r="33" spans="1:8" x14ac:dyDescent="0.2">
      <c r="A33" s="86"/>
      <c r="B33" s="86"/>
      <c r="C33" s="86"/>
      <c r="D33" s="86"/>
      <c r="E33" s="86"/>
      <c r="F33" s="86"/>
      <c r="G33" s="86"/>
      <c r="H33" s="86"/>
    </row>
    <row r="34" spans="1:8" x14ac:dyDescent="0.2">
      <c r="A34" s="86"/>
      <c r="B34" s="122" t="s">
        <v>34</v>
      </c>
      <c r="C34" s="122"/>
      <c r="D34" s="122"/>
      <c r="E34" s="122"/>
      <c r="F34" s="122"/>
      <c r="G34" s="122"/>
      <c r="H34" s="86"/>
    </row>
    <row r="35" spans="1:8" x14ac:dyDescent="0.2">
      <c r="A35" s="103"/>
      <c r="B35" s="123" t="s">
        <v>14</v>
      </c>
      <c r="C35" s="123"/>
      <c r="D35" s="123"/>
      <c r="E35" s="123" t="s">
        <v>123</v>
      </c>
      <c r="F35" s="123"/>
      <c r="G35" s="123"/>
      <c r="H35" s="86"/>
    </row>
    <row r="36" spans="1:8" x14ac:dyDescent="0.2">
      <c r="A36" s="103"/>
      <c r="B36" s="96" t="s">
        <v>114</v>
      </c>
      <c r="C36" s="96" t="s">
        <v>117</v>
      </c>
      <c r="D36" s="96" t="s">
        <v>118</v>
      </c>
      <c r="E36" s="96" t="s">
        <v>114</v>
      </c>
      <c r="F36" s="96" t="s">
        <v>117</v>
      </c>
      <c r="G36" s="96" t="s">
        <v>118</v>
      </c>
      <c r="H36" s="86"/>
    </row>
    <row r="37" spans="1:8" x14ac:dyDescent="0.2">
      <c r="A37" s="96" t="s">
        <v>119</v>
      </c>
      <c r="B37" s="90">
        <v>21.122</v>
      </c>
      <c r="C37" s="90">
        <v>34.448</v>
      </c>
      <c r="D37" s="90">
        <v>31.412399999999998</v>
      </c>
      <c r="E37" s="90">
        <v>20.9634</v>
      </c>
      <c r="F37" s="90">
        <v>34.260300000000001</v>
      </c>
      <c r="G37" s="90">
        <v>32.155999999999999</v>
      </c>
      <c r="H37" s="86"/>
    </row>
    <row r="38" spans="1:8" x14ac:dyDescent="0.2">
      <c r="A38" s="96" t="s">
        <v>115</v>
      </c>
      <c r="B38" s="123">
        <f>(2^(B37-D37))/(2^(B37-C37))</f>
        <v>8.1998641028341428</v>
      </c>
      <c r="C38" s="123"/>
      <c r="D38" s="123"/>
      <c r="E38" s="123">
        <f>(2^(E37-G37))/(2^(E37-F37))</f>
        <v>4.2998907356051879</v>
      </c>
      <c r="F38" s="123"/>
      <c r="G38" s="123"/>
      <c r="H38" s="86"/>
    </row>
    <row r="39" spans="1:8" x14ac:dyDescent="0.2">
      <c r="A39" s="86"/>
      <c r="B39" s="86"/>
      <c r="C39" s="86"/>
      <c r="D39" s="86"/>
      <c r="E39" s="86"/>
      <c r="F39" s="86"/>
      <c r="G39" s="86"/>
      <c r="H39" s="86"/>
    </row>
    <row r="40" spans="1:8" x14ac:dyDescent="0.2">
      <c r="A40" s="86"/>
      <c r="B40" s="122" t="s">
        <v>34</v>
      </c>
      <c r="C40" s="122"/>
      <c r="D40" s="122"/>
      <c r="E40" s="122"/>
      <c r="F40" s="122"/>
      <c r="G40" s="122"/>
      <c r="H40" s="86"/>
    </row>
    <row r="41" spans="1:8" x14ac:dyDescent="0.2">
      <c r="A41" s="103"/>
      <c r="B41" s="123" t="s">
        <v>14</v>
      </c>
      <c r="C41" s="123"/>
      <c r="D41" s="123"/>
      <c r="E41" s="123" t="s">
        <v>123</v>
      </c>
      <c r="F41" s="123"/>
      <c r="G41" s="123"/>
      <c r="H41" s="86"/>
    </row>
    <row r="42" spans="1:8" x14ac:dyDescent="0.2">
      <c r="A42" s="103"/>
      <c r="B42" s="96" t="s">
        <v>114</v>
      </c>
      <c r="C42" s="96" t="s">
        <v>117</v>
      </c>
      <c r="D42" s="96" t="s">
        <v>118</v>
      </c>
      <c r="E42" s="96" t="s">
        <v>114</v>
      </c>
      <c r="F42" s="96" t="s">
        <v>117</v>
      </c>
      <c r="G42" s="96" t="s">
        <v>118</v>
      </c>
      <c r="H42" s="86"/>
    </row>
    <row r="43" spans="1:8" x14ac:dyDescent="0.2">
      <c r="A43" s="96" t="s">
        <v>120</v>
      </c>
      <c r="B43" s="90">
        <v>20.4955</v>
      </c>
      <c r="C43" s="90">
        <v>34.527099999999997</v>
      </c>
      <c r="D43" s="90">
        <v>31.894799999999996</v>
      </c>
      <c r="E43" s="90">
        <v>21.0154</v>
      </c>
      <c r="F43" s="90">
        <v>34.348999999999997</v>
      </c>
      <c r="G43" s="90">
        <v>32.461599999999997</v>
      </c>
      <c r="H43" s="86"/>
    </row>
    <row r="44" spans="1:8" x14ac:dyDescent="0.2">
      <c r="A44" s="96" t="s">
        <v>115</v>
      </c>
      <c r="B44" s="123">
        <f>(2^(B43-D43))/(2^(B43-C43))</f>
        <v>6.2001365957934658</v>
      </c>
      <c r="C44" s="123"/>
      <c r="D44" s="123"/>
      <c r="E44" s="123">
        <f>(2^(E43-G43))/(2^(E43-F43))</f>
        <v>3.6996787390209662</v>
      </c>
      <c r="F44" s="123"/>
      <c r="G44" s="123"/>
      <c r="H44" s="86"/>
    </row>
    <row r="45" spans="1:8" x14ac:dyDescent="0.2">
      <c r="A45" s="86"/>
      <c r="B45" s="86"/>
      <c r="C45" s="86"/>
      <c r="D45" s="86"/>
      <c r="E45" s="86"/>
      <c r="F45" s="86"/>
      <c r="G45" s="86"/>
      <c r="H45" s="86"/>
    </row>
    <row r="46" spans="1:8" x14ac:dyDescent="0.2">
      <c r="A46" s="86"/>
      <c r="B46" s="86"/>
      <c r="C46" s="86"/>
      <c r="D46" s="86"/>
      <c r="E46" s="86"/>
      <c r="F46" s="86"/>
      <c r="G46" s="86"/>
      <c r="H46" s="86"/>
    </row>
  </sheetData>
  <mergeCells count="32">
    <mergeCell ref="B44:D44"/>
    <mergeCell ref="E44:G44"/>
    <mergeCell ref="B38:D38"/>
    <mergeCell ref="E38:G38"/>
    <mergeCell ref="B40:G40"/>
    <mergeCell ref="B41:D41"/>
    <mergeCell ref="E41:G41"/>
    <mergeCell ref="B32:D32"/>
    <mergeCell ref="E32:G32"/>
    <mergeCell ref="B34:G34"/>
    <mergeCell ref="B35:D35"/>
    <mergeCell ref="E35:G35"/>
    <mergeCell ref="B26:D26"/>
    <mergeCell ref="E26:G26"/>
    <mergeCell ref="B28:G28"/>
    <mergeCell ref="B29:D29"/>
    <mergeCell ref="E29:G29"/>
    <mergeCell ref="B20:D20"/>
    <mergeCell ref="E20:G20"/>
    <mergeCell ref="B22:G22"/>
    <mergeCell ref="B23:D23"/>
    <mergeCell ref="E23:G23"/>
    <mergeCell ref="B13:D13"/>
    <mergeCell ref="E13:G13"/>
    <mergeCell ref="B16:G16"/>
    <mergeCell ref="B17:D17"/>
    <mergeCell ref="E17:G17"/>
    <mergeCell ref="B9:G9"/>
    <mergeCell ref="B10:D10"/>
    <mergeCell ref="E10:G10"/>
    <mergeCell ref="B1:C1"/>
    <mergeCell ref="D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DA24-BD0F-324C-B82F-C662EB9F3E1F}">
  <dimension ref="A1:L25"/>
  <sheetViews>
    <sheetView zoomScale="135" zoomScaleNormal="135" workbookViewId="0">
      <selection activeCell="J45" sqref="J45"/>
    </sheetView>
  </sheetViews>
  <sheetFormatPr baseColWidth="10" defaultColWidth="16.5" defaultRowHeight="16" x14ac:dyDescent="0.2"/>
  <cols>
    <col min="1" max="5" width="16.5" style="83"/>
    <col min="6" max="6" width="17.6640625" style="83" customWidth="1"/>
    <col min="7" max="16384" width="16.5" style="83"/>
  </cols>
  <sheetData>
    <row r="1" spans="1:12" x14ac:dyDescent="0.2">
      <c r="B1" s="117" t="s">
        <v>19</v>
      </c>
      <c r="C1" s="117"/>
      <c r="D1" s="117" t="s">
        <v>20</v>
      </c>
      <c r="E1" s="117"/>
    </row>
    <row r="2" spans="1:12" x14ac:dyDescent="0.2">
      <c r="B2" s="99" t="s">
        <v>14</v>
      </c>
      <c r="C2" s="99" t="s">
        <v>247</v>
      </c>
      <c r="D2" s="99" t="s">
        <v>14</v>
      </c>
      <c r="E2" s="99" t="s">
        <v>247</v>
      </c>
      <c r="J2" s="86"/>
    </row>
    <row r="3" spans="1:12" x14ac:dyDescent="0.2">
      <c r="A3" s="87" t="s">
        <v>124</v>
      </c>
      <c r="B3" s="89">
        <v>1</v>
      </c>
      <c r="C3" s="89">
        <v>0.25</v>
      </c>
      <c r="D3" s="89">
        <v>1</v>
      </c>
      <c r="E3" s="89">
        <v>0.1</v>
      </c>
      <c r="J3" s="113"/>
    </row>
    <row r="4" spans="1:12" x14ac:dyDescent="0.2">
      <c r="A4" s="87" t="s">
        <v>125</v>
      </c>
      <c r="B4" s="89">
        <v>1.0900000000000001</v>
      </c>
      <c r="C4" s="89">
        <v>0.16</v>
      </c>
      <c r="D4" s="89">
        <v>1.0900000000000001</v>
      </c>
      <c r="E4" s="89">
        <v>0.14000000000000001</v>
      </c>
      <c r="J4" s="86"/>
    </row>
    <row r="5" spans="1:12" x14ac:dyDescent="0.2">
      <c r="A5" s="87" t="s">
        <v>126</v>
      </c>
      <c r="B5" s="89">
        <v>1.0449999999999999</v>
      </c>
      <c r="C5" s="89">
        <v>0.20499999999999999</v>
      </c>
      <c r="D5" s="89">
        <v>1.0449999999999999</v>
      </c>
      <c r="E5" s="89">
        <v>0.12</v>
      </c>
      <c r="J5" s="86"/>
    </row>
    <row r="6" spans="1:12" x14ac:dyDescent="0.2">
      <c r="A6" s="86"/>
      <c r="B6" s="86"/>
      <c r="C6" s="86"/>
      <c r="D6" s="86"/>
      <c r="E6" s="86"/>
      <c r="J6" s="86"/>
    </row>
    <row r="7" spans="1:12" x14ac:dyDescent="0.2">
      <c r="A7" s="86"/>
      <c r="B7" s="86"/>
      <c r="C7" s="86"/>
      <c r="D7" s="86"/>
      <c r="E7" s="86"/>
      <c r="F7" s="86"/>
      <c r="G7" s="86"/>
      <c r="H7" s="86"/>
      <c r="I7" s="86"/>
      <c r="J7" s="86"/>
    </row>
    <row r="8" spans="1:12" x14ac:dyDescent="0.2">
      <c r="A8" s="86"/>
      <c r="B8" s="114" t="s">
        <v>88</v>
      </c>
      <c r="C8" s="114" t="s">
        <v>88</v>
      </c>
      <c r="D8" s="90" t="s">
        <v>48</v>
      </c>
      <c r="E8" s="90" t="s">
        <v>48</v>
      </c>
      <c r="F8" s="90" t="s">
        <v>89</v>
      </c>
      <c r="G8" s="90" t="s">
        <v>59</v>
      </c>
      <c r="H8" s="90" t="s">
        <v>44</v>
      </c>
      <c r="I8" s="90" t="s">
        <v>45</v>
      </c>
      <c r="J8" s="90" t="s">
        <v>46</v>
      </c>
    </row>
    <row r="9" spans="1:12" x14ac:dyDescent="0.2">
      <c r="A9" s="90" t="s">
        <v>127</v>
      </c>
      <c r="B9" s="90">
        <v>28.24</v>
      </c>
      <c r="C9" s="90">
        <v>28.059300000000004</v>
      </c>
      <c r="D9" s="90">
        <v>16.537799999999997</v>
      </c>
      <c r="E9" s="90">
        <v>16.781500000000001</v>
      </c>
      <c r="F9" s="90">
        <f>AVERAGE(B9:C9)</f>
        <v>28.149650000000001</v>
      </c>
      <c r="G9" s="90">
        <f>AVERAGE(D9:E9)</f>
        <v>16.659649999999999</v>
      </c>
      <c r="H9" s="90">
        <f>F9-G9</f>
        <v>11.490000000000002</v>
      </c>
      <c r="I9" s="90">
        <f t="shared" ref="I9:I14" si="0">H9-$H$9</f>
        <v>0</v>
      </c>
      <c r="J9" s="90">
        <f>2^-I9</f>
        <v>1</v>
      </c>
    </row>
    <row r="10" spans="1:12" x14ac:dyDescent="0.2">
      <c r="A10" s="90" t="s">
        <v>128</v>
      </c>
      <c r="B10" s="90">
        <v>27.76</v>
      </c>
      <c r="C10" s="90">
        <v>27.568299999999997</v>
      </c>
      <c r="D10" s="90">
        <v>16.382300000000001</v>
      </c>
      <c r="E10" s="90">
        <v>16.213999999999999</v>
      </c>
      <c r="F10" s="90">
        <f t="shared" ref="F10:F14" si="1">AVERAGE(B10:C10)</f>
        <v>27.664149999999999</v>
      </c>
      <c r="G10" s="90">
        <f>AVERAGE(D10:E10)</f>
        <v>16.29815</v>
      </c>
      <c r="H10" s="90">
        <f>F10-G10</f>
        <v>11.366</v>
      </c>
      <c r="I10" s="90">
        <f t="shared" si="0"/>
        <v>-0.12400000000000233</v>
      </c>
      <c r="J10" s="90">
        <f t="shared" ref="J10:J14" si="2">2^-I10</f>
        <v>1.08975211221333</v>
      </c>
      <c r="L10" s="86"/>
    </row>
    <row r="11" spans="1:12" x14ac:dyDescent="0.2">
      <c r="A11" s="90" t="s">
        <v>129</v>
      </c>
      <c r="B11" s="90">
        <v>27.84</v>
      </c>
      <c r="C11" s="90">
        <v>27.781700000000004</v>
      </c>
      <c r="D11" s="90">
        <v>16.427800000000001</v>
      </c>
      <c r="E11" s="90">
        <v>16.353899999999999</v>
      </c>
      <c r="F11" s="90">
        <f t="shared" si="1"/>
        <v>27.810850000000002</v>
      </c>
      <c r="G11" s="90">
        <f t="shared" ref="G11:G14" si="3">AVERAGE(D11:E11)</f>
        <v>16.39085</v>
      </c>
      <c r="H11" s="90">
        <f t="shared" ref="H11:H14" si="4">F11-G11</f>
        <v>11.420000000000002</v>
      </c>
      <c r="I11" s="90">
        <f t="shared" si="0"/>
        <v>-7.0000000000000284E-2</v>
      </c>
      <c r="J11" s="90">
        <f t="shared" si="2"/>
        <v>1.0497166836230676</v>
      </c>
      <c r="L11" s="86"/>
    </row>
    <row r="12" spans="1:12" x14ac:dyDescent="0.2">
      <c r="A12" s="90" t="s">
        <v>130</v>
      </c>
      <c r="B12" s="90">
        <v>29.97</v>
      </c>
      <c r="C12" s="90">
        <v>30.0124</v>
      </c>
      <c r="D12" s="90">
        <v>16.520299999999999</v>
      </c>
      <c r="E12" s="90">
        <v>16.482099999999999</v>
      </c>
      <c r="F12" s="90">
        <f t="shared" si="1"/>
        <v>29.991199999999999</v>
      </c>
      <c r="G12" s="90">
        <f t="shared" si="3"/>
        <v>16.501199999999997</v>
      </c>
      <c r="H12" s="90">
        <f t="shared" si="4"/>
        <v>13.490000000000002</v>
      </c>
      <c r="I12" s="90">
        <f t="shared" si="0"/>
        <v>2</v>
      </c>
      <c r="J12" s="90">
        <f t="shared" si="2"/>
        <v>0.25</v>
      </c>
      <c r="L12" s="86"/>
    </row>
    <row r="13" spans="1:12" x14ac:dyDescent="0.2">
      <c r="A13" s="90" t="s">
        <v>131</v>
      </c>
      <c r="B13" s="90">
        <v>30.63</v>
      </c>
      <c r="C13" s="90">
        <v>30.803599999999999</v>
      </c>
      <c r="D13" s="90">
        <v>16.537799999999997</v>
      </c>
      <c r="E13" s="90">
        <v>16.627800000000001</v>
      </c>
      <c r="F13" s="90">
        <f t="shared" si="1"/>
        <v>30.716799999999999</v>
      </c>
      <c r="G13" s="90">
        <f t="shared" si="3"/>
        <v>16.582799999999999</v>
      </c>
      <c r="H13" s="90">
        <f t="shared" si="4"/>
        <v>14.134</v>
      </c>
      <c r="I13" s="90">
        <f t="shared" si="0"/>
        <v>2.6439999999999984</v>
      </c>
      <c r="J13" s="90">
        <f t="shared" si="2"/>
        <v>0.1599840517305387</v>
      </c>
      <c r="L13" s="86"/>
    </row>
    <row r="14" spans="1:12" x14ac:dyDescent="0.2">
      <c r="A14" s="90" t="s">
        <v>132</v>
      </c>
      <c r="B14" s="90">
        <v>30.31</v>
      </c>
      <c r="C14" s="90">
        <v>30.008300000000002</v>
      </c>
      <c r="D14" s="90">
        <v>16.520299999999999</v>
      </c>
      <c r="E14" s="90">
        <v>16.27</v>
      </c>
      <c r="F14" s="90">
        <f t="shared" si="1"/>
        <v>30.15915</v>
      </c>
      <c r="G14" s="90">
        <f t="shared" si="3"/>
        <v>16.395150000000001</v>
      </c>
      <c r="H14" s="90">
        <f t="shared" si="4"/>
        <v>13.763999999999999</v>
      </c>
      <c r="I14" s="90">
        <f t="shared" si="0"/>
        <v>2.2739999999999974</v>
      </c>
      <c r="J14" s="90">
        <f t="shared" si="2"/>
        <v>0.2067558421108168</v>
      </c>
      <c r="L14" s="86"/>
    </row>
    <row r="15" spans="1:12" x14ac:dyDescent="0.2">
      <c r="L15" s="86"/>
    </row>
    <row r="16" spans="1:12" x14ac:dyDescent="0.2">
      <c r="A16" s="90"/>
      <c r="B16" s="90" t="s">
        <v>86</v>
      </c>
      <c r="C16" s="90" t="s">
        <v>86</v>
      </c>
      <c r="D16" s="90" t="s">
        <v>48</v>
      </c>
      <c r="E16" s="90" t="s">
        <v>48</v>
      </c>
      <c r="F16" s="90" t="s">
        <v>87</v>
      </c>
      <c r="G16" s="90" t="s">
        <v>59</v>
      </c>
      <c r="H16" s="90" t="s">
        <v>44</v>
      </c>
      <c r="I16" s="90" t="s">
        <v>45</v>
      </c>
      <c r="J16" s="90" t="s">
        <v>46</v>
      </c>
    </row>
    <row r="17" spans="1:10" x14ac:dyDescent="0.2">
      <c r="A17" s="90" t="s">
        <v>127</v>
      </c>
      <c r="B17" s="90">
        <v>29.330899999999996</v>
      </c>
      <c r="C17" s="90">
        <v>29.55</v>
      </c>
      <c r="D17" s="90">
        <v>16.843699999999998</v>
      </c>
      <c r="E17" s="86">
        <v>16.997199999999999</v>
      </c>
      <c r="F17" s="90">
        <f>AVERAGE(B17:C17)</f>
        <v>29.440449999999998</v>
      </c>
      <c r="G17" s="90">
        <f>AVERAGE(D17:E17)</f>
        <v>16.920449999999999</v>
      </c>
      <c r="H17" s="90">
        <f>F17-G17</f>
        <v>12.52</v>
      </c>
      <c r="I17" s="90">
        <f t="shared" ref="I17:I22" si="5">H17-$H$17</f>
        <v>0</v>
      </c>
      <c r="J17" s="90">
        <f>2^-I17</f>
        <v>1</v>
      </c>
    </row>
    <row r="18" spans="1:10" x14ac:dyDescent="0.2">
      <c r="A18" s="90" t="s">
        <v>128</v>
      </c>
      <c r="B18" s="90">
        <v>28.76</v>
      </c>
      <c r="C18" s="90">
        <v>28.546299999999992</v>
      </c>
      <c r="D18" s="90">
        <v>16.3126</v>
      </c>
      <c r="E18" s="90">
        <v>16.201699999999999</v>
      </c>
      <c r="F18" s="90">
        <f t="shared" ref="F18:F22" si="6">AVERAGE(B18:C18)</f>
        <v>28.653149999999997</v>
      </c>
      <c r="G18" s="90">
        <f t="shared" ref="G18:G22" si="7">AVERAGE(D18:E18)</f>
        <v>16.257149999999999</v>
      </c>
      <c r="H18" s="90">
        <f t="shared" ref="H18:H22" si="8">F18-G18</f>
        <v>12.395999999999997</v>
      </c>
      <c r="I18" s="90">
        <f t="shared" si="5"/>
        <v>-0.12400000000000233</v>
      </c>
      <c r="J18" s="90">
        <f t="shared" ref="J18:J22" si="9">2^-I18</f>
        <v>1.08975211221333</v>
      </c>
    </row>
    <row r="19" spans="1:10" x14ac:dyDescent="0.2">
      <c r="A19" s="90" t="s">
        <v>129</v>
      </c>
      <c r="B19" s="90">
        <v>28.85</v>
      </c>
      <c r="C19" s="90">
        <v>29.016500000000001</v>
      </c>
      <c r="D19" s="90">
        <v>16.566600000000001</v>
      </c>
      <c r="E19" s="90">
        <v>16.399899999999995</v>
      </c>
      <c r="F19" s="90">
        <f t="shared" si="6"/>
        <v>28.933250000000001</v>
      </c>
      <c r="G19" s="90">
        <f t="shared" si="7"/>
        <v>16.483249999999998</v>
      </c>
      <c r="H19" s="90">
        <f t="shared" si="8"/>
        <v>12.450000000000003</v>
      </c>
      <c r="I19" s="90">
        <f t="shared" si="5"/>
        <v>-6.9999999999996732E-2</v>
      </c>
      <c r="J19" s="90">
        <f t="shared" si="9"/>
        <v>1.0497166836230649</v>
      </c>
    </row>
    <row r="20" spans="1:10" x14ac:dyDescent="0.2">
      <c r="A20" s="90" t="s">
        <v>130</v>
      </c>
      <c r="B20" s="90">
        <v>32.71</v>
      </c>
      <c r="C20" s="90">
        <v>32.671900000000001</v>
      </c>
      <c r="D20" s="90">
        <v>16.901499999999999</v>
      </c>
      <c r="E20" s="90">
        <v>16.796399999999998</v>
      </c>
      <c r="F20" s="90">
        <f t="shared" si="6"/>
        <v>32.690950000000001</v>
      </c>
      <c r="G20" s="90">
        <f t="shared" si="7"/>
        <v>16.848949999999999</v>
      </c>
      <c r="H20" s="90">
        <f t="shared" si="8"/>
        <v>15.842000000000002</v>
      </c>
      <c r="I20" s="90">
        <f t="shared" si="5"/>
        <v>3.3220000000000027</v>
      </c>
      <c r="J20" s="90">
        <f t="shared" si="9"/>
        <v>9.9995016041593887E-2</v>
      </c>
    </row>
    <row r="21" spans="1:10" x14ac:dyDescent="0.2">
      <c r="A21" s="90" t="s">
        <v>131</v>
      </c>
      <c r="B21" s="90">
        <v>31.66</v>
      </c>
      <c r="C21" s="90">
        <v>31.715800000000002</v>
      </c>
      <c r="D21" s="90">
        <v>16.250399999999999</v>
      </c>
      <c r="E21" s="90">
        <v>16.413399999999999</v>
      </c>
      <c r="F21" s="90">
        <f t="shared" si="6"/>
        <v>31.687899999999999</v>
      </c>
      <c r="G21" s="90">
        <f t="shared" si="7"/>
        <v>16.331899999999997</v>
      </c>
      <c r="H21" s="90">
        <f t="shared" si="8"/>
        <v>15.356000000000002</v>
      </c>
      <c r="I21" s="90">
        <f t="shared" si="5"/>
        <v>2.8360000000000021</v>
      </c>
      <c r="J21" s="90">
        <f t="shared" si="9"/>
        <v>0.14004865177427181</v>
      </c>
    </row>
    <row r="22" spans="1:10" x14ac:dyDescent="0.2">
      <c r="A22" s="90" t="s">
        <v>132</v>
      </c>
      <c r="B22" s="90">
        <v>31.94</v>
      </c>
      <c r="C22" s="90">
        <v>32.273200000000003</v>
      </c>
      <c r="D22" s="90">
        <v>16.4163</v>
      </c>
      <c r="E22" s="90">
        <v>16.640899999999998</v>
      </c>
      <c r="F22" s="90">
        <f t="shared" si="6"/>
        <v>32.1066</v>
      </c>
      <c r="G22" s="90">
        <f t="shared" si="7"/>
        <v>16.528599999999997</v>
      </c>
      <c r="H22" s="90">
        <f t="shared" si="8"/>
        <v>15.578000000000003</v>
      </c>
      <c r="I22" s="90">
        <f t="shared" si="5"/>
        <v>3.0580000000000034</v>
      </c>
      <c r="J22" s="90">
        <f t="shared" si="9"/>
        <v>0.12007435799418432</v>
      </c>
    </row>
    <row r="25" spans="1:10" x14ac:dyDescent="0.2">
      <c r="D25" s="86"/>
      <c r="E25" s="86"/>
    </row>
  </sheetData>
  <mergeCells count="2">
    <mergeCell ref="B1:C1"/>
    <mergeCell ref="D1:E1"/>
  </mergeCells>
  <phoneticPr fontId="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0DF3-3790-5A43-AD15-030FE7FCB861}">
  <dimension ref="A1:M23"/>
  <sheetViews>
    <sheetView zoomScale="137" zoomScaleNormal="137" workbookViewId="0">
      <selection activeCell="G36" sqref="G36"/>
    </sheetView>
  </sheetViews>
  <sheetFormatPr baseColWidth="10" defaultColWidth="17.5" defaultRowHeight="16" x14ac:dyDescent="0.2"/>
  <cols>
    <col min="1" max="16384" width="17.5" style="83"/>
  </cols>
  <sheetData>
    <row r="1" spans="1:13" x14ac:dyDescent="0.2">
      <c r="B1" s="117" t="s">
        <v>19</v>
      </c>
      <c r="C1" s="117"/>
      <c r="D1" s="117" t="s">
        <v>20</v>
      </c>
      <c r="E1" s="117"/>
    </row>
    <row r="2" spans="1:13" x14ac:dyDescent="0.2">
      <c r="B2" s="99" t="s">
        <v>14</v>
      </c>
      <c r="C2" s="99" t="s">
        <v>246</v>
      </c>
      <c r="D2" s="99" t="s">
        <v>14</v>
      </c>
      <c r="E2" s="99" t="s">
        <v>246</v>
      </c>
    </row>
    <row r="3" spans="1:13" x14ac:dyDescent="0.2">
      <c r="A3" s="112" t="s">
        <v>124</v>
      </c>
      <c r="B3" s="89">
        <v>1</v>
      </c>
      <c r="C3" s="89">
        <v>0.5</v>
      </c>
      <c r="D3" s="89">
        <v>1</v>
      </c>
      <c r="E3" s="89">
        <v>0.54</v>
      </c>
      <c r="G3" s="84"/>
      <c r="H3" s="84"/>
    </row>
    <row r="4" spans="1:13" x14ac:dyDescent="0.2">
      <c r="A4" s="112" t="s">
        <v>125</v>
      </c>
      <c r="B4" s="89">
        <v>0.93</v>
      </c>
      <c r="C4" s="89">
        <v>0.46</v>
      </c>
      <c r="D4" s="89">
        <v>1.0900000000000001</v>
      </c>
      <c r="E4" s="89">
        <v>0.46</v>
      </c>
    </row>
    <row r="5" spans="1:13" x14ac:dyDescent="0.2">
      <c r="A5" s="112" t="s">
        <v>126</v>
      </c>
      <c r="B5" s="89">
        <v>0.96499999999999997</v>
      </c>
      <c r="C5" s="89">
        <v>0.48</v>
      </c>
      <c r="D5" s="89">
        <v>1.0449999999999999</v>
      </c>
      <c r="E5" s="89">
        <v>0.5</v>
      </c>
    </row>
    <row r="6" spans="1:13" x14ac:dyDescent="0.2">
      <c r="A6" s="86"/>
      <c r="B6" s="86"/>
      <c r="C6" s="86"/>
      <c r="D6" s="86"/>
    </row>
    <row r="8" spans="1:13" x14ac:dyDescent="0.2">
      <c r="A8" s="90"/>
      <c r="B8" s="90" t="s">
        <v>88</v>
      </c>
      <c r="C8" s="90" t="s">
        <v>88</v>
      </c>
      <c r="D8" s="90" t="s">
        <v>48</v>
      </c>
      <c r="E8" s="90" t="s">
        <v>48</v>
      </c>
      <c r="F8" s="90" t="s">
        <v>89</v>
      </c>
      <c r="G8" s="90" t="s">
        <v>59</v>
      </c>
      <c r="H8" s="90" t="s">
        <v>44</v>
      </c>
      <c r="I8" s="90" t="s">
        <v>45</v>
      </c>
      <c r="J8" s="90" t="s">
        <v>46</v>
      </c>
    </row>
    <row r="9" spans="1:13" x14ac:dyDescent="0.2">
      <c r="A9" s="90" t="s">
        <v>127</v>
      </c>
      <c r="B9" s="115">
        <v>28.320399999999992</v>
      </c>
      <c r="C9" s="115">
        <v>28.39</v>
      </c>
      <c r="D9" s="115">
        <v>16.670400000000001</v>
      </c>
      <c r="E9" s="115">
        <v>16.7</v>
      </c>
      <c r="F9" s="90">
        <f>AVERAGE(B9:C9)</f>
        <v>28.355199999999996</v>
      </c>
      <c r="G9" s="90">
        <f>AVERAGE(D9:E9)</f>
        <v>16.685200000000002</v>
      </c>
      <c r="H9" s="90">
        <f>F9-G9</f>
        <v>11.669999999999995</v>
      </c>
      <c r="I9" s="90">
        <f>H9-$H$9</f>
        <v>0</v>
      </c>
      <c r="J9" s="90">
        <f>2^-I9</f>
        <v>1</v>
      </c>
    </row>
    <row r="10" spans="1:13" x14ac:dyDescent="0.2">
      <c r="A10" s="90" t="s">
        <v>128</v>
      </c>
      <c r="B10" s="115">
        <v>28.780599999999996</v>
      </c>
      <c r="C10" s="115">
        <v>28.56</v>
      </c>
      <c r="D10" s="115">
        <v>16.9206</v>
      </c>
      <c r="E10" s="115">
        <v>16.87</v>
      </c>
      <c r="F10" s="90">
        <f t="shared" ref="F10:F14" si="0">AVERAGE(B10:C10)</f>
        <v>28.670299999999997</v>
      </c>
      <c r="G10" s="90">
        <f t="shared" ref="G10:G14" si="1">AVERAGE(D10:E10)</f>
        <v>16.895299999999999</v>
      </c>
      <c r="H10" s="90">
        <f t="shared" ref="H10:H14" si="2">F10-G10</f>
        <v>11.774999999999999</v>
      </c>
      <c r="I10" s="90">
        <f t="shared" ref="I10:I14" si="3">H10-$H$9</f>
        <v>0.10500000000000398</v>
      </c>
      <c r="J10" s="90">
        <f t="shared" ref="J10:J14" si="4">2^-I10</f>
        <v>0.92980494261315938</v>
      </c>
    </row>
    <row r="11" spans="1:13" x14ac:dyDescent="0.2">
      <c r="A11" s="90" t="s">
        <v>129</v>
      </c>
      <c r="B11" s="115">
        <v>27.914599999999997</v>
      </c>
      <c r="C11" s="115">
        <v>27.73</v>
      </c>
      <c r="D11" s="115">
        <v>16.152999999999999</v>
      </c>
      <c r="E11" s="115">
        <v>16.063600000000001</v>
      </c>
      <c r="F11" s="90">
        <f t="shared" si="0"/>
        <v>27.822299999999998</v>
      </c>
      <c r="G11" s="90">
        <f>AVERAGE(D11:E11)</f>
        <v>16.1083</v>
      </c>
      <c r="H11" s="90">
        <f t="shared" si="2"/>
        <v>11.713999999999999</v>
      </c>
      <c r="I11" s="90">
        <f t="shared" si="3"/>
        <v>4.4000000000004036E-2</v>
      </c>
      <c r="J11" s="90">
        <f t="shared" si="4"/>
        <v>0.96996191034173218</v>
      </c>
    </row>
    <row r="12" spans="1:13" x14ac:dyDescent="0.2">
      <c r="A12" s="90" t="s">
        <v>133</v>
      </c>
      <c r="B12" s="115">
        <v>28.703399999999998</v>
      </c>
      <c r="C12" s="115">
        <v>29.02</v>
      </c>
      <c r="D12" s="115">
        <v>16.059999999999999</v>
      </c>
      <c r="E12" s="115">
        <v>16.323399999999999</v>
      </c>
      <c r="F12" s="90">
        <f t="shared" si="0"/>
        <v>28.861699999999999</v>
      </c>
      <c r="G12" s="90">
        <f>AVERAGE(D12:E12)</f>
        <v>16.191699999999997</v>
      </c>
      <c r="H12" s="90">
        <f t="shared" si="2"/>
        <v>12.670000000000002</v>
      </c>
      <c r="I12" s="90">
        <f t="shared" si="3"/>
        <v>1.0000000000000071</v>
      </c>
      <c r="J12" s="90">
        <f t="shared" si="4"/>
        <v>0.49999999999999756</v>
      </c>
    </row>
    <row r="13" spans="1:13" x14ac:dyDescent="0.2">
      <c r="A13" s="90" t="s">
        <v>134</v>
      </c>
      <c r="B13" s="115">
        <v>29.4194</v>
      </c>
      <c r="C13" s="115">
        <v>29.22</v>
      </c>
      <c r="D13" s="115">
        <v>16.589400000000001</v>
      </c>
      <c r="E13" s="115">
        <v>16.47</v>
      </c>
      <c r="F13" s="90">
        <f t="shared" si="0"/>
        <v>29.319699999999997</v>
      </c>
      <c r="G13" s="90">
        <f t="shared" si="1"/>
        <v>16.529699999999998</v>
      </c>
      <c r="H13" s="90">
        <f t="shared" si="2"/>
        <v>12.79</v>
      </c>
      <c r="I13" s="90">
        <f t="shared" si="3"/>
        <v>1.1200000000000045</v>
      </c>
      <c r="J13" s="90">
        <f t="shared" si="4"/>
        <v>0.46009382531243609</v>
      </c>
    </row>
    <row r="14" spans="1:13" x14ac:dyDescent="0.2">
      <c r="A14" s="90" t="s">
        <v>135</v>
      </c>
      <c r="B14" s="115">
        <v>28.9542</v>
      </c>
      <c r="C14" s="115">
        <v>28.82</v>
      </c>
      <c r="D14" s="115">
        <v>16.197399999999998</v>
      </c>
      <c r="E14" s="115">
        <v>16.100000000000001</v>
      </c>
      <c r="F14" s="90">
        <f t="shared" si="0"/>
        <v>28.8871</v>
      </c>
      <c r="G14" s="90">
        <f t="shared" si="1"/>
        <v>16.148699999999998</v>
      </c>
      <c r="H14" s="90">
        <f t="shared" si="2"/>
        <v>12.738400000000002</v>
      </c>
      <c r="I14" s="90">
        <f t="shared" si="3"/>
        <v>1.0684000000000076</v>
      </c>
      <c r="J14" s="90">
        <f t="shared" si="4"/>
        <v>0.47684754673082591</v>
      </c>
      <c r="L14" s="84"/>
      <c r="M14" s="84"/>
    </row>
    <row r="15" spans="1:13" x14ac:dyDescent="0.2">
      <c r="A15" s="86"/>
      <c r="B15" s="86"/>
      <c r="C15" s="86"/>
      <c r="D15" s="86"/>
      <c r="E15" s="86"/>
      <c r="F15" s="86"/>
      <c r="G15" s="86"/>
      <c r="H15" s="86"/>
      <c r="I15" s="86"/>
      <c r="J15" s="86"/>
      <c r="L15" s="84"/>
      <c r="M15" s="84"/>
    </row>
    <row r="16" spans="1:13" x14ac:dyDescent="0.2">
      <c r="A16" s="86"/>
      <c r="B16" s="86"/>
      <c r="C16" s="86"/>
      <c r="D16" s="86"/>
      <c r="E16" s="86"/>
      <c r="F16" s="86"/>
      <c r="G16" s="86"/>
      <c r="H16" s="86"/>
      <c r="I16" s="86"/>
      <c r="J16" s="86"/>
      <c r="L16" s="84"/>
      <c r="M16" s="84"/>
    </row>
    <row r="17" spans="1:13" x14ac:dyDescent="0.2">
      <c r="A17" s="90"/>
      <c r="B17" s="90" t="s">
        <v>86</v>
      </c>
      <c r="C17" s="90" t="s">
        <v>86</v>
      </c>
      <c r="D17" s="90" t="s">
        <v>48</v>
      </c>
      <c r="E17" s="90" t="s">
        <v>48</v>
      </c>
      <c r="F17" s="90" t="s">
        <v>87</v>
      </c>
      <c r="G17" s="90" t="s">
        <v>59</v>
      </c>
      <c r="H17" s="90" t="s">
        <v>44</v>
      </c>
      <c r="I17" s="90" t="s">
        <v>45</v>
      </c>
      <c r="J17" s="90" t="s">
        <v>46</v>
      </c>
      <c r="L17" s="84"/>
      <c r="M17" s="84"/>
    </row>
    <row r="18" spans="1:13" x14ac:dyDescent="0.2">
      <c r="A18" s="90" t="s">
        <v>127</v>
      </c>
      <c r="B18" s="115">
        <v>29.556000000000001</v>
      </c>
      <c r="C18" s="115">
        <v>29.33</v>
      </c>
      <c r="D18" s="115">
        <v>16.992699999999999</v>
      </c>
      <c r="E18" s="115">
        <v>16.693300000000001</v>
      </c>
      <c r="F18" s="90">
        <f>AVERAGE(B18:C18)</f>
        <v>29.442999999999998</v>
      </c>
      <c r="G18" s="90">
        <f>AVERAGE(D18:E18)</f>
        <v>16.843</v>
      </c>
      <c r="H18" s="90">
        <f>F18-G18</f>
        <v>12.599999999999998</v>
      </c>
      <c r="I18" s="90">
        <f>H18-$H$18</f>
        <v>0</v>
      </c>
      <c r="J18" s="90">
        <f>2^-I18</f>
        <v>1</v>
      </c>
      <c r="L18" s="84"/>
      <c r="M18" s="84"/>
    </row>
    <row r="19" spans="1:13" x14ac:dyDescent="0.2">
      <c r="A19" s="90" t="s">
        <v>128</v>
      </c>
      <c r="B19" s="115">
        <v>29.28</v>
      </c>
      <c r="C19" s="115">
        <v>29.599799999999998</v>
      </c>
      <c r="D19" s="115">
        <v>16.817299999999999</v>
      </c>
      <c r="E19" s="115">
        <v>17.110499999999998</v>
      </c>
      <c r="F19" s="90">
        <f t="shared" ref="F19:F23" si="5">AVERAGE(B19:C19)</f>
        <v>29.439900000000002</v>
      </c>
      <c r="G19" s="90">
        <f>AVERAGE(D19:E19)</f>
        <v>16.963899999999999</v>
      </c>
      <c r="H19" s="90">
        <f t="shared" ref="H19:H23" si="6">F19-G19</f>
        <v>12.476000000000003</v>
      </c>
      <c r="I19" s="90">
        <f t="shared" ref="I19:I23" si="7">H19-$H$18</f>
        <v>-0.12399999999999523</v>
      </c>
      <c r="J19" s="90">
        <f t="shared" ref="J19:J23" si="8">2^-I19</f>
        <v>1.0897521122133245</v>
      </c>
      <c r="L19" s="84"/>
      <c r="M19" s="84"/>
    </row>
    <row r="20" spans="1:13" x14ac:dyDescent="0.2">
      <c r="A20" s="90" t="s">
        <v>129</v>
      </c>
      <c r="B20" s="115">
        <v>29.188199999999998</v>
      </c>
      <c r="C20" s="115">
        <v>29.470600000000001</v>
      </c>
      <c r="D20" s="115">
        <v>16.636799999999997</v>
      </c>
      <c r="E20" s="115">
        <v>16.962</v>
      </c>
      <c r="F20" s="90">
        <f t="shared" si="5"/>
        <v>29.3294</v>
      </c>
      <c r="G20" s="90">
        <f>AVERAGE(D20:E20)</f>
        <v>16.799399999999999</v>
      </c>
      <c r="H20" s="90">
        <f t="shared" si="6"/>
        <v>12.530000000000001</v>
      </c>
      <c r="I20" s="90">
        <f t="shared" si="7"/>
        <v>-6.9999999999996732E-2</v>
      </c>
      <c r="J20" s="90">
        <f t="shared" si="8"/>
        <v>1.0497166836230649</v>
      </c>
      <c r="L20" s="84"/>
      <c r="M20" s="84"/>
    </row>
    <row r="21" spans="1:13" x14ac:dyDescent="0.2">
      <c r="A21" s="90" t="s">
        <v>133</v>
      </c>
      <c r="B21" s="115">
        <v>29.6662</v>
      </c>
      <c r="C21" s="115">
        <v>30.071000000000002</v>
      </c>
      <c r="D21" s="115">
        <v>16.2042</v>
      </c>
      <c r="E21" s="115">
        <v>16.556999999999999</v>
      </c>
      <c r="F21" s="90">
        <f t="shared" si="5"/>
        <v>29.868600000000001</v>
      </c>
      <c r="G21" s="90">
        <f t="shared" ref="G21:G23" si="9">AVERAGE(D21:E21)</f>
        <v>16.380600000000001</v>
      </c>
      <c r="H21" s="90">
        <f t="shared" si="6"/>
        <v>13.488</v>
      </c>
      <c r="I21" s="90">
        <f t="shared" si="7"/>
        <v>0.88800000000000168</v>
      </c>
      <c r="J21" s="90">
        <f t="shared" si="8"/>
        <v>0.5403627010196751</v>
      </c>
    </row>
    <row r="22" spans="1:13" x14ac:dyDescent="0.2">
      <c r="A22" s="90" t="s">
        <v>134</v>
      </c>
      <c r="B22" s="115">
        <v>30.709599999999998</v>
      </c>
      <c r="C22" s="115">
        <v>30.6906</v>
      </c>
      <c r="D22" s="115">
        <v>16.989999999999998</v>
      </c>
      <c r="E22" s="115">
        <v>16.9602</v>
      </c>
      <c r="F22" s="90">
        <f t="shared" si="5"/>
        <v>30.700099999999999</v>
      </c>
      <c r="G22" s="90">
        <f>AVERAGE(D22:E22)</f>
        <v>16.975099999999998</v>
      </c>
      <c r="H22" s="90">
        <f t="shared" si="6"/>
        <v>13.725000000000001</v>
      </c>
      <c r="I22" s="90">
        <f t="shared" si="7"/>
        <v>1.1250000000000036</v>
      </c>
      <c r="J22" s="90">
        <f t="shared" si="8"/>
        <v>0.4585020216023345</v>
      </c>
    </row>
    <row r="23" spans="1:13" x14ac:dyDescent="0.2">
      <c r="A23" s="90" t="s">
        <v>135</v>
      </c>
      <c r="B23" s="115">
        <v>30.484400000000001</v>
      </c>
      <c r="C23" s="115">
        <v>30.43</v>
      </c>
      <c r="D23" s="115">
        <v>16.850000000000001</v>
      </c>
      <c r="E23" s="115">
        <v>16.8644</v>
      </c>
      <c r="F23" s="90">
        <f t="shared" si="5"/>
        <v>30.4572</v>
      </c>
      <c r="G23" s="90">
        <f t="shared" si="9"/>
        <v>16.857199999999999</v>
      </c>
      <c r="H23" s="90">
        <f t="shared" si="6"/>
        <v>13.600000000000001</v>
      </c>
      <c r="I23" s="90">
        <f t="shared" si="7"/>
        <v>1.0000000000000036</v>
      </c>
      <c r="J23" s="90">
        <f t="shared" si="8"/>
        <v>0.49999999999999878</v>
      </c>
    </row>
  </sheetData>
  <mergeCells count="2">
    <mergeCell ref="B1:C1"/>
    <mergeCell ref="D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61238-6247-6F43-9B9F-B4C94C327389}">
  <dimension ref="A1:K41"/>
  <sheetViews>
    <sheetView zoomScale="134" zoomScaleNormal="134" workbookViewId="0">
      <selection activeCell="B11" sqref="B11"/>
    </sheetView>
  </sheetViews>
  <sheetFormatPr baseColWidth="10" defaultColWidth="18.83203125" defaultRowHeight="16" x14ac:dyDescent="0.2"/>
  <cols>
    <col min="1" max="16384" width="18.83203125" style="83"/>
  </cols>
  <sheetData>
    <row r="1" spans="1:11" x14ac:dyDescent="0.2">
      <c r="C1" s="118" t="s">
        <v>20</v>
      </c>
      <c r="D1" s="119"/>
      <c r="E1" s="119"/>
      <c r="F1" s="119"/>
      <c r="G1" s="119"/>
      <c r="H1" s="120"/>
    </row>
    <row r="2" spans="1:11" x14ac:dyDescent="0.2">
      <c r="B2" s="87"/>
      <c r="C2" s="117" t="s">
        <v>24</v>
      </c>
      <c r="D2" s="117"/>
      <c r="E2" s="117"/>
      <c r="F2" s="117" t="s">
        <v>25</v>
      </c>
      <c r="G2" s="117"/>
      <c r="H2" s="117"/>
    </row>
    <row r="3" spans="1:11" x14ac:dyDescent="0.2">
      <c r="B3" s="87" t="s">
        <v>26</v>
      </c>
      <c r="C3" s="90">
        <v>1</v>
      </c>
      <c r="D3" s="90">
        <v>1.0104514464867642</v>
      </c>
      <c r="E3" s="90">
        <v>1.7471457918333839</v>
      </c>
      <c r="F3" s="90">
        <v>1.021012125707194</v>
      </c>
      <c r="G3" s="90">
        <v>0.35848881200395588</v>
      </c>
      <c r="H3" s="90">
        <v>0.37892914162759894</v>
      </c>
    </row>
    <row r="4" spans="1:11" x14ac:dyDescent="0.2">
      <c r="B4" s="87" t="s">
        <v>27</v>
      </c>
      <c r="C4" s="90">
        <v>1.0533610359548353</v>
      </c>
      <c r="D4" s="90">
        <v>1.5800826237267545</v>
      </c>
      <c r="E4" s="90">
        <v>1.9999999999999951</v>
      </c>
      <c r="F4" s="87">
        <v>0.15</v>
      </c>
      <c r="G4" s="87">
        <v>0.2</v>
      </c>
      <c r="H4" s="87">
        <v>0.23</v>
      </c>
    </row>
    <row r="5" spans="1:11" x14ac:dyDescent="0.2">
      <c r="B5" s="87" t="s">
        <v>28</v>
      </c>
      <c r="C5" s="90">
        <v>1.0533610359548353</v>
      </c>
      <c r="D5" s="90">
        <v>1.2968395546510096</v>
      </c>
      <c r="E5" s="90"/>
      <c r="F5" s="90">
        <v>0.53774719522868919</v>
      </c>
      <c r="G5" s="90">
        <v>0.42190789806500867</v>
      </c>
      <c r="H5" s="90"/>
    </row>
    <row r="6" spans="1:11" x14ac:dyDescent="0.2">
      <c r="B6" s="87" t="s">
        <v>29</v>
      </c>
      <c r="C6" s="90">
        <v>9.9142249954766655</v>
      </c>
      <c r="D6" s="90">
        <v>7.594736967604157</v>
      </c>
      <c r="E6" s="90"/>
      <c r="F6" s="90">
        <v>5.7358209920633074</v>
      </c>
      <c r="G6" s="90">
        <v>4.9228712205410723</v>
      </c>
      <c r="H6" s="90"/>
    </row>
    <row r="7" spans="1:11" x14ac:dyDescent="0.2">
      <c r="B7" s="87" t="s">
        <v>30</v>
      </c>
      <c r="C7" s="90">
        <v>1.04971668362307</v>
      </c>
      <c r="D7" s="90">
        <v>1.2968395546510096</v>
      </c>
      <c r="E7" s="90"/>
      <c r="F7" s="90">
        <v>0.25261286162169044</v>
      </c>
      <c r="G7" s="90">
        <v>0.37892914162759894</v>
      </c>
      <c r="H7" s="90"/>
    </row>
    <row r="8" spans="1:11" x14ac:dyDescent="0.2">
      <c r="B8" s="87" t="s">
        <v>31</v>
      </c>
      <c r="C8" s="90">
        <v>1.6245047927124703</v>
      </c>
      <c r="D8" s="90">
        <v>1.180992661429535</v>
      </c>
      <c r="E8" s="90"/>
      <c r="F8" s="90">
        <v>0.18946457081380044</v>
      </c>
      <c r="G8" s="90">
        <v>0.14762408267869118</v>
      </c>
      <c r="H8" s="90"/>
    </row>
    <row r="9" spans="1:11" x14ac:dyDescent="0.2">
      <c r="C9" s="84"/>
    </row>
    <row r="10" spans="1:11" x14ac:dyDescent="0.2">
      <c r="C10" s="84"/>
      <c r="D10" s="84"/>
    </row>
    <row r="11" spans="1:11" x14ac:dyDescent="0.2">
      <c r="C11" s="84"/>
      <c r="D11" s="84"/>
    </row>
    <row r="13" spans="1:11" x14ac:dyDescent="0.2">
      <c r="A13" s="87" t="s">
        <v>43</v>
      </c>
      <c r="B13" s="87"/>
      <c r="C13" s="87" t="s">
        <v>86</v>
      </c>
      <c r="D13" s="87" t="s">
        <v>86</v>
      </c>
      <c r="E13" s="87" t="s">
        <v>48</v>
      </c>
      <c r="F13" s="87" t="s">
        <v>48</v>
      </c>
      <c r="G13" s="87" t="s">
        <v>87</v>
      </c>
      <c r="H13" s="87" t="s">
        <v>59</v>
      </c>
      <c r="I13" s="87" t="s">
        <v>44</v>
      </c>
      <c r="J13" s="87" t="s">
        <v>45</v>
      </c>
      <c r="K13" s="87" t="s">
        <v>46</v>
      </c>
    </row>
    <row r="14" spans="1:11" x14ac:dyDescent="0.2">
      <c r="A14" s="87" t="s">
        <v>24</v>
      </c>
      <c r="B14" s="87" t="s">
        <v>73</v>
      </c>
      <c r="C14" s="90">
        <v>30.5</v>
      </c>
      <c r="D14" s="90">
        <v>30.4</v>
      </c>
      <c r="E14" s="90">
        <v>16.600000000000001</v>
      </c>
      <c r="F14" s="90">
        <v>16.510000000000002</v>
      </c>
      <c r="G14" s="90">
        <f>AVERAGE(C14:D14)</f>
        <v>30.45</v>
      </c>
      <c r="H14" s="90">
        <f>AVERAGE(E14:F14)</f>
        <v>16.555</v>
      </c>
      <c r="I14" s="90">
        <f>G14-H14</f>
        <v>13.895</v>
      </c>
      <c r="J14" s="90">
        <f>I14-$I$14</f>
        <v>0</v>
      </c>
      <c r="K14" s="90">
        <f>2^-J14</f>
        <v>1</v>
      </c>
    </row>
    <row r="15" spans="1:11" x14ac:dyDescent="0.2">
      <c r="A15" s="87"/>
      <c r="B15" s="87" t="s">
        <v>74</v>
      </c>
      <c r="C15" s="90">
        <v>30.84</v>
      </c>
      <c r="D15" s="90">
        <v>31.05</v>
      </c>
      <c r="E15" s="90">
        <v>17.010000000000002</v>
      </c>
      <c r="F15" s="90">
        <v>17.12</v>
      </c>
      <c r="G15" s="90">
        <f t="shared" ref="G15:G41" si="0">AVERAGE(C15:D15)</f>
        <v>30.945</v>
      </c>
      <c r="H15" s="90">
        <f t="shared" ref="H15:H41" si="1">AVERAGE(E15:F15)</f>
        <v>17.065000000000001</v>
      </c>
      <c r="I15" s="90">
        <f t="shared" ref="I15:I41" si="2">G15-H15</f>
        <v>13.879999999999999</v>
      </c>
      <c r="J15" s="90">
        <f t="shared" ref="J15:J41" si="3">I15-$I$14</f>
        <v>-1.5000000000000568E-2</v>
      </c>
      <c r="K15" s="90">
        <f t="shared" ref="K15:K41" si="4">2^-J15</f>
        <v>1.0104514464867642</v>
      </c>
    </row>
    <row r="16" spans="1:11" x14ac:dyDescent="0.2">
      <c r="A16" s="87"/>
      <c r="B16" s="87" t="s">
        <v>75</v>
      </c>
      <c r="C16" s="90">
        <v>29.69</v>
      </c>
      <c r="D16" s="90">
        <v>29.7</v>
      </c>
      <c r="E16" s="90">
        <v>16.57</v>
      </c>
      <c r="F16" s="90">
        <v>16.64</v>
      </c>
      <c r="G16" s="90">
        <f t="shared" si="0"/>
        <v>29.695</v>
      </c>
      <c r="H16" s="90">
        <f t="shared" si="1"/>
        <v>16.605</v>
      </c>
      <c r="I16" s="90">
        <f t="shared" si="2"/>
        <v>13.09</v>
      </c>
      <c r="J16" s="90">
        <f t="shared" si="3"/>
        <v>-0.80499999999999972</v>
      </c>
      <c r="K16" s="90">
        <f t="shared" si="4"/>
        <v>1.7471457918333881</v>
      </c>
    </row>
    <row r="17" spans="1:11" x14ac:dyDescent="0.2">
      <c r="A17" s="87"/>
      <c r="B17" s="87" t="s">
        <v>90</v>
      </c>
      <c r="C17" s="90">
        <v>30.43</v>
      </c>
      <c r="D17" s="90">
        <v>30.75</v>
      </c>
      <c r="E17" s="90">
        <v>16.62</v>
      </c>
      <c r="F17" s="90">
        <v>16.91</v>
      </c>
      <c r="G17" s="90">
        <f t="shared" si="0"/>
        <v>30.59</v>
      </c>
      <c r="H17" s="90">
        <f t="shared" si="1"/>
        <v>16.765000000000001</v>
      </c>
      <c r="I17" s="90">
        <f t="shared" si="2"/>
        <v>13.824999999999999</v>
      </c>
      <c r="J17" s="90">
        <f t="shared" si="3"/>
        <v>-7.0000000000000284E-2</v>
      </c>
      <c r="K17" s="90">
        <f t="shared" si="4"/>
        <v>1.0497166836230676</v>
      </c>
    </row>
    <row r="18" spans="1:11" x14ac:dyDescent="0.2">
      <c r="A18" s="87"/>
      <c r="B18" s="87" t="s">
        <v>76</v>
      </c>
      <c r="C18" s="90">
        <v>30.22</v>
      </c>
      <c r="D18" s="90">
        <v>30.24</v>
      </c>
      <c r="E18" s="90">
        <v>16.98</v>
      </c>
      <c r="F18" s="90">
        <v>17.010000000000002</v>
      </c>
      <c r="G18" s="90">
        <f t="shared" si="0"/>
        <v>30.229999999999997</v>
      </c>
      <c r="H18" s="90">
        <f t="shared" si="1"/>
        <v>16.995000000000001</v>
      </c>
      <c r="I18" s="90">
        <f t="shared" si="2"/>
        <v>13.234999999999996</v>
      </c>
      <c r="J18" s="90">
        <f t="shared" si="3"/>
        <v>-0.66000000000000369</v>
      </c>
      <c r="K18" s="90">
        <f t="shared" si="4"/>
        <v>1.5800826237267582</v>
      </c>
    </row>
    <row r="19" spans="1:11" x14ac:dyDescent="0.2">
      <c r="A19" s="87"/>
      <c r="B19" s="87" t="s">
        <v>77</v>
      </c>
      <c r="C19" s="90">
        <v>29.77</v>
      </c>
      <c r="D19" s="90">
        <v>29.9</v>
      </c>
      <c r="E19" s="90">
        <v>16.84</v>
      </c>
      <c r="F19" s="90">
        <v>17.04</v>
      </c>
      <c r="G19" s="90">
        <f t="shared" si="0"/>
        <v>29.835000000000001</v>
      </c>
      <c r="H19" s="90">
        <f t="shared" si="1"/>
        <v>16.939999999999998</v>
      </c>
      <c r="I19" s="90">
        <f t="shared" si="2"/>
        <v>12.895000000000003</v>
      </c>
      <c r="J19" s="90">
        <f t="shared" si="3"/>
        <v>-0.99999999999999645</v>
      </c>
      <c r="K19" s="90">
        <f t="shared" si="4"/>
        <v>1.9999999999999951</v>
      </c>
    </row>
    <row r="20" spans="1:11" x14ac:dyDescent="0.2">
      <c r="A20" s="87"/>
      <c r="B20" s="87" t="s">
        <v>78</v>
      </c>
      <c r="C20" s="90">
        <v>30.51</v>
      </c>
      <c r="D20" s="90">
        <v>30.48</v>
      </c>
      <c r="E20" s="90">
        <v>16.690000000000001</v>
      </c>
      <c r="F20" s="90">
        <v>16.66</v>
      </c>
      <c r="G20" s="90">
        <f t="shared" si="0"/>
        <v>30.495000000000001</v>
      </c>
      <c r="H20" s="90">
        <f t="shared" si="1"/>
        <v>16.675000000000001</v>
      </c>
      <c r="I20" s="90">
        <f t="shared" si="2"/>
        <v>13.82</v>
      </c>
      <c r="J20" s="90">
        <f t="shared" si="3"/>
        <v>-7.4999999999999289E-2</v>
      </c>
      <c r="K20" s="90">
        <f t="shared" si="4"/>
        <v>1.0533610359548353</v>
      </c>
    </row>
    <row r="21" spans="1:11" x14ac:dyDescent="0.2">
      <c r="A21" s="87"/>
      <c r="B21" s="87" t="s">
        <v>79</v>
      </c>
      <c r="C21" s="90">
        <v>30.62</v>
      </c>
      <c r="D21" s="90">
        <v>30.49</v>
      </c>
      <c r="E21" s="90">
        <v>17.09</v>
      </c>
      <c r="F21" s="90">
        <v>16.98</v>
      </c>
      <c r="G21" s="90">
        <f t="shared" si="0"/>
        <v>30.555</v>
      </c>
      <c r="H21" s="90">
        <f t="shared" si="1"/>
        <v>17.035</v>
      </c>
      <c r="I21" s="90">
        <f t="shared" si="2"/>
        <v>13.52</v>
      </c>
      <c r="J21" s="90">
        <f t="shared" si="3"/>
        <v>-0.375</v>
      </c>
      <c r="K21" s="90">
        <f t="shared" si="4"/>
        <v>1.2968395546510096</v>
      </c>
    </row>
    <row r="22" spans="1:11" x14ac:dyDescent="0.2">
      <c r="A22" s="87"/>
      <c r="B22" s="87" t="s">
        <v>80</v>
      </c>
      <c r="C22" s="90">
        <v>27.28</v>
      </c>
      <c r="D22" s="90">
        <v>27.25</v>
      </c>
      <c r="E22" s="90">
        <v>16.690000000000001</v>
      </c>
      <c r="F22" s="90">
        <v>16.669</v>
      </c>
      <c r="G22" s="90">
        <f t="shared" si="0"/>
        <v>27.265000000000001</v>
      </c>
      <c r="H22" s="90">
        <f t="shared" si="1"/>
        <v>16.679500000000001</v>
      </c>
      <c r="I22" s="90">
        <f t="shared" si="2"/>
        <v>10.5855</v>
      </c>
      <c r="J22" s="90">
        <f t="shared" si="3"/>
        <v>-3.3094999999999999</v>
      </c>
      <c r="K22" s="90">
        <f t="shared" si="4"/>
        <v>9.9142249954766655</v>
      </c>
    </row>
    <row r="23" spans="1:11" x14ac:dyDescent="0.2">
      <c r="A23" s="87"/>
      <c r="B23" s="87" t="s">
        <v>81</v>
      </c>
      <c r="C23" s="90">
        <v>27.97</v>
      </c>
      <c r="D23" s="90">
        <v>27.85</v>
      </c>
      <c r="E23" s="90">
        <v>17.010000000000002</v>
      </c>
      <c r="F23" s="90">
        <v>16.87</v>
      </c>
      <c r="G23" s="90">
        <f t="shared" si="0"/>
        <v>27.91</v>
      </c>
      <c r="H23" s="90">
        <f t="shared" si="1"/>
        <v>16.940000000000001</v>
      </c>
      <c r="I23" s="90">
        <f t="shared" si="2"/>
        <v>10.969999999999999</v>
      </c>
      <c r="J23" s="90">
        <f t="shared" si="3"/>
        <v>-2.9250000000000007</v>
      </c>
      <c r="K23" s="90">
        <f t="shared" si="4"/>
        <v>7.594736967604157</v>
      </c>
    </row>
    <row r="24" spans="1:11" x14ac:dyDescent="0.2">
      <c r="A24" s="87"/>
      <c r="B24" s="87" t="s">
        <v>82</v>
      </c>
      <c r="C24" s="90">
        <v>30.5</v>
      </c>
      <c r="D24" s="90">
        <v>30.77</v>
      </c>
      <c r="E24" s="90">
        <v>16.73</v>
      </c>
      <c r="F24" s="90">
        <v>16.89</v>
      </c>
      <c r="G24" s="90">
        <f t="shared" si="0"/>
        <v>30.634999999999998</v>
      </c>
      <c r="H24" s="90">
        <f t="shared" si="1"/>
        <v>16.810000000000002</v>
      </c>
      <c r="I24" s="90">
        <f t="shared" si="2"/>
        <v>13.824999999999996</v>
      </c>
      <c r="J24" s="90">
        <f t="shared" si="3"/>
        <v>-7.0000000000003837E-2</v>
      </c>
      <c r="K24" s="90">
        <f t="shared" si="4"/>
        <v>1.04971668362307</v>
      </c>
    </row>
    <row r="25" spans="1:11" x14ac:dyDescent="0.2">
      <c r="A25" s="87"/>
      <c r="B25" s="87" t="s">
        <v>83</v>
      </c>
      <c r="C25" s="90">
        <v>30.72</v>
      </c>
      <c r="D25" s="90">
        <v>30.53</v>
      </c>
      <c r="E25" s="90">
        <v>17.010000000000002</v>
      </c>
      <c r="F25" s="90">
        <v>17.190000000000001</v>
      </c>
      <c r="G25" s="90">
        <f t="shared" si="0"/>
        <v>30.625</v>
      </c>
      <c r="H25" s="90">
        <f t="shared" si="1"/>
        <v>17.100000000000001</v>
      </c>
      <c r="I25" s="90">
        <f t="shared" si="2"/>
        <v>13.524999999999999</v>
      </c>
      <c r="J25" s="90">
        <f t="shared" si="3"/>
        <v>-0.37000000000000099</v>
      </c>
      <c r="K25" s="90">
        <f t="shared" si="4"/>
        <v>1.2923528306374932</v>
      </c>
    </row>
    <row r="26" spans="1:11" x14ac:dyDescent="0.2">
      <c r="A26" s="87"/>
      <c r="B26" s="87" t="s">
        <v>84</v>
      </c>
      <c r="C26" s="90">
        <v>29.75</v>
      </c>
      <c r="D26" s="90">
        <v>29.96</v>
      </c>
      <c r="E26" s="90">
        <v>16.54</v>
      </c>
      <c r="F26" s="90">
        <v>16.78</v>
      </c>
      <c r="G26" s="90">
        <f t="shared" si="0"/>
        <v>29.855</v>
      </c>
      <c r="H26" s="90">
        <f t="shared" si="1"/>
        <v>16.66</v>
      </c>
      <c r="I26" s="90">
        <f t="shared" si="2"/>
        <v>13.195</v>
      </c>
      <c r="J26" s="90">
        <f t="shared" si="3"/>
        <v>-0.69999999999999929</v>
      </c>
      <c r="K26" s="90">
        <f t="shared" si="4"/>
        <v>1.6245047927124703</v>
      </c>
    </row>
    <row r="27" spans="1:11" x14ac:dyDescent="0.2">
      <c r="A27" s="87"/>
      <c r="B27" s="87" t="s">
        <v>85</v>
      </c>
      <c r="C27" s="90">
        <v>30.71</v>
      </c>
      <c r="D27" s="90">
        <v>30.75</v>
      </c>
      <c r="E27" s="90">
        <v>17.07</v>
      </c>
      <c r="F27" s="90">
        <v>17.079999999999998</v>
      </c>
      <c r="G27" s="90">
        <f t="shared" si="0"/>
        <v>30.73</v>
      </c>
      <c r="H27" s="90">
        <f t="shared" si="1"/>
        <v>17.074999999999999</v>
      </c>
      <c r="I27" s="90">
        <f t="shared" si="2"/>
        <v>13.655000000000001</v>
      </c>
      <c r="J27" s="90">
        <f t="shared" si="3"/>
        <v>-0.23999999999999844</v>
      </c>
      <c r="K27" s="90">
        <f t="shared" si="4"/>
        <v>1.1809926614295292</v>
      </c>
    </row>
    <row r="28" spans="1:11" x14ac:dyDescent="0.2">
      <c r="A28" s="87" t="s">
        <v>25</v>
      </c>
      <c r="B28" s="87" t="s">
        <v>73</v>
      </c>
      <c r="C28" s="90">
        <v>30.89</v>
      </c>
      <c r="D28" s="90">
        <v>30.83</v>
      </c>
      <c r="E28" s="90">
        <v>17.059999999999999</v>
      </c>
      <c r="F28" s="90">
        <v>16.93</v>
      </c>
      <c r="G28" s="90">
        <f t="shared" si="0"/>
        <v>30.86</v>
      </c>
      <c r="H28" s="90">
        <f t="shared" si="1"/>
        <v>16.994999999999997</v>
      </c>
      <c r="I28" s="90">
        <f t="shared" si="2"/>
        <v>13.865000000000002</v>
      </c>
      <c r="J28" s="90">
        <f t="shared" si="3"/>
        <v>-2.9999999999997584E-2</v>
      </c>
      <c r="K28" s="90">
        <f t="shared" si="4"/>
        <v>1.0210121257071916</v>
      </c>
    </row>
    <row r="29" spans="1:11" x14ac:dyDescent="0.2">
      <c r="A29" s="87"/>
      <c r="B29" s="87" t="s">
        <v>74</v>
      </c>
      <c r="C29" s="90">
        <v>32.369999999999997</v>
      </c>
      <c r="D29" s="90">
        <v>32.340000000000003</v>
      </c>
      <c r="E29" s="90">
        <v>16.989999999999998</v>
      </c>
      <c r="F29" s="90">
        <v>16.97</v>
      </c>
      <c r="G29" s="90">
        <f t="shared" si="0"/>
        <v>32.355000000000004</v>
      </c>
      <c r="H29" s="90">
        <f t="shared" si="1"/>
        <v>16.979999999999997</v>
      </c>
      <c r="I29" s="90">
        <f t="shared" si="2"/>
        <v>15.375000000000007</v>
      </c>
      <c r="J29" s="90">
        <f t="shared" si="3"/>
        <v>1.4800000000000075</v>
      </c>
      <c r="K29" s="90">
        <f t="shared" si="4"/>
        <v>0.35848881200395499</v>
      </c>
    </row>
    <row r="30" spans="1:11" x14ac:dyDescent="0.2">
      <c r="A30" s="87"/>
      <c r="B30" s="87" t="s">
        <v>75</v>
      </c>
      <c r="C30" s="90">
        <v>31.96</v>
      </c>
      <c r="D30" s="90">
        <v>31.84</v>
      </c>
      <c r="E30" s="90">
        <v>16.64</v>
      </c>
      <c r="F30" s="90">
        <v>16.57</v>
      </c>
      <c r="G30" s="90">
        <f t="shared" si="0"/>
        <v>31.9</v>
      </c>
      <c r="H30" s="90">
        <f t="shared" si="1"/>
        <v>16.605</v>
      </c>
      <c r="I30" s="90">
        <f t="shared" si="2"/>
        <v>15.294999999999998</v>
      </c>
      <c r="J30" s="90">
        <f t="shared" si="3"/>
        <v>1.3999999999999986</v>
      </c>
      <c r="K30" s="90">
        <f t="shared" si="4"/>
        <v>0.37892914162759994</v>
      </c>
    </row>
    <row r="31" spans="1:11" x14ac:dyDescent="0.2">
      <c r="A31" s="87"/>
      <c r="B31" s="87" t="s">
        <v>90</v>
      </c>
      <c r="C31" s="90">
        <v>33.979999999999997</v>
      </c>
      <c r="D31" s="90">
        <v>33.78</v>
      </c>
      <c r="E31" s="90">
        <v>17.32</v>
      </c>
      <c r="F31" s="90">
        <v>17.13</v>
      </c>
      <c r="G31" s="90">
        <f t="shared" si="0"/>
        <v>33.879999999999995</v>
      </c>
      <c r="H31" s="90">
        <f t="shared" si="1"/>
        <v>17.225000000000001</v>
      </c>
      <c r="I31" s="90">
        <f t="shared" si="2"/>
        <v>16.654999999999994</v>
      </c>
      <c r="J31" s="90">
        <f t="shared" si="3"/>
        <v>2.7599999999999945</v>
      </c>
      <c r="K31" s="90">
        <f t="shared" si="4"/>
        <v>0.14762408267869187</v>
      </c>
    </row>
    <row r="32" spans="1:11" x14ac:dyDescent="0.2">
      <c r="A32" s="87"/>
      <c r="B32" s="87" t="s">
        <v>76</v>
      </c>
      <c r="C32" s="90">
        <v>32.94</v>
      </c>
      <c r="D32" s="90">
        <v>33.03</v>
      </c>
      <c r="E32" s="90">
        <v>16.71</v>
      </c>
      <c r="F32" s="90">
        <v>16.829999999999998</v>
      </c>
      <c r="G32" s="90">
        <f t="shared" si="0"/>
        <v>32.984999999999999</v>
      </c>
      <c r="H32" s="90">
        <f t="shared" si="1"/>
        <v>16.77</v>
      </c>
      <c r="I32" s="90">
        <f t="shared" si="2"/>
        <v>16.215</v>
      </c>
      <c r="J32" s="90">
        <f t="shared" si="3"/>
        <v>2.3200000000000003</v>
      </c>
      <c r="K32" s="90">
        <f t="shared" si="4"/>
        <v>0.2002674693974055</v>
      </c>
    </row>
    <row r="33" spans="1:11" x14ac:dyDescent="0.2">
      <c r="A33" s="87"/>
      <c r="B33" s="87" t="s">
        <v>77</v>
      </c>
      <c r="C33" s="90">
        <v>32.770000000000003</v>
      </c>
      <c r="D33" s="90">
        <v>32.81</v>
      </c>
      <c r="E33" s="90">
        <v>16.739999999999998</v>
      </c>
      <c r="F33" s="90">
        <v>16.77</v>
      </c>
      <c r="G33" s="90">
        <f t="shared" si="0"/>
        <v>32.790000000000006</v>
      </c>
      <c r="H33" s="90">
        <f t="shared" si="1"/>
        <v>16.754999999999999</v>
      </c>
      <c r="I33" s="90">
        <f t="shared" si="2"/>
        <v>16.035000000000007</v>
      </c>
      <c r="J33" s="90">
        <f t="shared" si="3"/>
        <v>2.1400000000000077</v>
      </c>
      <c r="K33" s="90">
        <f t="shared" si="4"/>
        <v>0.22687978882928903</v>
      </c>
    </row>
    <row r="34" spans="1:11" x14ac:dyDescent="0.2">
      <c r="A34" s="87"/>
      <c r="B34" s="87" t="s">
        <v>78</v>
      </c>
      <c r="C34" s="90">
        <v>31.85</v>
      </c>
      <c r="D34" s="90">
        <v>31.91</v>
      </c>
      <c r="E34" s="90">
        <v>17.11</v>
      </c>
      <c r="F34" s="90">
        <v>17.07</v>
      </c>
      <c r="G34" s="90">
        <f t="shared" si="0"/>
        <v>31.880000000000003</v>
      </c>
      <c r="H34" s="90">
        <f t="shared" si="1"/>
        <v>17.09</v>
      </c>
      <c r="I34" s="90">
        <f t="shared" si="2"/>
        <v>14.790000000000003</v>
      </c>
      <c r="J34" s="90">
        <f t="shared" si="3"/>
        <v>0.89500000000000313</v>
      </c>
      <c r="K34" s="90">
        <f t="shared" si="4"/>
        <v>0.53774719522868797</v>
      </c>
    </row>
    <row r="35" spans="1:11" x14ac:dyDescent="0.2">
      <c r="A35" s="87"/>
      <c r="B35" s="87" t="s">
        <v>79</v>
      </c>
      <c r="C35" s="90">
        <v>31.87</v>
      </c>
      <c r="D35" s="90">
        <v>31.93</v>
      </c>
      <c r="E35" s="90">
        <v>16.75</v>
      </c>
      <c r="F35" s="90">
        <v>16.77</v>
      </c>
      <c r="G35" s="90">
        <f t="shared" si="0"/>
        <v>31.9</v>
      </c>
      <c r="H35" s="90">
        <f t="shared" si="1"/>
        <v>16.759999999999998</v>
      </c>
      <c r="I35" s="90">
        <f t="shared" si="2"/>
        <v>15.14</v>
      </c>
      <c r="J35" s="90">
        <f t="shared" si="3"/>
        <v>1.245000000000001</v>
      </c>
      <c r="K35" s="90">
        <f t="shared" si="4"/>
        <v>0.42190789806500867</v>
      </c>
    </row>
    <row r="36" spans="1:11" x14ac:dyDescent="0.2">
      <c r="A36" s="87"/>
      <c r="B36" s="87" t="s">
        <v>80</v>
      </c>
      <c r="C36" s="90">
        <v>28.22</v>
      </c>
      <c r="D36" s="90">
        <v>28.29</v>
      </c>
      <c r="E36" s="90">
        <v>17.36</v>
      </c>
      <c r="F36" s="90">
        <v>16.399999999999999</v>
      </c>
      <c r="G36" s="90">
        <f t="shared" si="0"/>
        <v>28.254999999999999</v>
      </c>
      <c r="H36" s="90">
        <f t="shared" si="1"/>
        <v>16.88</v>
      </c>
      <c r="I36" s="90">
        <f t="shared" si="2"/>
        <v>11.375</v>
      </c>
      <c r="J36" s="90">
        <f t="shared" si="3"/>
        <v>-2.5199999999999996</v>
      </c>
      <c r="K36" s="90">
        <f t="shared" si="4"/>
        <v>5.7358209920633074</v>
      </c>
    </row>
    <row r="37" spans="1:11" x14ac:dyDescent="0.2">
      <c r="A37" s="87"/>
      <c r="B37" s="87" t="s">
        <v>81</v>
      </c>
      <c r="C37" s="90">
        <v>28.221</v>
      </c>
      <c r="D37" s="90">
        <v>28.41</v>
      </c>
      <c r="E37" s="90">
        <v>16.62</v>
      </c>
      <c r="F37" s="90">
        <v>16.82</v>
      </c>
      <c r="G37" s="90">
        <f t="shared" si="0"/>
        <v>28.3155</v>
      </c>
      <c r="H37" s="90">
        <f t="shared" si="1"/>
        <v>16.72</v>
      </c>
      <c r="I37" s="90">
        <f t="shared" si="2"/>
        <v>11.595500000000001</v>
      </c>
      <c r="J37" s="90">
        <f t="shared" si="3"/>
        <v>-2.2994999999999983</v>
      </c>
      <c r="K37" s="90">
        <f t="shared" si="4"/>
        <v>4.9228712205410723</v>
      </c>
    </row>
    <row r="38" spans="1:11" x14ac:dyDescent="0.2">
      <c r="A38" s="87"/>
      <c r="B38" s="87" t="s">
        <v>82</v>
      </c>
      <c r="C38" s="90">
        <v>33.03</v>
      </c>
      <c r="D38" s="90">
        <v>32.869999999999997</v>
      </c>
      <c r="E38" s="90">
        <v>17.12</v>
      </c>
      <c r="F38" s="90">
        <v>17.02</v>
      </c>
      <c r="G38" s="90">
        <f t="shared" si="0"/>
        <v>32.950000000000003</v>
      </c>
      <c r="H38" s="90">
        <f t="shared" si="1"/>
        <v>17.07</v>
      </c>
      <c r="I38" s="90">
        <f t="shared" si="2"/>
        <v>15.880000000000003</v>
      </c>
      <c r="J38" s="90">
        <f t="shared" si="3"/>
        <v>1.985000000000003</v>
      </c>
      <c r="K38" s="90">
        <f t="shared" si="4"/>
        <v>0.25261286162169044</v>
      </c>
    </row>
    <row r="39" spans="1:11" x14ac:dyDescent="0.2">
      <c r="A39" s="87"/>
      <c r="B39" s="87" t="s">
        <v>83</v>
      </c>
      <c r="C39" s="90">
        <v>31.96</v>
      </c>
      <c r="D39" s="90">
        <v>32.159999999999997</v>
      </c>
      <c r="E39" s="90">
        <v>16.649999999999999</v>
      </c>
      <c r="F39" s="90">
        <v>16.88</v>
      </c>
      <c r="G39" s="90">
        <f t="shared" si="0"/>
        <v>32.06</v>
      </c>
      <c r="H39" s="90">
        <f t="shared" si="1"/>
        <v>16.765000000000001</v>
      </c>
      <c r="I39" s="90">
        <f t="shared" si="2"/>
        <v>15.295000000000002</v>
      </c>
      <c r="J39" s="90">
        <f t="shared" si="3"/>
        <v>1.4000000000000021</v>
      </c>
      <c r="K39" s="90">
        <f t="shared" si="4"/>
        <v>0.37892914162759894</v>
      </c>
    </row>
    <row r="40" spans="1:11" x14ac:dyDescent="0.2">
      <c r="A40" s="87"/>
      <c r="B40" s="87" t="s">
        <v>84</v>
      </c>
      <c r="C40" s="90">
        <v>33.24</v>
      </c>
      <c r="D40" s="90">
        <v>32.96</v>
      </c>
      <c r="E40" s="90">
        <v>16.88</v>
      </c>
      <c r="F40" s="90">
        <v>16.73</v>
      </c>
      <c r="G40" s="90">
        <f t="shared" si="0"/>
        <v>33.1</v>
      </c>
      <c r="H40" s="90">
        <f t="shared" si="1"/>
        <v>16.805</v>
      </c>
      <c r="I40" s="90">
        <f t="shared" si="2"/>
        <v>16.295000000000002</v>
      </c>
      <c r="J40" s="90">
        <f t="shared" si="3"/>
        <v>2.4000000000000021</v>
      </c>
      <c r="K40" s="90">
        <f t="shared" si="4"/>
        <v>0.18946457081379953</v>
      </c>
    </row>
    <row r="41" spans="1:11" x14ac:dyDescent="0.2">
      <c r="A41" s="87"/>
      <c r="B41" s="87" t="s">
        <v>85</v>
      </c>
      <c r="C41" s="90">
        <v>33.369999999999997</v>
      </c>
      <c r="D41" s="90">
        <v>33.57</v>
      </c>
      <c r="E41" s="90">
        <v>16.72</v>
      </c>
      <c r="F41" s="90">
        <v>16.91</v>
      </c>
      <c r="G41" s="90">
        <f t="shared" si="0"/>
        <v>33.47</v>
      </c>
      <c r="H41" s="90">
        <f t="shared" si="1"/>
        <v>16.814999999999998</v>
      </c>
      <c r="I41" s="90">
        <f t="shared" si="2"/>
        <v>16.655000000000001</v>
      </c>
      <c r="J41" s="90">
        <f t="shared" si="3"/>
        <v>2.7600000000000016</v>
      </c>
      <c r="K41" s="90">
        <f t="shared" si="4"/>
        <v>0.14762408267869118</v>
      </c>
    </row>
  </sheetData>
  <mergeCells count="3">
    <mergeCell ref="C1:H1"/>
    <mergeCell ref="C2:E2"/>
    <mergeCell ref="F2:H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4F970-D814-D94A-9864-CC6534B9CD0A}">
  <dimension ref="A1:K41"/>
  <sheetViews>
    <sheetView zoomScale="137" zoomScaleNormal="137" workbookViewId="0">
      <selection activeCell="K14" sqref="K14"/>
    </sheetView>
  </sheetViews>
  <sheetFormatPr baseColWidth="10" defaultRowHeight="16" x14ac:dyDescent="0.2"/>
  <cols>
    <col min="1" max="1" width="21.33203125" style="83" customWidth="1"/>
    <col min="2" max="11" width="18" style="83" customWidth="1"/>
    <col min="12" max="16384" width="10.83203125" style="83"/>
  </cols>
  <sheetData>
    <row r="1" spans="1:11" x14ac:dyDescent="0.2">
      <c r="B1" s="117" t="s">
        <v>19</v>
      </c>
      <c r="C1" s="117"/>
      <c r="D1" s="117"/>
      <c r="E1" s="117"/>
      <c r="F1" s="117"/>
      <c r="G1" s="117"/>
    </row>
    <row r="2" spans="1:11" x14ac:dyDescent="0.2">
      <c r="B2" s="121" t="s">
        <v>24</v>
      </c>
      <c r="C2" s="121"/>
      <c r="D2" s="121"/>
      <c r="E2" s="121" t="s">
        <v>25</v>
      </c>
      <c r="F2" s="121"/>
      <c r="G2" s="121"/>
    </row>
    <row r="3" spans="1:11" x14ac:dyDescent="0.2">
      <c r="A3" s="87" t="s">
        <v>26</v>
      </c>
      <c r="B3" s="89">
        <v>1</v>
      </c>
      <c r="C3" s="89">
        <v>1.27</v>
      </c>
      <c r="D3" s="89">
        <v>1.62</v>
      </c>
      <c r="E3" s="89">
        <v>0.15</v>
      </c>
      <c r="F3" s="89">
        <v>0.19</v>
      </c>
      <c r="G3" s="89">
        <v>0.26</v>
      </c>
    </row>
    <row r="4" spans="1:11" x14ac:dyDescent="0.2">
      <c r="A4" s="87" t="s">
        <v>27</v>
      </c>
      <c r="B4" s="89">
        <v>0.51</v>
      </c>
      <c r="C4" s="89">
        <v>0.77</v>
      </c>
      <c r="D4" s="89">
        <v>1.23</v>
      </c>
      <c r="E4" s="89">
        <v>0.15</v>
      </c>
      <c r="F4" s="89">
        <v>0.05</v>
      </c>
      <c r="G4" s="89">
        <v>0.05</v>
      </c>
    </row>
    <row r="5" spans="1:11" x14ac:dyDescent="0.2">
      <c r="A5" s="87" t="s">
        <v>28</v>
      </c>
      <c r="B5" s="89">
        <v>0.51</v>
      </c>
      <c r="C5" s="89">
        <v>0.44</v>
      </c>
      <c r="D5" s="89"/>
      <c r="E5" s="89">
        <v>0.27</v>
      </c>
      <c r="F5" s="89">
        <v>0.21</v>
      </c>
      <c r="G5" s="89"/>
    </row>
    <row r="6" spans="1:11" x14ac:dyDescent="0.2">
      <c r="A6" s="87" t="s">
        <v>29</v>
      </c>
      <c r="B6" s="89">
        <v>3.06</v>
      </c>
      <c r="C6" s="89">
        <v>2.72</v>
      </c>
      <c r="D6" s="89"/>
      <c r="E6" s="89">
        <v>1.66</v>
      </c>
      <c r="F6" s="89">
        <v>2.12</v>
      </c>
      <c r="G6" s="89"/>
    </row>
    <row r="7" spans="1:11" x14ac:dyDescent="0.2">
      <c r="A7" s="87" t="s">
        <v>30</v>
      </c>
      <c r="B7" s="89">
        <v>0.46</v>
      </c>
      <c r="C7" s="89">
        <v>0.47</v>
      </c>
      <c r="D7" s="89"/>
      <c r="E7" s="89">
        <v>0.13</v>
      </c>
      <c r="F7" s="89">
        <v>0.15</v>
      </c>
      <c r="G7" s="89"/>
    </row>
    <row r="8" spans="1:11" x14ac:dyDescent="0.2">
      <c r="A8" s="87" t="s">
        <v>31</v>
      </c>
      <c r="B8" s="89">
        <v>0.63</v>
      </c>
      <c r="C8" s="89">
        <v>0.53</v>
      </c>
      <c r="D8" s="89"/>
      <c r="E8" s="89">
        <v>0.1</v>
      </c>
      <c r="F8" s="89">
        <v>0.08</v>
      </c>
      <c r="G8" s="89"/>
    </row>
    <row r="9" spans="1:11" x14ac:dyDescent="0.2">
      <c r="A9" s="85"/>
      <c r="D9" s="84"/>
    </row>
    <row r="11" spans="1:11" x14ac:dyDescent="0.2">
      <c r="D11" s="84"/>
      <c r="E11" s="84"/>
    </row>
    <row r="13" spans="1:11" x14ac:dyDescent="0.2">
      <c r="A13" s="87"/>
      <c r="B13" s="87" t="s">
        <v>43</v>
      </c>
      <c r="C13" s="87" t="s">
        <v>88</v>
      </c>
      <c r="D13" s="87" t="s">
        <v>88</v>
      </c>
      <c r="E13" s="87" t="s">
        <v>48</v>
      </c>
      <c r="F13" s="87" t="s">
        <v>48</v>
      </c>
      <c r="G13" s="87" t="s">
        <v>89</v>
      </c>
      <c r="H13" s="87" t="s">
        <v>59</v>
      </c>
      <c r="I13" s="87" t="s">
        <v>44</v>
      </c>
      <c r="J13" s="87" t="s">
        <v>45</v>
      </c>
      <c r="K13" s="87" t="s">
        <v>46</v>
      </c>
    </row>
    <row r="14" spans="1:11" x14ac:dyDescent="0.2">
      <c r="A14" s="87" t="s">
        <v>24</v>
      </c>
      <c r="B14" s="87" t="s">
        <v>73</v>
      </c>
      <c r="C14" s="90">
        <v>27.58</v>
      </c>
      <c r="D14" s="90">
        <v>27.74</v>
      </c>
      <c r="E14" s="90">
        <v>16.93</v>
      </c>
      <c r="F14" s="90">
        <v>17.079999999999998</v>
      </c>
      <c r="G14" s="90">
        <f>AVERAGE(C14:D14)</f>
        <v>27.659999999999997</v>
      </c>
      <c r="H14" s="90">
        <f>AVERAGE(E14:F14)</f>
        <v>17.004999999999999</v>
      </c>
      <c r="I14" s="90">
        <f>G14-H14</f>
        <v>10.654999999999998</v>
      </c>
      <c r="J14" s="90">
        <f>I14-$I$14</f>
        <v>0</v>
      </c>
      <c r="K14" s="90">
        <f>2^-J14</f>
        <v>1</v>
      </c>
    </row>
    <row r="15" spans="1:11" x14ac:dyDescent="0.2">
      <c r="A15" s="87"/>
      <c r="B15" s="87" t="s">
        <v>74</v>
      </c>
      <c r="C15" s="90">
        <v>27.26</v>
      </c>
      <c r="D15" s="90">
        <v>27.089999999999993</v>
      </c>
      <c r="E15" s="90">
        <v>16.97</v>
      </c>
      <c r="F15" s="90">
        <v>16.75</v>
      </c>
      <c r="G15" s="90">
        <f t="shared" ref="G15:G41" si="0">AVERAGE(C15:D15)</f>
        <v>27.174999999999997</v>
      </c>
      <c r="H15" s="90">
        <f t="shared" ref="H15:H41" si="1">AVERAGE(E15:F15)</f>
        <v>16.86</v>
      </c>
      <c r="I15" s="90">
        <f t="shared" ref="I15:I41" si="2">G15-H15</f>
        <v>10.314999999999998</v>
      </c>
      <c r="J15" s="90">
        <f>I15-$I$14</f>
        <v>-0.33999999999999986</v>
      </c>
      <c r="K15" s="90">
        <f t="shared" ref="K15:K41" si="3">2^-J15</f>
        <v>1.2657565939702797</v>
      </c>
    </row>
    <row r="16" spans="1:11" x14ac:dyDescent="0.2">
      <c r="A16" s="87"/>
      <c r="B16" s="87" t="s">
        <v>75</v>
      </c>
      <c r="C16" s="90">
        <v>26.82</v>
      </c>
      <c r="D16" s="90">
        <v>26.93</v>
      </c>
      <c r="E16" s="90">
        <v>16.88</v>
      </c>
      <c r="F16" s="90">
        <v>16.96</v>
      </c>
      <c r="G16" s="90">
        <f t="shared" si="0"/>
        <v>26.875</v>
      </c>
      <c r="H16" s="90">
        <f t="shared" si="1"/>
        <v>16.920000000000002</v>
      </c>
      <c r="I16" s="90">
        <f t="shared" si="2"/>
        <v>9.9549999999999983</v>
      </c>
      <c r="J16" s="90">
        <f t="shared" ref="J16:J41" si="4">I16-$I$14</f>
        <v>-0.69999999999999929</v>
      </c>
      <c r="K16" s="90">
        <f t="shared" si="3"/>
        <v>1.6245047927124703</v>
      </c>
    </row>
    <row r="17" spans="1:11" x14ac:dyDescent="0.2">
      <c r="A17" s="87"/>
      <c r="B17" s="87" t="s">
        <v>90</v>
      </c>
      <c r="C17" s="90">
        <v>28.65</v>
      </c>
      <c r="D17" s="90">
        <v>28.77</v>
      </c>
      <c r="E17" s="90">
        <v>17.52</v>
      </c>
      <c r="F17" s="90">
        <v>16.649999999999999</v>
      </c>
      <c r="G17" s="90">
        <f t="shared" si="0"/>
        <v>28.71</v>
      </c>
      <c r="H17" s="90">
        <f t="shared" si="1"/>
        <v>17.085000000000001</v>
      </c>
      <c r="I17" s="90">
        <f t="shared" si="2"/>
        <v>11.625</v>
      </c>
      <c r="J17" s="90">
        <f t="shared" si="4"/>
        <v>0.97000000000000242</v>
      </c>
      <c r="K17" s="90">
        <f t="shared" si="3"/>
        <v>0.51050606285359579</v>
      </c>
    </row>
    <row r="18" spans="1:11" x14ac:dyDescent="0.2">
      <c r="A18" s="87"/>
      <c r="B18" s="87" t="s">
        <v>76</v>
      </c>
      <c r="C18" s="90">
        <v>27.909999999999997</v>
      </c>
      <c r="D18" s="90">
        <v>28.04</v>
      </c>
      <c r="E18" s="90">
        <v>16.89</v>
      </c>
      <c r="F18" s="90">
        <v>16.98</v>
      </c>
      <c r="G18" s="90">
        <f t="shared" si="0"/>
        <v>27.974999999999998</v>
      </c>
      <c r="H18" s="90">
        <f t="shared" si="1"/>
        <v>16.935000000000002</v>
      </c>
      <c r="I18" s="90">
        <f t="shared" si="2"/>
        <v>11.039999999999996</v>
      </c>
      <c r="J18" s="90">
        <f t="shared" si="4"/>
        <v>0.38499999999999801</v>
      </c>
      <c r="K18" s="90">
        <f t="shared" si="3"/>
        <v>0.76577899854719245</v>
      </c>
    </row>
    <row r="19" spans="1:11" x14ac:dyDescent="0.2">
      <c r="A19" s="87"/>
      <c r="B19" s="87" t="s">
        <v>77</v>
      </c>
      <c r="C19" s="90">
        <v>27.33</v>
      </c>
      <c r="D19" s="90">
        <v>27.22</v>
      </c>
      <c r="E19" s="90">
        <v>16.96</v>
      </c>
      <c r="F19" s="90">
        <v>16.87</v>
      </c>
      <c r="G19" s="90">
        <f t="shared" si="0"/>
        <v>27.274999999999999</v>
      </c>
      <c r="H19" s="90">
        <f t="shared" si="1"/>
        <v>16.914999999999999</v>
      </c>
      <c r="I19" s="90">
        <f t="shared" si="2"/>
        <v>10.36</v>
      </c>
      <c r="J19" s="90">
        <f t="shared" si="4"/>
        <v>-0.29499999999999815</v>
      </c>
      <c r="K19" s="90">
        <f t="shared" si="3"/>
        <v>1.2268849772538024</v>
      </c>
    </row>
    <row r="20" spans="1:11" x14ac:dyDescent="0.2">
      <c r="A20" s="87"/>
      <c r="B20" s="87" t="s">
        <v>78</v>
      </c>
      <c r="C20" s="90">
        <v>28.13</v>
      </c>
      <c r="D20" s="90">
        <v>28.26</v>
      </c>
      <c r="E20" s="90">
        <v>16.53</v>
      </c>
      <c r="F20" s="90">
        <v>16.61</v>
      </c>
      <c r="G20" s="90">
        <f t="shared" si="0"/>
        <v>28.195</v>
      </c>
      <c r="H20" s="90">
        <f t="shared" si="1"/>
        <v>16.57</v>
      </c>
      <c r="I20" s="90">
        <f t="shared" si="2"/>
        <v>11.625</v>
      </c>
      <c r="J20" s="90">
        <f t="shared" si="4"/>
        <v>0.97000000000000242</v>
      </c>
      <c r="K20" s="90">
        <f t="shared" si="3"/>
        <v>0.51050606285359579</v>
      </c>
    </row>
    <row r="21" spans="1:11" x14ac:dyDescent="0.2">
      <c r="A21" s="87"/>
      <c r="B21" s="87" t="s">
        <v>79</v>
      </c>
      <c r="C21" s="90">
        <v>28.63</v>
      </c>
      <c r="D21" s="90">
        <v>28.83</v>
      </c>
      <c r="E21" s="90">
        <v>16.79</v>
      </c>
      <c r="F21" s="90">
        <v>16.97</v>
      </c>
      <c r="G21" s="90">
        <f t="shared" si="0"/>
        <v>28.729999999999997</v>
      </c>
      <c r="H21" s="90">
        <f t="shared" si="1"/>
        <v>16.88</v>
      </c>
      <c r="I21" s="90">
        <f t="shared" si="2"/>
        <v>11.849999999999998</v>
      </c>
      <c r="J21" s="90">
        <f t="shared" si="4"/>
        <v>1.1950000000000003</v>
      </c>
      <c r="K21" s="90">
        <f t="shared" si="3"/>
        <v>0.43678644795834709</v>
      </c>
    </row>
    <row r="22" spans="1:11" x14ac:dyDescent="0.2">
      <c r="A22" s="87"/>
      <c r="B22" s="87" t="s">
        <v>80</v>
      </c>
      <c r="C22" s="90">
        <v>26.23</v>
      </c>
      <c r="D22" s="90">
        <v>26.07</v>
      </c>
      <c r="E22" s="90">
        <v>17.202999999999999</v>
      </c>
      <c r="F22" s="90">
        <v>17.010000000000002</v>
      </c>
      <c r="G22" s="90">
        <f t="shared" si="0"/>
        <v>26.15</v>
      </c>
      <c r="H22" s="90">
        <f t="shared" si="1"/>
        <v>17.1065</v>
      </c>
      <c r="I22" s="90">
        <f t="shared" si="2"/>
        <v>9.0434999999999981</v>
      </c>
      <c r="J22" s="90">
        <f t="shared" si="4"/>
        <v>-1.6114999999999995</v>
      </c>
      <c r="K22" s="90">
        <f t="shared" si="3"/>
        <v>3.0556938352112</v>
      </c>
    </row>
    <row r="23" spans="1:11" x14ac:dyDescent="0.2">
      <c r="A23" s="87"/>
      <c r="B23" s="87" t="s">
        <v>81</v>
      </c>
      <c r="C23" s="90">
        <v>25.79</v>
      </c>
      <c r="D23" s="90">
        <v>25.93</v>
      </c>
      <c r="E23" s="90">
        <v>16.584</v>
      </c>
      <c r="F23" s="90">
        <v>16.71</v>
      </c>
      <c r="G23" s="90">
        <f t="shared" si="0"/>
        <v>25.86</v>
      </c>
      <c r="H23" s="90">
        <f t="shared" si="1"/>
        <v>16.646999999999998</v>
      </c>
      <c r="I23" s="90">
        <f t="shared" si="2"/>
        <v>9.213000000000001</v>
      </c>
      <c r="J23" s="90">
        <f t="shared" si="4"/>
        <v>-1.4419999999999966</v>
      </c>
      <c r="K23" s="90">
        <f t="shared" si="3"/>
        <v>2.7169725690978832</v>
      </c>
    </row>
    <row r="24" spans="1:11" x14ac:dyDescent="0.2">
      <c r="A24" s="87"/>
      <c r="B24" s="87" t="s">
        <v>82</v>
      </c>
      <c r="C24" s="90">
        <v>28.68</v>
      </c>
      <c r="D24" s="90">
        <v>28.869999999999997</v>
      </c>
      <c r="E24" s="90">
        <v>17.11</v>
      </c>
      <c r="F24" s="90">
        <v>16.89</v>
      </c>
      <c r="G24" s="90">
        <f t="shared" si="0"/>
        <v>28.774999999999999</v>
      </c>
      <c r="H24" s="90">
        <f t="shared" si="1"/>
        <v>17</v>
      </c>
      <c r="I24" s="90">
        <f t="shared" si="2"/>
        <v>11.774999999999999</v>
      </c>
      <c r="J24" s="90">
        <f t="shared" si="4"/>
        <v>1.120000000000001</v>
      </c>
      <c r="K24" s="90">
        <f t="shared" si="3"/>
        <v>0.4600938253124372</v>
      </c>
    </row>
    <row r="25" spans="1:11" x14ac:dyDescent="0.2">
      <c r="A25" s="87"/>
      <c r="B25" s="87" t="s">
        <v>83</v>
      </c>
      <c r="C25" s="90">
        <v>28.619999999999997</v>
      </c>
      <c r="D25" s="90">
        <v>28.58</v>
      </c>
      <c r="E25" s="90">
        <v>16.89</v>
      </c>
      <c r="F25" s="90">
        <v>16.850000000000001</v>
      </c>
      <c r="G25" s="90">
        <f t="shared" si="0"/>
        <v>28.599999999999998</v>
      </c>
      <c r="H25" s="90">
        <f t="shared" si="1"/>
        <v>16.87</v>
      </c>
      <c r="I25" s="90">
        <f t="shared" si="2"/>
        <v>11.729999999999997</v>
      </c>
      <c r="J25" s="90">
        <f t="shared" si="4"/>
        <v>1.0749999999999993</v>
      </c>
      <c r="K25" s="90">
        <f t="shared" si="3"/>
        <v>0.47467106047525987</v>
      </c>
    </row>
    <row r="26" spans="1:11" x14ac:dyDescent="0.2">
      <c r="A26" s="87"/>
      <c r="B26" s="87" t="s">
        <v>84</v>
      </c>
      <c r="C26" s="90">
        <v>27.93</v>
      </c>
      <c r="D26" s="90">
        <v>28.07</v>
      </c>
      <c r="E26" s="90">
        <v>16.62</v>
      </c>
      <c r="F26" s="90">
        <v>16.75</v>
      </c>
      <c r="G26" s="90">
        <f t="shared" si="0"/>
        <v>28</v>
      </c>
      <c r="H26" s="90">
        <f t="shared" si="1"/>
        <v>16.685000000000002</v>
      </c>
      <c r="I26" s="90">
        <f t="shared" si="2"/>
        <v>11.314999999999998</v>
      </c>
      <c r="J26" s="90">
        <f t="shared" si="4"/>
        <v>0.66000000000000014</v>
      </c>
      <c r="K26" s="90">
        <f t="shared" si="3"/>
        <v>0.63287829698513998</v>
      </c>
    </row>
    <row r="27" spans="1:11" x14ac:dyDescent="0.2">
      <c r="A27" s="87"/>
      <c r="B27" s="87" t="s">
        <v>85</v>
      </c>
      <c r="C27" s="90">
        <v>28.79</v>
      </c>
      <c r="D27" s="90">
        <v>28.63</v>
      </c>
      <c r="E27" s="90">
        <v>17.190000000000001</v>
      </c>
      <c r="F27" s="90">
        <v>17.09</v>
      </c>
      <c r="G27" s="90">
        <f t="shared" si="0"/>
        <v>28.71</v>
      </c>
      <c r="H27" s="90">
        <f t="shared" si="1"/>
        <v>17.14</v>
      </c>
      <c r="I27" s="90">
        <f t="shared" si="2"/>
        <v>11.57</v>
      </c>
      <c r="J27" s="90">
        <f t="shared" si="4"/>
        <v>0.9150000000000027</v>
      </c>
      <c r="K27" s="90">
        <f t="shared" si="3"/>
        <v>0.53034387068410749</v>
      </c>
    </row>
    <row r="28" spans="1:11" x14ac:dyDescent="0.2">
      <c r="A28" s="87" t="s">
        <v>25</v>
      </c>
      <c r="B28" s="87" t="s">
        <v>73</v>
      </c>
      <c r="C28" s="90">
        <v>29.89</v>
      </c>
      <c r="D28" s="90">
        <v>29.95</v>
      </c>
      <c r="E28" s="90">
        <v>16.59</v>
      </c>
      <c r="F28" s="90">
        <v>16.489999999999998</v>
      </c>
      <c r="G28" s="90">
        <f t="shared" si="0"/>
        <v>29.92</v>
      </c>
      <c r="H28" s="90">
        <f t="shared" si="1"/>
        <v>16.54</v>
      </c>
      <c r="I28" s="90">
        <f t="shared" si="2"/>
        <v>13.380000000000003</v>
      </c>
      <c r="J28" s="90">
        <f t="shared" si="4"/>
        <v>2.725000000000005</v>
      </c>
      <c r="K28" s="90">
        <f t="shared" si="3"/>
        <v>0.15124926115241108</v>
      </c>
    </row>
    <row r="29" spans="1:11" x14ac:dyDescent="0.2">
      <c r="A29" s="87"/>
      <c r="B29" s="87" t="s">
        <v>74</v>
      </c>
      <c r="C29" s="90">
        <v>30.02</v>
      </c>
      <c r="D29" s="90">
        <v>30.05</v>
      </c>
      <c r="E29" s="90">
        <v>17.079999999999998</v>
      </c>
      <c r="F29" s="90">
        <v>16.98</v>
      </c>
      <c r="G29" s="90">
        <f t="shared" si="0"/>
        <v>30.035</v>
      </c>
      <c r="H29" s="90">
        <f t="shared" si="1"/>
        <v>17.03</v>
      </c>
      <c r="I29" s="90">
        <f t="shared" si="2"/>
        <v>13.004999999999999</v>
      </c>
      <c r="J29" s="90">
        <f t="shared" si="4"/>
        <v>2.3500000000000014</v>
      </c>
      <c r="K29" s="90">
        <f t="shared" si="3"/>
        <v>0.1961460244741875</v>
      </c>
    </row>
    <row r="30" spans="1:11" x14ac:dyDescent="0.2">
      <c r="A30" s="87"/>
      <c r="B30" s="87" t="s">
        <v>75</v>
      </c>
      <c r="C30" s="90">
        <v>29.32</v>
      </c>
      <c r="D30" s="90">
        <v>29.42</v>
      </c>
      <c r="E30" s="90">
        <v>16.73</v>
      </c>
      <c r="F30" s="90">
        <v>16.82</v>
      </c>
      <c r="G30" s="90">
        <f t="shared" si="0"/>
        <v>29.37</v>
      </c>
      <c r="H30" s="90">
        <f t="shared" si="1"/>
        <v>16.774999999999999</v>
      </c>
      <c r="I30" s="90">
        <f t="shared" si="2"/>
        <v>12.595000000000002</v>
      </c>
      <c r="J30" s="90">
        <f t="shared" si="4"/>
        <v>1.9400000000000048</v>
      </c>
      <c r="K30" s="90">
        <f t="shared" si="3"/>
        <v>0.26061644021027952</v>
      </c>
    </row>
    <row r="31" spans="1:11" x14ac:dyDescent="0.2">
      <c r="A31" s="87"/>
      <c r="B31" s="87" t="s">
        <v>90</v>
      </c>
      <c r="C31" s="90">
        <v>30.43</v>
      </c>
      <c r="D31" s="90">
        <v>30.190000000000005</v>
      </c>
      <c r="E31" s="90">
        <v>16.760000000000002</v>
      </c>
      <c r="F31" s="90">
        <v>17.04</v>
      </c>
      <c r="G31" s="90">
        <f t="shared" si="0"/>
        <v>30.310000000000002</v>
      </c>
      <c r="H31" s="90">
        <f t="shared" si="1"/>
        <v>16.899999999999999</v>
      </c>
      <c r="I31" s="90">
        <f t="shared" si="2"/>
        <v>13.410000000000004</v>
      </c>
      <c r="J31" s="90">
        <f t="shared" si="4"/>
        <v>2.7550000000000061</v>
      </c>
      <c r="K31" s="90">
        <f t="shared" si="3"/>
        <v>0.14813659636769716</v>
      </c>
    </row>
    <row r="32" spans="1:11" x14ac:dyDescent="0.2">
      <c r="A32" s="87"/>
      <c r="B32" s="87" t="s">
        <v>76</v>
      </c>
      <c r="C32" s="90">
        <v>31.72</v>
      </c>
      <c r="D32" s="90">
        <v>31.769999999999996</v>
      </c>
      <c r="E32" s="90">
        <v>16.809999999999999</v>
      </c>
      <c r="F32" s="90">
        <v>16.79</v>
      </c>
      <c r="G32" s="90">
        <f t="shared" si="0"/>
        <v>31.744999999999997</v>
      </c>
      <c r="H32" s="90">
        <f t="shared" si="1"/>
        <v>16.799999999999997</v>
      </c>
      <c r="I32" s="90">
        <f t="shared" si="2"/>
        <v>14.945</v>
      </c>
      <c r="J32" s="90">
        <f t="shared" si="4"/>
        <v>4.2900000000000027</v>
      </c>
      <c r="K32" s="90">
        <f t="shared" si="3"/>
        <v>5.1118878659861221E-2</v>
      </c>
    </row>
    <row r="33" spans="1:11" x14ac:dyDescent="0.2">
      <c r="A33" s="87"/>
      <c r="B33" s="87" t="s">
        <v>77</v>
      </c>
      <c r="C33" s="90">
        <v>31.62</v>
      </c>
      <c r="D33" s="90">
        <v>31.920000000000005</v>
      </c>
      <c r="E33" s="90">
        <v>16.52</v>
      </c>
      <c r="F33" s="90">
        <v>16.82</v>
      </c>
      <c r="G33" s="90">
        <f t="shared" si="0"/>
        <v>31.770000000000003</v>
      </c>
      <c r="H33" s="90">
        <f t="shared" si="1"/>
        <v>16.670000000000002</v>
      </c>
      <c r="I33" s="90">
        <f t="shared" si="2"/>
        <v>15.100000000000001</v>
      </c>
      <c r="J33" s="90">
        <f t="shared" si="4"/>
        <v>4.4450000000000038</v>
      </c>
      <c r="K33" s="90">
        <f t="shared" si="3"/>
        <v>4.5911519789947043E-2</v>
      </c>
    </row>
    <row r="34" spans="1:11" x14ac:dyDescent="0.2">
      <c r="A34" s="87"/>
      <c r="B34" s="87" t="s">
        <v>78</v>
      </c>
      <c r="C34" s="90">
        <v>29.51</v>
      </c>
      <c r="D34" s="90">
        <v>29.68</v>
      </c>
      <c r="E34" s="90">
        <v>16.95</v>
      </c>
      <c r="F34" s="90">
        <v>17.16</v>
      </c>
      <c r="G34" s="90">
        <f t="shared" si="0"/>
        <v>29.594999999999999</v>
      </c>
      <c r="H34" s="90">
        <f t="shared" si="1"/>
        <v>17.055</v>
      </c>
      <c r="I34" s="90">
        <f t="shared" si="2"/>
        <v>12.54</v>
      </c>
      <c r="J34" s="90">
        <f t="shared" si="4"/>
        <v>1.8850000000000016</v>
      </c>
      <c r="K34" s="90">
        <f t="shared" si="3"/>
        <v>0.27074376138148087</v>
      </c>
    </row>
    <row r="35" spans="1:11" x14ac:dyDescent="0.2">
      <c r="A35" s="87"/>
      <c r="B35" s="87" t="s">
        <v>79</v>
      </c>
      <c r="C35" s="90">
        <v>29.81</v>
      </c>
      <c r="D35" s="90">
        <v>29.79</v>
      </c>
      <c r="E35" s="90">
        <v>16.899999999999999</v>
      </c>
      <c r="F35" s="90">
        <v>16.95</v>
      </c>
      <c r="G35" s="90">
        <f t="shared" si="0"/>
        <v>29.799999999999997</v>
      </c>
      <c r="H35" s="90">
        <f t="shared" si="1"/>
        <v>16.924999999999997</v>
      </c>
      <c r="I35" s="90">
        <f t="shared" si="2"/>
        <v>12.875</v>
      </c>
      <c r="J35" s="90">
        <f t="shared" si="4"/>
        <v>2.2200000000000024</v>
      </c>
      <c r="K35" s="90">
        <f t="shared" si="3"/>
        <v>0.21464135910943807</v>
      </c>
    </row>
    <row r="36" spans="1:11" x14ac:dyDescent="0.2">
      <c r="A36" s="87"/>
      <c r="B36" s="87" t="s">
        <v>80</v>
      </c>
      <c r="C36" s="90">
        <v>26.790000000000006</v>
      </c>
      <c r="D36" s="90">
        <v>26.9</v>
      </c>
      <c r="E36" s="90">
        <v>16.850000000000001</v>
      </c>
      <c r="F36" s="90">
        <v>16.989999999999998</v>
      </c>
      <c r="G36" s="90">
        <f t="shared" si="0"/>
        <v>26.845000000000002</v>
      </c>
      <c r="H36" s="90">
        <f t="shared" si="1"/>
        <v>16.920000000000002</v>
      </c>
      <c r="I36" s="90">
        <f t="shared" si="2"/>
        <v>9.9250000000000007</v>
      </c>
      <c r="J36" s="90">
        <f t="shared" si="4"/>
        <v>-0.72999999999999687</v>
      </c>
      <c r="K36" s="90">
        <f t="shared" si="3"/>
        <v>1.6586390916288798</v>
      </c>
    </row>
    <row r="37" spans="1:11" x14ac:dyDescent="0.2">
      <c r="A37" s="87"/>
      <c r="B37" s="87" t="s">
        <v>81</v>
      </c>
      <c r="C37" s="90">
        <v>26.08</v>
      </c>
      <c r="D37" s="90">
        <v>26.260000000000005</v>
      </c>
      <c r="E37" s="90">
        <v>16.510000000000002</v>
      </c>
      <c r="F37" s="90">
        <v>16.684999999999999</v>
      </c>
      <c r="G37" s="90">
        <f t="shared" si="0"/>
        <v>26.17</v>
      </c>
      <c r="H37" s="90">
        <f t="shared" si="1"/>
        <v>16.5975</v>
      </c>
      <c r="I37" s="90">
        <f t="shared" si="2"/>
        <v>9.5725000000000016</v>
      </c>
      <c r="J37" s="90">
        <f t="shared" si="4"/>
        <v>-1.082499999999996</v>
      </c>
      <c r="K37" s="90">
        <f t="shared" si="3"/>
        <v>2.1177026023769274</v>
      </c>
    </row>
    <row r="38" spans="1:11" x14ac:dyDescent="0.2">
      <c r="A38" s="87"/>
      <c r="B38" s="87" t="s">
        <v>82</v>
      </c>
      <c r="C38" s="90">
        <v>30.7</v>
      </c>
      <c r="D38" s="90">
        <v>30.52</v>
      </c>
      <c r="E38" s="90">
        <v>17.100000000000001</v>
      </c>
      <c r="F38" s="90">
        <v>16.87</v>
      </c>
      <c r="G38" s="90">
        <f t="shared" si="0"/>
        <v>30.61</v>
      </c>
      <c r="H38" s="90">
        <f t="shared" si="1"/>
        <v>16.984999999999999</v>
      </c>
      <c r="I38" s="90">
        <f t="shared" si="2"/>
        <v>13.625</v>
      </c>
      <c r="J38" s="90">
        <f t="shared" si="4"/>
        <v>2.9700000000000024</v>
      </c>
      <c r="K38" s="90">
        <f t="shared" si="3"/>
        <v>0.12762651571339895</v>
      </c>
    </row>
    <row r="39" spans="1:11" x14ac:dyDescent="0.2">
      <c r="A39" s="87"/>
      <c r="B39" s="87" t="s">
        <v>83</v>
      </c>
      <c r="C39" s="90">
        <v>30.29</v>
      </c>
      <c r="D39" s="90">
        <v>30.36</v>
      </c>
      <c r="E39" s="90">
        <v>16.93</v>
      </c>
      <c r="F39" s="90">
        <v>16.899999999999999</v>
      </c>
      <c r="G39" s="90">
        <f t="shared" si="0"/>
        <v>30.324999999999999</v>
      </c>
      <c r="H39" s="90">
        <f t="shared" si="1"/>
        <v>16.914999999999999</v>
      </c>
      <c r="I39" s="90">
        <f t="shared" si="2"/>
        <v>13.41</v>
      </c>
      <c r="J39" s="90">
        <f t="shared" si="4"/>
        <v>2.7550000000000026</v>
      </c>
      <c r="K39" s="90">
        <f t="shared" si="3"/>
        <v>0.14813659636769749</v>
      </c>
    </row>
    <row r="40" spans="1:11" x14ac:dyDescent="0.2">
      <c r="A40" s="87"/>
      <c r="B40" s="87" t="s">
        <v>84</v>
      </c>
      <c r="C40" s="90">
        <v>30.84</v>
      </c>
      <c r="D40" s="90">
        <v>30.970000000000002</v>
      </c>
      <c r="E40" s="90">
        <v>16.96</v>
      </c>
      <c r="F40" s="90">
        <v>16.809999999999999</v>
      </c>
      <c r="G40" s="90">
        <f t="shared" si="0"/>
        <v>30.905000000000001</v>
      </c>
      <c r="H40" s="90">
        <f t="shared" si="1"/>
        <v>16.884999999999998</v>
      </c>
      <c r="I40" s="90">
        <f t="shared" si="2"/>
        <v>14.020000000000003</v>
      </c>
      <c r="J40" s="90">
        <f t="shared" si="4"/>
        <v>3.3650000000000055</v>
      </c>
      <c r="K40" s="90">
        <f t="shared" si="3"/>
        <v>9.7058609375129598E-2</v>
      </c>
    </row>
    <row r="41" spans="1:11" x14ac:dyDescent="0.2">
      <c r="A41" s="87"/>
      <c r="B41" s="87" t="s">
        <v>85</v>
      </c>
      <c r="C41" s="90">
        <v>31.39</v>
      </c>
      <c r="D41" s="90">
        <v>31.18</v>
      </c>
      <c r="E41" s="90">
        <v>16.8</v>
      </c>
      <c r="F41" s="90">
        <v>17.05</v>
      </c>
      <c r="G41" s="90">
        <f t="shared" si="0"/>
        <v>31.285</v>
      </c>
      <c r="H41" s="90">
        <f t="shared" si="1"/>
        <v>16.925000000000001</v>
      </c>
      <c r="I41" s="90">
        <f t="shared" si="2"/>
        <v>14.36</v>
      </c>
      <c r="J41" s="90">
        <f t="shared" si="4"/>
        <v>3.7050000000000018</v>
      </c>
      <c r="K41" s="90">
        <f t="shared" si="3"/>
        <v>7.6680311078362651E-2</v>
      </c>
    </row>
  </sheetData>
  <mergeCells count="3">
    <mergeCell ref="B1:G1"/>
    <mergeCell ref="B2:D2"/>
    <mergeCell ref="E2:G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29FB5-0DAA-0C4E-8711-A76BCC08F65F}">
  <dimension ref="A1:M74"/>
  <sheetViews>
    <sheetView zoomScale="128" zoomScaleNormal="128" workbookViewId="0">
      <selection activeCell="H21" sqref="H21:J21"/>
    </sheetView>
  </sheetViews>
  <sheetFormatPr baseColWidth="10" defaultColWidth="14.5" defaultRowHeight="16" x14ac:dyDescent="0.2"/>
  <cols>
    <col min="1" max="16384" width="14.5" style="83"/>
  </cols>
  <sheetData>
    <row r="1" spans="1:13" x14ac:dyDescent="0.2">
      <c r="B1" s="117" t="s">
        <v>15</v>
      </c>
      <c r="C1" s="117"/>
      <c r="D1" s="117"/>
      <c r="E1" s="117"/>
      <c r="F1" s="117" t="s">
        <v>16</v>
      </c>
      <c r="G1" s="117"/>
      <c r="H1" s="117"/>
      <c r="I1" s="117"/>
      <c r="J1" s="117" t="s">
        <v>33</v>
      </c>
      <c r="K1" s="117"/>
      <c r="L1" s="117"/>
      <c r="M1" s="117"/>
    </row>
    <row r="2" spans="1:13" x14ac:dyDescent="0.2">
      <c r="B2" s="118" t="s">
        <v>0</v>
      </c>
      <c r="C2" s="120"/>
      <c r="D2" s="118" t="s">
        <v>137</v>
      </c>
      <c r="E2" s="120"/>
      <c r="F2" s="118" t="s">
        <v>0</v>
      </c>
      <c r="G2" s="120"/>
      <c r="H2" s="118" t="s">
        <v>137</v>
      </c>
      <c r="I2" s="120"/>
      <c r="J2" s="118" t="s">
        <v>0</v>
      </c>
      <c r="K2" s="120"/>
      <c r="L2" s="118" t="s">
        <v>137</v>
      </c>
      <c r="M2" s="120"/>
    </row>
    <row r="3" spans="1:13" x14ac:dyDescent="0.2">
      <c r="B3" s="94" t="s">
        <v>24</v>
      </c>
      <c r="C3" s="94" t="s">
        <v>25</v>
      </c>
      <c r="D3" s="94" t="s">
        <v>24</v>
      </c>
      <c r="E3" s="94" t="s">
        <v>25</v>
      </c>
      <c r="F3" s="94" t="s">
        <v>24</v>
      </c>
      <c r="G3" s="94" t="s">
        <v>25</v>
      </c>
      <c r="H3" s="94" t="s">
        <v>24</v>
      </c>
      <c r="I3" s="94" t="s">
        <v>25</v>
      </c>
      <c r="J3" s="94" t="s">
        <v>24</v>
      </c>
      <c r="K3" s="94" t="s">
        <v>25</v>
      </c>
      <c r="L3" s="94" t="s">
        <v>24</v>
      </c>
      <c r="M3" s="94" t="s">
        <v>25</v>
      </c>
    </row>
    <row r="4" spans="1:13" x14ac:dyDescent="0.2">
      <c r="A4" s="87" t="s">
        <v>124</v>
      </c>
      <c r="B4" s="89">
        <v>14.03</v>
      </c>
      <c r="C4" s="89">
        <v>6.2256711359999999</v>
      </c>
      <c r="D4" s="89">
        <v>32.67</v>
      </c>
      <c r="E4" s="89">
        <v>21.41</v>
      </c>
      <c r="F4" s="89">
        <v>6.54</v>
      </c>
      <c r="G4" s="89">
        <v>3.608736575</v>
      </c>
      <c r="H4" s="89">
        <v>22.94</v>
      </c>
      <c r="I4" s="89">
        <v>7.01</v>
      </c>
      <c r="J4" s="89">
        <v>0.79123075499999995</v>
      </c>
      <c r="K4" s="89">
        <v>0.36000401500000001</v>
      </c>
      <c r="L4" s="89">
        <v>1.852935252</v>
      </c>
      <c r="M4" s="89">
        <v>4.3084196999999998E-2</v>
      </c>
    </row>
    <row r="5" spans="1:13" x14ac:dyDescent="0.2">
      <c r="A5" s="87" t="s">
        <v>125</v>
      </c>
      <c r="B5" s="89">
        <v>15.14</v>
      </c>
      <c r="C5" s="89">
        <v>9.32</v>
      </c>
      <c r="D5" s="89">
        <v>46.85</v>
      </c>
      <c r="E5" s="89">
        <v>21.26</v>
      </c>
      <c r="F5" s="89">
        <v>8.4647789670000009</v>
      </c>
      <c r="G5" s="89">
        <v>3.2678798699999998</v>
      </c>
      <c r="H5" s="89">
        <v>21.71</v>
      </c>
      <c r="I5" s="89">
        <v>9.32</v>
      </c>
      <c r="J5" s="89">
        <v>0.34767674199999998</v>
      </c>
      <c r="K5" s="89">
        <v>0.274356345</v>
      </c>
      <c r="L5" s="89">
        <v>2.1953783090000001</v>
      </c>
      <c r="M5" s="89">
        <v>0.20177572299999999</v>
      </c>
    </row>
    <row r="6" spans="1:13" x14ac:dyDescent="0.2">
      <c r="A6" s="87" t="s">
        <v>126</v>
      </c>
      <c r="B6" s="89">
        <v>14.62</v>
      </c>
      <c r="C6" s="89">
        <v>8.75</v>
      </c>
      <c r="D6" s="89">
        <v>36.76</v>
      </c>
      <c r="E6" s="89">
        <v>21.41</v>
      </c>
      <c r="F6" s="89">
        <v>7.52</v>
      </c>
      <c r="G6" s="89">
        <v>3.43</v>
      </c>
      <c r="H6" s="89">
        <v>22.16</v>
      </c>
      <c r="I6" s="89">
        <v>8.17</v>
      </c>
      <c r="J6" s="89">
        <v>0.51945399999999997</v>
      </c>
      <c r="K6" s="89">
        <v>0.31718000000000002</v>
      </c>
      <c r="L6" s="89">
        <v>1.524157</v>
      </c>
      <c r="M6" s="89">
        <v>0.12243</v>
      </c>
    </row>
    <row r="9" spans="1:13" x14ac:dyDescent="0.2">
      <c r="A9" s="95"/>
      <c r="B9" s="124" t="s">
        <v>15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13" x14ac:dyDescent="0.2">
      <c r="A10" s="95"/>
      <c r="B10" s="124" t="s">
        <v>0</v>
      </c>
      <c r="C10" s="124"/>
      <c r="D10" s="124"/>
      <c r="E10" s="124"/>
      <c r="F10" s="124"/>
      <c r="G10" s="124"/>
      <c r="H10" s="124" t="s">
        <v>137</v>
      </c>
      <c r="I10" s="124"/>
      <c r="J10" s="124"/>
      <c r="K10" s="124"/>
      <c r="L10" s="124"/>
      <c r="M10" s="124"/>
    </row>
    <row r="11" spans="1:13" x14ac:dyDescent="0.2">
      <c r="A11" s="95"/>
      <c r="B11" s="123" t="s">
        <v>24</v>
      </c>
      <c r="C11" s="123"/>
      <c r="D11" s="123"/>
      <c r="E11" s="123" t="s">
        <v>25</v>
      </c>
      <c r="F11" s="123"/>
      <c r="G11" s="123"/>
      <c r="H11" s="123" t="s">
        <v>24</v>
      </c>
      <c r="I11" s="123"/>
      <c r="J11" s="123"/>
      <c r="K11" s="123" t="s">
        <v>25</v>
      </c>
      <c r="L11" s="123"/>
      <c r="M11" s="123"/>
    </row>
    <row r="12" spans="1:13" x14ac:dyDescent="0.2">
      <c r="A12" s="95"/>
      <c r="B12" s="96" t="s">
        <v>114</v>
      </c>
      <c r="C12" s="96" t="s">
        <v>117</v>
      </c>
      <c r="D12" s="96" t="s">
        <v>118</v>
      </c>
      <c r="E12" s="96" t="s">
        <v>114</v>
      </c>
      <c r="F12" s="96" t="s">
        <v>117</v>
      </c>
      <c r="G12" s="96" t="s">
        <v>118</v>
      </c>
      <c r="H12" s="96" t="s">
        <v>114</v>
      </c>
      <c r="I12" s="96" t="s">
        <v>117</v>
      </c>
      <c r="J12" s="96" t="s">
        <v>118</v>
      </c>
      <c r="K12" s="96" t="s">
        <v>114</v>
      </c>
      <c r="L12" s="96" t="s">
        <v>117</v>
      </c>
      <c r="M12" s="96" t="s">
        <v>118</v>
      </c>
    </row>
    <row r="13" spans="1:13" x14ac:dyDescent="0.2">
      <c r="A13" s="98" t="s">
        <v>116</v>
      </c>
      <c r="B13" s="90">
        <v>21.83</v>
      </c>
      <c r="C13" s="90">
        <v>34.270000000000003</v>
      </c>
      <c r="D13" s="90">
        <v>30.460000000000004</v>
      </c>
      <c r="E13" s="90">
        <v>21.21</v>
      </c>
      <c r="F13" s="90">
        <v>34.590000000000003</v>
      </c>
      <c r="G13" s="90">
        <v>31.950000000000003</v>
      </c>
      <c r="H13" s="90">
        <v>22.38</v>
      </c>
      <c r="I13" s="90">
        <v>34.19</v>
      </c>
      <c r="J13" s="90">
        <v>29.159999999999997</v>
      </c>
      <c r="K13" s="90">
        <v>22.76</v>
      </c>
      <c r="L13" s="90">
        <v>34.21</v>
      </c>
      <c r="M13" s="90">
        <v>29.79</v>
      </c>
    </row>
    <row r="14" spans="1:13" x14ac:dyDescent="0.2">
      <c r="A14" s="98" t="s">
        <v>115</v>
      </c>
      <c r="B14" s="123">
        <f>(2^(B13-D13))/(2^(B13-C13))</f>
        <v>14.025691541056554</v>
      </c>
      <c r="C14" s="123"/>
      <c r="D14" s="123"/>
      <c r="E14" s="123">
        <f>(2^(E13-G13))/(2^(E13-F13))</f>
        <v>6.2333166372839974</v>
      </c>
      <c r="F14" s="123"/>
      <c r="G14" s="123"/>
      <c r="H14" s="123">
        <f>(2^(H13-J13))/(2^(H13-I13))</f>
        <v>32.672388022630194</v>
      </c>
      <c r="I14" s="123"/>
      <c r="J14" s="123"/>
      <c r="K14" s="123">
        <f>(2^(K13-M13))/(2^(K13-L13))</f>
        <v>21.406840876577832</v>
      </c>
      <c r="L14" s="123"/>
      <c r="M14" s="123"/>
    </row>
    <row r="15" spans="1:13" x14ac:dyDescent="0.2"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</row>
    <row r="16" spans="1:13" x14ac:dyDescent="0.2">
      <c r="A16" s="95"/>
      <c r="B16" s="122" t="s">
        <v>15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</row>
    <row r="17" spans="1:13" x14ac:dyDescent="0.2">
      <c r="A17" s="95"/>
      <c r="B17" s="124" t="s">
        <v>0</v>
      </c>
      <c r="C17" s="124"/>
      <c r="D17" s="124"/>
      <c r="E17" s="124"/>
      <c r="F17" s="124"/>
      <c r="G17" s="124"/>
      <c r="H17" s="124" t="s">
        <v>137</v>
      </c>
      <c r="I17" s="124"/>
      <c r="J17" s="124"/>
      <c r="K17" s="124"/>
      <c r="L17" s="124"/>
      <c r="M17" s="124"/>
    </row>
    <row r="18" spans="1:13" x14ac:dyDescent="0.2">
      <c r="A18" s="95"/>
      <c r="B18" s="123" t="s">
        <v>24</v>
      </c>
      <c r="C18" s="123"/>
      <c r="D18" s="123"/>
      <c r="E18" s="123" t="s">
        <v>25</v>
      </c>
      <c r="F18" s="123"/>
      <c r="G18" s="123"/>
      <c r="H18" s="123" t="s">
        <v>24</v>
      </c>
      <c r="I18" s="123"/>
      <c r="J18" s="123"/>
      <c r="K18" s="123" t="s">
        <v>25</v>
      </c>
      <c r="L18" s="123"/>
      <c r="M18" s="123"/>
    </row>
    <row r="19" spans="1:13" x14ac:dyDescent="0.2">
      <c r="A19" s="95"/>
      <c r="B19" s="96" t="s">
        <v>114</v>
      </c>
      <c r="C19" s="96" t="s">
        <v>117</v>
      </c>
      <c r="D19" s="96" t="s">
        <v>118</v>
      </c>
      <c r="E19" s="96" t="s">
        <v>114</v>
      </c>
      <c r="F19" s="96" t="s">
        <v>117</v>
      </c>
      <c r="G19" s="96" t="s">
        <v>118</v>
      </c>
      <c r="H19" s="96" t="s">
        <v>114</v>
      </c>
      <c r="I19" s="96" t="s">
        <v>117</v>
      </c>
      <c r="J19" s="96" t="s">
        <v>118</v>
      </c>
      <c r="K19" s="96" t="s">
        <v>114</v>
      </c>
      <c r="L19" s="96" t="s">
        <v>117</v>
      </c>
      <c r="M19" s="96" t="s">
        <v>118</v>
      </c>
    </row>
    <row r="20" spans="1:13" x14ac:dyDescent="0.2">
      <c r="A20" s="98" t="s">
        <v>119</v>
      </c>
      <c r="B20" s="90">
        <v>22.13</v>
      </c>
      <c r="C20" s="90">
        <v>34.409999999999997</v>
      </c>
      <c r="D20" s="90">
        <v>30.489999999999995</v>
      </c>
      <c r="E20" s="90">
        <v>21.69</v>
      </c>
      <c r="F20" s="90">
        <v>34.35</v>
      </c>
      <c r="G20" s="90">
        <v>31.130000000000003</v>
      </c>
      <c r="H20" s="90">
        <v>21.46</v>
      </c>
      <c r="I20" s="90">
        <v>34.61</v>
      </c>
      <c r="J20" s="90">
        <v>29.06</v>
      </c>
      <c r="K20" s="90">
        <v>22.74</v>
      </c>
      <c r="L20" s="90">
        <v>34.15</v>
      </c>
      <c r="M20" s="90">
        <v>29.74</v>
      </c>
    </row>
    <row r="21" spans="1:13" x14ac:dyDescent="0.2">
      <c r="A21" s="98" t="s">
        <v>115</v>
      </c>
      <c r="B21" s="123">
        <f>(2^(B20-D20))/(2^(B20-C20))</f>
        <v>15.136922347609548</v>
      </c>
      <c r="C21" s="123"/>
      <c r="D21" s="123"/>
      <c r="E21" s="123">
        <f>(2^(E20-G20))/(2^(E20-F20))</f>
        <v>9.3178686917476288</v>
      </c>
      <c r="F21" s="123"/>
      <c r="G21" s="123"/>
      <c r="H21" s="123">
        <f>(2^(H20-J20))/(2^(H20-I20))</f>
        <v>46.850742270260049</v>
      </c>
      <c r="I21" s="123"/>
      <c r="J21" s="123"/>
      <c r="K21" s="123">
        <f>(2^(K20-M20))/(2^(K20-L20))</f>
        <v>21.258973025544176</v>
      </c>
      <c r="L21" s="123"/>
      <c r="M21" s="123"/>
    </row>
    <row r="22" spans="1:13" x14ac:dyDescent="0.2"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3" x14ac:dyDescent="0.2">
      <c r="A23" s="95"/>
      <c r="B23" s="122" t="s">
        <v>15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</row>
    <row r="24" spans="1:13" x14ac:dyDescent="0.2">
      <c r="A24" s="95"/>
      <c r="B24" s="124" t="s">
        <v>0</v>
      </c>
      <c r="C24" s="124"/>
      <c r="D24" s="124"/>
      <c r="E24" s="124"/>
      <c r="F24" s="124"/>
      <c r="G24" s="124"/>
      <c r="H24" s="124" t="s">
        <v>137</v>
      </c>
      <c r="I24" s="124"/>
      <c r="J24" s="124"/>
      <c r="K24" s="124"/>
      <c r="L24" s="124"/>
      <c r="M24" s="124"/>
    </row>
    <row r="25" spans="1:13" x14ac:dyDescent="0.2">
      <c r="A25" s="95"/>
      <c r="B25" s="123" t="s">
        <v>24</v>
      </c>
      <c r="C25" s="123"/>
      <c r="D25" s="123"/>
      <c r="E25" s="123" t="s">
        <v>25</v>
      </c>
      <c r="F25" s="123"/>
      <c r="G25" s="123"/>
      <c r="H25" s="123" t="s">
        <v>24</v>
      </c>
      <c r="I25" s="123"/>
      <c r="J25" s="123"/>
      <c r="K25" s="123" t="s">
        <v>25</v>
      </c>
      <c r="L25" s="123"/>
      <c r="M25" s="123"/>
    </row>
    <row r="26" spans="1:13" x14ac:dyDescent="0.2">
      <c r="A26" s="95"/>
      <c r="B26" s="96" t="s">
        <v>114</v>
      </c>
      <c r="C26" s="96" t="s">
        <v>117</v>
      </c>
      <c r="D26" s="96" t="s">
        <v>118</v>
      </c>
      <c r="E26" s="96" t="s">
        <v>114</v>
      </c>
      <c r="F26" s="96" t="s">
        <v>117</v>
      </c>
      <c r="G26" s="96" t="s">
        <v>118</v>
      </c>
      <c r="H26" s="96" t="s">
        <v>114</v>
      </c>
      <c r="I26" s="96" t="s">
        <v>117</v>
      </c>
      <c r="J26" s="96" t="s">
        <v>118</v>
      </c>
      <c r="K26" s="96" t="s">
        <v>114</v>
      </c>
      <c r="L26" s="96" t="s">
        <v>117</v>
      </c>
      <c r="M26" s="96" t="s">
        <v>118</v>
      </c>
    </row>
    <row r="27" spans="1:13" x14ac:dyDescent="0.2">
      <c r="A27" s="98" t="s">
        <v>120</v>
      </c>
      <c r="B27" s="90">
        <v>22.09</v>
      </c>
      <c r="C27" s="90">
        <v>34.47</v>
      </c>
      <c r="D27" s="90">
        <v>30.599999999999998</v>
      </c>
      <c r="E27" s="90">
        <v>22.51</v>
      </c>
      <c r="F27" s="90">
        <v>34.29</v>
      </c>
      <c r="G27" s="90">
        <v>31.16</v>
      </c>
      <c r="H27" s="90">
        <v>21.88</v>
      </c>
      <c r="I27" s="90">
        <v>34.44</v>
      </c>
      <c r="J27" s="90">
        <v>29.24</v>
      </c>
      <c r="K27" s="90">
        <v>21.57</v>
      </c>
      <c r="L27" s="90">
        <v>34.32</v>
      </c>
      <c r="M27" s="90">
        <v>29.9</v>
      </c>
    </row>
    <row r="28" spans="1:13" x14ac:dyDescent="0.2">
      <c r="A28" s="98" t="s">
        <v>115</v>
      </c>
      <c r="B28" s="123">
        <f>(2^(B27-D27))/(2^(B27-C27))</f>
        <v>14.621303203670415</v>
      </c>
      <c r="C28" s="123"/>
      <c r="D28" s="123"/>
      <c r="E28" s="123">
        <f>(2^(E27-G27))/(2^(E27-F27))</f>
        <v>8.7543496100859173</v>
      </c>
      <c r="F28" s="123"/>
      <c r="G28" s="123"/>
      <c r="H28" s="123">
        <f>(2^(H27-J27))/(2^(H27-I27))</f>
        <v>36.758347359905073</v>
      </c>
      <c r="I28" s="123"/>
      <c r="J28" s="123"/>
      <c r="K28" s="123">
        <f>(2^(K27-M27))/(2^(K27-L27))</f>
        <v>21.406840876577792</v>
      </c>
      <c r="L28" s="123"/>
      <c r="M28" s="123"/>
    </row>
    <row r="29" spans="1:13" x14ac:dyDescent="0.2"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</row>
    <row r="30" spans="1:13" x14ac:dyDescent="0.2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</row>
    <row r="31" spans="1:13" x14ac:dyDescent="0.2"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</row>
    <row r="32" spans="1:13" x14ac:dyDescent="0.2">
      <c r="A32" s="95"/>
      <c r="B32" s="122" t="s">
        <v>16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</row>
    <row r="33" spans="1:13" x14ac:dyDescent="0.2">
      <c r="A33" s="95"/>
      <c r="B33" s="124" t="s">
        <v>0</v>
      </c>
      <c r="C33" s="124"/>
      <c r="D33" s="124"/>
      <c r="E33" s="124"/>
      <c r="F33" s="124"/>
      <c r="G33" s="124"/>
      <c r="H33" s="124" t="s">
        <v>137</v>
      </c>
      <c r="I33" s="124"/>
      <c r="J33" s="124"/>
      <c r="K33" s="124"/>
      <c r="L33" s="124"/>
      <c r="M33" s="124"/>
    </row>
    <row r="34" spans="1:13" x14ac:dyDescent="0.2">
      <c r="A34" s="95"/>
      <c r="B34" s="123" t="s">
        <v>24</v>
      </c>
      <c r="C34" s="123"/>
      <c r="D34" s="123"/>
      <c r="E34" s="122" t="s">
        <v>16</v>
      </c>
      <c r="F34" s="123"/>
      <c r="G34" s="123"/>
      <c r="H34" s="123" t="s">
        <v>24</v>
      </c>
      <c r="I34" s="123"/>
      <c r="J34" s="123"/>
      <c r="K34" s="123" t="s">
        <v>25</v>
      </c>
      <c r="L34" s="123"/>
      <c r="M34" s="123"/>
    </row>
    <row r="35" spans="1:13" x14ac:dyDescent="0.2">
      <c r="A35" s="95"/>
      <c r="B35" s="96" t="s">
        <v>114</v>
      </c>
      <c r="C35" s="96" t="s">
        <v>117</v>
      </c>
      <c r="D35" s="96" t="s">
        <v>118</v>
      </c>
      <c r="E35" s="96" t="s">
        <v>114</v>
      </c>
      <c r="F35" s="96" t="s">
        <v>117</v>
      </c>
      <c r="G35" s="96" t="s">
        <v>118</v>
      </c>
      <c r="H35" s="96" t="s">
        <v>114</v>
      </c>
      <c r="I35" s="96" t="s">
        <v>117</v>
      </c>
      <c r="J35" s="96" t="s">
        <v>118</v>
      </c>
      <c r="K35" s="96" t="s">
        <v>114</v>
      </c>
      <c r="L35" s="96" t="s">
        <v>117</v>
      </c>
      <c r="M35" s="96" t="s">
        <v>118</v>
      </c>
    </row>
    <row r="36" spans="1:13" x14ac:dyDescent="0.2">
      <c r="A36" s="116" t="s">
        <v>116</v>
      </c>
      <c r="B36" s="90">
        <v>22.61</v>
      </c>
      <c r="C36" s="90">
        <v>34.619999999999997</v>
      </c>
      <c r="D36" s="90">
        <v>31.909999999999997</v>
      </c>
      <c r="E36" s="90">
        <v>21.11</v>
      </c>
      <c r="F36" s="90">
        <v>34.17</v>
      </c>
      <c r="G36" s="90">
        <v>32.32</v>
      </c>
      <c r="H36" s="90">
        <v>21.36</v>
      </c>
      <c r="I36" s="90">
        <v>34.54</v>
      </c>
      <c r="J36" s="90">
        <v>30.02</v>
      </c>
      <c r="K36" s="90">
        <v>22.31</v>
      </c>
      <c r="L36" s="90">
        <v>34.159999999999997</v>
      </c>
      <c r="M36" s="90">
        <v>31.349999999999998</v>
      </c>
    </row>
    <row r="37" spans="1:13" x14ac:dyDescent="0.2">
      <c r="A37" s="116" t="s">
        <v>115</v>
      </c>
      <c r="B37" s="123">
        <f>(2^(B36-D36))/(2^(B36-C36))</f>
        <v>6.5432164684622522</v>
      </c>
      <c r="C37" s="123"/>
      <c r="D37" s="123"/>
      <c r="E37" s="123">
        <f>(2^(E36-G36))/(2^(E36-F36))</f>
        <v>3.6050018504433226</v>
      </c>
      <c r="F37" s="123"/>
      <c r="G37" s="123"/>
      <c r="H37" s="123">
        <f>(2^(H36-J36))/(2^(H36-I36))</f>
        <v>22.943283968253219</v>
      </c>
      <c r="I37" s="123"/>
      <c r="J37" s="123"/>
      <c r="K37" s="123">
        <f>(2^(K36-M36))/(2^(K36-L36))</f>
        <v>7.0128457705282718</v>
      </c>
      <c r="L37" s="123"/>
      <c r="M37" s="123"/>
    </row>
    <row r="38" spans="1:13" x14ac:dyDescent="0.2"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</row>
    <row r="39" spans="1:13" x14ac:dyDescent="0.2">
      <c r="A39" s="95"/>
      <c r="B39" s="122" t="s">
        <v>16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</row>
    <row r="40" spans="1:13" x14ac:dyDescent="0.2">
      <c r="A40" s="95"/>
      <c r="B40" s="124" t="s">
        <v>0</v>
      </c>
      <c r="C40" s="124"/>
      <c r="D40" s="124"/>
      <c r="E40" s="124"/>
      <c r="F40" s="124"/>
      <c r="G40" s="124"/>
      <c r="H40" s="124" t="s">
        <v>137</v>
      </c>
      <c r="I40" s="124"/>
      <c r="J40" s="124"/>
      <c r="K40" s="124"/>
      <c r="L40" s="124"/>
      <c r="M40" s="124"/>
    </row>
    <row r="41" spans="1:13" x14ac:dyDescent="0.2">
      <c r="A41" s="95"/>
      <c r="B41" s="123" t="s">
        <v>24</v>
      </c>
      <c r="C41" s="123"/>
      <c r="D41" s="123"/>
      <c r="E41" s="123" t="s">
        <v>25</v>
      </c>
      <c r="F41" s="123"/>
      <c r="G41" s="123"/>
      <c r="H41" s="123" t="s">
        <v>24</v>
      </c>
      <c r="I41" s="123"/>
      <c r="J41" s="123"/>
      <c r="K41" s="123" t="s">
        <v>25</v>
      </c>
      <c r="L41" s="123"/>
      <c r="M41" s="123"/>
    </row>
    <row r="42" spans="1:13" x14ac:dyDescent="0.2">
      <c r="A42" s="95"/>
      <c r="B42" s="96" t="s">
        <v>114</v>
      </c>
      <c r="C42" s="96" t="s">
        <v>117</v>
      </c>
      <c r="D42" s="96" t="s">
        <v>118</v>
      </c>
      <c r="E42" s="96" t="s">
        <v>114</v>
      </c>
      <c r="F42" s="96" t="s">
        <v>117</v>
      </c>
      <c r="G42" s="96" t="s">
        <v>118</v>
      </c>
      <c r="H42" s="96" t="s">
        <v>114</v>
      </c>
      <c r="I42" s="96" t="s">
        <v>117</v>
      </c>
      <c r="J42" s="96" t="s">
        <v>118</v>
      </c>
      <c r="K42" s="96" t="s">
        <v>114</v>
      </c>
      <c r="L42" s="96" t="s">
        <v>117</v>
      </c>
      <c r="M42" s="96" t="s">
        <v>118</v>
      </c>
    </row>
    <row r="43" spans="1:13" x14ac:dyDescent="0.2">
      <c r="A43" s="98" t="s">
        <v>119</v>
      </c>
      <c r="B43" s="90">
        <v>21.93</v>
      </c>
      <c r="C43" s="90">
        <v>34.19</v>
      </c>
      <c r="D43" s="90">
        <v>31.11</v>
      </c>
      <c r="E43" s="90">
        <v>22.52</v>
      </c>
      <c r="F43" s="90">
        <v>34.340000000000003</v>
      </c>
      <c r="G43" s="90">
        <v>32.630000000000003</v>
      </c>
      <c r="H43" s="90">
        <v>22.11</v>
      </c>
      <c r="I43" s="90">
        <v>34.39</v>
      </c>
      <c r="J43" s="90">
        <v>29.95</v>
      </c>
      <c r="K43" s="90">
        <v>22.11</v>
      </c>
      <c r="L43" s="90">
        <v>34.229999999999997</v>
      </c>
      <c r="M43" s="90">
        <v>31.009999999999998</v>
      </c>
    </row>
    <row r="44" spans="1:13" x14ac:dyDescent="0.2">
      <c r="A44" s="98" t="s">
        <v>115</v>
      </c>
      <c r="B44" s="123">
        <f>(2^(B43-D43))/(2^(B43-C43))</f>
        <v>8.4561443244910421</v>
      </c>
      <c r="C44" s="123"/>
      <c r="D44" s="123"/>
      <c r="E44" s="123">
        <f>(2^(E43-G43))/(2^(E43-F43))</f>
        <v>3.271608234231123</v>
      </c>
      <c r="F44" s="123"/>
      <c r="G44" s="123"/>
      <c r="H44" s="123">
        <f>(2^(H43-J43))/(2^(H43-I43))</f>
        <v>21.705669239162745</v>
      </c>
      <c r="I44" s="123"/>
      <c r="J44" s="123"/>
      <c r="K44" s="123">
        <f>(2^(K43-M43))/(2^(K43-L43))</f>
        <v>9.3178686917476305</v>
      </c>
      <c r="L44" s="123"/>
      <c r="M44" s="123"/>
    </row>
    <row r="45" spans="1:13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</row>
    <row r="46" spans="1:13" x14ac:dyDescent="0.2">
      <c r="A46" s="95"/>
      <c r="B46" s="122" t="s">
        <v>16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</row>
    <row r="47" spans="1:13" x14ac:dyDescent="0.2">
      <c r="A47" s="95"/>
      <c r="B47" s="124" t="s">
        <v>0</v>
      </c>
      <c r="C47" s="124"/>
      <c r="D47" s="124"/>
      <c r="E47" s="124"/>
      <c r="F47" s="124"/>
      <c r="G47" s="124"/>
      <c r="H47" s="124" t="s">
        <v>137</v>
      </c>
      <c r="I47" s="124"/>
      <c r="J47" s="124"/>
      <c r="K47" s="124"/>
      <c r="L47" s="124"/>
      <c r="M47" s="124"/>
    </row>
    <row r="48" spans="1:13" x14ac:dyDescent="0.2">
      <c r="A48" s="95"/>
      <c r="B48" s="123" t="s">
        <v>24</v>
      </c>
      <c r="C48" s="123"/>
      <c r="D48" s="123"/>
      <c r="E48" s="123" t="s">
        <v>25</v>
      </c>
      <c r="F48" s="123"/>
      <c r="G48" s="123"/>
      <c r="H48" s="123" t="s">
        <v>24</v>
      </c>
      <c r="I48" s="123"/>
      <c r="J48" s="123"/>
      <c r="K48" s="123" t="s">
        <v>25</v>
      </c>
      <c r="L48" s="123"/>
      <c r="M48" s="123"/>
    </row>
    <row r="49" spans="1:13" x14ac:dyDescent="0.2">
      <c r="A49" s="95"/>
      <c r="B49" s="96" t="s">
        <v>114</v>
      </c>
      <c r="C49" s="96" t="s">
        <v>117</v>
      </c>
      <c r="D49" s="96" t="s">
        <v>118</v>
      </c>
      <c r="E49" s="96" t="s">
        <v>114</v>
      </c>
      <c r="F49" s="96" t="s">
        <v>117</v>
      </c>
      <c r="G49" s="96" t="s">
        <v>118</v>
      </c>
      <c r="H49" s="96" t="s">
        <v>114</v>
      </c>
      <c r="I49" s="96" t="s">
        <v>117</v>
      </c>
      <c r="J49" s="96" t="s">
        <v>118</v>
      </c>
      <c r="K49" s="96" t="s">
        <v>114</v>
      </c>
      <c r="L49" s="96" t="s">
        <v>117</v>
      </c>
      <c r="M49" s="96" t="s">
        <v>118</v>
      </c>
    </row>
    <row r="50" spans="1:13" x14ac:dyDescent="0.2">
      <c r="A50" s="98" t="s">
        <v>120</v>
      </c>
      <c r="B50" s="90">
        <v>22.8</v>
      </c>
      <c r="C50" s="90">
        <v>34.51</v>
      </c>
      <c r="D50" s="90">
        <v>31.599999999999998</v>
      </c>
      <c r="E50" s="90">
        <v>21.64</v>
      </c>
      <c r="F50" s="90">
        <v>34.200000000000003</v>
      </c>
      <c r="G50" s="90">
        <v>32.42</v>
      </c>
      <c r="H50" s="90">
        <v>22.07</v>
      </c>
      <c r="I50" s="90">
        <v>34.5</v>
      </c>
      <c r="J50" s="90">
        <v>30.03</v>
      </c>
      <c r="K50" s="90">
        <v>21.97</v>
      </c>
      <c r="L50" s="90">
        <v>34.46</v>
      </c>
      <c r="M50" s="90">
        <v>31.43</v>
      </c>
    </row>
    <row r="51" spans="1:13" x14ac:dyDescent="0.2">
      <c r="A51" s="98" t="s">
        <v>115</v>
      </c>
      <c r="B51" s="123">
        <f>(2^(B50-D50))/(2^(B50-C50))</f>
        <v>7.5161819937120926</v>
      </c>
      <c r="C51" s="123"/>
      <c r="D51" s="123"/>
      <c r="E51" s="123">
        <f>(2^(E50-G50))/(2^(E50-F50))</f>
        <v>3.4342617457510194</v>
      </c>
      <c r="F51" s="123"/>
      <c r="G51" s="123"/>
      <c r="H51" s="123">
        <f>(2^(H50-J50))/(2^(H50-I50))</f>
        <v>22.161751489774769</v>
      </c>
      <c r="I51" s="123"/>
      <c r="J51" s="123"/>
      <c r="K51" s="123">
        <f>(2^(K50-M50))/(2^(K50-L50))</f>
        <v>8.1680970056575486</v>
      </c>
      <c r="L51" s="123"/>
      <c r="M51" s="123"/>
    </row>
    <row r="52" spans="1:13" x14ac:dyDescent="0.2"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</row>
    <row r="53" spans="1:13" x14ac:dyDescent="0.2"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</row>
    <row r="54" spans="1:13" x14ac:dyDescent="0.2"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</row>
    <row r="55" spans="1:13" x14ac:dyDescent="0.2">
      <c r="A55" s="95"/>
      <c r="B55" s="122" t="s">
        <v>33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</row>
    <row r="56" spans="1:13" x14ac:dyDescent="0.2">
      <c r="A56" s="95"/>
      <c r="B56" s="124" t="s">
        <v>0</v>
      </c>
      <c r="C56" s="124"/>
      <c r="D56" s="124"/>
      <c r="E56" s="124"/>
      <c r="F56" s="124"/>
      <c r="G56" s="124"/>
      <c r="H56" s="124" t="s">
        <v>137</v>
      </c>
      <c r="I56" s="124"/>
      <c r="J56" s="124"/>
      <c r="K56" s="124"/>
      <c r="L56" s="124"/>
      <c r="M56" s="124"/>
    </row>
    <row r="57" spans="1:13" x14ac:dyDescent="0.2">
      <c r="A57" s="95"/>
      <c r="B57" s="123" t="s">
        <v>24</v>
      </c>
      <c r="C57" s="123"/>
      <c r="D57" s="123"/>
      <c r="E57" s="122" t="s">
        <v>16</v>
      </c>
      <c r="F57" s="123"/>
      <c r="G57" s="123"/>
      <c r="H57" s="123" t="s">
        <v>24</v>
      </c>
      <c r="I57" s="123"/>
      <c r="J57" s="123"/>
      <c r="K57" s="123" t="s">
        <v>25</v>
      </c>
      <c r="L57" s="123"/>
      <c r="M57" s="123"/>
    </row>
    <row r="58" spans="1:13" x14ac:dyDescent="0.2">
      <c r="A58" s="95"/>
      <c r="B58" s="96" t="s">
        <v>114</v>
      </c>
      <c r="C58" s="96" t="s">
        <v>117</v>
      </c>
      <c r="D58" s="96" t="s">
        <v>118</v>
      </c>
      <c r="E58" s="96" t="s">
        <v>114</v>
      </c>
      <c r="F58" s="96" t="s">
        <v>117</v>
      </c>
      <c r="G58" s="96" t="s">
        <v>118</v>
      </c>
      <c r="H58" s="96" t="s">
        <v>114</v>
      </c>
      <c r="I58" s="96" t="s">
        <v>117</v>
      </c>
      <c r="J58" s="96" t="s">
        <v>118</v>
      </c>
      <c r="K58" s="96" t="s">
        <v>114</v>
      </c>
      <c r="L58" s="96" t="s">
        <v>117</v>
      </c>
      <c r="M58" s="96" t="s">
        <v>118</v>
      </c>
    </row>
    <row r="59" spans="1:13" x14ac:dyDescent="0.2">
      <c r="A59" s="98" t="s">
        <v>116</v>
      </c>
      <c r="B59" s="90">
        <v>21.23</v>
      </c>
      <c r="C59" s="90">
        <v>34.369999999999997</v>
      </c>
      <c r="D59" s="90">
        <v>34.71</v>
      </c>
      <c r="E59" s="90">
        <v>21.89</v>
      </c>
      <c r="F59" s="90">
        <v>34.24</v>
      </c>
      <c r="G59" s="90">
        <v>35.71</v>
      </c>
      <c r="H59" s="90">
        <v>21.92</v>
      </c>
      <c r="I59" s="90">
        <v>34.33</v>
      </c>
      <c r="J59" s="90">
        <v>33.44</v>
      </c>
      <c r="K59" s="90">
        <v>21.95</v>
      </c>
      <c r="L59" s="90">
        <v>34.450000000000003</v>
      </c>
      <c r="M59" s="90">
        <v>39.090000000000003</v>
      </c>
    </row>
    <row r="60" spans="1:13" x14ac:dyDescent="0.2">
      <c r="A60" s="98" t="s">
        <v>115</v>
      </c>
      <c r="B60" s="123">
        <f>(2^(B59-D59))/(2^(B59-C59))</f>
        <v>0.79004131186337556</v>
      </c>
      <c r="C60" s="123"/>
      <c r="D60" s="123"/>
      <c r="E60" s="123">
        <f>(2^(E59-G59))/(2^(E59-F59))</f>
        <v>0.36098229888062416</v>
      </c>
      <c r="F60" s="123"/>
      <c r="G60" s="123"/>
      <c r="H60" s="123">
        <f>(2^(H59-J59))/(2^(H59-I59))</f>
        <v>1.8531761237807411</v>
      </c>
      <c r="I60" s="123"/>
      <c r="J60" s="123"/>
      <c r="K60" s="123">
        <f>(2^(K59-M59))/(2^(K59-L59))</f>
        <v>4.0107059298840765E-2</v>
      </c>
      <c r="L60" s="123"/>
      <c r="M60" s="123"/>
    </row>
    <row r="61" spans="1:13" x14ac:dyDescent="0.2"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</row>
    <row r="62" spans="1:13" x14ac:dyDescent="0.2">
      <c r="A62" s="95"/>
      <c r="B62" s="122" t="s">
        <v>33</v>
      </c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</row>
    <row r="63" spans="1:13" x14ac:dyDescent="0.2">
      <c r="A63" s="95"/>
      <c r="B63" s="124" t="s">
        <v>0</v>
      </c>
      <c r="C63" s="124"/>
      <c r="D63" s="124"/>
      <c r="E63" s="124"/>
      <c r="F63" s="124"/>
      <c r="G63" s="124"/>
      <c r="H63" s="124" t="s">
        <v>137</v>
      </c>
      <c r="I63" s="124"/>
      <c r="J63" s="124"/>
      <c r="K63" s="124"/>
      <c r="L63" s="124"/>
      <c r="M63" s="124"/>
    </row>
    <row r="64" spans="1:13" x14ac:dyDescent="0.2">
      <c r="A64" s="95"/>
      <c r="B64" s="123" t="s">
        <v>24</v>
      </c>
      <c r="C64" s="123"/>
      <c r="D64" s="123"/>
      <c r="E64" s="123" t="s">
        <v>25</v>
      </c>
      <c r="F64" s="123"/>
      <c r="G64" s="123"/>
      <c r="H64" s="123" t="s">
        <v>24</v>
      </c>
      <c r="I64" s="123"/>
      <c r="J64" s="123"/>
      <c r="K64" s="123" t="s">
        <v>25</v>
      </c>
      <c r="L64" s="123"/>
      <c r="M64" s="123"/>
    </row>
    <row r="65" spans="1:13" x14ac:dyDescent="0.2">
      <c r="A65" s="95"/>
      <c r="B65" s="96" t="s">
        <v>114</v>
      </c>
      <c r="C65" s="96" t="s">
        <v>117</v>
      </c>
      <c r="D65" s="96" t="s">
        <v>118</v>
      </c>
      <c r="E65" s="96" t="s">
        <v>114</v>
      </c>
      <c r="F65" s="96" t="s">
        <v>117</v>
      </c>
      <c r="G65" s="96" t="s">
        <v>118</v>
      </c>
      <c r="H65" s="96" t="s">
        <v>114</v>
      </c>
      <c r="I65" s="96" t="s">
        <v>117</v>
      </c>
      <c r="J65" s="96" t="s">
        <v>118</v>
      </c>
      <c r="K65" s="96" t="s">
        <v>114</v>
      </c>
      <c r="L65" s="96" t="s">
        <v>117</v>
      </c>
      <c r="M65" s="96" t="s">
        <v>118</v>
      </c>
    </row>
    <row r="66" spans="1:13" x14ac:dyDescent="0.2">
      <c r="A66" s="98" t="s">
        <v>119</v>
      </c>
      <c r="B66" s="90">
        <v>21.66</v>
      </c>
      <c r="C66" s="90">
        <v>34.49</v>
      </c>
      <c r="D66" s="90">
        <v>36</v>
      </c>
      <c r="E66" s="90">
        <v>21.49</v>
      </c>
      <c r="F66" s="90">
        <v>34.4</v>
      </c>
      <c r="G66" s="90">
        <v>36.29</v>
      </c>
      <c r="H66" s="90">
        <v>22.65</v>
      </c>
      <c r="I66" s="90">
        <v>34.58</v>
      </c>
      <c r="J66" s="90">
        <v>33.44</v>
      </c>
      <c r="K66" s="90">
        <v>21.82</v>
      </c>
      <c r="L66" s="90">
        <v>34.18</v>
      </c>
      <c r="M66" s="90">
        <v>36.5</v>
      </c>
    </row>
    <row r="67" spans="1:13" x14ac:dyDescent="0.2">
      <c r="A67" s="98" t="s">
        <v>115</v>
      </c>
      <c r="B67" s="123">
        <f>(2^(B66-D66))/(2^(B66-C66))</f>
        <v>0.35111121893449981</v>
      </c>
      <c r="C67" s="123"/>
      <c r="D67" s="123"/>
      <c r="E67" s="123">
        <f>(2^(E66-G66))/(2^(E66-F66))</f>
        <v>0.26980705912610686</v>
      </c>
      <c r="F67" s="123"/>
      <c r="G67" s="123"/>
      <c r="H67" s="123">
        <f>(2^(H66-J66))/(2^(H66-I66))</f>
        <v>2.203810231753224</v>
      </c>
      <c r="I67" s="123"/>
      <c r="J67" s="123"/>
      <c r="K67" s="123">
        <f>(2^(K66-M66))/(2^(K66-L66))</f>
        <v>0.20026746939740556</v>
      </c>
      <c r="L67" s="123"/>
      <c r="M67" s="123"/>
    </row>
    <row r="68" spans="1:13" x14ac:dyDescent="0.2"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</row>
    <row r="69" spans="1:13" x14ac:dyDescent="0.2">
      <c r="A69" s="95"/>
      <c r="B69" s="122" t="s">
        <v>33</v>
      </c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</row>
    <row r="70" spans="1:13" x14ac:dyDescent="0.2">
      <c r="A70" s="95"/>
      <c r="B70" s="124" t="s">
        <v>0</v>
      </c>
      <c r="C70" s="124"/>
      <c r="D70" s="124"/>
      <c r="E70" s="124"/>
      <c r="F70" s="124"/>
      <c r="G70" s="124"/>
      <c r="H70" s="124" t="s">
        <v>137</v>
      </c>
      <c r="I70" s="124"/>
      <c r="J70" s="124"/>
      <c r="K70" s="124"/>
      <c r="L70" s="124"/>
      <c r="M70" s="124"/>
    </row>
    <row r="71" spans="1:13" x14ac:dyDescent="0.2">
      <c r="A71" s="95"/>
      <c r="B71" s="123" t="s">
        <v>24</v>
      </c>
      <c r="C71" s="123"/>
      <c r="D71" s="123"/>
      <c r="E71" s="123" t="s">
        <v>25</v>
      </c>
      <c r="F71" s="123"/>
      <c r="G71" s="123"/>
      <c r="H71" s="123" t="s">
        <v>24</v>
      </c>
      <c r="I71" s="123"/>
      <c r="J71" s="123"/>
      <c r="K71" s="123" t="s">
        <v>25</v>
      </c>
      <c r="L71" s="123"/>
      <c r="M71" s="123"/>
    </row>
    <row r="72" spans="1:13" x14ac:dyDescent="0.2">
      <c r="A72" s="95"/>
      <c r="B72" s="96" t="s">
        <v>114</v>
      </c>
      <c r="C72" s="96" t="s">
        <v>117</v>
      </c>
      <c r="D72" s="96" t="s">
        <v>118</v>
      </c>
      <c r="E72" s="96" t="s">
        <v>114</v>
      </c>
      <c r="F72" s="96" t="s">
        <v>117</v>
      </c>
      <c r="G72" s="96" t="s">
        <v>118</v>
      </c>
      <c r="H72" s="96" t="s">
        <v>114</v>
      </c>
      <c r="I72" s="96" t="s">
        <v>117</v>
      </c>
      <c r="J72" s="96" t="s">
        <v>118</v>
      </c>
      <c r="K72" s="96" t="s">
        <v>114</v>
      </c>
      <c r="L72" s="96" t="s">
        <v>117</v>
      </c>
      <c r="M72" s="96" t="s">
        <v>118</v>
      </c>
    </row>
    <row r="73" spans="1:13" x14ac:dyDescent="0.2">
      <c r="A73" s="98" t="s">
        <v>120</v>
      </c>
      <c r="B73" s="90">
        <v>21.82</v>
      </c>
      <c r="C73" s="90">
        <v>34.18</v>
      </c>
      <c r="D73" s="90">
        <v>35.119999999999997</v>
      </c>
      <c r="E73" s="90">
        <v>22.69</v>
      </c>
      <c r="F73" s="90">
        <v>34.6</v>
      </c>
      <c r="G73" s="90">
        <v>36.24</v>
      </c>
      <c r="H73" s="90">
        <v>22.22</v>
      </c>
      <c r="I73" s="90">
        <v>34.43</v>
      </c>
      <c r="J73" s="90">
        <v>33.83</v>
      </c>
      <c r="K73" s="90">
        <v>21.41</v>
      </c>
      <c r="L73" s="90">
        <v>34.43</v>
      </c>
      <c r="M73" s="90">
        <v>37.49</v>
      </c>
    </row>
    <row r="74" spans="1:13" x14ac:dyDescent="0.2">
      <c r="A74" s="98" t="s">
        <v>115</v>
      </c>
      <c r="B74" s="123">
        <f>(2^(B73-D73))/(2^(B73-C73))</f>
        <v>0.52123288042056148</v>
      </c>
      <c r="C74" s="123"/>
      <c r="D74" s="123"/>
      <c r="E74" s="123">
        <f>(2^(E73-G73))/(2^(E73-F73))</f>
        <v>0.32085647439072568</v>
      </c>
      <c r="F74" s="123"/>
      <c r="G74" s="123"/>
      <c r="H74" s="123">
        <f>(2^(H73-J73))/(2^(H73-I73))</f>
        <v>1.5157165665104007</v>
      </c>
      <c r="I74" s="123"/>
      <c r="J74" s="123"/>
      <c r="K74" s="123">
        <f>(2^(K73-M73))/(2^(K73-L73))</f>
        <v>0.11990801491565783</v>
      </c>
      <c r="L74" s="123"/>
      <c r="M74" s="123"/>
    </row>
  </sheetData>
  <mergeCells count="108">
    <mergeCell ref="B63:G63"/>
    <mergeCell ref="H63:M63"/>
    <mergeCell ref="B64:D64"/>
    <mergeCell ref="E64:G64"/>
    <mergeCell ref="H64:J64"/>
    <mergeCell ref="K64:M64"/>
    <mergeCell ref="B39:M39"/>
    <mergeCell ref="B40:G40"/>
    <mergeCell ref="H40:M40"/>
    <mergeCell ref="B41:D41"/>
    <mergeCell ref="E41:G41"/>
    <mergeCell ref="H41:J41"/>
    <mergeCell ref="K41:M41"/>
    <mergeCell ref="B44:D44"/>
    <mergeCell ref="E44:G44"/>
    <mergeCell ref="H44:J44"/>
    <mergeCell ref="K44:M44"/>
    <mergeCell ref="B46:M46"/>
    <mergeCell ref="B47:G47"/>
    <mergeCell ref="H47:M47"/>
    <mergeCell ref="B48:D48"/>
    <mergeCell ref="E48:G48"/>
    <mergeCell ref="H48:J48"/>
    <mergeCell ref="K48:M48"/>
    <mergeCell ref="B28:D28"/>
    <mergeCell ref="E28:G28"/>
    <mergeCell ref="H28:J28"/>
    <mergeCell ref="K28:M28"/>
    <mergeCell ref="B32:M32"/>
    <mergeCell ref="B21:D21"/>
    <mergeCell ref="E21:G21"/>
    <mergeCell ref="H21:J21"/>
    <mergeCell ref="K21:M21"/>
    <mergeCell ref="B23:M23"/>
    <mergeCell ref="B24:G24"/>
    <mergeCell ref="H24:M24"/>
    <mergeCell ref="B25:D25"/>
    <mergeCell ref="E25:G25"/>
    <mergeCell ref="H25:J25"/>
    <mergeCell ref="K25:M25"/>
    <mergeCell ref="H11:J11"/>
    <mergeCell ref="H10:M10"/>
    <mergeCell ref="B14:D14"/>
    <mergeCell ref="B1:E1"/>
    <mergeCell ref="F1:I1"/>
    <mergeCell ref="J1:M1"/>
    <mergeCell ref="B2:C2"/>
    <mergeCell ref="D2:E2"/>
    <mergeCell ref="F2:G2"/>
    <mergeCell ref="H2:I2"/>
    <mergeCell ref="J2:K2"/>
    <mergeCell ref="L2:M2"/>
    <mergeCell ref="E14:G14"/>
    <mergeCell ref="H14:J14"/>
    <mergeCell ref="K11:M11"/>
    <mergeCell ref="B9:M9"/>
    <mergeCell ref="K14:M14"/>
    <mergeCell ref="B10:G10"/>
    <mergeCell ref="B11:D11"/>
    <mergeCell ref="E11:G11"/>
    <mergeCell ref="B37:D37"/>
    <mergeCell ref="E37:G37"/>
    <mergeCell ref="H37:J37"/>
    <mergeCell ref="K37:M37"/>
    <mergeCell ref="B71:D71"/>
    <mergeCell ref="E71:G71"/>
    <mergeCell ref="H71:J71"/>
    <mergeCell ref="K71:M71"/>
    <mergeCell ref="B33:G33"/>
    <mergeCell ref="H33:M33"/>
    <mergeCell ref="B34:D34"/>
    <mergeCell ref="E34:G34"/>
    <mergeCell ref="H34:J34"/>
    <mergeCell ref="K34:M34"/>
    <mergeCell ref="B70:G70"/>
    <mergeCell ref="H70:M70"/>
    <mergeCell ref="K60:M60"/>
    <mergeCell ref="B67:D67"/>
    <mergeCell ref="E67:G67"/>
    <mergeCell ref="H67:J67"/>
    <mergeCell ref="K67:M67"/>
    <mergeCell ref="B51:D51"/>
    <mergeCell ref="E51:G51"/>
    <mergeCell ref="H51:J51"/>
    <mergeCell ref="B16:M16"/>
    <mergeCell ref="B18:D18"/>
    <mergeCell ref="E18:G18"/>
    <mergeCell ref="H18:J18"/>
    <mergeCell ref="K18:M18"/>
    <mergeCell ref="B17:G17"/>
    <mergeCell ref="H17:M17"/>
    <mergeCell ref="B74:D74"/>
    <mergeCell ref="E74:G74"/>
    <mergeCell ref="H74:J74"/>
    <mergeCell ref="K74:M74"/>
    <mergeCell ref="K51:M51"/>
    <mergeCell ref="B55:M55"/>
    <mergeCell ref="B56:G56"/>
    <mergeCell ref="H56:M56"/>
    <mergeCell ref="B57:D57"/>
    <mergeCell ref="E57:G57"/>
    <mergeCell ref="H57:J57"/>
    <mergeCell ref="K57:M57"/>
    <mergeCell ref="B62:M62"/>
    <mergeCell ref="B60:D60"/>
    <mergeCell ref="E60:G60"/>
    <mergeCell ref="H60:J60"/>
    <mergeCell ref="B69:M69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E83F9-8D74-ED48-8150-F2D36A5CD132}">
  <dimension ref="A1:M74"/>
  <sheetViews>
    <sheetView zoomScale="144" zoomScaleNormal="144" workbookViewId="0">
      <selection activeCell="N16" sqref="N16"/>
    </sheetView>
  </sheetViews>
  <sheetFormatPr baseColWidth="10" defaultColWidth="15.83203125" defaultRowHeight="16" x14ac:dyDescent="0.2"/>
  <cols>
    <col min="1" max="16384" width="15.83203125" style="83"/>
  </cols>
  <sheetData>
    <row r="1" spans="1:13" x14ac:dyDescent="0.2">
      <c r="B1" s="125" t="s">
        <v>34</v>
      </c>
      <c r="C1" s="125"/>
      <c r="D1" s="125"/>
      <c r="E1" s="125"/>
      <c r="F1" s="125" t="s">
        <v>35</v>
      </c>
      <c r="G1" s="125"/>
      <c r="H1" s="125"/>
      <c r="I1" s="125"/>
      <c r="J1" s="125" t="s">
        <v>36</v>
      </c>
      <c r="K1" s="125"/>
      <c r="L1" s="125"/>
      <c r="M1" s="125"/>
    </row>
    <row r="2" spans="1:13" x14ac:dyDescent="0.2">
      <c r="B2" s="118" t="s">
        <v>0</v>
      </c>
      <c r="C2" s="120"/>
      <c r="D2" s="118" t="s">
        <v>137</v>
      </c>
      <c r="E2" s="120"/>
      <c r="F2" s="118" t="s">
        <v>0</v>
      </c>
      <c r="G2" s="120"/>
      <c r="H2" s="118" t="s">
        <v>137</v>
      </c>
      <c r="I2" s="120"/>
      <c r="J2" s="118" t="s">
        <v>0</v>
      </c>
      <c r="K2" s="120"/>
      <c r="L2" s="118" t="s">
        <v>137</v>
      </c>
      <c r="M2" s="120"/>
    </row>
    <row r="3" spans="1:13" x14ac:dyDescent="0.2">
      <c r="B3" s="105" t="s">
        <v>24</v>
      </c>
      <c r="C3" s="105" t="s">
        <v>25</v>
      </c>
      <c r="D3" s="105" t="s">
        <v>24</v>
      </c>
      <c r="E3" s="105" t="s">
        <v>25</v>
      </c>
      <c r="F3" s="105" t="s">
        <v>24</v>
      </c>
      <c r="G3" s="105" t="s">
        <v>25</v>
      </c>
      <c r="H3" s="105" t="s">
        <v>24</v>
      </c>
      <c r="I3" s="105" t="s">
        <v>25</v>
      </c>
      <c r="J3" s="105" t="s">
        <v>24</v>
      </c>
      <c r="K3" s="105" t="s">
        <v>25</v>
      </c>
      <c r="L3" s="105" t="s">
        <v>24</v>
      </c>
      <c r="M3" s="105" t="s">
        <v>25</v>
      </c>
    </row>
    <row r="4" spans="1:13" x14ac:dyDescent="0.2">
      <c r="A4" s="87" t="s">
        <v>124</v>
      </c>
      <c r="B4" s="89">
        <v>14.668200000000001</v>
      </c>
      <c r="C4" s="89">
        <v>8.7529850000000007</v>
      </c>
      <c r="D4" s="89">
        <v>32.99</v>
      </c>
      <c r="E4" s="89">
        <v>18.053000000000001</v>
      </c>
      <c r="F4" s="89">
        <v>3.2810879609999999</v>
      </c>
      <c r="G4" s="89">
        <v>0.45109207200000001</v>
      </c>
      <c r="H4" s="89">
        <v>3.608736575</v>
      </c>
      <c r="I4" s="89">
        <v>0.87999254199999999</v>
      </c>
      <c r="J4" s="89">
        <v>0.755</v>
      </c>
      <c r="K4" s="89">
        <v>0.40150000000000002</v>
      </c>
      <c r="L4" s="89">
        <v>1.3525199999999999</v>
      </c>
      <c r="M4" s="89">
        <v>0.30841970000000002</v>
      </c>
    </row>
    <row r="5" spans="1:13" x14ac:dyDescent="0.2">
      <c r="A5" s="87" t="s">
        <v>125</v>
      </c>
      <c r="B5" s="89">
        <v>12.198</v>
      </c>
      <c r="C5" s="89">
        <v>6.2456709999999998</v>
      </c>
      <c r="D5" s="89">
        <v>29.5794</v>
      </c>
      <c r="E5" s="89">
        <v>16.46</v>
      </c>
      <c r="F5" s="89">
        <v>4.2238948399999998</v>
      </c>
      <c r="G5" s="89">
        <v>0.42978899999999998</v>
      </c>
      <c r="H5" s="89">
        <v>3.2678798699999998</v>
      </c>
      <c r="I5" s="89">
        <v>1.1609311710000001</v>
      </c>
      <c r="J5" s="89">
        <v>0.76767419999999997</v>
      </c>
      <c r="K5" s="89">
        <v>0.43563449999999998</v>
      </c>
      <c r="L5" s="89">
        <v>1.378309</v>
      </c>
      <c r="M5" s="89">
        <v>0.57230000000000003</v>
      </c>
    </row>
    <row r="6" spans="1:13" x14ac:dyDescent="0.2">
      <c r="A6" s="87" t="s">
        <v>126</v>
      </c>
      <c r="B6" s="89">
        <v>15.132160000000001</v>
      </c>
      <c r="C6" s="89">
        <v>11.3103</v>
      </c>
      <c r="D6" s="89">
        <v>36.960009999999997</v>
      </c>
      <c r="E6" s="89">
        <v>22.49</v>
      </c>
      <c r="F6" s="89">
        <v>3.7567390000000001</v>
      </c>
      <c r="G6" s="89">
        <v>0.408484984</v>
      </c>
      <c r="H6" s="89">
        <v>3.4483079999999999</v>
      </c>
      <c r="I6" s="89">
        <v>1.020462</v>
      </c>
      <c r="J6" s="89">
        <v>0.94540000000000002</v>
      </c>
      <c r="K6" s="89">
        <v>0.71799999999999997</v>
      </c>
      <c r="L6" s="89">
        <v>1.57</v>
      </c>
      <c r="M6" s="89">
        <v>0.43</v>
      </c>
    </row>
    <row r="7" spans="1:13" x14ac:dyDescent="0.2"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</row>
    <row r="9" spans="1:13" x14ac:dyDescent="0.2">
      <c r="A9" s="95"/>
      <c r="B9" s="122" t="s">
        <v>34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1:13" x14ac:dyDescent="0.2">
      <c r="A10" s="95"/>
      <c r="B10" s="124" t="s">
        <v>0</v>
      </c>
      <c r="C10" s="124"/>
      <c r="D10" s="124"/>
      <c r="E10" s="124"/>
      <c r="F10" s="124"/>
      <c r="G10" s="124"/>
      <c r="H10" s="124" t="s">
        <v>137</v>
      </c>
      <c r="I10" s="124"/>
      <c r="J10" s="124"/>
      <c r="K10" s="124"/>
      <c r="L10" s="124"/>
      <c r="M10" s="124"/>
    </row>
    <row r="11" spans="1:13" x14ac:dyDescent="0.2">
      <c r="A11" s="95"/>
      <c r="B11" s="123" t="s">
        <v>24</v>
      </c>
      <c r="C11" s="123"/>
      <c r="D11" s="123"/>
      <c r="E11" s="123" t="s">
        <v>25</v>
      </c>
      <c r="F11" s="123"/>
      <c r="G11" s="123"/>
      <c r="H11" s="123" t="s">
        <v>24</v>
      </c>
      <c r="I11" s="123"/>
      <c r="J11" s="123"/>
      <c r="K11" s="123" t="s">
        <v>25</v>
      </c>
      <c r="L11" s="123"/>
      <c r="M11" s="123"/>
    </row>
    <row r="12" spans="1:13" x14ac:dyDescent="0.2">
      <c r="A12" s="95"/>
      <c r="B12" s="96" t="s">
        <v>114</v>
      </c>
      <c r="C12" s="96" t="s">
        <v>117</v>
      </c>
      <c r="D12" s="96" t="s">
        <v>118</v>
      </c>
      <c r="E12" s="96" t="s">
        <v>114</v>
      </c>
      <c r="F12" s="96" t="s">
        <v>117</v>
      </c>
      <c r="G12" s="96" t="s">
        <v>118</v>
      </c>
      <c r="H12" s="96" t="s">
        <v>114</v>
      </c>
      <c r="I12" s="96" t="s">
        <v>117</v>
      </c>
      <c r="J12" s="96" t="s">
        <v>118</v>
      </c>
      <c r="K12" s="96" t="s">
        <v>114</v>
      </c>
      <c r="L12" s="96" t="s">
        <v>117</v>
      </c>
      <c r="M12" s="96" t="s">
        <v>118</v>
      </c>
    </row>
    <row r="13" spans="1:13" x14ac:dyDescent="0.2">
      <c r="A13" s="98" t="s">
        <v>116</v>
      </c>
      <c r="B13" s="90">
        <v>21.39</v>
      </c>
      <c r="C13" s="90">
        <v>34.31</v>
      </c>
      <c r="D13" s="90">
        <v>30.434999999999999</v>
      </c>
      <c r="E13" s="90">
        <v>22.45</v>
      </c>
      <c r="F13" s="90">
        <v>34.520000000000003</v>
      </c>
      <c r="G13" s="90">
        <v>31.390000000000004</v>
      </c>
      <c r="H13" s="90">
        <v>21.12</v>
      </c>
      <c r="I13" s="90">
        <v>34.26</v>
      </c>
      <c r="J13" s="90">
        <v>29.215999999999998</v>
      </c>
      <c r="K13" s="90">
        <v>22</v>
      </c>
      <c r="L13" s="90">
        <v>34.479999999999997</v>
      </c>
      <c r="M13" s="90">
        <v>30.305999999999997</v>
      </c>
    </row>
    <row r="14" spans="1:13" x14ac:dyDescent="0.2">
      <c r="A14" s="98" t="s">
        <v>115</v>
      </c>
      <c r="B14" s="123">
        <f>(2^(B13-D13))/(2^(B13-C13))</f>
        <v>14.672064691274768</v>
      </c>
      <c r="C14" s="123"/>
      <c r="D14" s="123"/>
      <c r="E14" s="123">
        <f>(2^(E13-G13))/(2^(E13-F13))</f>
        <v>8.7543496100859102</v>
      </c>
      <c r="F14" s="123"/>
      <c r="G14" s="123"/>
      <c r="H14" s="123">
        <f>(2^(H13-J13))/(2^(H13-I13))</f>
        <v>32.990986201433245</v>
      </c>
      <c r="I14" s="123"/>
      <c r="J14" s="123"/>
      <c r="K14" s="123">
        <f>(2^(K13-M13))/(2^(K13-L13))</f>
        <v>18.050914199304181</v>
      </c>
      <c r="L14" s="123"/>
      <c r="M14" s="123"/>
    </row>
    <row r="15" spans="1:13" x14ac:dyDescent="0.2"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</row>
    <row r="16" spans="1:13" x14ac:dyDescent="0.2">
      <c r="A16" s="95"/>
      <c r="B16" s="122" t="s">
        <v>34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</row>
    <row r="17" spans="1:13" x14ac:dyDescent="0.2">
      <c r="A17" s="95"/>
      <c r="B17" s="124" t="s">
        <v>0</v>
      </c>
      <c r="C17" s="124"/>
      <c r="D17" s="124"/>
      <c r="E17" s="124"/>
      <c r="F17" s="124"/>
      <c r="G17" s="124"/>
      <c r="H17" s="124" t="s">
        <v>137</v>
      </c>
      <c r="I17" s="124"/>
      <c r="J17" s="124"/>
      <c r="K17" s="124"/>
      <c r="L17" s="124"/>
      <c r="M17" s="124"/>
    </row>
    <row r="18" spans="1:13" x14ac:dyDescent="0.2">
      <c r="A18" s="95"/>
      <c r="B18" s="123" t="s">
        <v>24</v>
      </c>
      <c r="C18" s="123"/>
      <c r="D18" s="123"/>
      <c r="E18" s="123" t="s">
        <v>25</v>
      </c>
      <c r="F18" s="123"/>
      <c r="G18" s="123"/>
      <c r="H18" s="123" t="s">
        <v>24</v>
      </c>
      <c r="I18" s="123"/>
      <c r="J18" s="123"/>
      <c r="K18" s="123" t="s">
        <v>25</v>
      </c>
      <c r="L18" s="123"/>
      <c r="M18" s="123"/>
    </row>
    <row r="19" spans="1:13" x14ac:dyDescent="0.2">
      <c r="A19" s="95"/>
      <c r="B19" s="96" t="s">
        <v>114</v>
      </c>
      <c r="C19" s="96" t="s">
        <v>117</v>
      </c>
      <c r="D19" s="96" t="s">
        <v>118</v>
      </c>
      <c r="E19" s="96" t="s">
        <v>114</v>
      </c>
      <c r="F19" s="96" t="s">
        <v>117</v>
      </c>
      <c r="G19" s="96" t="s">
        <v>118</v>
      </c>
      <c r="H19" s="96" t="s">
        <v>114</v>
      </c>
      <c r="I19" s="96" t="s">
        <v>117</v>
      </c>
      <c r="J19" s="96" t="s">
        <v>118</v>
      </c>
      <c r="K19" s="96" t="s">
        <v>114</v>
      </c>
      <c r="L19" s="96" t="s">
        <v>117</v>
      </c>
      <c r="M19" s="96" t="s">
        <v>118</v>
      </c>
    </row>
    <row r="20" spans="1:13" x14ac:dyDescent="0.2">
      <c r="A20" s="98" t="s">
        <v>119</v>
      </c>
      <c r="B20" s="90">
        <v>22.59</v>
      </c>
      <c r="C20" s="90">
        <v>34.56</v>
      </c>
      <c r="D20" s="90">
        <v>30.951000000000001</v>
      </c>
      <c r="E20" s="90">
        <v>21.65</v>
      </c>
      <c r="F20" s="90">
        <v>34.299999999999997</v>
      </c>
      <c r="G20" s="90">
        <v>31.655999999999999</v>
      </c>
      <c r="H20" s="90">
        <v>21.91</v>
      </c>
      <c r="I20" s="90">
        <v>34.549999999999997</v>
      </c>
      <c r="J20" s="90">
        <v>29.663499999999999</v>
      </c>
      <c r="K20" s="90">
        <v>22.2</v>
      </c>
      <c r="L20" s="90">
        <v>34.36</v>
      </c>
      <c r="M20" s="90">
        <v>30.318999999999999</v>
      </c>
    </row>
    <row r="21" spans="1:13" x14ac:dyDescent="0.2">
      <c r="A21" s="98" t="s">
        <v>115</v>
      </c>
      <c r="B21" s="123">
        <f>(2^(B20-D20))/(2^(B20-C20))</f>
        <v>12.201613226050286</v>
      </c>
      <c r="C21" s="123"/>
      <c r="D21" s="123"/>
      <c r="E21" s="123">
        <f>(2^(E20-G20))/(2^(E20-F20))</f>
        <v>6.2506230413785264</v>
      </c>
      <c r="F21" s="123"/>
      <c r="G21" s="123"/>
      <c r="H21" s="123">
        <f>(2^(H20-J20))/(2^(H20-I20))</f>
        <v>29.578971832555013</v>
      </c>
      <c r="I21" s="123"/>
      <c r="J21" s="123"/>
      <c r="K21" s="123">
        <f>(2^(K20-M20))/(2^(K20-L20))</f>
        <v>16.461227326297209</v>
      </c>
      <c r="L21" s="123"/>
      <c r="M21" s="123"/>
    </row>
    <row r="22" spans="1:13" x14ac:dyDescent="0.2"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3" x14ac:dyDescent="0.2">
      <c r="A23" s="95"/>
      <c r="B23" s="122" t="s">
        <v>34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</row>
    <row r="24" spans="1:13" x14ac:dyDescent="0.2">
      <c r="A24" s="95"/>
      <c r="B24" s="124" t="s">
        <v>0</v>
      </c>
      <c r="C24" s="124"/>
      <c r="D24" s="124"/>
      <c r="E24" s="124"/>
      <c r="F24" s="124"/>
      <c r="G24" s="124"/>
      <c r="H24" s="124" t="s">
        <v>137</v>
      </c>
      <c r="I24" s="124"/>
      <c r="J24" s="124"/>
      <c r="K24" s="124"/>
      <c r="L24" s="124"/>
      <c r="M24" s="124"/>
    </row>
    <row r="25" spans="1:13" x14ac:dyDescent="0.2">
      <c r="A25" s="95"/>
      <c r="B25" s="123" t="s">
        <v>24</v>
      </c>
      <c r="C25" s="123"/>
      <c r="D25" s="123"/>
      <c r="E25" s="123" t="s">
        <v>25</v>
      </c>
      <c r="F25" s="123"/>
      <c r="G25" s="123"/>
      <c r="H25" s="123" t="s">
        <v>24</v>
      </c>
      <c r="I25" s="123"/>
      <c r="J25" s="123"/>
      <c r="K25" s="123" t="s">
        <v>25</v>
      </c>
      <c r="L25" s="123"/>
      <c r="M25" s="123"/>
    </row>
    <row r="26" spans="1:13" x14ac:dyDescent="0.2">
      <c r="A26" s="95"/>
      <c r="B26" s="96" t="s">
        <v>114</v>
      </c>
      <c r="C26" s="96" t="s">
        <v>117</v>
      </c>
      <c r="D26" s="96" t="s">
        <v>118</v>
      </c>
      <c r="E26" s="96" t="s">
        <v>114</v>
      </c>
      <c r="F26" s="96" t="s">
        <v>117</v>
      </c>
      <c r="G26" s="96" t="s">
        <v>118</v>
      </c>
      <c r="H26" s="96" t="s">
        <v>114</v>
      </c>
      <c r="I26" s="96" t="s">
        <v>117</v>
      </c>
      <c r="J26" s="96" t="s">
        <v>118</v>
      </c>
      <c r="K26" s="96" t="s">
        <v>114</v>
      </c>
      <c r="L26" s="96" t="s">
        <v>117</v>
      </c>
      <c r="M26" s="96" t="s">
        <v>118</v>
      </c>
    </row>
    <row r="27" spans="1:13" x14ac:dyDescent="0.2">
      <c r="A27" s="98" t="s">
        <v>120</v>
      </c>
      <c r="B27" s="90">
        <v>21.13</v>
      </c>
      <c r="C27" s="90">
        <v>34.28</v>
      </c>
      <c r="D27" s="90">
        <v>30.361000000000001</v>
      </c>
      <c r="E27" s="90">
        <v>21.84</v>
      </c>
      <c r="F27" s="90">
        <v>34.380000000000003</v>
      </c>
      <c r="G27" s="90">
        <v>30.881000000000004</v>
      </c>
      <c r="H27" s="90">
        <v>22.43</v>
      </c>
      <c r="I27" s="90">
        <v>34.42</v>
      </c>
      <c r="J27" s="90">
        <v>29.212000000000003</v>
      </c>
      <c r="K27" s="90">
        <v>22.34</v>
      </c>
      <c r="L27" s="90">
        <v>34.53</v>
      </c>
      <c r="M27" s="90">
        <v>30.039000000000001</v>
      </c>
    </row>
    <row r="28" spans="1:13" x14ac:dyDescent="0.2">
      <c r="A28" s="98" t="s">
        <v>115</v>
      </c>
      <c r="B28" s="123">
        <f>(2^(B27-D27))/(2^(B27-C27))</f>
        <v>15.126433868011896</v>
      </c>
      <c r="C28" s="123"/>
      <c r="D28" s="123"/>
      <c r="E28" s="123">
        <f>(2^(E27-G27))/(2^(E27-F27))</f>
        <v>11.305869151061827</v>
      </c>
      <c r="F28" s="123"/>
      <c r="G28" s="123"/>
      <c r="H28" s="123">
        <f>(2^(H27-J27))/(2^(H27-I27))</f>
        <v>36.96274510571466</v>
      </c>
      <c r="I28" s="123"/>
      <c r="J28" s="123"/>
      <c r="K28" s="123">
        <f>(2^(K27-M27))/(2^(K27-L27))</f>
        <v>22.486699203307484</v>
      </c>
      <c r="L28" s="123"/>
      <c r="M28" s="123"/>
    </row>
    <row r="29" spans="1:13" x14ac:dyDescent="0.2"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</row>
    <row r="30" spans="1:13" x14ac:dyDescent="0.2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</row>
    <row r="31" spans="1:13" x14ac:dyDescent="0.2"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</row>
    <row r="32" spans="1:13" x14ac:dyDescent="0.2">
      <c r="A32" s="95"/>
      <c r="B32" s="122" t="s">
        <v>35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</row>
    <row r="33" spans="1:13" x14ac:dyDescent="0.2">
      <c r="A33" s="95"/>
      <c r="B33" s="124" t="s">
        <v>0</v>
      </c>
      <c r="C33" s="124"/>
      <c r="D33" s="124"/>
      <c r="E33" s="124"/>
      <c r="F33" s="124"/>
      <c r="G33" s="124"/>
      <c r="H33" s="124" t="s">
        <v>137</v>
      </c>
      <c r="I33" s="124"/>
      <c r="J33" s="124"/>
      <c r="K33" s="124"/>
      <c r="L33" s="124"/>
      <c r="M33" s="124"/>
    </row>
    <row r="34" spans="1:13" x14ac:dyDescent="0.2">
      <c r="A34" s="95"/>
      <c r="B34" s="123" t="s">
        <v>24</v>
      </c>
      <c r="C34" s="123"/>
      <c r="D34" s="123"/>
      <c r="E34" s="122" t="s">
        <v>16</v>
      </c>
      <c r="F34" s="123"/>
      <c r="G34" s="123"/>
      <c r="H34" s="123" t="s">
        <v>24</v>
      </c>
      <c r="I34" s="123"/>
      <c r="J34" s="123"/>
      <c r="K34" s="123" t="s">
        <v>25</v>
      </c>
      <c r="L34" s="123"/>
      <c r="M34" s="123"/>
    </row>
    <row r="35" spans="1:13" x14ac:dyDescent="0.2">
      <c r="A35" s="95"/>
      <c r="B35" s="96" t="s">
        <v>114</v>
      </c>
      <c r="C35" s="96" t="s">
        <v>117</v>
      </c>
      <c r="D35" s="96" t="s">
        <v>118</v>
      </c>
      <c r="E35" s="96" t="s">
        <v>114</v>
      </c>
      <c r="F35" s="96" t="s">
        <v>117</v>
      </c>
      <c r="G35" s="96" t="s">
        <v>118</v>
      </c>
      <c r="H35" s="96" t="s">
        <v>114</v>
      </c>
      <c r="I35" s="96" t="s">
        <v>117</v>
      </c>
      <c r="J35" s="96" t="s">
        <v>118</v>
      </c>
      <c r="K35" s="96" t="s">
        <v>114</v>
      </c>
      <c r="L35" s="96" t="s">
        <v>117</v>
      </c>
      <c r="M35" s="96" t="s">
        <v>118</v>
      </c>
    </row>
    <row r="36" spans="1:13" x14ac:dyDescent="0.2">
      <c r="A36" s="98" t="s">
        <v>116</v>
      </c>
      <c r="B36" s="90">
        <v>21.17</v>
      </c>
      <c r="C36" s="90">
        <v>34.22</v>
      </c>
      <c r="D36" s="90">
        <v>32.506</v>
      </c>
      <c r="E36" s="90">
        <v>22.05</v>
      </c>
      <c r="F36" s="90">
        <v>34.57</v>
      </c>
      <c r="G36" s="90">
        <v>35.722000000000001</v>
      </c>
      <c r="H36" s="90">
        <v>21.09</v>
      </c>
      <c r="I36" s="90">
        <v>34.25</v>
      </c>
      <c r="J36" s="90">
        <v>32.4</v>
      </c>
      <c r="K36" s="90">
        <v>16.88</v>
      </c>
      <c r="L36" s="90">
        <v>34.22</v>
      </c>
      <c r="M36" s="90">
        <v>34.403999999999996</v>
      </c>
    </row>
    <row r="37" spans="1:13" x14ac:dyDescent="0.2">
      <c r="A37" s="98" t="s">
        <v>115</v>
      </c>
      <c r="B37" s="123">
        <f>(2^(B36-D36))/(2^(B36-C36))</f>
        <v>3.2806916447869012</v>
      </c>
      <c r="C37" s="123"/>
      <c r="D37" s="123"/>
      <c r="E37" s="123">
        <f>(2^(E36-G36))/(2^(E36-F36))</f>
        <v>0.45000096489675601</v>
      </c>
      <c r="F37" s="123"/>
      <c r="G37" s="123"/>
      <c r="H37" s="123">
        <f>(2^(H36-J36))/(2^(H36-I36))</f>
        <v>3.6050018504433265</v>
      </c>
      <c r="I37" s="123"/>
      <c r="J37" s="123"/>
      <c r="K37" s="123">
        <f>(2^(K36-M36))/(2^(K36-L36))</f>
        <v>0.8802590135631535</v>
      </c>
      <c r="L37" s="123"/>
      <c r="M37" s="123"/>
    </row>
    <row r="38" spans="1:13" x14ac:dyDescent="0.2"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</row>
    <row r="39" spans="1:13" x14ac:dyDescent="0.2">
      <c r="A39" s="95"/>
      <c r="B39" s="122" t="s">
        <v>35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</row>
    <row r="40" spans="1:13" x14ac:dyDescent="0.2">
      <c r="A40" s="95"/>
      <c r="B40" s="124" t="s">
        <v>0</v>
      </c>
      <c r="C40" s="124"/>
      <c r="D40" s="124"/>
      <c r="E40" s="124"/>
      <c r="F40" s="124"/>
      <c r="G40" s="124"/>
      <c r="H40" s="124" t="s">
        <v>137</v>
      </c>
      <c r="I40" s="124"/>
      <c r="J40" s="124"/>
      <c r="K40" s="124"/>
      <c r="L40" s="124"/>
      <c r="M40" s="124"/>
    </row>
    <row r="41" spans="1:13" x14ac:dyDescent="0.2">
      <c r="A41" s="95"/>
      <c r="B41" s="123" t="s">
        <v>24</v>
      </c>
      <c r="C41" s="123"/>
      <c r="D41" s="123"/>
      <c r="E41" s="123" t="s">
        <v>25</v>
      </c>
      <c r="F41" s="123"/>
      <c r="G41" s="123"/>
      <c r="H41" s="123" t="s">
        <v>24</v>
      </c>
      <c r="I41" s="123"/>
      <c r="J41" s="123"/>
      <c r="K41" s="123" t="s">
        <v>25</v>
      </c>
      <c r="L41" s="123"/>
      <c r="M41" s="123"/>
    </row>
    <row r="42" spans="1:13" x14ac:dyDescent="0.2">
      <c r="A42" s="95"/>
      <c r="B42" s="96" t="s">
        <v>114</v>
      </c>
      <c r="C42" s="96" t="s">
        <v>117</v>
      </c>
      <c r="D42" s="96" t="s">
        <v>118</v>
      </c>
      <c r="E42" s="96" t="s">
        <v>114</v>
      </c>
      <c r="F42" s="96" t="s">
        <v>117</v>
      </c>
      <c r="G42" s="96" t="s">
        <v>118</v>
      </c>
      <c r="H42" s="96" t="s">
        <v>114</v>
      </c>
      <c r="I42" s="96" t="s">
        <v>117</v>
      </c>
      <c r="J42" s="96" t="s">
        <v>118</v>
      </c>
      <c r="K42" s="96" t="s">
        <v>114</v>
      </c>
      <c r="L42" s="96" t="s">
        <v>117</v>
      </c>
      <c r="M42" s="96" t="s">
        <v>118</v>
      </c>
    </row>
    <row r="43" spans="1:13" x14ac:dyDescent="0.2">
      <c r="A43" s="98" t="s">
        <v>119</v>
      </c>
      <c r="B43" s="90">
        <v>16.59</v>
      </c>
      <c r="C43" s="90">
        <v>34.57</v>
      </c>
      <c r="D43" s="90">
        <v>32.494</v>
      </c>
      <c r="E43" s="90">
        <v>16.97</v>
      </c>
      <c r="F43" s="90">
        <v>34.31</v>
      </c>
      <c r="G43" s="90">
        <v>35.532000000000004</v>
      </c>
      <c r="H43" s="90">
        <v>16.39</v>
      </c>
      <c r="I43" s="90">
        <v>34.450000000000003</v>
      </c>
      <c r="J43" s="90">
        <v>32.741</v>
      </c>
      <c r="K43" s="90">
        <v>16.739999999999998</v>
      </c>
      <c r="L43" s="90">
        <v>34.18</v>
      </c>
      <c r="M43" s="90">
        <v>33.966999999999999</v>
      </c>
    </row>
    <row r="44" spans="1:13" x14ac:dyDescent="0.2">
      <c r="A44" s="98" t="s">
        <v>115</v>
      </c>
      <c r="B44" s="123">
        <f>(2^(B43-D43))/(2^(B43-C43))</f>
        <v>4.2163656931629481</v>
      </c>
      <c r="C44" s="123"/>
      <c r="D44" s="123"/>
      <c r="E44" s="123">
        <f>(2^(E43-G43))/(2^(E43-F43))</f>
        <v>0.42868801831708531</v>
      </c>
      <c r="F44" s="123"/>
      <c r="G44" s="123"/>
      <c r="H44" s="123">
        <f>(2^(H43-J43))/(2^(H43-I43))</f>
        <v>3.269341313953142</v>
      </c>
      <c r="I44" s="123"/>
      <c r="J44" s="123"/>
      <c r="K44" s="123">
        <f>(2^(K43-M43))/(2^(K43-L43))</f>
        <v>1.1590959519044572</v>
      </c>
      <c r="L44" s="123"/>
      <c r="M44" s="123"/>
    </row>
    <row r="45" spans="1:13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</row>
    <row r="46" spans="1:13" x14ac:dyDescent="0.2">
      <c r="A46" s="95"/>
      <c r="B46" s="122" t="s">
        <v>35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</row>
    <row r="47" spans="1:13" x14ac:dyDescent="0.2">
      <c r="A47" s="95"/>
      <c r="B47" s="124" t="s">
        <v>0</v>
      </c>
      <c r="C47" s="124"/>
      <c r="D47" s="124"/>
      <c r="E47" s="124"/>
      <c r="F47" s="124"/>
      <c r="G47" s="124"/>
      <c r="H47" s="124" t="s">
        <v>137</v>
      </c>
      <c r="I47" s="124"/>
      <c r="J47" s="124"/>
      <c r="K47" s="124"/>
      <c r="L47" s="124"/>
      <c r="M47" s="124"/>
    </row>
    <row r="48" spans="1:13" x14ac:dyDescent="0.2">
      <c r="A48" s="95"/>
      <c r="B48" s="123" t="s">
        <v>24</v>
      </c>
      <c r="C48" s="123"/>
      <c r="D48" s="123"/>
      <c r="E48" s="123" t="s">
        <v>25</v>
      </c>
      <c r="F48" s="123"/>
      <c r="G48" s="123"/>
      <c r="H48" s="123" t="s">
        <v>24</v>
      </c>
      <c r="I48" s="123"/>
      <c r="J48" s="123"/>
      <c r="K48" s="123" t="s">
        <v>25</v>
      </c>
      <c r="L48" s="123"/>
      <c r="M48" s="123"/>
    </row>
    <row r="49" spans="1:13" x14ac:dyDescent="0.2">
      <c r="A49" s="95"/>
      <c r="B49" s="96" t="s">
        <v>114</v>
      </c>
      <c r="C49" s="96" t="s">
        <v>117</v>
      </c>
      <c r="D49" s="96" t="s">
        <v>118</v>
      </c>
      <c r="E49" s="96" t="s">
        <v>114</v>
      </c>
      <c r="F49" s="96" t="s">
        <v>117</v>
      </c>
      <c r="G49" s="96" t="s">
        <v>118</v>
      </c>
      <c r="H49" s="96" t="s">
        <v>114</v>
      </c>
      <c r="I49" s="96" t="s">
        <v>117</v>
      </c>
      <c r="J49" s="96" t="s">
        <v>118</v>
      </c>
      <c r="K49" s="96" t="s">
        <v>114</v>
      </c>
      <c r="L49" s="96" t="s">
        <v>117</v>
      </c>
      <c r="M49" s="96" t="s">
        <v>118</v>
      </c>
    </row>
    <row r="50" spans="1:13" x14ac:dyDescent="0.2">
      <c r="A50" s="98" t="s">
        <v>120</v>
      </c>
      <c r="B50" s="90">
        <v>16.91</v>
      </c>
      <c r="C50" s="90">
        <v>34.6</v>
      </c>
      <c r="D50" s="90">
        <v>32.689</v>
      </c>
      <c r="E50" s="90">
        <v>16.36</v>
      </c>
      <c r="F50" s="90">
        <v>34.33</v>
      </c>
      <c r="G50" s="90">
        <v>35.614999999999995</v>
      </c>
      <c r="H50" s="90">
        <v>16.600000000000001</v>
      </c>
      <c r="I50" s="90">
        <v>34.51</v>
      </c>
      <c r="J50" s="90">
        <v>32.723999999999997</v>
      </c>
      <c r="K50" s="90">
        <v>16.510000000000002</v>
      </c>
      <c r="L50" s="90">
        <v>34.26</v>
      </c>
      <c r="M50" s="90">
        <v>34.230999999999995</v>
      </c>
    </row>
    <row r="51" spans="1:13" x14ac:dyDescent="0.2">
      <c r="A51" s="98" t="s">
        <v>115</v>
      </c>
      <c r="B51" s="123">
        <f>(2^(B50-D50))/(2^(B50-C50))</f>
        <v>3.7606968100365106</v>
      </c>
      <c r="C51" s="123"/>
      <c r="D51" s="123"/>
      <c r="E51" s="123">
        <f>(2^(E50-G50))/(2^(E50-F50))</f>
        <v>0.41037080440525026</v>
      </c>
      <c r="F51" s="123"/>
      <c r="G51" s="123"/>
      <c r="H51" s="123">
        <f>(2^(H50-J50))/(2^(H50-I50))</f>
        <v>3.448574180070382</v>
      </c>
      <c r="I51" s="123"/>
      <c r="J51" s="123"/>
      <c r="K51" s="123">
        <f>(2^(K50-M50))/(2^(K50-L50))</f>
        <v>1.0203046592484601</v>
      </c>
      <c r="L51" s="123"/>
      <c r="M51" s="123"/>
    </row>
    <row r="52" spans="1:13" x14ac:dyDescent="0.2"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</row>
    <row r="53" spans="1:13" x14ac:dyDescent="0.2"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</row>
    <row r="54" spans="1:13" x14ac:dyDescent="0.2"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</row>
    <row r="55" spans="1:13" x14ac:dyDescent="0.2">
      <c r="A55" s="95"/>
      <c r="B55" s="122" t="s">
        <v>36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</row>
    <row r="56" spans="1:13" x14ac:dyDescent="0.2">
      <c r="A56" s="95"/>
      <c r="B56" s="124" t="s">
        <v>0</v>
      </c>
      <c r="C56" s="124"/>
      <c r="D56" s="124"/>
      <c r="E56" s="124"/>
      <c r="F56" s="124"/>
      <c r="G56" s="124"/>
      <c r="H56" s="124" t="s">
        <v>137</v>
      </c>
      <c r="I56" s="124"/>
      <c r="J56" s="124"/>
      <c r="K56" s="124"/>
      <c r="L56" s="124"/>
      <c r="M56" s="124"/>
    </row>
    <row r="57" spans="1:13" x14ac:dyDescent="0.2">
      <c r="A57" s="95"/>
      <c r="B57" s="123" t="s">
        <v>24</v>
      </c>
      <c r="C57" s="123"/>
      <c r="D57" s="123"/>
      <c r="E57" s="122" t="s">
        <v>16</v>
      </c>
      <c r="F57" s="123"/>
      <c r="G57" s="123"/>
      <c r="H57" s="123" t="s">
        <v>24</v>
      </c>
      <c r="I57" s="123"/>
      <c r="J57" s="123"/>
      <c r="K57" s="123" t="s">
        <v>25</v>
      </c>
      <c r="L57" s="123"/>
      <c r="M57" s="123"/>
    </row>
    <row r="58" spans="1:13" x14ac:dyDescent="0.2">
      <c r="A58" s="95"/>
      <c r="B58" s="96" t="s">
        <v>114</v>
      </c>
      <c r="C58" s="96" t="s">
        <v>117</v>
      </c>
      <c r="D58" s="96" t="s">
        <v>118</v>
      </c>
      <c r="E58" s="96" t="s">
        <v>114</v>
      </c>
      <c r="F58" s="96" t="s">
        <v>117</v>
      </c>
      <c r="G58" s="96" t="s">
        <v>118</v>
      </c>
      <c r="H58" s="96" t="s">
        <v>114</v>
      </c>
      <c r="I58" s="96" t="s">
        <v>117</v>
      </c>
      <c r="J58" s="96" t="s">
        <v>118</v>
      </c>
      <c r="K58" s="96" t="s">
        <v>114</v>
      </c>
      <c r="L58" s="96" t="s">
        <v>117</v>
      </c>
      <c r="M58" s="96" t="s">
        <v>118</v>
      </c>
    </row>
    <row r="59" spans="1:13" x14ac:dyDescent="0.2">
      <c r="A59" s="98" t="s">
        <v>116</v>
      </c>
      <c r="B59" s="90">
        <v>16.989999999999998</v>
      </c>
      <c r="C59" s="90">
        <v>34.4</v>
      </c>
      <c r="D59" s="90">
        <v>34.795000000000002</v>
      </c>
      <c r="E59" s="90">
        <v>16.8</v>
      </c>
      <c r="F59" s="90">
        <v>34.479999999999997</v>
      </c>
      <c r="G59" s="90">
        <v>35.802</v>
      </c>
      <c r="H59" s="90">
        <v>16.72</v>
      </c>
      <c r="I59" s="90">
        <v>34.159999999999997</v>
      </c>
      <c r="J59" s="90">
        <v>33.727999999999994</v>
      </c>
      <c r="K59" s="90">
        <v>16.649999999999999</v>
      </c>
      <c r="L59" s="90">
        <v>34.54</v>
      </c>
      <c r="M59" s="90">
        <v>36.228999999999999</v>
      </c>
    </row>
    <row r="60" spans="1:13" x14ac:dyDescent="0.2">
      <c r="A60" s="98" t="s">
        <v>115</v>
      </c>
      <c r="B60" s="123">
        <f>(2^(B59-D59))/(2^(B59-C59))</f>
        <v>0.7604893766205022</v>
      </c>
      <c r="C60" s="123"/>
      <c r="D60" s="123"/>
      <c r="E60" s="123">
        <f>(2^(E59-G59))/(2^(E59-F59))</f>
        <v>0.39998006416637544</v>
      </c>
      <c r="F60" s="123"/>
      <c r="G60" s="123"/>
      <c r="H60" s="123">
        <f>(2^(H59-J59))/(2^(H59-I59))</f>
        <v>1.3491025343396996</v>
      </c>
      <c r="I60" s="123"/>
      <c r="J60" s="123"/>
      <c r="K60" s="123">
        <f>(2^(K59-M59))/(2^(K59-L59))</f>
        <v>0.31014182442884713</v>
      </c>
      <c r="L60" s="123"/>
      <c r="M60" s="123"/>
    </row>
    <row r="61" spans="1:13" x14ac:dyDescent="0.2"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</row>
    <row r="62" spans="1:13" x14ac:dyDescent="0.2">
      <c r="A62" s="95"/>
      <c r="B62" s="122" t="s">
        <v>36</v>
      </c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</row>
    <row r="63" spans="1:13" x14ac:dyDescent="0.2">
      <c r="A63" s="95"/>
      <c r="B63" s="124" t="s">
        <v>0</v>
      </c>
      <c r="C63" s="124"/>
      <c r="D63" s="124"/>
      <c r="E63" s="124"/>
      <c r="F63" s="124"/>
      <c r="G63" s="124"/>
      <c r="H63" s="124" t="s">
        <v>137</v>
      </c>
      <c r="I63" s="124"/>
      <c r="J63" s="124"/>
      <c r="K63" s="124"/>
      <c r="L63" s="124"/>
      <c r="M63" s="124"/>
    </row>
    <row r="64" spans="1:13" x14ac:dyDescent="0.2">
      <c r="A64" s="95"/>
      <c r="B64" s="123" t="s">
        <v>24</v>
      </c>
      <c r="C64" s="123"/>
      <c r="D64" s="123"/>
      <c r="E64" s="123" t="s">
        <v>25</v>
      </c>
      <c r="F64" s="123"/>
      <c r="G64" s="123"/>
      <c r="H64" s="123" t="s">
        <v>24</v>
      </c>
      <c r="I64" s="123"/>
      <c r="J64" s="123"/>
      <c r="K64" s="123" t="s">
        <v>25</v>
      </c>
      <c r="L64" s="123"/>
      <c r="M64" s="123"/>
    </row>
    <row r="65" spans="1:13" x14ac:dyDescent="0.2">
      <c r="A65" s="95"/>
      <c r="B65" s="96" t="s">
        <v>114</v>
      </c>
      <c r="C65" s="96" t="s">
        <v>117</v>
      </c>
      <c r="D65" s="96" t="s">
        <v>118</v>
      </c>
      <c r="E65" s="96" t="s">
        <v>114</v>
      </c>
      <c r="F65" s="96" t="s">
        <v>117</v>
      </c>
      <c r="G65" s="96" t="s">
        <v>118</v>
      </c>
      <c r="H65" s="96" t="s">
        <v>114</v>
      </c>
      <c r="I65" s="96" t="s">
        <v>117</v>
      </c>
      <c r="J65" s="96" t="s">
        <v>118</v>
      </c>
      <c r="K65" s="96" t="s">
        <v>114</v>
      </c>
      <c r="L65" s="96" t="s">
        <v>117</v>
      </c>
      <c r="M65" s="96" t="s">
        <v>118</v>
      </c>
    </row>
    <row r="66" spans="1:13" x14ac:dyDescent="0.2">
      <c r="A66" s="98" t="s">
        <v>119</v>
      </c>
      <c r="B66" s="90">
        <v>16.71</v>
      </c>
      <c r="C66" s="90">
        <v>34.380000000000003</v>
      </c>
      <c r="D66" s="90">
        <v>34.756</v>
      </c>
      <c r="E66" s="90">
        <v>16.43</v>
      </c>
      <c r="F66" s="90">
        <v>34.43</v>
      </c>
      <c r="G66" s="90">
        <v>35.613999999999997</v>
      </c>
      <c r="H66" s="90">
        <v>16.829999999999998</v>
      </c>
      <c r="I66" s="90">
        <v>34.299999999999997</v>
      </c>
      <c r="J66" s="90">
        <v>33.833999999999996</v>
      </c>
      <c r="K66" s="90">
        <v>16.670000000000002</v>
      </c>
      <c r="L66" s="90">
        <v>34.36</v>
      </c>
      <c r="M66" s="90">
        <v>35.176000000000002</v>
      </c>
    </row>
    <row r="67" spans="1:13" x14ac:dyDescent="0.2">
      <c r="A67" s="98" t="s">
        <v>115</v>
      </c>
      <c r="B67" s="123">
        <f>(2^(B66-D66))/(2^(B66-C66))</f>
        <v>0.77057110835840914</v>
      </c>
      <c r="C67" s="123"/>
      <c r="D67" s="123"/>
      <c r="E67" s="123">
        <f>(2^(E66-G66))/(2^(E66-F66))</f>
        <v>0.44012950678157681</v>
      </c>
      <c r="F67" s="123"/>
      <c r="G67" s="123"/>
      <c r="H67" s="123">
        <f>(2^(H66-J66))/(2^(H66-I66))</f>
        <v>1.381274448143859</v>
      </c>
      <c r="I67" s="123"/>
      <c r="J67" s="123"/>
      <c r="K67" s="123">
        <f>(2^(K66-M66))/(2^(K66-L66))</f>
        <v>0.56801463239334249</v>
      </c>
      <c r="L67" s="123"/>
      <c r="M67" s="123"/>
    </row>
    <row r="68" spans="1:13" x14ac:dyDescent="0.2"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</row>
    <row r="69" spans="1:13" x14ac:dyDescent="0.2">
      <c r="A69" s="95"/>
      <c r="B69" s="122" t="s">
        <v>36</v>
      </c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</row>
    <row r="70" spans="1:13" x14ac:dyDescent="0.2">
      <c r="A70" s="95"/>
      <c r="B70" s="124" t="s">
        <v>0</v>
      </c>
      <c r="C70" s="124"/>
      <c r="D70" s="124"/>
      <c r="E70" s="124"/>
      <c r="F70" s="124"/>
      <c r="G70" s="124"/>
      <c r="H70" s="124" t="s">
        <v>137</v>
      </c>
      <c r="I70" s="124"/>
      <c r="J70" s="124"/>
      <c r="K70" s="124"/>
      <c r="L70" s="124"/>
      <c r="M70" s="124"/>
    </row>
    <row r="71" spans="1:13" x14ac:dyDescent="0.2">
      <c r="A71" s="95"/>
      <c r="B71" s="123" t="s">
        <v>24</v>
      </c>
      <c r="C71" s="123"/>
      <c r="D71" s="123"/>
      <c r="E71" s="123" t="s">
        <v>25</v>
      </c>
      <c r="F71" s="123"/>
      <c r="G71" s="123"/>
      <c r="H71" s="123" t="s">
        <v>24</v>
      </c>
      <c r="I71" s="123"/>
      <c r="J71" s="123"/>
      <c r="K71" s="123" t="s">
        <v>25</v>
      </c>
      <c r="L71" s="123"/>
      <c r="M71" s="123"/>
    </row>
    <row r="72" spans="1:13" x14ac:dyDescent="0.2">
      <c r="A72" s="95"/>
      <c r="B72" s="96" t="s">
        <v>114</v>
      </c>
      <c r="C72" s="96" t="s">
        <v>117</v>
      </c>
      <c r="D72" s="96" t="s">
        <v>118</v>
      </c>
      <c r="E72" s="96" t="s">
        <v>114</v>
      </c>
      <c r="F72" s="96" t="s">
        <v>117</v>
      </c>
      <c r="G72" s="96" t="s">
        <v>118</v>
      </c>
      <c r="H72" s="96" t="s">
        <v>114</v>
      </c>
      <c r="I72" s="96" t="s">
        <v>117</v>
      </c>
      <c r="J72" s="96" t="s">
        <v>118</v>
      </c>
      <c r="K72" s="96" t="s">
        <v>114</v>
      </c>
      <c r="L72" s="96" t="s">
        <v>117</v>
      </c>
      <c r="M72" s="96" t="s">
        <v>118</v>
      </c>
    </row>
    <row r="73" spans="1:13" x14ac:dyDescent="0.2">
      <c r="A73" s="98" t="s">
        <v>120</v>
      </c>
      <c r="B73" s="90">
        <v>16.7</v>
      </c>
      <c r="C73" s="90">
        <v>34.619999999999997</v>
      </c>
      <c r="D73" s="90">
        <v>34.693999999999996</v>
      </c>
      <c r="E73" s="90">
        <v>16.47</v>
      </c>
      <c r="F73" s="90">
        <v>34.28</v>
      </c>
      <c r="G73" s="90">
        <v>34.753</v>
      </c>
      <c r="H73" s="90">
        <v>16.55</v>
      </c>
      <c r="I73" s="90">
        <v>34.200000000000003</v>
      </c>
      <c r="J73" s="90">
        <v>33.549999999999997</v>
      </c>
      <c r="K73" s="90">
        <v>16.43</v>
      </c>
      <c r="L73" s="90">
        <v>34.119999999999997</v>
      </c>
      <c r="M73" s="90">
        <v>35.341999999999999</v>
      </c>
    </row>
    <row r="74" spans="1:13" x14ac:dyDescent="0.2">
      <c r="A74" s="98" t="s">
        <v>115</v>
      </c>
      <c r="B74" s="123">
        <f>(2^(B73-D73))/(2^(B73-C73))</f>
        <v>0.95000038287488731</v>
      </c>
      <c r="C74" s="123"/>
      <c r="D74" s="123"/>
      <c r="E74" s="123">
        <f>(2^(E73-G73))/(2^(E73-F73))</f>
        <v>0.72046487441896123</v>
      </c>
      <c r="F74" s="123"/>
      <c r="G74" s="123"/>
      <c r="H74" s="123">
        <f>(2^(H73-J73))/(2^(H73-I73))</f>
        <v>1.5691681957935051</v>
      </c>
      <c r="I74" s="123"/>
      <c r="J74" s="123"/>
      <c r="K74" s="123">
        <f>(2^(K73-M73))/(2^(K73-L73))</f>
        <v>0.42868801831708531</v>
      </c>
      <c r="L74" s="123"/>
      <c r="M74" s="123"/>
    </row>
  </sheetData>
  <mergeCells count="108">
    <mergeCell ref="B44:D44"/>
    <mergeCell ref="E44:G44"/>
    <mergeCell ref="H44:J44"/>
    <mergeCell ref="K44:M44"/>
    <mergeCell ref="B55:M55"/>
    <mergeCell ref="B56:G56"/>
    <mergeCell ref="H56:M56"/>
    <mergeCell ref="B9:M9"/>
    <mergeCell ref="B10:G10"/>
    <mergeCell ref="B23:M23"/>
    <mergeCell ref="B24:G24"/>
    <mergeCell ref="H24:M24"/>
    <mergeCell ref="B33:G33"/>
    <mergeCell ref="H33:M33"/>
    <mergeCell ref="B34:D34"/>
    <mergeCell ref="E34:G34"/>
    <mergeCell ref="H34:J34"/>
    <mergeCell ref="K34:M34"/>
    <mergeCell ref="H10:M10"/>
    <mergeCell ref="B11:D11"/>
    <mergeCell ref="E11:G11"/>
    <mergeCell ref="H11:J11"/>
    <mergeCell ref="K11:M11"/>
    <mergeCell ref="B14:D14"/>
    <mergeCell ref="B1:E1"/>
    <mergeCell ref="F1:I1"/>
    <mergeCell ref="J1:M1"/>
    <mergeCell ref="B2:C2"/>
    <mergeCell ref="D2:E2"/>
    <mergeCell ref="F2:G2"/>
    <mergeCell ref="H2:I2"/>
    <mergeCell ref="J2:K2"/>
    <mergeCell ref="L2:M2"/>
    <mergeCell ref="E14:G14"/>
    <mergeCell ref="H14:J14"/>
    <mergeCell ref="K14:M14"/>
    <mergeCell ref="B16:M16"/>
    <mergeCell ref="B17:G17"/>
    <mergeCell ref="H17:M17"/>
    <mergeCell ref="B18:D18"/>
    <mergeCell ref="E18:G18"/>
    <mergeCell ref="H18:J18"/>
    <mergeCell ref="K18:M18"/>
    <mergeCell ref="B21:D21"/>
    <mergeCell ref="E21:G21"/>
    <mergeCell ref="H21:J21"/>
    <mergeCell ref="K21:M21"/>
    <mergeCell ref="B25:D25"/>
    <mergeCell ref="E25:G25"/>
    <mergeCell ref="H25:J25"/>
    <mergeCell ref="K25:M25"/>
    <mergeCell ref="B28:D28"/>
    <mergeCell ref="E28:G28"/>
    <mergeCell ref="H28:J28"/>
    <mergeCell ref="K28:M28"/>
    <mergeCell ref="B32:M32"/>
    <mergeCell ref="B37:D37"/>
    <mergeCell ref="E37:G37"/>
    <mergeCell ref="H37:J37"/>
    <mergeCell ref="K37:M37"/>
    <mergeCell ref="B39:M39"/>
    <mergeCell ref="B40:G40"/>
    <mergeCell ref="H40:M40"/>
    <mergeCell ref="B41:D41"/>
    <mergeCell ref="E41:G41"/>
    <mergeCell ref="H41:J41"/>
    <mergeCell ref="K41:M41"/>
    <mergeCell ref="B46:M46"/>
    <mergeCell ref="B47:G47"/>
    <mergeCell ref="H47:M47"/>
    <mergeCell ref="B48:D48"/>
    <mergeCell ref="E48:G48"/>
    <mergeCell ref="H48:J48"/>
    <mergeCell ref="K48:M48"/>
    <mergeCell ref="B51:D51"/>
    <mergeCell ref="E51:G51"/>
    <mergeCell ref="H51:J51"/>
    <mergeCell ref="K51:M51"/>
    <mergeCell ref="B57:D57"/>
    <mergeCell ref="E57:G57"/>
    <mergeCell ref="H57:J57"/>
    <mergeCell ref="K57:M57"/>
    <mergeCell ref="B60:D60"/>
    <mergeCell ref="E60:G60"/>
    <mergeCell ref="H60:J60"/>
    <mergeCell ref="K60:M60"/>
    <mergeCell ref="B62:M62"/>
    <mergeCell ref="B63:G63"/>
    <mergeCell ref="H63:M63"/>
    <mergeCell ref="B64:D64"/>
    <mergeCell ref="E64:G64"/>
    <mergeCell ref="H64:J64"/>
    <mergeCell ref="K64:M64"/>
    <mergeCell ref="B67:D67"/>
    <mergeCell ref="E67:G67"/>
    <mergeCell ref="H67:J67"/>
    <mergeCell ref="K67:M67"/>
    <mergeCell ref="B69:M69"/>
    <mergeCell ref="B70:G70"/>
    <mergeCell ref="H70:M70"/>
    <mergeCell ref="B71:D71"/>
    <mergeCell ref="E71:G71"/>
    <mergeCell ref="H71:J71"/>
    <mergeCell ref="K71:M71"/>
    <mergeCell ref="B74:D74"/>
    <mergeCell ref="E74:G74"/>
    <mergeCell ref="H74:J74"/>
    <mergeCell ref="K74:M74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B141-0D56-E545-B792-6E469987E618}">
  <dimension ref="A2:I9"/>
  <sheetViews>
    <sheetView workbookViewId="0">
      <selection activeCell="S49" sqref="S49"/>
    </sheetView>
  </sheetViews>
  <sheetFormatPr baseColWidth="10" defaultRowHeight="16" x14ac:dyDescent="0.2"/>
  <cols>
    <col min="1" max="1" width="18.33203125" customWidth="1"/>
  </cols>
  <sheetData>
    <row r="2" spans="1:9" ht="18" x14ac:dyDescent="0.2">
      <c r="A2" s="9"/>
      <c r="B2" s="126" t="s">
        <v>139</v>
      </c>
      <c r="C2" s="126"/>
      <c r="D2" s="126"/>
      <c r="E2" s="127"/>
      <c r="F2" s="126" t="s">
        <v>141</v>
      </c>
      <c r="G2" s="126"/>
      <c r="H2" s="126"/>
      <c r="I2" s="127"/>
    </row>
    <row r="3" spans="1:9" ht="18" x14ac:dyDescent="0.2">
      <c r="A3" s="10" t="s">
        <v>140</v>
      </c>
      <c r="B3" s="5">
        <v>501</v>
      </c>
      <c r="C3" s="5">
        <v>292</v>
      </c>
      <c r="D3" s="5">
        <v>91</v>
      </c>
      <c r="E3" s="6"/>
      <c r="F3" s="5">
        <v>356</v>
      </c>
      <c r="G3" s="5">
        <v>476</v>
      </c>
      <c r="H3" s="5">
        <v>230</v>
      </c>
      <c r="I3" s="6"/>
    </row>
    <row r="4" spans="1:9" ht="18" x14ac:dyDescent="0.2">
      <c r="A4" s="10" t="s">
        <v>142</v>
      </c>
      <c r="B4" s="5">
        <v>344</v>
      </c>
      <c r="C4" s="5">
        <v>283</v>
      </c>
      <c r="D4" s="5">
        <v>175</v>
      </c>
      <c r="E4" s="6"/>
      <c r="F4" s="5">
        <v>3464</v>
      </c>
      <c r="G4" s="5">
        <v>866</v>
      </c>
      <c r="H4" s="5">
        <v>339</v>
      </c>
      <c r="I4" s="6"/>
    </row>
    <row r="5" spans="1:9" ht="18" x14ac:dyDescent="0.2">
      <c r="A5" s="10" t="s">
        <v>143</v>
      </c>
      <c r="B5" s="5">
        <v>115</v>
      </c>
      <c r="C5" s="5">
        <v>471</v>
      </c>
      <c r="D5" s="5">
        <v>215</v>
      </c>
      <c r="E5" s="6"/>
      <c r="F5" s="5">
        <v>10448</v>
      </c>
      <c r="G5" s="5">
        <v>7652</v>
      </c>
      <c r="H5" s="5">
        <v>13742</v>
      </c>
      <c r="I5" s="6"/>
    </row>
    <row r="6" spans="1:9" ht="18" x14ac:dyDescent="0.2">
      <c r="A6" s="10"/>
      <c r="B6" s="5"/>
      <c r="C6" s="5"/>
      <c r="D6" s="5"/>
      <c r="E6" s="6"/>
      <c r="F6" s="5"/>
      <c r="G6" s="5"/>
      <c r="H6" s="5"/>
      <c r="I6" s="6"/>
    </row>
    <row r="7" spans="1:9" ht="18" x14ac:dyDescent="0.2">
      <c r="A7" s="10" t="s">
        <v>140</v>
      </c>
      <c r="B7" s="5">
        <v>179</v>
      </c>
      <c r="C7" s="5">
        <v>285</v>
      </c>
      <c r="D7" s="5">
        <v>26</v>
      </c>
      <c r="E7" s="6"/>
      <c r="F7" s="5">
        <v>317</v>
      </c>
      <c r="G7" s="5">
        <v>177</v>
      </c>
      <c r="H7" s="5">
        <v>136</v>
      </c>
      <c r="I7" s="6">
        <v>372</v>
      </c>
    </row>
    <row r="8" spans="1:9" ht="18" x14ac:dyDescent="0.2">
      <c r="A8" s="10" t="s">
        <v>144</v>
      </c>
      <c r="B8" s="5">
        <v>249</v>
      </c>
      <c r="C8" s="5">
        <v>356</v>
      </c>
      <c r="D8" s="5">
        <v>372</v>
      </c>
      <c r="E8" s="6"/>
      <c r="F8" s="5">
        <v>4258</v>
      </c>
      <c r="G8" s="5">
        <v>325</v>
      </c>
      <c r="H8" s="5">
        <v>343</v>
      </c>
      <c r="I8" s="6">
        <v>359</v>
      </c>
    </row>
    <row r="9" spans="1:9" ht="18" x14ac:dyDescent="0.2">
      <c r="A9" s="11" t="s">
        <v>145</v>
      </c>
      <c r="B9" s="7">
        <v>172</v>
      </c>
      <c r="C9" s="7">
        <v>174</v>
      </c>
      <c r="D9" s="7">
        <v>388</v>
      </c>
      <c r="E9" s="8"/>
      <c r="F9" s="7">
        <v>78130</v>
      </c>
      <c r="G9" s="7">
        <v>42985</v>
      </c>
      <c r="H9" s="7">
        <v>39988</v>
      </c>
      <c r="I9" s="8">
        <v>71649</v>
      </c>
    </row>
  </sheetData>
  <mergeCells count="2">
    <mergeCell ref="B2:E2"/>
    <mergeCell ref="F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4BAC-E185-364B-9BFB-9ADBDE6E4FD3}">
  <dimension ref="A2:M6"/>
  <sheetViews>
    <sheetView workbookViewId="0">
      <selection activeCell="X31" sqref="X31"/>
    </sheetView>
  </sheetViews>
  <sheetFormatPr baseColWidth="10" defaultRowHeight="16" x14ac:dyDescent="0.2"/>
  <cols>
    <col min="1" max="1" width="30" customWidth="1"/>
  </cols>
  <sheetData>
    <row r="2" spans="1:13" ht="18" x14ac:dyDescent="0.2">
      <c r="A2" s="1"/>
      <c r="B2" s="128" t="s">
        <v>150</v>
      </c>
      <c r="C2" s="129"/>
      <c r="D2" s="129"/>
      <c r="E2" s="128" t="s">
        <v>151</v>
      </c>
      <c r="F2" s="129"/>
      <c r="G2" s="129"/>
      <c r="H2" s="128" t="s">
        <v>152</v>
      </c>
      <c r="I2" s="129"/>
      <c r="J2" s="129"/>
      <c r="K2" s="129" t="s">
        <v>153</v>
      </c>
      <c r="L2" s="129"/>
      <c r="M2" s="130"/>
    </row>
    <row r="3" spans="1:13" ht="18" x14ac:dyDescent="0.2">
      <c r="A3" s="12" t="s">
        <v>146</v>
      </c>
      <c r="B3" s="14">
        <v>19</v>
      </c>
      <c r="C3" s="5">
        <v>14</v>
      </c>
      <c r="D3" s="6">
        <v>13</v>
      </c>
      <c r="E3" s="14">
        <v>11</v>
      </c>
      <c r="F3" s="5">
        <v>16</v>
      </c>
      <c r="G3" s="6">
        <v>17</v>
      </c>
      <c r="H3" s="14">
        <v>0</v>
      </c>
      <c r="I3" s="5">
        <v>0</v>
      </c>
      <c r="J3" s="26">
        <v>0</v>
      </c>
      <c r="K3" s="5">
        <v>0</v>
      </c>
      <c r="L3" s="5">
        <v>0</v>
      </c>
      <c r="M3" s="6">
        <v>0</v>
      </c>
    </row>
    <row r="4" spans="1:13" ht="18" x14ac:dyDescent="0.2">
      <c r="A4" s="12" t="s">
        <v>147</v>
      </c>
      <c r="B4" s="14">
        <v>0</v>
      </c>
      <c r="C4" s="5">
        <v>0</v>
      </c>
      <c r="D4" s="5"/>
      <c r="E4" s="14">
        <v>0</v>
      </c>
      <c r="F4" s="5">
        <v>0</v>
      </c>
      <c r="G4" s="5"/>
      <c r="H4" s="14">
        <v>14</v>
      </c>
      <c r="I4" s="5">
        <v>15</v>
      </c>
      <c r="J4" s="6"/>
      <c r="K4" s="5">
        <v>16</v>
      </c>
      <c r="L4" s="5">
        <v>15</v>
      </c>
      <c r="M4" s="6"/>
    </row>
    <row r="5" spans="1:13" ht="18" x14ac:dyDescent="0.2">
      <c r="A5" s="12" t="s">
        <v>148</v>
      </c>
      <c r="B5" s="14">
        <v>0</v>
      </c>
      <c r="C5" s="5">
        <v>0</v>
      </c>
      <c r="D5" s="5">
        <v>0</v>
      </c>
      <c r="E5" s="14">
        <v>23</v>
      </c>
      <c r="F5" s="5">
        <v>10</v>
      </c>
      <c r="G5" s="5">
        <v>11</v>
      </c>
      <c r="H5" s="14">
        <v>7</v>
      </c>
      <c r="I5" s="5">
        <v>20</v>
      </c>
      <c r="J5" s="6">
        <v>19</v>
      </c>
      <c r="K5" s="5">
        <v>0</v>
      </c>
      <c r="L5" s="5">
        <v>0</v>
      </c>
      <c r="M5" s="6">
        <v>0</v>
      </c>
    </row>
    <row r="6" spans="1:13" ht="18" x14ac:dyDescent="0.2">
      <c r="A6" s="13" t="s">
        <v>149</v>
      </c>
      <c r="B6" s="15">
        <v>0</v>
      </c>
      <c r="C6" s="7">
        <v>0</v>
      </c>
      <c r="D6" s="7">
        <v>0</v>
      </c>
      <c r="E6" s="15">
        <v>0</v>
      </c>
      <c r="F6" s="7">
        <v>0</v>
      </c>
      <c r="G6" s="7">
        <v>0</v>
      </c>
      <c r="H6" s="15">
        <v>2</v>
      </c>
      <c r="I6" s="7">
        <v>0</v>
      </c>
      <c r="J6" s="8">
        <v>1</v>
      </c>
      <c r="K6" s="7">
        <v>28</v>
      </c>
      <c r="L6" s="7">
        <v>30</v>
      </c>
      <c r="M6" s="8">
        <v>29</v>
      </c>
    </row>
  </sheetData>
  <mergeCells count="4">
    <mergeCell ref="B2:D2"/>
    <mergeCell ref="E2:G2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Fig1C</vt:lpstr>
      <vt:lpstr>Fig1F</vt:lpstr>
      <vt:lpstr>Fig2E_FoxC2</vt:lpstr>
      <vt:lpstr>Fig2E_Synpo</vt:lpstr>
      <vt:lpstr>Fig2E_Nphs2</vt:lpstr>
      <vt:lpstr>Fig2F_Nphs2</vt:lpstr>
      <vt:lpstr>Fig2_Synpo</vt:lpstr>
      <vt:lpstr>Fig2I</vt:lpstr>
      <vt:lpstr>Fig 2J</vt:lpstr>
      <vt:lpstr>Fig4B</vt:lpstr>
      <vt:lpstr>Fig4C</vt:lpstr>
      <vt:lpstr>Fig4E</vt:lpstr>
      <vt:lpstr>Fig4F</vt:lpstr>
      <vt:lpstr>Fig7</vt:lpstr>
      <vt:lpstr>Fig 8_FoxC2</vt:lpstr>
      <vt:lpstr>Fig 8_WT1</vt:lpstr>
      <vt:lpstr>suppl Fig1B</vt:lpstr>
      <vt:lpstr>suppl Fig1D</vt:lpstr>
      <vt:lpstr>suppl Fig1E</vt:lpstr>
      <vt:lpstr>suppl Fig 2A</vt:lpstr>
      <vt:lpstr>suppl Fig 2C</vt:lpstr>
      <vt:lpstr>suppl Fig 3B</vt:lpstr>
      <vt:lpstr>suppl Fig 4B</vt:lpstr>
      <vt:lpstr>suppl Fig 4E</vt:lpstr>
      <vt:lpstr>suppl Fig 5C</vt:lpstr>
      <vt:lpstr>suppl Fig 5D</vt:lpstr>
      <vt:lpstr>suppl Fig 5E</vt:lpstr>
      <vt:lpstr>suppl Fig 8A</vt:lpstr>
      <vt:lpstr>suppl Fig 8B</vt:lpstr>
      <vt:lpstr>suppl Fig 8C</vt:lpstr>
      <vt:lpstr>suppl Fig 8D</vt:lpstr>
      <vt:lpstr>suppl Fig 8E</vt:lpstr>
      <vt:lpstr>suppl Fig 8F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Ettou</dc:creator>
  <cp:lastModifiedBy>Schumacher, Valerie</cp:lastModifiedBy>
  <dcterms:created xsi:type="dcterms:W3CDTF">2025-05-12T01:39:51Z</dcterms:created>
  <dcterms:modified xsi:type="dcterms:W3CDTF">2026-04-02T16:42:28Z</dcterms:modified>
</cp:coreProperties>
</file>