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ea\Downloads\TAT_SAPIP final manuscript\JCI Insights\revision\Final_Revision\"/>
    </mc:Choice>
  </mc:AlternateContent>
  <xr:revisionPtr revIDLastSave="0" documentId="13_ncr:1_{79BD2F62-DE90-4DB3-AED9-E79937C792D3}" xr6:coauthVersionLast="47" xr6:coauthVersionMax="47" xr10:uidLastSave="{00000000-0000-0000-0000-000000000000}"/>
  <bookViews>
    <workbookView xWindow="0" yWindow="390" windowWidth="28800" windowHeight="15075" firstSheet="8" activeTab="13" xr2:uid="{401FD341-E5CC-446C-A8F7-2481FE7A61D1}"/>
  </bookViews>
  <sheets>
    <sheet name="Figure1 A&amp;B" sheetId="14" r:id="rId1"/>
    <sheet name="Fig 1C SAPIP WT" sheetId="5" r:id="rId2"/>
    <sheet name="Fig 1D SAPIP Src mice stats" sheetId="2" r:id="rId3"/>
    <sheet name="Fig1D SAPIP Src mice" sheetId="7" r:id="rId4"/>
    <sheet name="Fig2A IV dys" sheetId="10" r:id="rId5"/>
    <sheet name="Fig2B dys N_A ratio" sheetId="3" r:id="rId6"/>
    <sheet name="Fig2C dysKO EPQ(pY)Src " sheetId="1" r:id="rId7"/>
    <sheet name="Fig2D EPQ Sapip dysKO" sheetId="4" r:id="rId8"/>
    <sheet name="Fig 3A" sheetId="12" r:id="rId9"/>
    <sheet name="Fig 3B" sheetId="13" r:id="rId10"/>
    <sheet name="Fig 3 C,D &amp; Sup Fig 4 " sheetId="15" r:id="rId11"/>
    <sheet name="Suppl Fig1" sheetId="16" r:id="rId12"/>
    <sheet name="Suppl Fig2 AB fepsp " sheetId="11" r:id="rId13"/>
    <sheet name="Suppl Fig2 C SAPIP IV" sheetId="9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22" i="16" l="1"/>
  <c r="BH22" i="16"/>
  <c r="AC22" i="16"/>
  <c r="CB21" i="16"/>
  <c r="BH21" i="16"/>
  <c r="AC21" i="16"/>
  <c r="CB20" i="16"/>
  <c r="BH20" i="16"/>
  <c r="AC20" i="16"/>
  <c r="CB19" i="16"/>
  <c r="BH19" i="16"/>
  <c r="AC19" i="16"/>
  <c r="CB18" i="16"/>
  <c r="BH18" i="16"/>
  <c r="AC18" i="16"/>
  <c r="CB17" i="16"/>
  <c r="BH17" i="16"/>
  <c r="AC17" i="16"/>
  <c r="CB16" i="16"/>
  <c r="BH16" i="16"/>
  <c r="AC16" i="16"/>
  <c r="CB15" i="16"/>
  <c r="BH15" i="16"/>
  <c r="AC15" i="16"/>
  <c r="CB14" i="16"/>
  <c r="BH14" i="16"/>
  <c r="AC14" i="16"/>
  <c r="CB13" i="16"/>
  <c r="BH13" i="16"/>
  <c r="AC13" i="16"/>
  <c r="CB12" i="16"/>
  <c r="BH12" i="16"/>
  <c r="AC12" i="16"/>
  <c r="CB11" i="16"/>
  <c r="BH11" i="16"/>
  <c r="AC11" i="16"/>
  <c r="CB10" i="16"/>
  <c r="BH10" i="16"/>
  <c r="AC10" i="16"/>
  <c r="CB9" i="16"/>
  <c r="BH9" i="16"/>
  <c r="AC9" i="16"/>
  <c r="CB8" i="16"/>
  <c r="BH8" i="16"/>
  <c r="AC8" i="16"/>
  <c r="CB7" i="16"/>
  <c r="BH7" i="16"/>
  <c r="AC7" i="16"/>
  <c r="CB6" i="16"/>
  <c r="BH6" i="16"/>
  <c r="AC6" i="16"/>
  <c r="CB5" i="16"/>
  <c r="BH5" i="16"/>
  <c r="AC5" i="16"/>
  <c r="CB4" i="16"/>
  <c r="BH4" i="16"/>
  <c r="AC4" i="16"/>
  <c r="CB3" i="16"/>
  <c r="BH3" i="16"/>
  <c r="AC3" i="16"/>
  <c r="E4" i="14" l="1"/>
  <c r="E5" i="14"/>
  <c r="E6" i="14"/>
  <c r="L6" i="14"/>
  <c r="M6" i="14"/>
  <c r="O6" i="14"/>
  <c r="P6" i="14"/>
  <c r="E7" i="14"/>
  <c r="L7" i="14"/>
  <c r="M7" i="14"/>
  <c r="O7" i="14"/>
  <c r="P7" i="14"/>
  <c r="E8" i="14"/>
  <c r="L8" i="14"/>
  <c r="M8" i="14"/>
  <c r="O8" i="14"/>
  <c r="P8" i="14"/>
  <c r="E9" i="14"/>
  <c r="L9" i="14"/>
  <c r="M9" i="14"/>
  <c r="O9" i="14"/>
  <c r="P9" i="14"/>
  <c r="L10" i="14"/>
  <c r="M10" i="14"/>
  <c r="M11" i="14" s="1"/>
  <c r="O10" i="14"/>
  <c r="P10" i="14"/>
  <c r="K11" i="14"/>
  <c r="L11" i="14"/>
  <c r="N11" i="14"/>
  <c r="O11" i="14"/>
  <c r="P11" i="14"/>
  <c r="E12" i="14"/>
  <c r="E13" i="14"/>
  <c r="E14" i="14"/>
  <c r="E15" i="14"/>
  <c r="E16" i="14"/>
  <c r="E17" i="14"/>
  <c r="E22" i="14"/>
  <c r="E23" i="14"/>
  <c r="E24" i="14"/>
  <c r="E25" i="14"/>
  <c r="E26" i="14"/>
  <c r="E29" i="14"/>
  <c r="E30" i="14"/>
  <c r="E31" i="14"/>
  <c r="E32" i="14"/>
  <c r="E33" i="14"/>
  <c r="E34" i="14"/>
  <c r="E37" i="14"/>
  <c r="E38" i="14"/>
  <c r="E39" i="14"/>
  <c r="E40" i="14"/>
  <c r="E41" i="14"/>
  <c r="E42" i="14"/>
  <c r="H286" i="11"/>
  <c r="G286" i="11"/>
  <c r="F286" i="11" s="1"/>
  <c r="H285" i="11"/>
  <c r="G285" i="11"/>
  <c r="F285" i="11"/>
  <c r="E285" i="11"/>
  <c r="H284" i="11"/>
  <c r="G284" i="11"/>
  <c r="F284" i="11"/>
  <c r="E284" i="11"/>
  <c r="J283" i="11"/>
  <c r="H283" i="11"/>
  <c r="G283" i="11"/>
  <c r="F283" i="11" s="1"/>
  <c r="J282" i="11"/>
  <c r="F282" i="11" s="1"/>
  <c r="H282" i="11"/>
  <c r="G282" i="11"/>
  <c r="E282" i="11"/>
  <c r="J281" i="11"/>
  <c r="H281" i="11"/>
  <c r="G281" i="11"/>
  <c r="J280" i="11"/>
  <c r="H280" i="11"/>
  <c r="G280" i="11"/>
  <c r="J279" i="11"/>
  <c r="H279" i="11"/>
  <c r="G279" i="11"/>
  <c r="E279" i="11" s="1"/>
  <c r="F279" i="11"/>
  <c r="J278" i="11"/>
  <c r="H278" i="11"/>
  <c r="G278" i="11"/>
  <c r="F278" i="11" s="1"/>
  <c r="J277" i="11"/>
  <c r="H277" i="11"/>
  <c r="G277" i="11"/>
  <c r="J276" i="11"/>
  <c r="H276" i="11"/>
  <c r="G276" i="11"/>
  <c r="F276" i="11" s="1"/>
  <c r="J275" i="11"/>
  <c r="H275" i="11"/>
  <c r="G275" i="11"/>
  <c r="F275" i="11"/>
  <c r="E275" i="11"/>
  <c r="J274" i="11"/>
  <c r="H274" i="11"/>
  <c r="G274" i="11"/>
  <c r="F274" i="11" s="1"/>
  <c r="J273" i="11"/>
  <c r="E273" i="11" s="1"/>
  <c r="H273" i="11"/>
  <c r="G273" i="11"/>
  <c r="J272" i="11"/>
  <c r="H272" i="11"/>
  <c r="G272" i="11"/>
  <c r="F272" i="11"/>
  <c r="E272" i="11"/>
  <c r="J271" i="11"/>
  <c r="H271" i="11"/>
  <c r="G271" i="11"/>
  <c r="F271" i="11" s="1"/>
  <c r="J270" i="11"/>
  <c r="F270" i="11" s="1"/>
  <c r="H270" i="11"/>
  <c r="G270" i="11"/>
  <c r="E270" i="11"/>
  <c r="J269" i="11"/>
  <c r="H269" i="11"/>
  <c r="G269" i="11"/>
  <c r="J268" i="11"/>
  <c r="H268" i="11"/>
  <c r="G268" i="11"/>
  <c r="J267" i="11"/>
  <c r="H267" i="11"/>
  <c r="G267" i="11"/>
  <c r="E267" i="11" s="1"/>
  <c r="F267" i="11"/>
  <c r="J266" i="11"/>
  <c r="H266" i="11"/>
  <c r="G266" i="11"/>
  <c r="F266" i="11" s="1"/>
  <c r="J265" i="11"/>
  <c r="H265" i="11"/>
  <c r="G265" i="11"/>
  <c r="J264" i="11"/>
  <c r="H264" i="11"/>
  <c r="G264" i="11"/>
  <c r="F264" i="11" s="1"/>
  <c r="J263" i="11"/>
  <c r="H263" i="11"/>
  <c r="G263" i="11"/>
  <c r="F263" i="11"/>
  <c r="E263" i="11"/>
  <c r="J262" i="11"/>
  <c r="H262" i="11"/>
  <c r="G262" i="11"/>
  <c r="F262" i="11" s="1"/>
  <c r="J261" i="11"/>
  <c r="E261" i="11" s="1"/>
  <c r="H261" i="11"/>
  <c r="G261" i="11"/>
  <c r="J260" i="11"/>
  <c r="H260" i="11"/>
  <c r="G260" i="11"/>
  <c r="F260" i="11"/>
  <c r="E260" i="11"/>
  <c r="J259" i="11"/>
  <c r="H259" i="11"/>
  <c r="G259" i="11"/>
  <c r="F259" i="11" s="1"/>
  <c r="J258" i="11"/>
  <c r="F258" i="11" s="1"/>
  <c r="H258" i="11"/>
  <c r="G258" i="11"/>
  <c r="E258" i="11"/>
  <c r="J257" i="11"/>
  <c r="H257" i="11"/>
  <c r="G257" i="11"/>
  <c r="J256" i="11"/>
  <c r="H256" i="11"/>
  <c r="G256" i="11"/>
  <c r="J255" i="11"/>
  <c r="H255" i="11"/>
  <c r="G255" i="11"/>
  <c r="E255" i="11" s="1"/>
  <c r="F255" i="11"/>
  <c r="J254" i="11"/>
  <c r="H254" i="11"/>
  <c r="G254" i="11"/>
  <c r="F254" i="11" s="1"/>
  <c r="J253" i="11"/>
  <c r="H253" i="11"/>
  <c r="G253" i="11"/>
  <c r="J252" i="11"/>
  <c r="H252" i="11"/>
  <c r="G252" i="11"/>
  <c r="F252" i="11" s="1"/>
  <c r="J251" i="11"/>
  <c r="H251" i="11"/>
  <c r="G251" i="11"/>
  <c r="F251" i="11"/>
  <c r="E251" i="11"/>
  <c r="J250" i="11"/>
  <c r="H250" i="11"/>
  <c r="G250" i="11"/>
  <c r="F250" i="11" s="1"/>
  <c r="J249" i="11"/>
  <c r="F249" i="11" s="1"/>
  <c r="H249" i="11"/>
  <c r="G249" i="11"/>
  <c r="J248" i="11"/>
  <c r="H248" i="11"/>
  <c r="G248" i="11"/>
  <c r="F248" i="11"/>
  <c r="E248" i="11"/>
  <c r="J247" i="11"/>
  <c r="H247" i="11"/>
  <c r="G247" i="11"/>
  <c r="F247" i="11" s="1"/>
  <c r="J246" i="11"/>
  <c r="F246" i="11" s="1"/>
  <c r="H246" i="11"/>
  <c r="G246" i="11"/>
  <c r="E246" i="11"/>
  <c r="J245" i="11"/>
  <c r="H245" i="11"/>
  <c r="G245" i="11"/>
  <c r="J244" i="11"/>
  <c r="H244" i="11"/>
  <c r="G244" i="11"/>
  <c r="J243" i="11"/>
  <c r="H243" i="11"/>
  <c r="G243" i="11"/>
  <c r="E243" i="11" s="1"/>
  <c r="F243" i="11"/>
  <c r="J242" i="11"/>
  <c r="H242" i="11"/>
  <c r="G242" i="11"/>
  <c r="F242" i="11" s="1"/>
  <c r="J241" i="11"/>
  <c r="H241" i="11"/>
  <c r="G241" i="11"/>
  <c r="J240" i="11"/>
  <c r="H240" i="11"/>
  <c r="G240" i="11"/>
  <c r="F240" i="11" s="1"/>
  <c r="J239" i="11"/>
  <c r="H239" i="11"/>
  <c r="G239" i="11"/>
  <c r="E239" i="11" s="1"/>
  <c r="F239" i="11"/>
  <c r="J238" i="11"/>
  <c r="H238" i="11"/>
  <c r="G238" i="11"/>
  <c r="F238" i="11" s="1"/>
  <c r="J237" i="11"/>
  <c r="F237" i="11" s="1"/>
  <c r="H237" i="11"/>
  <c r="G237" i="11"/>
  <c r="J236" i="11"/>
  <c r="H236" i="11"/>
  <c r="G236" i="11"/>
  <c r="F236" i="11"/>
  <c r="E236" i="11"/>
  <c r="J235" i="11"/>
  <c r="H235" i="11"/>
  <c r="G235" i="11"/>
  <c r="F235" i="11" s="1"/>
  <c r="J234" i="11"/>
  <c r="F234" i="11" s="1"/>
  <c r="H234" i="11"/>
  <c r="G234" i="11"/>
  <c r="E234" i="11"/>
  <c r="J233" i="11"/>
  <c r="H233" i="11"/>
  <c r="G233" i="11"/>
  <c r="J232" i="11"/>
  <c r="H232" i="11"/>
  <c r="G232" i="11"/>
  <c r="J231" i="11"/>
  <c r="H231" i="11"/>
  <c r="G231" i="11"/>
  <c r="E231" i="11" s="1"/>
  <c r="F231" i="11"/>
  <c r="J230" i="11"/>
  <c r="H230" i="11"/>
  <c r="G230" i="11"/>
  <c r="F230" i="11" s="1"/>
  <c r="J229" i="11"/>
  <c r="H229" i="11"/>
  <c r="G229" i="11"/>
  <c r="J228" i="11"/>
  <c r="H228" i="11"/>
  <c r="G228" i="11"/>
  <c r="E228" i="11" s="1"/>
  <c r="J227" i="11"/>
  <c r="H227" i="11"/>
  <c r="G227" i="11"/>
  <c r="F227" i="11"/>
  <c r="E227" i="11"/>
  <c r="J226" i="11"/>
  <c r="H226" i="11"/>
  <c r="G226" i="11"/>
  <c r="F226" i="11" s="1"/>
  <c r="J225" i="11"/>
  <c r="F225" i="11" s="1"/>
  <c r="H225" i="11"/>
  <c r="G225" i="11"/>
  <c r="J224" i="11"/>
  <c r="H224" i="11"/>
  <c r="G224" i="11"/>
  <c r="F224" i="11"/>
  <c r="E224" i="11"/>
  <c r="J223" i="11"/>
  <c r="H223" i="11"/>
  <c r="G223" i="11"/>
  <c r="F223" i="11" s="1"/>
  <c r="J222" i="11"/>
  <c r="F222" i="11" s="1"/>
  <c r="H222" i="11"/>
  <c r="G222" i="11"/>
  <c r="E222" i="11"/>
  <c r="J221" i="11"/>
  <c r="H221" i="11"/>
  <c r="G221" i="11"/>
  <c r="J220" i="11"/>
  <c r="H220" i="11"/>
  <c r="G220" i="11"/>
  <c r="J219" i="11"/>
  <c r="H219" i="11"/>
  <c r="G219" i="11"/>
  <c r="E219" i="11" s="1"/>
  <c r="F219" i="11"/>
  <c r="J218" i="11"/>
  <c r="H218" i="11"/>
  <c r="E218" i="11" s="1"/>
  <c r="G218" i="11"/>
  <c r="J217" i="11"/>
  <c r="H217" i="11"/>
  <c r="G217" i="11"/>
  <c r="J216" i="11"/>
  <c r="H216" i="11"/>
  <c r="G216" i="11"/>
  <c r="E216" i="11" s="1"/>
  <c r="J215" i="11"/>
  <c r="H215" i="11"/>
  <c r="G215" i="11"/>
  <c r="E215" i="11" s="1"/>
  <c r="F215" i="11"/>
  <c r="J214" i="11"/>
  <c r="H214" i="11"/>
  <c r="G214" i="11"/>
  <c r="F214" i="11" s="1"/>
  <c r="J213" i="11"/>
  <c r="F213" i="11" s="1"/>
  <c r="H213" i="11"/>
  <c r="G213" i="11"/>
  <c r="J212" i="11"/>
  <c r="H212" i="11"/>
  <c r="G212" i="11"/>
  <c r="F212" i="11"/>
  <c r="E212" i="11"/>
  <c r="J211" i="11"/>
  <c r="I211" i="11"/>
  <c r="H211" i="11"/>
  <c r="G211" i="11"/>
  <c r="F211" i="11" s="1"/>
  <c r="J210" i="11"/>
  <c r="I210" i="11"/>
  <c r="H210" i="11"/>
  <c r="G210" i="11"/>
  <c r="F210" i="11"/>
  <c r="E210" i="11"/>
  <c r="J209" i="11"/>
  <c r="I209" i="11"/>
  <c r="H209" i="11"/>
  <c r="G209" i="11"/>
  <c r="J208" i="11"/>
  <c r="I208" i="11"/>
  <c r="F208" i="11" s="1"/>
  <c r="H208" i="11"/>
  <c r="G208" i="11"/>
  <c r="E208" i="11"/>
  <c r="J207" i="11"/>
  <c r="I207" i="11"/>
  <c r="H207" i="11"/>
  <c r="G207" i="11"/>
  <c r="J206" i="11"/>
  <c r="I206" i="11"/>
  <c r="H206" i="11"/>
  <c r="G206" i="11"/>
  <c r="F206" i="11" s="1"/>
  <c r="J205" i="11"/>
  <c r="I205" i="11"/>
  <c r="H205" i="11"/>
  <c r="G205" i="11"/>
  <c r="J204" i="11"/>
  <c r="I204" i="11"/>
  <c r="H204" i="11"/>
  <c r="G204" i="11"/>
  <c r="J203" i="11"/>
  <c r="I203" i="11"/>
  <c r="H203" i="11"/>
  <c r="G203" i="11"/>
  <c r="J202" i="11"/>
  <c r="I202" i="11"/>
  <c r="H202" i="11"/>
  <c r="G202" i="11"/>
  <c r="J201" i="11"/>
  <c r="I201" i="11"/>
  <c r="H201" i="11"/>
  <c r="G201" i="11"/>
  <c r="J200" i="11"/>
  <c r="I200" i="11"/>
  <c r="H200" i="11"/>
  <c r="G200" i="11"/>
  <c r="F200" i="11"/>
  <c r="E200" i="11"/>
  <c r="J199" i="11"/>
  <c r="I199" i="11"/>
  <c r="H199" i="11"/>
  <c r="G199" i="11"/>
  <c r="J198" i="11"/>
  <c r="I198" i="11"/>
  <c r="H198" i="11"/>
  <c r="G198" i="11"/>
  <c r="F198" i="11"/>
  <c r="E198" i="11"/>
  <c r="J197" i="11"/>
  <c r="I197" i="11"/>
  <c r="H197" i="11"/>
  <c r="G197" i="11"/>
  <c r="J196" i="11"/>
  <c r="I196" i="11"/>
  <c r="F196" i="11" s="1"/>
  <c r="H196" i="11"/>
  <c r="G196" i="11"/>
  <c r="E196" i="11"/>
  <c r="J195" i="11"/>
  <c r="I195" i="11"/>
  <c r="H195" i="11"/>
  <c r="G195" i="11"/>
  <c r="J194" i="11"/>
  <c r="I194" i="11"/>
  <c r="H194" i="11"/>
  <c r="G194" i="11"/>
  <c r="F194" i="11" s="1"/>
  <c r="J193" i="11"/>
  <c r="I193" i="11"/>
  <c r="H193" i="11"/>
  <c r="G193" i="11"/>
  <c r="J192" i="11"/>
  <c r="I192" i="11"/>
  <c r="H192" i="11"/>
  <c r="G192" i="11"/>
  <c r="J191" i="11"/>
  <c r="I191" i="11"/>
  <c r="H191" i="11"/>
  <c r="G191" i="11"/>
  <c r="J190" i="11"/>
  <c r="I190" i="11"/>
  <c r="H190" i="11"/>
  <c r="G190" i="11"/>
  <c r="J189" i="11"/>
  <c r="I189" i="11"/>
  <c r="H189" i="11"/>
  <c r="G189" i="11"/>
  <c r="J188" i="11"/>
  <c r="I188" i="11"/>
  <c r="H188" i="11"/>
  <c r="G188" i="11"/>
  <c r="F188" i="11"/>
  <c r="E188" i="11"/>
  <c r="J187" i="11"/>
  <c r="I187" i="11"/>
  <c r="H187" i="11"/>
  <c r="G187" i="11"/>
  <c r="J186" i="11"/>
  <c r="I186" i="11"/>
  <c r="H186" i="11"/>
  <c r="G186" i="11"/>
  <c r="F186" i="11"/>
  <c r="E186" i="11"/>
  <c r="J185" i="11"/>
  <c r="I185" i="11"/>
  <c r="H185" i="11"/>
  <c r="G185" i="11"/>
  <c r="J184" i="11"/>
  <c r="I184" i="11"/>
  <c r="F184" i="11" s="1"/>
  <c r="H184" i="11"/>
  <c r="G184" i="11"/>
  <c r="E184" i="11"/>
  <c r="J183" i="11"/>
  <c r="I183" i="11"/>
  <c r="H183" i="11"/>
  <c r="G183" i="11"/>
  <c r="J182" i="11"/>
  <c r="I182" i="11"/>
  <c r="H182" i="11"/>
  <c r="G182" i="11"/>
  <c r="F182" i="11" s="1"/>
  <c r="J181" i="11"/>
  <c r="I181" i="11"/>
  <c r="H181" i="11"/>
  <c r="G181" i="11"/>
  <c r="J180" i="11"/>
  <c r="I180" i="11"/>
  <c r="H180" i="11"/>
  <c r="G180" i="11"/>
  <c r="J179" i="11"/>
  <c r="I179" i="11"/>
  <c r="H179" i="11"/>
  <c r="G179" i="11"/>
  <c r="J178" i="11"/>
  <c r="I178" i="11"/>
  <c r="H178" i="11"/>
  <c r="G178" i="11"/>
  <c r="J177" i="11"/>
  <c r="I177" i="11"/>
  <c r="H177" i="11"/>
  <c r="G177" i="11"/>
  <c r="J176" i="11"/>
  <c r="I176" i="11"/>
  <c r="H176" i="11"/>
  <c r="G176" i="11"/>
  <c r="F176" i="11" s="1"/>
  <c r="J175" i="11"/>
  <c r="I175" i="11"/>
  <c r="H175" i="11"/>
  <c r="G175" i="11"/>
  <c r="J174" i="11"/>
  <c r="I174" i="11"/>
  <c r="H174" i="11"/>
  <c r="G174" i="11"/>
  <c r="F174" i="11"/>
  <c r="E174" i="11"/>
  <c r="J173" i="11"/>
  <c r="I173" i="11"/>
  <c r="H173" i="11"/>
  <c r="G173" i="11"/>
  <c r="J172" i="11"/>
  <c r="I172" i="11"/>
  <c r="H172" i="11"/>
  <c r="G172" i="11"/>
  <c r="F172" i="11"/>
  <c r="E172" i="11"/>
  <c r="J171" i="11"/>
  <c r="I171" i="11"/>
  <c r="H171" i="11"/>
  <c r="F171" i="11" s="1"/>
  <c r="G171" i="11"/>
  <c r="J170" i="11"/>
  <c r="I170" i="11"/>
  <c r="H170" i="11"/>
  <c r="G170" i="11"/>
  <c r="F170" i="11" s="1"/>
  <c r="J169" i="11"/>
  <c r="I169" i="11"/>
  <c r="H169" i="11"/>
  <c r="G169" i="11"/>
  <c r="J168" i="11"/>
  <c r="I168" i="11"/>
  <c r="H168" i="11"/>
  <c r="G168" i="11"/>
  <c r="J167" i="11"/>
  <c r="I167" i="11"/>
  <c r="H167" i="11"/>
  <c r="G167" i="11"/>
  <c r="J166" i="11"/>
  <c r="I166" i="11"/>
  <c r="H166" i="11"/>
  <c r="G166" i="11"/>
  <c r="J165" i="11"/>
  <c r="I165" i="11"/>
  <c r="H165" i="11"/>
  <c r="G165" i="11"/>
  <c r="J164" i="11"/>
  <c r="I164" i="11"/>
  <c r="H164" i="11"/>
  <c r="G164" i="11"/>
  <c r="F164" i="11"/>
  <c r="E164" i="11"/>
  <c r="J163" i="11"/>
  <c r="I163" i="11"/>
  <c r="H163" i="11"/>
  <c r="G163" i="11"/>
  <c r="J162" i="11"/>
  <c r="I162" i="11"/>
  <c r="H162" i="11"/>
  <c r="G162" i="11"/>
  <c r="F162" i="11"/>
  <c r="E162" i="11"/>
  <c r="J161" i="11"/>
  <c r="I161" i="11"/>
  <c r="H161" i="11"/>
  <c r="G161" i="11"/>
  <c r="J160" i="11"/>
  <c r="I160" i="11"/>
  <c r="H160" i="11"/>
  <c r="G160" i="11"/>
  <c r="F160" i="11"/>
  <c r="E160" i="11"/>
  <c r="J159" i="11"/>
  <c r="I159" i="11"/>
  <c r="H159" i="11"/>
  <c r="G159" i="11"/>
  <c r="J158" i="11"/>
  <c r="I158" i="11"/>
  <c r="H158" i="11"/>
  <c r="G158" i="11"/>
  <c r="F158" i="11" s="1"/>
  <c r="J157" i="11"/>
  <c r="I157" i="11"/>
  <c r="H157" i="11"/>
  <c r="G157" i="11"/>
  <c r="J156" i="11"/>
  <c r="I156" i="11"/>
  <c r="H156" i="11"/>
  <c r="G156" i="11"/>
  <c r="J155" i="11"/>
  <c r="I155" i="11"/>
  <c r="H155" i="11"/>
  <c r="G155" i="11"/>
  <c r="J154" i="11"/>
  <c r="I154" i="11"/>
  <c r="H154" i="11"/>
  <c r="G154" i="11"/>
  <c r="J153" i="11"/>
  <c r="I153" i="11"/>
  <c r="H153" i="11"/>
  <c r="G153" i="11"/>
  <c r="J152" i="11"/>
  <c r="I152" i="11"/>
  <c r="H152" i="11"/>
  <c r="G152" i="11"/>
  <c r="F152" i="11" s="1"/>
  <c r="J151" i="11"/>
  <c r="I151" i="11"/>
  <c r="H151" i="11"/>
  <c r="G151" i="11"/>
  <c r="J150" i="11"/>
  <c r="I150" i="11"/>
  <c r="H150" i="11"/>
  <c r="G150" i="11"/>
  <c r="F150" i="11"/>
  <c r="E150" i="11"/>
  <c r="J149" i="11"/>
  <c r="I149" i="11"/>
  <c r="H149" i="11"/>
  <c r="G149" i="11"/>
  <c r="J148" i="11"/>
  <c r="I148" i="11"/>
  <c r="H148" i="11"/>
  <c r="G148" i="11"/>
  <c r="F148" i="11"/>
  <c r="E148" i="11"/>
  <c r="J147" i="11"/>
  <c r="I147" i="11"/>
  <c r="H147" i="11"/>
  <c r="F147" i="11" s="1"/>
  <c r="G147" i="11"/>
  <c r="J146" i="11"/>
  <c r="I146" i="11"/>
  <c r="H146" i="11"/>
  <c r="G146" i="11"/>
  <c r="F146" i="11" s="1"/>
  <c r="J145" i="11"/>
  <c r="I145" i="11"/>
  <c r="H145" i="11"/>
  <c r="G145" i="11"/>
  <c r="J144" i="11"/>
  <c r="I144" i="11"/>
  <c r="H144" i="11"/>
  <c r="G144" i="11"/>
  <c r="J143" i="11"/>
  <c r="I143" i="11"/>
  <c r="H143" i="11"/>
  <c r="G143" i="11"/>
  <c r="J142" i="11"/>
  <c r="I142" i="11"/>
  <c r="H142" i="11"/>
  <c r="G142" i="11"/>
  <c r="J141" i="11"/>
  <c r="I141" i="11"/>
  <c r="H141" i="11"/>
  <c r="G141" i="11"/>
  <c r="J140" i="11"/>
  <c r="I140" i="11"/>
  <c r="H140" i="11"/>
  <c r="G140" i="11"/>
  <c r="F140" i="11"/>
  <c r="E140" i="11"/>
  <c r="J139" i="11"/>
  <c r="I139" i="11"/>
  <c r="H139" i="11"/>
  <c r="G139" i="11"/>
  <c r="J138" i="11"/>
  <c r="I138" i="11"/>
  <c r="H138" i="11"/>
  <c r="G138" i="11"/>
  <c r="F138" i="11"/>
  <c r="E138" i="11"/>
  <c r="J137" i="11"/>
  <c r="I137" i="11"/>
  <c r="H137" i="11"/>
  <c r="G137" i="11"/>
  <c r="J136" i="11"/>
  <c r="I136" i="11"/>
  <c r="H136" i="11"/>
  <c r="G136" i="11"/>
  <c r="F136" i="11"/>
  <c r="E136" i="11"/>
  <c r="J135" i="11"/>
  <c r="I135" i="11"/>
  <c r="H135" i="11"/>
  <c r="G135" i="11"/>
  <c r="J134" i="11"/>
  <c r="I134" i="11"/>
  <c r="H134" i="11"/>
  <c r="G134" i="11"/>
  <c r="F134" i="11" s="1"/>
  <c r="J133" i="11"/>
  <c r="I133" i="11"/>
  <c r="H133" i="11"/>
  <c r="G133" i="11"/>
  <c r="J132" i="11"/>
  <c r="I132" i="11"/>
  <c r="H132" i="11"/>
  <c r="G132" i="11"/>
  <c r="J131" i="11"/>
  <c r="I131" i="11"/>
  <c r="H131" i="11"/>
  <c r="G131" i="11"/>
  <c r="J130" i="11"/>
  <c r="I130" i="11"/>
  <c r="H130" i="11"/>
  <c r="G130" i="11"/>
  <c r="J129" i="11"/>
  <c r="I129" i="11"/>
  <c r="H129" i="11"/>
  <c r="G129" i="11"/>
  <c r="J128" i="11"/>
  <c r="I128" i="11"/>
  <c r="H128" i="11"/>
  <c r="G128" i="11"/>
  <c r="F128" i="11" s="1"/>
  <c r="J127" i="11"/>
  <c r="I127" i="11"/>
  <c r="H127" i="11"/>
  <c r="G127" i="11"/>
  <c r="J126" i="11"/>
  <c r="I126" i="11"/>
  <c r="H126" i="11"/>
  <c r="G126" i="11"/>
  <c r="F126" i="11"/>
  <c r="E126" i="11"/>
  <c r="J125" i="11"/>
  <c r="I125" i="11"/>
  <c r="H125" i="11"/>
  <c r="G125" i="11"/>
  <c r="J124" i="11"/>
  <c r="I124" i="11"/>
  <c r="H124" i="11"/>
  <c r="G124" i="11"/>
  <c r="F124" i="11"/>
  <c r="E124" i="11"/>
  <c r="J123" i="11"/>
  <c r="I123" i="11"/>
  <c r="H123" i="11"/>
  <c r="F123" i="11" s="1"/>
  <c r="G123" i="11"/>
  <c r="J122" i="11"/>
  <c r="I122" i="11"/>
  <c r="H122" i="11"/>
  <c r="G122" i="11"/>
  <c r="F122" i="11" s="1"/>
  <c r="J121" i="11"/>
  <c r="I121" i="11"/>
  <c r="H121" i="11"/>
  <c r="G121" i="11"/>
  <c r="J120" i="11"/>
  <c r="I120" i="11"/>
  <c r="H120" i="11"/>
  <c r="G120" i="11"/>
  <c r="J119" i="11"/>
  <c r="I119" i="11"/>
  <c r="H119" i="11"/>
  <c r="G119" i="11"/>
  <c r="J118" i="11"/>
  <c r="I118" i="11"/>
  <c r="H118" i="11"/>
  <c r="G118" i="11"/>
  <c r="J117" i="11"/>
  <c r="I117" i="11"/>
  <c r="H117" i="11"/>
  <c r="G117" i="11"/>
  <c r="J116" i="11"/>
  <c r="I116" i="11"/>
  <c r="H116" i="11"/>
  <c r="G116" i="11"/>
  <c r="F116" i="11"/>
  <c r="E116" i="11"/>
  <c r="J115" i="11"/>
  <c r="I115" i="11"/>
  <c r="H115" i="11"/>
  <c r="G115" i="11"/>
  <c r="J114" i="11"/>
  <c r="I114" i="11"/>
  <c r="H114" i="11"/>
  <c r="G114" i="11"/>
  <c r="F114" i="11"/>
  <c r="E114" i="11"/>
  <c r="J113" i="11"/>
  <c r="I113" i="11"/>
  <c r="H113" i="11"/>
  <c r="G113" i="11"/>
  <c r="J112" i="11"/>
  <c r="I112" i="11"/>
  <c r="H112" i="11"/>
  <c r="G112" i="11"/>
  <c r="F112" i="11"/>
  <c r="E112" i="11"/>
  <c r="J111" i="11"/>
  <c r="I111" i="11"/>
  <c r="H111" i="11"/>
  <c r="G111" i="11"/>
  <c r="J110" i="11"/>
  <c r="I110" i="11"/>
  <c r="H110" i="11"/>
  <c r="G110" i="11"/>
  <c r="F110" i="11" s="1"/>
  <c r="J109" i="11"/>
  <c r="I109" i="11"/>
  <c r="H109" i="11"/>
  <c r="G109" i="11"/>
  <c r="J108" i="11"/>
  <c r="I108" i="11"/>
  <c r="H108" i="11"/>
  <c r="G108" i="11"/>
  <c r="J107" i="11"/>
  <c r="I107" i="11"/>
  <c r="H107" i="11"/>
  <c r="G107" i="11"/>
  <c r="J106" i="11"/>
  <c r="I106" i="11"/>
  <c r="H106" i="11"/>
  <c r="G106" i="11"/>
  <c r="J105" i="11"/>
  <c r="I105" i="11"/>
  <c r="H105" i="11"/>
  <c r="G105" i="11"/>
  <c r="J104" i="11"/>
  <c r="I104" i="11"/>
  <c r="H104" i="11"/>
  <c r="G104" i="11"/>
  <c r="F104" i="11" s="1"/>
  <c r="J103" i="11"/>
  <c r="I103" i="11"/>
  <c r="H103" i="11"/>
  <c r="G103" i="11"/>
  <c r="J102" i="11"/>
  <c r="I102" i="11"/>
  <c r="H102" i="11"/>
  <c r="G102" i="11"/>
  <c r="F102" i="11"/>
  <c r="E102" i="11"/>
  <c r="J101" i="11"/>
  <c r="I101" i="11"/>
  <c r="H101" i="11"/>
  <c r="G101" i="11"/>
  <c r="J100" i="11"/>
  <c r="I100" i="11"/>
  <c r="H100" i="11"/>
  <c r="G100" i="11"/>
  <c r="F100" i="11"/>
  <c r="E100" i="11"/>
  <c r="J99" i="11"/>
  <c r="I99" i="11"/>
  <c r="H99" i="11"/>
  <c r="F99" i="11" s="1"/>
  <c r="G99" i="11"/>
  <c r="J98" i="11"/>
  <c r="I98" i="11"/>
  <c r="H98" i="11"/>
  <c r="G98" i="11"/>
  <c r="F98" i="11" s="1"/>
  <c r="J97" i="11"/>
  <c r="I97" i="11"/>
  <c r="H97" i="11"/>
  <c r="G97" i="11"/>
  <c r="J96" i="11"/>
  <c r="I96" i="11"/>
  <c r="H96" i="11"/>
  <c r="G96" i="11"/>
  <c r="J95" i="11"/>
  <c r="I95" i="11"/>
  <c r="H95" i="11"/>
  <c r="G95" i="11"/>
  <c r="J94" i="11"/>
  <c r="I94" i="11"/>
  <c r="H94" i="11"/>
  <c r="G94" i="11"/>
  <c r="J93" i="11"/>
  <c r="I93" i="11"/>
  <c r="H93" i="11"/>
  <c r="G93" i="11"/>
  <c r="J92" i="11"/>
  <c r="I92" i="11"/>
  <c r="H92" i="11"/>
  <c r="G92" i="11"/>
  <c r="F92" i="11"/>
  <c r="E92" i="11"/>
  <c r="J91" i="11"/>
  <c r="I91" i="11"/>
  <c r="H91" i="11"/>
  <c r="G91" i="11"/>
  <c r="J90" i="11"/>
  <c r="I90" i="11"/>
  <c r="H90" i="11"/>
  <c r="G90" i="11"/>
  <c r="F90" i="11"/>
  <c r="E90" i="11"/>
  <c r="J89" i="11"/>
  <c r="I89" i="11"/>
  <c r="H89" i="11"/>
  <c r="G89" i="11"/>
  <c r="J88" i="11"/>
  <c r="I88" i="11"/>
  <c r="H88" i="11"/>
  <c r="G88" i="11"/>
  <c r="F88" i="11"/>
  <c r="E88" i="11"/>
  <c r="J87" i="11"/>
  <c r="I87" i="11"/>
  <c r="H87" i="11"/>
  <c r="G87" i="11"/>
  <c r="J86" i="11"/>
  <c r="I86" i="11"/>
  <c r="H86" i="11"/>
  <c r="G86" i="11"/>
  <c r="F86" i="11" s="1"/>
  <c r="J85" i="11"/>
  <c r="I85" i="11"/>
  <c r="H85" i="11"/>
  <c r="G85" i="11"/>
  <c r="J84" i="11"/>
  <c r="I84" i="11"/>
  <c r="H84" i="11"/>
  <c r="G84" i="11"/>
  <c r="J83" i="11"/>
  <c r="I83" i="11"/>
  <c r="H83" i="11"/>
  <c r="G83" i="11"/>
  <c r="J82" i="11"/>
  <c r="I82" i="11"/>
  <c r="H82" i="11"/>
  <c r="G82" i="11"/>
  <c r="J81" i="11"/>
  <c r="I81" i="11"/>
  <c r="H81" i="11"/>
  <c r="G81" i="11"/>
  <c r="J80" i="11"/>
  <c r="I80" i="11"/>
  <c r="H80" i="11"/>
  <c r="G80" i="11"/>
  <c r="F80" i="11" s="1"/>
  <c r="J79" i="11"/>
  <c r="I79" i="11"/>
  <c r="H79" i="11"/>
  <c r="G79" i="11"/>
  <c r="J78" i="11"/>
  <c r="I78" i="11"/>
  <c r="H78" i="11"/>
  <c r="G78" i="11"/>
  <c r="F78" i="11"/>
  <c r="E78" i="11"/>
  <c r="J77" i="11"/>
  <c r="I77" i="11"/>
  <c r="H77" i="11"/>
  <c r="G77" i="11"/>
  <c r="J76" i="11"/>
  <c r="I76" i="11"/>
  <c r="H76" i="11"/>
  <c r="G76" i="11"/>
  <c r="F76" i="11"/>
  <c r="E76" i="11"/>
  <c r="C76" i="11"/>
  <c r="B76" i="11"/>
  <c r="J75" i="11"/>
  <c r="I75" i="11"/>
  <c r="H75" i="11"/>
  <c r="G75" i="11"/>
  <c r="J74" i="11"/>
  <c r="I74" i="11"/>
  <c r="H74" i="11"/>
  <c r="G74" i="11"/>
  <c r="F74" i="11" s="1"/>
  <c r="J73" i="11"/>
  <c r="I73" i="11"/>
  <c r="H73" i="11"/>
  <c r="G73" i="11"/>
  <c r="J72" i="11"/>
  <c r="I72" i="11"/>
  <c r="H72" i="11"/>
  <c r="G72" i="11"/>
  <c r="J71" i="11"/>
  <c r="I71" i="11"/>
  <c r="H71" i="11"/>
  <c r="G71" i="11"/>
  <c r="F71" i="11"/>
  <c r="E71" i="11"/>
  <c r="J70" i="11"/>
  <c r="I70" i="11"/>
  <c r="H70" i="11"/>
  <c r="G70" i="11"/>
  <c r="F70" i="11" s="1"/>
  <c r="J69" i="11"/>
  <c r="I69" i="11"/>
  <c r="H69" i="11"/>
  <c r="G69" i="11"/>
  <c r="F69" i="11"/>
  <c r="E69" i="11"/>
  <c r="J68" i="11"/>
  <c r="I68" i="11"/>
  <c r="H68" i="11"/>
  <c r="G68" i="11"/>
  <c r="J67" i="11"/>
  <c r="I67" i="11"/>
  <c r="H67" i="11"/>
  <c r="G67" i="11"/>
  <c r="F67" i="11"/>
  <c r="E67" i="11"/>
  <c r="J66" i="11"/>
  <c r="I66" i="11"/>
  <c r="H66" i="11"/>
  <c r="G66" i="11"/>
  <c r="F66" i="11" s="1"/>
  <c r="J65" i="11"/>
  <c r="I65" i="11"/>
  <c r="H65" i="11"/>
  <c r="G65" i="11"/>
  <c r="F65" i="11" s="1"/>
  <c r="J64" i="11"/>
  <c r="I64" i="11"/>
  <c r="H64" i="11"/>
  <c r="G64" i="11"/>
  <c r="F64" i="11" s="1"/>
  <c r="J63" i="11"/>
  <c r="I63" i="11"/>
  <c r="H63" i="11"/>
  <c r="G63" i="11"/>
  <c r="J62" i="11"/>
  <c r="I62" i="11"/>
  <c r="H62" i="11"/>
  <c r="G62" i="11"/>
  <c r="F62" i="11" s="1"/>
  <c r="J61" i="11"/>
  <c r="I61" i="11"/>
  <c r="H61" i="11"/>
  <c r="G61" i="11"/>
  <c r="J60" i="11"/>
  <c r="I60" i="11"/>
  <c r="H60" i="11"/>
  <c r="G60" i="11"/>
  <c r="J59" i="11"/>
  <c r="I59" i="11"/>
  <c r="H59" i="11"/>
  <c r="G59" i="11"/>
  <c r="F59" i="11"/>
  <c r="E59" i="11"/>
  <c r="J58" i="11"/>
  <c r="I58" i="11"/>
  <c r="H58" i="11"/>
  <c r="G58" i="11"/>
  <c r="F58" i="11" s="1"/>
  <c r="J57" i="11"/>
  <c r="I57" i="11"/>
  <c r="H57" i="11"/>
  <c r="G57" i="11"/>
  <c r="F57" i="11"/>
  <c r="E57" i="11"/>
  <c r="J56" i="11"/>
  <c r="I56" i="11"/>
  <c r="H56" i="11"/>
  <c r="G56" i="11"/>
  <c r="J55" i="11"/>
  <c r="I55" i="11"/>
  <c r="H55" i="11"/>
  <c r="G55" i="11"/>
  <c r="F55" i="11"/>
  <c r="E55" i="11"/>
  <c r="J54" i="11"/>
  <c r="I54" i="11"/>
  <c r="H54" i="11"/>
  <c r="G54" i="11"/>
  <c r="F54" i="11" s="1"/>
  <c r="J53" i="11"/>
  <c r="I53" i="11"/>
  <c r="H53" i="11"/>
  <c r="G53" i="11"/>
  <c r="F53" i="11" s="1"/>
  <c r="J52" i="11"/>
  <c r="I52" i="11"/>
  <c r="H52" i="11"/>
  <c r="G52" i="11"/>
  <c r="F52" i="11" s="1"/>
  <c r="J51" i="11"/>
  <c r="I51" i="11"/>
  <c r="H51" i="11"/>
  <c r="G51" i="11"/>
  <c r="J50" i="11"/>
  <c r="I50" i="11"/>
  <c r="H50" i="11"/>
  <c r="G50" i="11"/>
  <c r="F50" i="11" s="1"/>
  <c r="J49" i="11"/>
  <c r="I49" i="11"/>
  <c r="H49" i="11"/>
  <c r="G49" i="11"/>
  <c r="J48" i="11"/>
  <c r="I48" i="11"/>
  <c r="H48" i="11"/>
  <c r="G48" i="11"/>
  <c r="J47" i="11"/>
  <c r="I47" i="11"/>
  <c r="H47" i="11"/>
  <c r="G47" i="11"/>
  <c r="F47" i="11"/>
  <c r="E47" i="11"/>
  <c r="J46" i="11"/>
  <c r="I46" i="11"/>
  <c r="H46" i="11"/>
  <c r="G46" i="11"/>
  <c r="F46" i="11" s="1"/>
  <c r="J45" i="11"/>
  <c r="I45" i="11"/>
  <c r="H45" i="11"/>
  <c r="G45" i="11"/>
  <c r="F45" i="11"/>
  <c r="E45" i="11"/>
  <c r="J44" i="11"/>
  <c r="I44" i="11"/>
  <c r="H44" i="11"/>
  <c r="G44" i="11"/>
  <c r="J43" i="11"/>
  <c r="I43" i="11"/>
  <c r="H43" i="11"/>
  <c r="G43" i="11"/>
  <c r="F43" i="11"/>
  <c r="E43" i="11"/>
  <c r="J42" i="11"/>
  <c r="I42" i="11"/>
  <c r="H42" i="11"/>
  <c r="G42" i="11"/>
  <c r="F42" i="11" s="1"/>
  <c r="J41" i="11"/>
  <c r="I41" i="11"/>
  <c r="H41" i="11"/>
  <c r="G41" i="11"/>
  <c r="F41" i="11" s="1"/>
  <c r="J40" i="11"/>
  <c r="I40" i="11"/>
  <c r="H40" i="11"/>
  <c r="G40" i="11"/>
  <c r="F40" i="11" s="1"/>
  <c r="J39" i="11"/>
  <c r="I39" i="11"/>
  <c r="H39" i="11"/>
  <c r="G39" i="11"/>
  <c r="J38" i="11"/>
  <c r="I38" i="11"/>
  <c r="H38" i="11"/>
  <c r="G38" i="11"/>
  <c r="F38" i="11" s="1"/>
  <c r="J37" i="11"/>
  <c r="I37" i="11"/>
  <c r="H37" i="11"/>
  <c r="G37" i="11"/>
  <c r="J36" i="11"/>
  <c r="I36" i="11"/>
  <c r="H36" i="11"/>
  <c r="G36" i="11"/>
  <c r="J35" i="11"/>
  <c r="I35" i="11"/>
  <c r="H35" i="11"/>
  <c r="G35" i="11"/>
  <c r="F35" i="11"/>
  <c r="E35" i="11"/>
  <c r="J34" i="11"/>
  <c r="I34" i="11"/>
  <c r="H34" i="11"/>
  <c r="G34" i="11"/>
  <c r="F34" i="11" s="1"/>
  <c r="J33" i="11"/>
  <c r="I33" i="11"/>
  <c r="H33" i="11"/>
  <c r="G33" i="11"/>
  <c r="F33" i="11"/>
  <c r="E33" i="11"/>
  <c r="J32" i="11"/>
  <c r="I32" i="11"/>
  <c r="H32" i="11"/>
  <c r="G32" i="11"/>
  <c r="J31" i="11"/>
  <c r="I31" i="11"/>
  <c r="H31" i="11"/>
  <c r="G31" i="11"/>
  <c r="F31" i="11"/>
  <c r="E31" i="11"/>
  <c r="J30" i="11"/>
  <c r="I30" i="11"/>
  <c r="H30" i="11"/>
  <c r="G30" i="11"/>
  <c r="F30" i="11" s="1"/>
  <c r="J29" i="11"/>
  <c r="I29" i="11"/>
  <c r="H29" i="11"/>
  <c r="G29" i="11"/>
  <c r="F29" i="11" s="1"/>
  <c r="J28" i="11"/>
  <c r="I28" i="11"/>
  <c r="H28" i="11"/>
  <c r="G28" i="11"/>
  <c r="F28" i="11" s="1"/>
  <c r="J27" i="11"/>
  <c r="I27" i="11"/>
  <c r="H27" i="11"/>
  <c r="G27" i="11"/>
  <c r="J26" i="11"/>
  <c r="I26" i="11"/>
  <c r="H26" i="11"/>
  <c r="G26" i="11"/>
  <c r="F26" i="11" s="1"/>
  <c r="J25" i="11"/>
  <c r="I25" i="11"/>
  <c r="H25" i="11"/>
  <c r="G25" i="11"/>
  <c r="J24" i="11"/>
  <c r="I24" i="11"/>
  <c r="H24" i="11"/>
  <c r="G24" i="11"/>
  <c r="J23" i="11"/>
  <c r="I23" i="11"/>
  <c r="H23" i="11"/>
  <c r="G23" i="11"/>
  <c r="F23" i="11"/>
  <c r="E23" i="11"/>
  <c r="J22" i="11"/>
  <c r="I22" i="11"/>
  <c r="H22" i="11"/>
  <c r="G22" i="11"/>
  <c r="F22" i="11" s="1"/>
  <c r="J21" i="11"/>
  <c r="I21" i="11"/>
  <c r="H21" i="11"/>
  <c r="G21" i="11"/>
  <c r="F21" i="11"/>
  <c r="E21" i="11"/>
  <c r="J20" i="11"/>
  <c r="I20" i="11"/>
  <c r="H20" i="11"/>
  <c r="G20" i="11"/>
  <c r="J19" i="11"/>
  <c r="I19" i="11"/>
  <c r="H19" i="11"/>
  <c r="G19" i="11"/>
  <c r="F19" i="11"/>
  <c r="E19" i="11"/>
  <c r="J18" i="11"/>
  <c r="I18" i="11"/>
  <c r="H18" i="11"/>
  <c r="G18" i="11"/>
  <c r="F18" i="11" s="1"/>
  <c r="J17" i="11"/>
  <c r="I17" i="11"/>
  <c r="H17" i="11"/>
  <c r="G17" i="11"/>
  <c r="F17" i="11" s="1"/>
  <c r="J16" i="11"/>
  <c r="I16" i="11"/>
  <c r="H16" i="11"/>
  <c r="G16" i="11"/>
  <c r="F16" i="11" s="1"/>
  <c r="J15" i="11"/>
  <c r="I15" i="11"/>
  <c r="H15" i="11"/>
  <c r="G15" i="11"/>
  <c r="J14" i="11"/>
  <c r="I14" i="11"/>
  <c r="H14" i="11"/>
  <c r="G14" i="11"/>
  <c r="F14" i="11" s="1"/>
  <c r="J13" i="11"/>
  <c r="I13" i="11"/>
  <c r="H13" i="11"/>
  <c r="G13" i="11"/>
  <c r="J12" i="11"/>
  <c r="I12" i="11"/>
  <c r="H12" i="11"/>
  <c r="G12" i="11"/>
  <c r="J11" i="11"/>
  <c r="I11" i="11"/>
  <c r="H11" i="11"/>
  <c r="G11" i="11"/>
  <c r="F11" i="11"/>
  <c r="E11" i="11"/>
  <c r="J10" i="11"/>
  <c r="I10" i="11"/>
  <c r="H10" i="11"/>
  <c r="G10" i="11"/>
  <c r="F10" i="11" s="1"/>
  <c r="J9" i="11"/>
  <c r="I9" i="11"/>
  <c r="H9" i="11"/>
  <c r="G9" i="11"/>
  <c r="F9" i="11"/>
  <c r="E9" i="11"/>
  <c r="J8" i="11"/>
  <c r="I8" i="11"/>
  <c r="H8" i="11"/>
  <c r="G8" i="11"/>
  <c r="J7" i="11"/>
  <c r="I7" i="11"/>
  <c r="H7" i="11"/>
  <c r="G7" i="11"/>
  <c r="F7" i="11"/>
  <c r="E7" i="11"/>
  <c r="J6" i="11"/>
  <c r="I6" i="11"/>
  <c r="H6" i="11"/>
  <c r="G6" i="11"/>
  <c r="F6" i="11" s="1"/>
  <c r="J5" i="11"/>
  <c r="I5" i="11"/>
  <c r="H5" i="11"/>
  <c r="G5" i="11"/>
  <c r="F5" i="11" s="1"/>
  <c r="J4" i="11"/>
  <c r="I4" i="11"/>
  <c r="H4" i="11"/>
  <c r="G4" i="11"/>
  <c r="F4" i="11" s="1"/>
  <c r="J3" i="11"/>
  <c r="I3" i="11"/>
  <c r="H3" i="11"/>
  <c r="G3" i="11"/>
  <c r="J2" i="11"/>
  <c r="I2" i="11"/>
  <c r="H2" i="11"/>
  <c r="G2" i="11"/>
  <c r="B12" i="9"/>
  <c r="B13" i="9"/>
  <c r="B11" i="9"/>
  <c r="AD72" i="7"/>
  <c r="R41" i="9"/>
  <c r="Q41" i="9"/>
  <c r="P41" i="9"/>
  <c r="O41" i="9"/>
  <c r="N41" i="9"/>
  <c r="M41" i="9"/>
  <c r="L41" i="9"/>
  <c r="K41" i="9"/>
  <c r="J41" i="9"/>
  <c r="G41" i="9"/>
  <c r="F41" i="9"/>
  <c r="E41" i="9"/>
  <c r="C41" i="9" s="1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C35" i="9" s="1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R31" i="9"/>
  <c r="Q31" i="9"/>
  <c r="P31" i="9"/>
  <c r="O31" i="9"/>
  <c r="L31" i="9"/>
  <c r="K31" i="9"/>
  <c r="J31" i="9"/>
  <c r="I31" i="9"/>
  <c r="H31" i="9"/>
  <c r="G31" i="9"/>
  <c r="F31" i="9"/>
  <c r="E31" i="9"/>
  <c r="B31" i="9" s="1"/>
  <c r="R30" i="9"/>
  <c r="Q30" i="9"/>
  <c r="P30" i="9"/>
  <c r="O30" i="9"/>
  <c r="L30" i="9"/>
  <c r="K30" i="9"/>
  <c r="J30" i="9"/>
  <c r="I30" i="9"/>
  <c r="H30" i="9"/>
  <c r="G30" i="9"/>
  <c r="F30" i="9"/>
  <c r="E30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F18" i="9"/>
  <c r="B18" i="9" s="1"/>
  <c r="G17" i="9"/>
  <c r="F17" i="9"/>
  <c r="E17" i="9"/>
  <c r="K16" i="9"/>
  <c r="J16" i="9"/>
  <c r="I16" i="9"/>
  <c r="H16" i="9"/>
  <c r="G16" i="9"/>
  <c r="F16" i="9"/>
  <c r="E16" i="9"/>
  <c r="K15" i="9"/>
  <c r="J15" i="9"/>
  <c r="I15" i="9"/>
  <c r="H15" i="9"/>
  <c r="G15" i="9"/>
  <c r="F15" i="9"/>
  <c r="E15" i="9"/>
  <c r="B15" i="9" s="1"/>
  <c r="K14" i="9"/>
  <c r="J14" i="9"/>
  <c r="I14" i="9"/>
  <c r="H14" i="9"/>
  <c r="G14" i="9"/>
  <c r="F14" i="9"/>
  <c r="E14" i="9"/>
  <c r="C14" i="9" s="1"/>
  <c r="K13" i="9"/>
  <c r="J13" i="9"/>
  <c r="I13" i="9"/>
  <c r="H13" i="9"/>
  <c r="G13" i="9"/>
  <c r="F13" i="9"/>
  <c r="E13" i="9"/>
  <c r="K12" i="9"/>
  <c r="J12" i="9"/>
  <c r="I12" i="9"/>
  <c r="H12" i="9"/>
  <c r="G12" i="9"/>
  <c r="F12" i="9"/>
  <c r="E12" i="9"/>
  <c r="K11" i="9"/>
  <c r="J11" i="9"/>
  <c r="I11" i="9"/>
  <c r="H11" i="9"/>
  <c r="G11" i="9"/>
  <c r="F11" i="9"/>
  <c r="E11" i="9"/>
  <c r="K10" i="9"/>
  <c r="J10" i="9"/>
  <c r="I10" i="9"/>
  <c r="H10" i="9"/>
  <c r="G10" i="9"/>
  <c r="F10" i="9"/>
  <c r="E10" i="9"/>
  <c r="C10" i="9" s="1"/>
  <c r="K9" i="9"/>
  <c r="J9" i="9"/>
  <c r="I9" i="9"/>
  <c r="H9" i="9"/>
  <c r="G9" i="9"/>
  <c r="F9" i="9"/>
  <c r="E9" i="9"/>
  <c r="K8" i="9"/>
  <c r="J8" i="9"/>
  <c r="I8" i="9"/>
  <c r="H8" i="9"/>
  <c r="G8" i="9"/>
  <c r="F8" i="9"/>
  <c r="E8" i="9"/>
  <c r="K7" i="9"/>
  <c r="J7" i="9"/>
  <c r="I7" i="9"/>
  <c r="H7" i="9"/>
  <c r="G7" i="9"/>
  <c r="F7" i="9"/>
  <c r="E7" i="9"/>
  <c r="B7" i="9" s="1"/>
  <c r="K6" i="9"/>
  <c r="J6" i="9"/>
  <c r="I6" i="9"/>
  <c r="H6" i="9"/>
  <c r="G6" i="9"/>
  <c r="F6" i="9"/>
  <c r="E6" i="9"/>
  <c r="C6" i="9" s="1"/>
  <c r="K5" i="9"/>
  <c r="J5" i="9"/>
  <c r="I5" i="9"/>
  <c r="H5" i="9"/>
  <c r="G5" i="9"/>
  <c r="F5" i="9"/>
  <c r="E5" i="9"/>
  <c r="AC249" i="7"/>
  <c r="AB249" i="7"/>
  <c r="AA201" i="7"/>
  <c r="Z201" i="7"/>
  <c r="AA200" i="7"/>
  <c r="Z200" i="7"/>
  <c r="AA199" i="7"/>
  <c r="Z199" i="7"/>
  <c r="AA198" i="7"/>
  <c r="Z198" i="7"/>
  <c r="AA197" i="7"/>
  <c r="Z197" i="7"/>
  <c r="AA196" i="7"/>
  <c r="Z196" i="7"/>
  <c r="AA195" i="7"/>
  <c r="Z195" i="7"/>
  <c r="AA194" i="7"/>
  <c r="Z194" i="7"/>
  <c r="AA193" i="7"/>
  <c r="Z193" i="7"/>
  <c r="AA192" i="7"/>
  <c r="Z192" i="7"/>
  <c r="AA191" i="7"/>
  <c r="Z191" i="7"/>
  <c r="AA190" i="7"/>
  <c r="Z190" i="7"/>
  <c r="AA189" i="7"/>
  <c r="Z189" i="7"/>
  <c r="AA188" i="7"/>
  <c r="Z188" i="7"/>
  <c r="AA187" i="7"/>
  <c r="Z187" i="7"/>
  <c r="AA186" i="7"/>
  <c r="Z186" i="7"/>
  <c r="AA185" i="7"/>
  <c r="Z185" i="7"/>
  <c r="AA184" i="7"/>
  <c r="Z184" i="7"/>
  <c r="AA183" i="7"/>
  <c r="Z183" i="7"/>
  <c r="AA182" i="7"/>
  <c r="Z182" i="7"/>
  <c r="AA181" i="7"/>
  <c r="Z181" i="7"/>
  <c r="AA180" i="7"/>
  <c r="Z180" i="7"/>
  <c r="AA179" i="7"/>
  <c r="Z179" i="7"/>
  <c r="AA178" i="7"/>
  <c r="Z178" i="7"/>
  <c r="AA177" i="7"/>
  <c r="Z177" i="7"/>
  <c r="AA176" i="7"/>
  <c r="Z176" i="7"/>
  <c r="AA175" i="7"/>
  <c r="Z175" i="7"/>
  <c r="AA174" i="7"/>
  <c r="Z174" i="7"/>
  <c r="AA173" i="7"/>
  <c r="Z173" i="7"/>
  <c r="AA172" i="7"/>
  <c r="Z172" i="7"/>
  <c r="AA171" i="7"/>
  <c r="Z171" i="7"/>
  <c r="AA170" i="7"/>
  <c r="Z170" i="7"/>
  <c r="AA169" i="7"/>
  <c r="Z169" i="7"/>
  <c r="AA168" i="7"/>
  <c r="Z168" i="7"/>
  <c r="AA167" i="7"/>
  <c r="Z167" i="7"/>
  <c r="AA166" i="7"/>
  <c r="Z166" i="7"/>
  <c r="AA165" i="7"/>
  <c r="Z165" i="7"/>
  <c r="AA164" i="7"/>
  <c r="Z164" i="7"/>
  <c r="AA163" i="7"/>
  <c r="Z163" i="7"/>
  <c r="AA162" i="7"/>
  <c r="Z162" i="7"/>
  <c r="AA161" i="7"/>
  <c r="Z161" i="7"/>
  <c r="AA160" i="7"/>
  <c r="Z160" i="7"/>
  <c r="AA159" i="7"/>
  <c r="Z159" i="7"/>
  <c r="AA158" i="7"/>
  <c r="Z158" i="7"/>
  <c r="AA157" i="7"/>
  <c r="Z157" i="7"/>
  <c r="AA156" i="7"/>
  <c r="Z156" i="7"/>
  <c r="AA155" i="7"/>
  <c r="Z155" i="7"/>
  <c r="AA154" i="7"/>
  <c r="Z154" i="7"/>
  <c r="AA153" i="7"/>
  <c r="Z153" i="7"/>
  <c r="AA152" i="7"/>
  <c r="Z152" i="7"/>
  <c r="AA151" i="7"/>
  <c r="Z151" i="7"/>
  <c r="AA150" i="7"/>
  <c r="Z150" i="7"/>
  <c r="AA149" i="7"/>
  <c r="Z149" i="7"/>
  <c r="AA148" i="7"/>
  <c r="Z148" i="7"/>
  <c r="AA147" i="7"/>
  <c r="Z147" i="7"/>
  <c r="AA146" i="7"/>
  <c r="Z146" i="7"/>
  <c r="AA145" i="7"/>
  <c r="Z145" i="7"/>
  <c r="AA144" i="7"/>
  <c r="Z144" i="7"/>
  <c r="AA143" i="7"/>
  <c r="Z143" i="7"/>
  <c r="AA142" i="7"/>
  <c r="Z142" i="7"/>
  <c r="AA141" i="7"/>
  <c r="Z141" i="7"/>
  <c r="AA140" i="7"/>
  <c r="Z140" i="7"/>
  <c r="AA139" i="7"/>
  <c r="Z139" i="7"/>
  <c r="AA138" i="7"/>
  <c r="Z138" i="7"/>
  <c r="AA137" i="7"/>
  <c r="Z137" i="7"/>
  <c r="AA136" i="7"/>
  <c r="Z136" i="7"/>
  <c r="AA135" i="7"/>
  <c r="Z135" i="7"/>
  <c r="AA134" i="7"/>
  <c r="Z134" i="7"/>
  <c r="AA133" i="7"/>
  <c r="Z133" i="7"/>
  <c r="AA132" i="7"/>
  <c r="Z132" i="7"/>
  <c r="AA131" i="7"/>
  <c r="Z131" i="7"/>
  <c r="AA130" i="7"/>
  <c r="Z130" i="7"/>
  <c r="AA129" i="7"/>
  <c r="Z129" i="7"/>
  <c r="AA128" i="7"/>
  <c r="Z128" i="7"/>
  <c r="AA127" i="7"/>
  <c r="Z127" i="7"/>
  <c r="AA126" i="7"/>
  <c r="Z126" i="7"/>
  <c r="AA125" i="7"/>
  <c r="Z125" i="7"/>
  <c r="AA124" i="7"/>
  <c r="Z124" i="7"/>
  <c r="AA123" i="7"/>
  <c r="Z123" i="7"/>
  <c r="AA122" i="7"/>
  <c r="Z122" i="7"/>
  <c r="AA121" i="7"/>
  <c r="Z121" i="7"/>
  <c r="AA120" i="7"/>
  <c r="Z120" i="7"/>
  <c r="AA119" i="7"/>
  <c r="Z119" i="7"/>
  <c r="AA118" i="7"/>
  <c r="Z118" i="7"/>
  <c r="AA117" i="7"/>
  <c r="Z117" i="7"/>
  <c r="AA116" i="7"/>
  <c r="Z116" i="7"/>
  <c r="AA115" i="7"/>
  <c r="Z115" i="7"/>
  <c r="AA114" i="7"/>
  <c r="Z114" i="7"/>
  <c r="AA113" i="7"/>
  <c r="Z113" i="7"/>
  <c r="AA112" i="7"/>
  <c r="Z112" i="7"/>
  <c r="AA111" i="7"/>
  <c r="Z111" i="7"/>
  <c r="AA110" i="7"/>
  <c r="Z110" i="7"/>
  <c r="AA109" i="7"/>
  <c r="Z109" i="7"/>
  <c r="AA108" i="7"/>
  <c r="Z108" i="7"/>
  <c r="AA107" i="7"/>
  <c r="Z107" i="7"/>
  <c r="AA106" i="7"/>
  <c r="Z106" i="7"/>
  <c r="AA105" i="7"/>
  <c r="Z105" i="7"/>
  <c r="AA104" i="7"/>
  <c r="Z104" i="7"/>
  <c r="AA103" i="7"/>
  <c r="Z103" i="7"/>
  <c r="AA102" i="7"/>
  <c r="Z102" i="7"/>
  <c r="AA101" i="7"/>
  <c r="Z101" i="7"/>
  <c r="AA100" i="7"/>
  <c r="Z100" i="7"/>
  <c r="AA99" i="7"/>
  <c r="Z99" i="7"/>
  <c r="AA98" i="7"/>
  <c r="Z98" i="7"/>
  <c r="AA97" i="7"/>
  <c r="Z97" i="7"/>
  <c r="AA96" i="7"/>
  <c r="Z96" i="7"/>
  <c r="AA95" i="7"/>
  <c r="Z95" i="7"/>
  <c r="AA94" i="7"/>
  <c r="Z94" i="7"/>
  <c r="AA93" i="7"/>
  <c r="Z93" i="7"/>
  <c r="AA92" i="7"/>
  <c r="Z92" i="7"/>
  <c r="AA91" i="7"/>
  <c r="Z91" i="7"/>
  <c r="AA90" i="7"/>
  <c r="Z90" i="7"/>
  <c r="AA89" i="7"/>
  <c r="Z89" i="7"/>
  <c r="AA88" i="7"/>
  <c r="Z88" i="7"/>
  <c r="AA87" i="7"/>
  <c r="Z87" i="7"/>
  <c r="AA86" i="7"/>
  <c r="Z86" i="7"/>
  <c r="AA85" i="7"/>
  <c r="Z85" i="7"/>
  <c r="AA84" i="7"/>
  <c r="Z84" i="7"/>
  <c r="AA83" i="7"/>
  <c r="Z83" i="7"/>
  <c r="AA82" i="7"/>
  <c r="Z82" i="7"/>
  <c r="AA81" i="7"/>
  <c r="Z81" i="7"/>
  <c r="AA80" i="7"/>
  <c r="Z80" i="7"/>
  <c r="AA79" i="7"/>
  <c r="Z79" i="7"/>
  <c r="AA78" i="7"/>
  <c r="Z78" i="7"/>
  <c r="AA77" i="7"/>
  <c r="Z77" i="7"/>
  <c r="AA76" i="7"/>
  <c r="Z76" i="7"/>
  <c r="AA75" i="7"/>
  <c r="Z75" i="7"/>
  <c r="AA74" i="7"/>
  <c r="Z74" i="7"/>
  <c r="AA73" i="7"/>
  <c r="Z73" i="7"/>
  <c r="AE72" i="7"/>
  <c r="AA72" i="7"/>
  <c r="Z72" i="7"/>
  <c r="AA71" i="7"/>
  <c r="Z71" i="7"/>
  <c r="AA70" i="7"/>
  <c r="Z70" i="7"/>
  <c r="AA69" i="7"/>
  <c r="Z69" i="7"/>
  <c r="AA68" i="7"/>
  <c r="Z68" i="7"/>
  <c r="AA67" i="7"/>
  <c r="Z67" i="7"/>
  <c r="AA66" i="7"/>
  <c r="Z66" i="7"/>
  <c r="AA65" i="7"/>
  <c r="Z65" i="7"/>
  <c r="AA64" i="7"/>
  <c r="Z64" i="7"/>
  <c r="AA63" i="7"/>
  <c r="Z63" i="7"/>
  <c r="AA62" i="7"/>
  <c r="Z62" i="7"/>
  <c r="AA61" i="7"/>
  <c r="Z61" i="7"/>
  <c r="AA60" i="7"/>
  <c r="Z60" i="7"/>
  <c r="AA59" i="7"/>
  <c r="Z59" i="7"/>
  <c r="AA58" i="7"/>
  <c r="Z58" i="7"/>
  <c r="AA57" i="7"/>
  <c r="Z57" i="7"/>
  <c r="AA56" i="7"/>
  <c r="Z56" i="7"/>
  <c r="AA55" i="7"/>
  <c r="Z55" i="7"/>
  <c r="AA54" i="7"/>
  <c r="Z54" i="7"/>
  <c r="AA53" i="7"/>
  <c r="Z53" i="7"/>
  <c r="AA52" i="7"/>
  <c r="Z52" i="7"/>
  <c r="AA51" i="7"/>
  <c r="Z51" i="7"/>
  <c r="AA50" i="7"/>
  <c r="Z50" i="7"/>
  <c r="AA49" i="7"/>
  <c r="Z49" i="7"/>
  <c r="AA48" i="7"/>
  <c r="Z48" i="7"/>
  <c r="AA47" i="7"/>
  <c r="Z47" i="7"/>
  <c r="AA46" i="7"/>
  <c r="Z46" i="7"/>
  <c r="AA45" i="7"/>
  <c r="Z45" i="7"/>
  <c r="AA44" i="7"/>
  <c r="Z44" i="7"/>
  <c r="AA43" i="7"/>
  <c r="Z43" i="7"/>
  <c r="AA42" i="7"/>
  <c r="Z42" i="7"/>
  <c r="AA41" i="7"/>
  <c r="Z41" i="7"/>
  <c r="AA40" i="7"/>
  <c r="Z40" i="7"/>
  <c r="AA39" i="7"/>
  <c r="Z39" i="7"/>
  <c r="AA38" i="7"/>
  <c r="Z38" i="7"/>
  <c r="AA37" i="7"/>
  <c r="Z37" i="7"/>
  <c r="AA36" i="7"/>
  <c r="Z36" i="7"/>
  <c r="AA35" i="7"/>
  <c r="Z35" i="7"/>
  <c r="AA34" i="7"/>
  <c r="Z34" i="7"/>
  <c r="AA33" i="7"/>
  <c r="Z33" i="7"/>
  <c r="AA32" i="7"/>
  <c r="Z32" i="7"/>
  <c r="AA31" i="7"/>
  <c r="Z31" i="7"/>
  <c r="AA30" i="7"/>
  <c r="Z30" i="7"/>
  <c r="AA29" i="7"/>
  <c r="Z29" i="7"/>
  <c r="AA28" i="7"/>
  <c r="Z28" i="7"/>
  <c r="AA27" i="7"/>
  <c r="Z27" i="7"/>
  <c r="AA26" i="7"/>
  <c r="Z26" i="7"/>
  <c r="AA25" i="7"/>
  <c r="Z25" i="7"/>
  <c r="AA24" i="7"/>
  <c r="Z24" i="7"/>
  <c r="AA23" i="7"/>
  <c r="Z23" i="7"/>
  <c r="AA22" i="7"/>
  <c r="Z22" i="7"/>
  <c r="AA21" i="7"/>
  <c r="Z21" i="7"/>
  <c r="AA20" i="7"/>
  <c r="Z20" i="7"/>
  <c r="AA19" i="7"/>
  <c r="Z19" i="7"/>
  <c r="AA18" i="7"/>
  <c r="Z18" i="7"/>
  <c r="AA17" i="7"/>
  <c r="Z17" i="7"/>
  <c r="AA16" i="7"/>
  <c r="Z16" i="7"/>
  <c r="AA15" i="7"/>
  <c r="Z15" i="7"/>
  <c r="AA14" i="7"/>
  <c r="Z14" i="7"/>
  <c r="AA13" i="7"/>
  <c r="Z13" i="7"/>
  <c r="AA12" i="7"/>
  <c r="Z12" i="7"/>
  <c r="AA11" i="7"/>
  <c r="Z11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N4" i="5"/>
  <c r="K5" i="7"/>
  <c r="L7" i="7"/>
  <c r="L23" i="7"/>
  <c r="L31" i="7"/>
  <c r="L39" i="7"/>
  <c r="L47" i="7"/>
  <c r="L55" i="7"/>
  <c r="L63" i="7"/>
  <c r="L11" i="7"/>
  <c r="L19" i="7"/>
  <c r="L22" i="7"/>
  <c r="L27" i="7"/>
  <c r="L30" i="7"/>
  <c r="L35" i="7"/>
  <c r="L38" i="7"/>
  <c r="L43" i="7"/>
  <c r="L46" i="7"/>
  <c r="L51" i="7"/>
  <c r="L54" i="7"/>
  <c r="L59" i="7"/>
  <c r="L62" i="7"/>
  <c r="L67" i="7"/>
  <c r="K210" i="7"/>
  <c r="L210" i="7" s="1"/>
  <c r="L183" i="7"/>
  <c r="L182" i="7"/>
  <c r="K181" i="7"/>
  <c r="L181" i="7"/>
  <c r="L180" i="7"/>
  <c r="L179" i="7"/>
  <c r="L178" i="7"/>
  <c r="K177" i="7"/>
  <c r="L177" i="7"/>
  <c r="L176" i="7"/>
  <c r="L175" i="7"/>
  <c r="L174" i="7"/>
  <c r="K173" i="7"/>
  <c r="L173" i="7"/>
  <c r="L172" i="7"/>
  <c r="L171" i="7"/>
  <c r="L170" i="7"/>
  <c r="K169" i="7"/>
  <c r="L169" i="7"/>
  <c r="L168" i="7"/>
  <c r="K168" i="7"/>
  <c r="L166" i="7"/>
  <c r="L165" i="7"/>
  <c r="L164" i="7"/>
  <c r="K164" i="7"/>
  <c r="L162" i="7"/>
  <c r="L161" i="7"/>
  <c r="L160" i="7"/>
  <c r="K160" i="7"/>
  <c r="K158" i="7"/>
  <c r="L157" i="7"/>
  <c r="L156" i="7"/>
  <c r="K154" i="7"/>
  <c r="L153" i="7"/>
  <c r="L152" i="7"/>
  <c r="L150" i="7"/>
  <c r="L149" i="7"/>
  <c r="L148" i="7"/>
  <c r="K146" i="7"/>
  <c r="L145" i="7"/>
  <c r="L144" i="7"/>
  <c r="K144" i="7"/>
  <c r="L142" i="7"/>
  <c r="L141" i="7"/>
  <c r="L140" i="7"/>
  <c r="K140" i="7"/>
  <c r="K138" i="7"/>
  <c r="L137" i="7"/>
  <c r="L136" i="7"/>
  <c r="K136" i="7"/>
  <c r="K134" i="7"/>
  <c r="L133" i="7"/>
  <c r="L132" i="7"/>
  <c r="K132" i="7"/>
  <c r="L130" i="7"/>
  <c r="L129" i="7"/>
  <c r="L128" i="7"/>
  <c r="K128" i="7"/>
  <c r="K126" i="7"/>
  <c r="L125" i="7"/>
  <c r="L124" i="7"/>
  <c r="K124" i="7"/>
  <c r="L122" i="7"/>
  <c r="L121" i="7"/>
  <c r="L120" i="7"/>
  <c r="K120" i="7"/>
  <c r="L118" i="7"/>
  <c r="L117" i="7"/>
  <c r="L116" i="7"/>
  <c r="K116" i="7"/>
  <c r="L114" i="7"/>
  <c r="K114" i="7"/>
  <c r="L113" i="7"/>
  <c r="K113" i="7"/>
  <c r="K112" i="7"/>
  <c r="L110" i="7"/>
  <c r="K110" i="7"/>
  <c r="L109" i="7"/>
  <c r="K109" i="7"/>
  <c r="K108" i="7"/>
  <c r="L106" i="7"/>
  <c r="K106" i="7"/>
  <c r="L105" i="7"/>
  <c r="K105" i="7"/>
  <c r="K104" i="7"/>
  <c r="L102" i="7"/>
  <c r="K102" i="7"/>
  <c r="L101" i="7"/>
  <c r="K101" i="7"/>
  <c r="K100" i="7"/>
  <c r="K99" i="7"/>
  <c r="K98" i="7"/>
  <c r="L97" i="7"/>
  <c r="L96" i="7"/>
  <c r="L94" i="7"/>
  <c r="L93" i="7"/>
  <c r="L92" i="7"/>
  <c r="K92" i="7"/>
  <c r="L73" i="7"/>
  <c r="L69" i="7"/>
  <c r="P68" i="7"/>
  <c r="O68" i="7"/>
  <c r="K68" i="7"/>
  <c r="L66" i="7"/>
  <c r="K64" i="7"/>
  <c r="K60" i="7"/>
  <c r="L58" i="7"/>
  <c r="K56" i="7"/>
  <c r="K52" i="7"/>
  <c r="L50" i="7"/>
  <c r="K48" i="7"/>
  <c r="K44" i="7"/>
  <c r="L42" i="7"/>
  <c r="K40" i="7"/>
  <c r="K36" i="7"/>
  <c r="L34" i="7"/>
  <c r="K32" i="7"/>
  <c r="K28" i="7"/>
  <c r="L26" i="7"/>
  <c r="K24" i="7"/>
  <c r="K20" i="7"/>
  <c r="K16" i="7"/>
  <c r="L13" i="7"/>
  <c r="K12" i="7"/>
  <c r="L12" i="7"/>
  <c r="K8" i="7"/>
  <c r="AJ168" i="5"/>
  <c r="AI168" i="5"/>
  <c r="AH158" i="5"/>
  <c r="AI158" i="5"/>
  <c r="AH157" i="5"/>
  <c r="AI157" i="5"/>
  <c r="AK81" i="5" s="1"/>
  <c r="AH156" i="5"/>
  <c r="AI156" i="5"/>
  <c r="AH155" i="5"/>
  <c r="AI155" i="5"/>
  <c r="AH154" i="5"/>
  <c r="AI154" i="5"/>
  <c r="AH153" i="5"/>
  <c r="AI153" i="5"/>
  <c r="AK79" i="5" s="1"/>
  <c r="AI152" i="5"/>
  <c r="AH152" i="5"/>
  <c r="AI151" i="5"/>
  <c r="AI149" i="5"/>
  <c r="AI148" i="5"/>
  <c r="AI147" i="5"/>
  <c r="AI146" i="5"/>
  <c r="AI145" i="5"/>
  <c r="AI143" i="5"/>
  <c r="AI141" i="5"/>
  <c r="AI140" i="5"/>
  <c r="AI139" i="5"/>
  <c r="AI138" i="5"/>
  <c r="AI137" i="5"/>
  <c r="AI135" i="5"/>
  <c r="AI133" i="5"/>
  <c r="AI132" i="5"/>
  <c r="AI131" i="5"/>
  <c r="AI130" i="5"/>
  <c r="AI129" i="5"/>
  <c r="AI127" i="5"/>
  <c r="AI126" i="5"/>
  <c r="AI125" i="5"/>
  <c r="AI123" i="5"/>
  <c r="AI122" i="5"/>
  <c r="AI121" i="5"/>
  <c r="AI119" i="5"/>
  <c r="AI118" i="5"/>
  <c r="AI117" i="5"/>
  <c r="AI115" i="5"/>
  <c r="AH114" i="5"/>
  <c r="AI113" i="5"/>
  <c r="AI111" i="5"/>
  <c r="AH110" i="5"/>
  <c r="AI109" i="5"/>
  <c r="AI107" i="5"/>
  <c r="AI105" i="5"/>
  <c r="AI104" i="5"/>
  <c r="AH104" i="5"/>
  <c r="AI101" i="5"/>
  <c r="AI100" i="5"/>
  <c r="AH100" i="5"/>
  <c r="AI97" i="5"/>
  <c r="AI95" i="5"/>
  <c r="AI93" i="5"/>
  <c r="AI92" i="5"/>
  <c r="AH92" i="5"/>
  <c r="AI89" i="5"/>
  <c r="AI87" i="5"/>
  <c r="AI84" i="5"/>
  <c r="AI81" i="5"/>
  <c r="AK80" i="5"/>
  <c r="AI80" i="5"/>
  <c r="AH80" i="5"/>
  <c r="AI79" i="5"/>
  <c r="AH79" i="5"/>
  <c r="AI77" i="5"/>
  <c r="AI76" i="5"/>
  <c r="AI75" i="5"/>
  <c r="AH75" i="5"/>
  <c r="AI73" i="5"/>
  <c r="AI72" i="5"/>
  <c r="AI71" i="5"/>
  <c r="AH71" i="5"/>
  <c r="AI69" i="5"/>
  <c r="AI68" i="5"/>
  <c r="AM67" i="5"/>
  <c r="AL67" i="5"/>
  <c r="AI65" i="5"/>
  <c r="AH65" i="5"/>
  <c r="AI61" i="5"/>
  <c r="AH61" i="5"/>
  <c r="AI57" i="5"/>
  <c r="AH57" i="5"/>
  <c r="AI53" i="5"/>
  <c r="AH53" i="5"/>
  <c r="AI49" i="5"/>
  <c r="AH49" i="5"/>
  <c r="AI45" i="5"/>
  <c r="AH45" i="5"/>
  <c r="AI41" i="5"/>
  <c r="AH41" i="5"/>
  <c r="AI37" i="5"/>
  <c r="AH37" i="5"/>
  <c r="AH32" i="5"/>
  <c r="AI31" i="5"/>
  <c r="AH30" i="5"/>
  <c r="AH28" i="5"/>
  <c r="AI28" i="5"/>
  <c r="AI27" i="5"/>
  <c r="AH27" i="5"/>
  <c r="AH26" i="5"/>
  <c r="AI26" i="5"/>
  <c r="AI25" i="5"/>
  <c r="AH24" i="5"/>
  <c r="AI24" i="5"/>
  <c r="AI23" i="5"/>
  <c r="AH23" i="5"/>
  <c r="AH22" i="5"/>
  <c r="AI22" i="5"/>
  <c r="AI21" i="5"/>
  <c r="AH20" i="5"/>
  <c r="AI20" i="5"/>
  <c r="AI19" i="5"/>
  <c r="AI18" i="5"/>
  <c r="AH18" i="5"/>
  <c r="AI17" i="5"/>
  <c r="AI16" i="5"/>
  <c r="AH15" i="5"/>
  <c r="AI15" i="5"/>
  <c r="AI14" i="5"/>
  <c r="AH14" i="5"/>
  <c r="AI13" i="5"/>
  <c r="AI12" i="5"/>
  <c r="AH11" i="5"/>
  <c r="AI11" i="5"/>
  <c r="AI10" i="5"/>
  <c r="AH10" i="5"/>
  <c r="AI9" i="5"/>
  <c r="AI8" i="5"/>
  <c r="AH7" i="5"/>
  <c r="AI7" i="5"/>
  <c r="AI6" i="5"/>
  <c r="AH6" i="5"/>
  <c r="AI5" i="5"/>
  <c r="Q207" i="5"/>
  <c r="P207" i="5"/>
  <c r="O197" i="5"/>
  <c r="O196" i="5"/>
  <c r="N196" i="5"/>
  <c r="Q196" i="5"/>
  <c r="O195" i="5"/>
  <c r="O194" i="5"/>
  <c r="N194" i="5"/>
  <c r="Q194" i="5"/>
  <c r="Q193" i="5"/>
  <c r="P193" i="5"/>
  <c r="O193" i="5"/>
  <c r="O192" i="5"/>
  <c r="N192" i="5"/>
  <c r="Q192" i="5"/>
  <c r="O190" i="5"/>
  <c r="N190" i="5"/>
  <c r="Q190" i="5"/>
  <c r="P189" i="5"/>
  <c r="O189" i="5"/>
  <c r="O188" i="5"/>
  <c r="N188" i="5"/>
  <c r="Q188" i="5"/>
  <c r="O186" i="5"/>
  <c r="N186" i="5"/>
  <c r="Q186" i="5"/>
  <c r="Q185" i="5"/>
  <c r="P185" i="5"/>
  <c r="O185" i="5"/>
  <c r="O184" i="5"/>
  <c r="N184" i="5"/>
  <c r="Q184" i="5"/>
  <c r="P183" i="5"/>
  <c r="O182" i="5"/>
  <c r="N182" i="5"/>
  <c r="Q182" i="5"/>
  <c r="Q181" i="5"/>
  <c r="P181" i="5"/>
  <c r="O181" i="5"/>
  <c r="O180" i="5"/>
  <c r="N180" i="5"/>
  <c r="Q180" i="5"/>
  <c r="Q178" i="5"/>
  <c r="P178" i="5"/>
  <c r="N178" i="5"/>
  <c r="Q177" i="5"/>
  <c r="P177" i="5"/>
  <c r="O177" i="5"/>
  <c r="N177" i="5"/>
  <c r="Q176" i="5"/>
  <c r="P176" i="5"/>
  <c r="O176" i="5"/>
  <c r="N176" i="5"/>
  <c r="O175" i="5"/>
  <c r="P173" i="5"/>
  <c r="Q172" i="5"/>
  <c r="P172" i="5"/>
  <c r="O172" i="5"/>
  <c r="N172" i="5"/>
  <c r="O171" i="5"/>
  <c r="N169" i="5"/>
  <c r="P168" i="5"/>
  <c r="P167" i="5"/>
  <c r="N167" i="5"/>
  <c r="Q167" i="5"/>
  <c r="O167" i="5"/>
  <c r="N165" i="5"/>
  <c r="O165" i="5"/>
  <c r="P164" i="5"/>
  <c r="Q163" i="5"/>
  <c r="N163" i="5"/>
  <c r="P162" i="5"/>
  <c r="N161" i="5"/>
  <c r="P160" i="5"/>
  <c r="Q160" i="5"/>
  <c r="P159" i="5"/>
  <c r="N158" i="5"/>
  <c r="N157" i="5"/>
  <c r="Q156" i="5"/>
  <c r="Q155" i="5"/>
  <c r="O154" i="5"/>
  <c r="Q152" i="5"/>
  <c r="Q151" i="5"/>
  <c r="N150" i="5"/>
  <c r="N149" i="5"/>
  <c r="O148" i="5"/>
  <c r="Q147" i="5"/>
  <c r="P147" i="5"/>
  <c r="P146" i="5"/>
  <c r="N146" i="5"/>
  <c r="P145" i="5"/>
  <c r="N145" i="5"/>
  <c r="P144" i="5"/>
  <c r="O144" i="5"/>
  <c r="Q143" i="5"/>
  <c r="P143" i="5"/>
  <c r="P142" i="5"/>
  <c r="P141" i="5"/>
  <c r="N141" i="5"/>
  <c r="P140" i="5"/>
  <c r="P137" i="5"/>
  <c r="N137" i="5"/>
  <c r="P136" i="5"/>
  <c r="O136" i="5"/>
  <c r="P135" i="5"/>
  <c r="Q135" i="5"/>
  <c r="P134" i="5"/>
  <c r="N134" i="5"/>
  <c r="P133" i="5"/>
  <c r="N133" i="5"/>
  <c r="P132" i="5"/>
  <c r="O132" i="5"/>
  <c r="N132" i="5"/>
  <c r="Q131" i="5"/>
  <c r="P131" i="5"/>
  <c r="P130" i="5"/>
  <c r="N130" i="5"/>
  <c r="P129" i="5"/>
  <c r="N129" i="5"/>
  <c r="P128" i="5"/>
  <c r="O128" i="5"/>
  <c r="P126" i="5"/>
  <c r="P125" i="5"/>
  <c r="N125" i="5"/>
  <c r="P124" i="5"/>
  <c r="P122" i="5"/>
  <c r="N121" i="5"/>
  <c r="O120" i="5"/>
  <c r="P119" i="5"/>
  <c r="Q119" i="5"/>
  <c r="N118" i="5"/>
  <c r="N117" i="5"/>
  <c r="O116" i="5"/>
  <c r="Q115" i="5"/>
  <c r="P115" i="5"/>
  <c r="N114" i="5"/>
  <c r="P114" i="5"/>
  <c r="P113" i="5"/>
  <c r="N113" i="5"/>
  <c r="Q112" i="5"/>
  <c r="P112" i="5"/>
  <c r="P111" i="5"/>
  <c r="P110" i="5"/>
  <c r="O110" i="5"/>
  <c r="Q109" i="5"/>
  <c r="P108" i="5"/>
  <c r="O106" i="5"/>
  <c r="N105" i="5"/>
  <c r="O105" i="5"/>
  <c r="P104" i="5"/>
  <c r="Q104" i="5"/>
  <c r="P103" i="5"/>
  <c r="P102" i="5"/>
  <c r="T53" i="5" s="1"/>
  <c r="O102" i="5"/>
  <c r="O101" i="5"/>
  <c r="Q101" i="5"/>
  <c r="P100" i="5"/>
  <c r="O98" i="5"/>
  <c r="O97" i="5"/>
  <c r="P97" i="5"/>
  <c r="Q96" i="5"/>
  <c r="P95" i="5"/>
  <c r="O95" i="5"/>
  <c r="O94" i="5"/>
  <c r="N94" i="5"/>
  <c r="P93" i="5"/>
  <c r="Q93" i="5"/>
  <c r="O93" i="5"/>
  <c r="P92" i="5"/>
  <c r="P91" i="5"/>
  <c r="P90" i="5"/>
  <c r="O90" i="5"/>
  <c r="Q90" i="5"/>
  <c r="Q89" i="5"/>
  <c r="Q88" i="5"/>
  <c r="P88" i="5"/>
  <c r="P87" i="5"/>
  <c r="O87" i="5"/>
  <c r="P86" i="5"/>
  <c r="P85" i="5"/>
  <c r="O85" i="5"/>
  <c r="O84" i="5"/>
  <c r="P84" i="5"/>
  <c r="P83" i="5"/>
  <c r="O83" i="5"/>
  <c r="P82" i="5"/>
  <c r="P81" i="5"/>
  <c r="O80" i="5"/>
  <c r="P80" i="5"/>
  <c r="O79" i="5"/>
  <c r="P79" i="5"/>
  <c r="P78" i="5"/>
  <c r="P77" i="5"/>
  <c r="O76" i="5"/>
  <c r="P76" i="5"/>
  <c r="O75" i="5"/>
  <c r="P75" i="5"/>
  <c r="Q74" i="5"/>
  <c r="P74" i="5"/>
  <c r="O74" i="5"/>
  <c r="Q73" i="5"/>
  <c r="P72" i="5"/>
  <c r="N72" i="5"/>
  <c r="P71" i="5"/>
  <c r="O71" i="5"/>
  <c r="Q70" i="5"/>
  <c r="P70" i="5"/>
  <c r="O70" i="5"/>
  <c r="P68" i="5"/>
  <c r="N68" i="5"/>
  <c r="O67" i="5"/>
  <c r="P67" i="5"/>
  <c r="Q66" i="5"/>
  <c r="P66" i="5"/>
  <c r="O66" i="5"/>
  <c r="P64" i="5"/>
  <c r="N64" i="5"/>
  <c r="Y63" i="5"/>
  <c r="X63" i="5"/>
  <c r="P63" i="5"/>
  <c r="Q63" i="5"/>
  <c r="O62" i="5"/>
  <c r="O61" i="5"/>
  <c r="P61" i="5"/>
  <c r="Q60" i="5"/>
  <c r="P60" i="5"/>
  <c r="O60" i="5"/>
  <c r="P59" i="5"/>
  <c r="Q59" i="5"/>
  <c r="O58" i="5"/>
  <c r="O57" i="5"/>
  <c r="P57" i="5"/>
  <c r="Q56" i="5"/>
  <c r="P56" i="5"/>
  <c r="O56" i="5"/>
  <c r="P55" i="5"/>
  <c r="P54" i="5"/>
  <c r="T29" i="5" s="1"/>
  <c r="O54" i="5"/>
  <c r="O52" i="5"/>
  <c r="P52" i="5"/>
  <c r="N52" i="5"/>
  <c r="P51" i="5"/>
  <c r="P50" i="5"/>
  <c r="O50" i="5"/>
  <c r="O48" i="5"/>
  <c r="P48" i="5"/>
  <c r="N48" i="5"/>
  <c r="P46" i="5"/>
  <c r="O46" i="5"/>
  <c r="O44" i="5"/>
  <c r="P44" i="5"/>
  <c r="N44" i="5"/>
  <c r="P43" i="5"/>
  <c r="P42" i="5"/>
  <c r="O42" i="5"/>
  <c r="P41" i="5"/>
  <c r="O41" i="5"/>
  <c r="Q41" i="5"/>
  <c r="O40" i="5"/>
  <c r="Q39" i="5"/>
  <c r="P39" i="5"/>
  <c r="P38" i="5"/>
  <c r="O38" i="5"/>
  <c r="P37" i="5"/>
  <c r="O37" i="5"/>
  <c r="Q37" i="5"/>
  <c r="O36" i="5"/>
  <c r="Q35" i="5"/>
  <c r="P35" i="5"/>
  <c r="P34" i="5"/>
  <c r="O34" i="5"/>
  <c r="P33" i="5"/>
  <c r="O33" i="5"/>
  <c r="Q33" i="5"/>
  <c r="O32" i="5"/>
  <c r="Q31" i="5"/>
  <c r="P31" i="5"/>
  <c r="P30" i="5"/>
  <c r="O30" i="5"/>
  <c r="P29" i="5"/>
  <c r="O29" i="5"/>
  <c r="Q29" i="5"/>
  <c r="O28" i="5"/>
  <c r="Q27" i="5"/>
  <c r="O26" i="5"/>
  <c r="P24" i="5"/>
  <c r="O24" i="5"/>
  <c r="O23" i="5"/>
  <c r="N23" i="5"/>
  <c r="P22" i="5"/>
  <c r="O22" i="5"/>
  <c r="Q22" i="5"/>
  <c r="Q21" i="5"/>
  <c r="P20" i="5"/>
  <c r="O19" i="5"/>
  <c r="O18" i="5"/>
  <c r="P16" i="5"/>
  <c r="O16" i="5"/>
  <c r="O15" i="5"/>
  <c r="N15" i="5"/>
  <c r="P14" i="5"/>
  <c r="O14" i="5"/>
  <c r="Q14" i="5"/>
  <c r="Q13" i="5"/>
  <c r="P12" i="5"/>
  <c r="P11" i="5"/>
  <c r="O11" i="5"/>
  <c r="O10" i="5"/>
  <c r="P8" i="5"/>
  <c r="O8" i="5"/>
  <c r="O7" i="5"/>
  <c r="N7" i="5"/>
  <c r="P6" i="5"/>
  <c r="O6" i="5"/>
  <c r="Q6" i="5"/>
  <c r="Q5" i="5"/>
  <c r="P4" i="5"/>
  <c r="C15" i="4"/>
  <c r="C16" i="4"/>
  <c r="J16" i="4"/>
  <c r="J15" i="4"/>
  <c r="H16" i="4"/>
  <c r="G16" i="4"/>
  <c r="F16" i="4"/>
  <c r="E16" i="4"/>
  <c r="D16" i="4"/>
  <c r="H15" i="4"/>
  <c r="G15" i="4"/>
  <c r="F15" i="4"/>
  <c r="E15" i="4"/>
  <c r="D15" i="4"/>
  <c r="F277" i="11" l="1"/>
  <c r="E277" i="11"/>
  <c r="F87" i="11"/>
  <c r="F82" i="11"/>
  <c r="E82" i="11"/>
  <c r="F244" i="11"/>
  <c r="E244" i="11"/>
  <c r="F268" i="11"/>
  <c r="E268" i="11"/>
  <c r="E3" i="11"/>
  <c r="F3" i="11"/>
  <c r="E27" i="11"/>
  <c r="F27" i="11"/>
  <c r="E51" i="11"/>
  <c r="F51" i="11"/>
  <c r="F75" i="11"/>
  <c r="E75" i="11"/>
  <c r="E80" i="11"/>
  <c r="E104" i="11"/>
  <c r="E128" i="11"/>
  <c r="E152" i="11"/>
  <c r="E176" i="11"/>
  <c r="F195" i="11"/>
  <c r="E217" i="11"/>
  <c r="F217" i="11"/>
  <c r="F221" i="11"/>
  <c r="F241" i="11"/>
  <c r="E241" i="11"/>
  <c r="F265" i="11"/>
  <c r="E265" i="11"/>
  <c r="F190" i="11"/>
  <c r="E190" i="11"/>
  <c r="F94" i="11"/>
  <c r="E94" i="11"/>
  <c r="F118" i="11"/>
  <c r="E118" i="11"/>
  <c r="F142" i="11"/>
  <c r="E142" i="11"/>
  <c r="F166" i="11"/>
  <c r="E166" i="11"/>
  <c r="F256" i="11"/>
  <c r="E256" i="11"/>
  <c r="F15" i="11"/>
  <c r="E15" i="11"/>
  <c r="E39" i="11"/>
  <c r="F39" i="11"/>
  <c r="F233" i="11"/>
  <c r="F253" i="11"/>
  <c r="E253" i="11"/>
  <c r="F135" i="11"/>
  <c r="F159" i="11"/>
  <c r="F13" i="11"/>
  <c r="E13" i="11"/>
  <c r="F61" i="11"/>
  <c r="E61" i="11"/>
  <c r="F108" i="11"/>
  <c r="E108" i="11"/>
  <c r="E132" i="11"/>
  <c r="F132" i="11"/>
  <c r="F180" i="11"/>
  <c r="E180" i="11"/>
  <c r="F202" i="11"/>
  <c r="E202" i="11"/>
  <c r="F220" i="11"/>
  <c r="E220" i="11"/>
  <c r="F192" i="11"/>
  <c r="E192" i="11"/>
  <c r="F218" i="11"/>
  <c r="E232" i="11"/>
  <c r="F232" i="11"/>
  <c r="F280" i="11"/>
  <c r="E280" i="11"/>
  <c r="F207" i="11"/>
  <c r="F63" i="11"/>
  <c r="E63" i="11"/>
  <c r="F204" i="11"/>
  <c r="E204" i="11"/>
  <c r="F229" i="11"/>
  <c r="E229" i="11"/>
  <c r="F111" i="11"/>
  <c r="F183" i="11"/>
  <c r="F37" i="11"/>
  <c r="E37" i="11"/>
  <c r="E84" i="11"/>
  <c r="F84" i="11"/>
  <c r="E156" i="11"/>
  <c r="F156" i="11"/>
  <c r="E230" i="11"/>
  <c r="F106" i="11"/>
  <c r="E106" i="11"/>
  <c r="F130" i="11"/>
  <c r="E130" i="11"/>
  <c r="F154" i="11"/>
  <c r="E154" i="11"/>
  <c r="F178" i="11"/>
  <c r="E178" i="11"/>
  <c r="F25" i="11"/>
  <c r="E25" i="11"/>
  <c r="F49" i="11"/>
  <c r="E49" i="11"/>
  <c r="F73" i="11"/>
  <c r="E73" i="11"/>
  <c r="F96" i="11"/>
  <c r="E96" i="11"/>
  <c r="E120" i="11"/>
  <c r="F120" i="11"/>
  <c r="F144" i="11"/>
  <c r="E144" i="11"/>
  <c r="F168" i="11"/>
  <c r="E168" i="11"/>
  <c r="E242" i="11"/>
  <c r="F269" i="11"/>
  <c r="F281" i="11"/>
  <c r="F169" i="11"/>
  <c r="F205" i="11"/>
  <c r="F83" i="11"/>
  <c r="F95" i="11"/>
  <c r="F107" i="11"/>
  <c r="F119" i="11"/>
  <c r="F131" i="11"/>
  <c r="F143" i="11"/>
  <c r="F155" i="11"/>
  <c r="F167" i="11"/>
  <c r="F179" i="11"/>
  <c r="F191" i="11"/>
  <c r="F203" i="11"/>
  <c r="E213" i="11"/>
  <c r="E225" i="11"/>
  <c r="E237" i="11"/>
  <c r="E249" i="11"/>
  <c r="E5" i="11"/>
  <c r="F12" i="11"/>
  <c r="E17" i="11"/>
  <c r="F24" i="11"/>
  <c r="E29" i="11"/>
  <c r="F36" i="11"/>
  <c r="E41" i="11"/>
  <c r="F48" i="11"/>
  <c r="E53" i="11"/>
  <c r="F60" i="11"/>
  <c r="E65" i="11"/>
  <c r="F72" i="11"/>
  <c r="E86" i="11"/>
  <c r="E98" i="11"/>
  <c r="E110" i="11"/>
  <c r="E122" i="11"/>
  <c r="E134" i="11"/>
  <c r="E146" i="11"/>
  <c r="E158" i="11"/>
  <c r="E170" i="11"/>
  <c r="E182" i="11"/>
  <c r="E194" i="11"/>
  <c r="E206" i="11"/>
  <c r="F261" i="11"/>
  <c r="F273" i="11"/>
  <c r="F81" i="11"/>
  <c r="F93" i="11"/>
  <c r="F105" i="11"/>
  <c r="F117" i="11"/>
  <c r="F129" i="11"/>
  <c r="F141" i="11"/>
  <c r="F153" i="11"/>
  <c r="F165" i="11"/>
  <c r="F177" i="11"/>
  <c r="F189" i="11"/>
  <c r="F201" i="11"/>
  <c r="F216" i="11"/>
  <c r="F228" i="11"/>
  <c r="F97" i="11"/>
  <c r="F121" i="11"/>
  <c r="F133" i="11"/>
  <c r="F181" i="11"/>
  <c r="F91" i="11"/>
  <c r="F127" i="11"/>
  <c r="F151" i="11"/>
  <c r="F163" i="11"/>
  <c r="E211" i="11"/>
  <c r="F8" i="11"/>
  <c r="F20" i="11"/>
  <c r="F32" i="11"/>
  <c r="F44" i="11"/>
  <c r="F56" i="11"/>
  <c r="F68" i="11"/>
  <c r="F245" i="11"/>
  <c r="F257" i="11"/>
  <c r="F85" i="11"/>
  <c r="F109" i="11"/>
  <c r="F145" i="11"/>
  <c r="F157" i="11"/>
  <c r="F193" i="11"/>
  <c r="F79" i="11"/>
  <c r="F103" i="11"/>
  <c r="F115" i="11"/>
  <c r="F139" i="11"/>
  <c r="F175" i="11"/>
  <c r="F187" i="11"/>
  <c r="F199" i="11"/>
  <c r="F77" i="11"/>
  <c r="F89" i="11"/>
  <c r="F101" i="11"/>
  <c r="F113" i="11"/>
  <c r="F125" i="11"/>
  <c r="F137" i="11"/>
  <c r="F149" i="11"/>
  <c r="F161" i="11"/>
  <c r="F173" i="11"/>
  <c r="F185" i="11"/>
  <c r="F197" i="11"/>
  <c r="F209" i="11"/>
  <c r="E77" i="11"/>
  <c r="E79" i="11"/>
  <c r="E81" i="11"/>
  <c r="E83" i="11"/>
  <c r="E85" i="11"/>
  <c r="E87" i="11"/>
  <c r="E89" i="11"/>
  <c r="E91" i="11"/>
  <c r="E93" i="11"/>
  <c r="E95" i="11"/>
  <c r="E97" i="11"/>
  <c r="E99" i="11"/>
  <c r="E101" i="11"/>
  <c r="E103" i="11"/>
  <c r="E105" i="11"/>
  <c r="E107" i="11"/>
  <c r="E109" i="11"/>
  <c r="E111" i="11"/>
  <c r="E113" i="11"/>
  <c r="E115" i="11"/>
  <c r="E117" i="11"/>
  <c r="E119" i="11"/>
  <c r="E121" i="11"/>
  <c r="E123" i="11"/>
  <c r="E125" i="11"/>
  <c r="E127" i="11"/>
  <c r="E129" i="11"/>
  <c r="E131" i="11"/>
  <c r="E133" i="11"/>
  <c r="E135" i="11"/>
  <c r="E137" i="11"/>
  <c r="E139" i="11"/>
  <c r="E141" i="11"/>
  <c r="E143" i="11"/>
  <c r="E145" i="11"/>
  <c r="E147" i="11"/>
  <c r="E149" i="11"/>
  <c r="E151" i="11"/>
  <c r="E153" i="11"/>
  <c r="E155" i="11"/>
  <c r="E157" i="11"/>
  <c r="E159" i="11"/>
  <c r="E161" i="11"/>
  <c r="E163" i="11"/>
  <c r="E165" i="11"/>
  <c r="E167" i="11"/>
  <c r="E169" i="11"/>
  <c r="E171" i="11"/>
  <c r="E173" i="11"/>
  <c r="E175" i="11"/>
  <c r="E177" i="11"/>
  <c r="E179" i="11"/>
  <c r="E181" i="11"/>
  <c r="E183" i="11"/>
  <c r="E185" i="11"/>
  <c r="E187" i="11"/>
  <c r="E189" i="11"/>
  <c r="E191" i="11"/>
  <c r="E193" i="11"/>
  <c r="E195" i="11"/>
  <c r="E197" i="11"/>
  <c r="E199" i="11"/>
  <c r="E201" i="11"/>
  <c r="E203" i="11"/>
  <c r="E205" i="11"/>
  <c r="E207" i="11"/>
  <c r="E209" i="11"/>
  <c r="E254" i="11"/>
  <c r="E266" i="11"/>
  <c r="E278" i="11"/>
  <c r="E223" i="11"/>
  <c r="E235" i="11"/>
  <c r="E247" i="11"/>
  <c r="E259" i="11"/>
  <c r="E271" i="11"/>
  <c r="E283" i="11"/>
  <c r="E240" i="11"/>
  <c r="E252" i="11"/>
  <c r="E264" i="11"/>
  <c r="E276" i="11"/>
  <c r="E286" i="11"/>
  <c r="E221" i="11"/>
  <c r="E233" i="11"/>
  <c r="E245" i="11"/>
  <c r="E257" i="11"/>
  <c r="E269" i="11"/>
  <c r="E281" i="11"/>
  <c r="E4" i="11"/>
  <c r="E6" i="11"/>
  <c r="E8" i="11"/>
  <c r="E10" i="11"/>
  <c r="E12" i="11"/>
  <c r="E14" i="11"/>
  <c r="E16" i="11"/>
  <c r="E18" i="11"/>
  <c r="E20" i="11"/>
  <c r="E22" i="11"/>
  <c r="E24" i="11"/>
  <c r="E26" i="11"/>
  <c r="E28" i="11"/>
  <c r="E30" i="11"/>
  <c r="E32" i="11"/>
  <c r="E34" i="11"/>
  <c r="E36" i="11"/>
  <c r="E38" i="11"/>
  <c r="E40" i="11"/>
  <c r="E42" i="11"/>
  <c r="E44" i="11"/>
  <c r="E46" i="11"/>
  <c r="E48" i="11"/>
  <c r="E50" i="11"/>
  <c r="E52" i="11"/>
  <c r="E54" i="11"/>
  <c r="E56" i="11"/>
  <c r="E58" i="11"/>
  <c r="E60" i="11"/>
  <c r="E62" i="11"/>
  <c r="E64" i="11"/>
  <c r="E66" i="11"/>
  <c r="E68" i="11"/>
  <c r="E70" i="11"/>
  <c r="E72" i="11"/>
  <c r="E74" i="11"/>
  <c r="E214" i="11"/>
  <c r="E226" i="11"/>
  <c r="E238" i="11"/>
  <c r="E250" i="11"/>
  <c r="E262" i="11"/>
  <c r="E274" i="11"/>
  <c r="C16" i="9"/>
  <c r="C28" i="9"/>
  <c r="C5" i="9"/>
  <c r="C8" i="9"/>
  <c r="C11" i="9"/>
  <c r="C13" i="9"/>
  <c r="B16" i="9"/>
  <c r="C36" i="9"/>
  <c r="C29" i="9"/>
  <c r="B10" i="9"/>
  <c r="C37" i="9"/>
  <c r="C30" i="9"/>
  <c r="C32" i="9"/>
  <c r="C38" i="9"/>
  <c r="U90" i="5"/>
  <c r="AK75" i="5"/>
  <c r="C12" i="9"/>
  <c r="C7" i="9"/>
  <c r="C9" i="9"/>
  <c r="C15" i="9"/>
  <c r="C17" i="9"/>
  <c r="C31" i="9"/>
  <c r="C33" i="9"/>
  <c r="C39" i="9"/>
  <c r="B6" i="9"/>
  <c r="B14" i="9"/>
  <c r="C34" i="9"/>
  <c r="C40" i="9"/>
  <c r="C18" i="9"/>
  <c r="B8" i="9"/>
  <c r="B5" i="9"/>
  <c r="B9" i="9"/>
  <c r="B17" i="9"/>
  <c r="B28" i="9"/>
  <c r="B29" i="9"/>
  <c r="B30" i="9"/>
  <c r="B32" i="9"/>
  <c r="B33" i="9"/>
  <c r="B34" i="9"/>
  <c r="B35" i="9"/>
  <c r="B36" i="9"/>
  <c r="B37" i="9"/>
  <c r="B38" i="9"/>
  <c r="B39" i="9"/>
  <c r="B40" i="9"/>
  <c r="B41" i="9"/>
  <c r="AK10" i="5"/>
  <c r="T59" i="5"/>
  <c r="T68" i="5"/>
  <c r="T69" i="5"/>
  <c r="T70" i="5"/>
  <c r="U94" i="5"/>
  <c r="AK5" i="5"/>
  <c r="AK9" i="5"/>
  <c r="AK13" i="5"/>
  <c r="AK14" i="5"/>
  <c r="AK61" i="5"/>
  <c r="AK68" i="5"/>
  <c r="AK76" i="5"/>
  <c r="AJ79" i="5"/>
  <c r="AJ81" i="5"/>
  <c r="T42" i="5"/>
  <c r="AK8" i="5"/>
  <c r="AK67" i="5"/>
  <c r="T43" i="5"/>
  <c r="AJ14" i="5"/>
  <c r="AK65" i="5"/>
  <c r="T27" i="5"/>
  <c r="AK16" i="5"/>
  <c r="AK63" i="5"/>
  <c r="AK7" i="5"/>
  <c r="AK15" i="5"/>
  <c r="AK6" i="5"/>
  <c r="AK12" i="5"/>
  <c r="AJ16" i="5"/>
  <c r="AK72" i="5"/>
  <c r="AK78" i="5"/>
  <c r="AJ80" i="5"/>
  <c r="AK71" i="5"/>
  <c r="L15" i="7"/>
  <c r="L77" i="7"/>
  <c r="L81" i="7"/>
  <c r="L85" i="7"/>
  <c r="K7" i="7"/>
  <c r="K23" i="7"/>
  <c r="K31" i="7"/>
  <c r="K39" i="7"/>
  <c r="K47" i="7"/>
  <c r="K55" i="7"/>
  <c r="K63" i="7"/>
  <c r="K70" i="7"/>
  <c r="K74" i="7"/>
  <c r="K78" i="7"/>
  <c r="K82" i="7"/>
  <c r="K86" i="7"/>
  <c r="K90" i="7"/>
  <c r="L91" i="7"/>
  <c r="K15" i="7"/>
  <c r="L95" i="7"/>
  <c r="L5" i="7"/>
  <c r="L10" i="7"/>
  <c r="K10" i="7"/>
  <c r="L18" i="7"/>
  <c r="K18" i="7"/>
  <c r="K118" i="7"/>
  <c r="L8" i="7"/>
  <c r="L9" i="7"/>
  <c r="K11" i="7"/>
  <c r="L16" i="7"/>
  <c r="L17" i="7"/>
  <c r="K19" i="7"/>
  <c r="K27" i="7"/>
  <c r="K35" i="7"/>
  <c r="K43" i="7"/>
  <c r="K51" i="7"/>
  <c r="K59" i="7"/>
  <c r="K67" i="7"/>
  <c r="K95" i="7"/>
  <c r="K122" i="7"/>
  <c r="L6" i="7"/>
  <c r="K6" i="7"/>
  <c r="L14" i="7"/>
  <c r="K14" i="7"/>
  <c r="K72" i="7"/>
  <c r="L72" i="7"/>
  <c r="K76" i="7"/>
  <c r="L76" i="7"/>
  <c r="K80" i="7"/>
  <c r="L80" i="7"/>
  <c r="K84" i="7"/>
  <c r="L84" i="7"/>
  <c r="L88" i="7"/>
  <c r="K88" i="7"/>
  <c r="K130" i="7"/>
  <c r="K142" i="7"/>
  <c r="K150" i="7"/>
  <c r="K162" i="7"/>
  <c r="K166" i="7"/>
  <c r="K9" i="7"/>
  <c r="K13" i="7"/>
  <c r="K17" i="7"/>
  <c r="K22" i="7"/>
  <c r="K26" i="7"/>
  <c r="K30" i="7"/>
  <c r="K34" i="7"/>
  <c r="K38" i="7"/>
  <c r="K42" i="7"/>
  <c r="K46" i="7"/>
  <c r="K50" i="7"/>
  <c r="K54" i="7"/>
  <c r="K58" i="7"/>
  <c r="K62" i="7"/>
  <c r="K66" i="7"/>
  <c r="L70" i="7"/>
  <c r="L71" i="7"/>
  <c r="K71" i="7"/>
  <c r="L74" i="7"/>
  <c r="L75" i="7"/>
  <c r="K75" i="7"/>
  <c r="L78" i="7"/>
  <c r="L79" i="7"/>
  <c r="K79" i="7"/>
  <c r="L82" i="7"/>
  <c r="L83" i="7"/>
  <c r="K83" i="7"/>
  <c r="L86" i="7"/>
  <c r="L87" i="7"/>
  <c r="K87" i="7"/>
  <c r="K96" i="7"/>
  <c r="L100" i="7"/>
  <c r="L103" i="7"/>
  <c r="K103" i="7"/>
  <c r="L107" i="7"/>
  <c r="K107" i="7"/>
  <c r="L111" i="7"/>
  <c r="K111" i="7"/>
  <c r="L115" i="7"/>
  <c r="K115" i="7"/>
  <c r="L126" i="7"/>
  <c r="L134" i="7"/>
  <c r="L138" i="7"/>
  <c r="L146" i="7"/>
  <c r="L154" i="7"/>
  <c r="L158" i="7"/>
  <c r="L20" i="7"/>
  <c r="L21" i="7"/>
  <c r="K21" i="7"/>
  <c r="L24" i="7"/>
  <c r="L25" i="7"/>
  <c r="K25" i="7"/>
  <c r="L28" i="7"/>
  <c r="L29" i="7"/>
  <c r="K29" i="7"/>
  <c r="L32" i="7"/>
  <c r="L33" i="7"/>
  <c r="K33" i="7"/>
  <c r="L36" i="7"/>
  <c r="L37" i="7"/>
  <c r="K37" i="7"/>
  <c r="L40" i="7"/>
  <c r="L41" i="7"/>
  <c r="K41" i="7"/>
  <c r="L44" i="7"/>
  <c r="L45" i="7"/>
  <c r="K45" i="7"/>
  <c r="L48" i="7"/>
  <c r="L49" i="7"/>
  <c r="K49" i="7"/>
  <c r="L52" i="7"/>
  <c r="L53" i="7"/>
  <c r="K53" i="7"/>
  <c r="L56" i="7"/>
  <c r="L57" i="7"/>
  <c r="K57" i="7"/>
  <c r="L60" i="7"/>
  <c r="L61" i="7"/>
  <c r="K61" i="7"/>
  <c r="L64" i="7"/>
  <c r="L65" i="7"/>
  <c r="K65" i="7"/>
  <c r="L68" i="7"/>
  <c r="K69" i="7"/>
  <c r="K73" i="7"/>
  <c r="K77" i="7"/>
  <c r="K81" i="7"/>
  <c r="K85" i="7"/>
  <c r="L89" i="7"/>
  <c r="K89" i="7"/>
  <c r="K91" i="7"/>
  <c r="K93" i="7"/>
  <c r="K97" i="7"/>
  <c r="L99" i="7"/>
  <c r="L104" i="7"/>
  <c r="L108" i="7"/>
  <c r="L112" i="7"/>
  <c r="L119" i="7"/>
  <c r="L123" i="7"/>
  <c r="L127" i="7"/>
  <c r="L131" i="7"/>
  <c r="L135" i="7"/>
  <c r="L139" i="7"/>
  <c r="L143" i="7"/>
  <c r="L147" i="7"/>
  <c r="K148" i="7"/>
  <c r="L151" i="7"/>
  <c r="K152" i="7"/>
  <c r="L155" i="7"/>
  <c r="K156" i="7"/>
  <c r="L159" i="7"/>
  <c r="L163" i="7"/>
  <c r="K167" i="7"/>
  <c r="K172" i="7"/>
  <c r="K176" i="7"/>
  <c r="K180" i="7"/>
  <c r="L90" i="7"/>
  <c r="K94" i="7"/>
  <c r="L98" i="7"/>
  <c r="L167" i="7"/>
  <c r="K171" i="7"/>
  <c r="K175" i="7"/>
  <c r="K179" i="7"/>
  <c r="K183" i="7"/>
  <c r="K117" i="7"/>
  <c r="K119" i="7"/>
  <c r="K121" i="7"/>
  <c r="K123" i="7"/>
  <c r="K125" i="7"/>
  <c r="K127" i="7"/>
  <c r="K129" i="7"/>
  <c r="K131" i="7"/>
  <c r="K133" i="7"/>
  <c r="K135" i="7"/>
  <c r="K137" i="7"/>
  <c r="K139" i="7"/>
  <c r="K141" i="7"/>
  <c r="K143" i="7"/>
  <c r="K145" i="7"/>
  <c r="K147" i="7"/>
  <c r="K149" i="7"/>
  <c r="K151" i="7"/>
  <c r="K153" i="7"/>
  <c r="K155" i="7"/>
  <c r="K157" i="7"/>
  <c r="K159" i="7"/>
  <c r="K161" i="7"/>
  <c r="K163" i="7"/>
  <c r="K165" i="7"/>
  <c r="K170" i="7"/>
  <c r="K174" i="7"/>
  <c r="K178" i="7"/>
  <c r="K182" i="7"/>
  <c r="AK11" i="5"/>
  <c r="AH36" i="5"/>
  <c r="AI36" i="5"/>
  <c r="AH40" i="5"/>
  <c r="AI40" i="5"/>
  <c r="AH44" i="5"/>
  <c r="AI44" i="5"/>
  <c r="AH48" i="5"/>
  <c r="AI48" i="5"/>
  <c r="AH52" i="5"/>
  <c r="AI52" i="5"/>
  <c r="AH56" i="5"/>
  <c r="AI56" i="5"/>
  <c r="AH60" i="5"/>
  <c r="AI60" i="5"/>
  <c r="AH64" i="5"/>
  <c r="AI64" i="5"/>
  <c r="AI88" i="5"/>
  <c r="AK46" i="5" s="1"/>
  <c r="AH88" i="5"/>
  <c r="AI91" i="5"/>
  <c r="AK48" i="5" s="1"/>
  <c r="AH91" i="5"/>
  <c r="AJ48" i="5" s="1"/>
  <c r="AH94" i="5"/>
  <c r="AI94" i="5"/>
  <c r="AK49" i="5" s="1"/>
  <c r="AH97" i="5"/>
  <c r="AH107" i="5"/>
  <c r="AH123" i="5"/>
  <c r="AH149" i="5"/>
  <c r="AH8" i="5"/>
  <c r="AJ6" i="5" s="1"/>
  <c r="AH12" i="5"/>
  <c r="AJ8" i="5" s="1"/>
  <c r="AH16" i="5"/>
  <c r="AJ10" i="5" s="1"/>
  <c r="AH21" i="5"/>
  <c r="AJ13" i="5" s="1"/>
  <c r="AH25" i="5"/>
  <c r="AJ15" i="5" s="1"/>
  <c r="AI29" i="5"/>
  <c r="AH29" i="5"/>
  <c r="AJ17" i="5" s="1"/>
  <c r="AH31" i="5"/>
  <c r="AJ18" i="5" s="1"/>
  <c r="AI33" i="5"/>
  <c r="AH33" i="5"/>
  <c r="AH111" i="5"/>
  <c r="AH127" i="5"/>
  <c r="AH5" i="5"/>
  <c r="AJ5" i="5" s="1"/>
  <c r="AH9" i="5"/>
  <c r="AJ7" i="5" s="1"/>
  <c r="AH13" i="5"/>
  <c r="AJ9" i="5" s="1"/>
  <c r="AH17" i="5"/>
  <c r="AJ11" i="5" s="1"/>
  <c r="AI34" i="5"/>
  <c r="AH34" i="5"/>
  <c r="AI38" i="5"/>
  <c r="AK21" i="5" s="1"/>
  <c r="AH38" i="5"/>
  <c r="AJ21" i="5" s="1"/>
  <c r="AI42" i="5"/>
  <c r="AK23" i="5" s="1"/>
  <c r="AH42" i="5"/>
  <c r="AJ23" i="5" s="1"/>
  <c r="AI46" i="5"/>
  <c r="AK25" i="5" s="1"/>
  <c r="AH46" i="5"/>
  <c r="AJ25" i="5" s="1"/>
  <c r="AI50" i="5"/>
  <c r="AK27" i="5" s="1"/>
  <c r="AH50" i="5"/>
  <c r="AJ27" i="5" s="1"/>
  <c r="AI54" i="5"/>
  <c r="AK29" i="5" s="1"/>
  <c r="AH54" i="5"/>
  <c r="AJ29" i="5" s="1"/>
  <c r="AI58" i="5"/>
  <c r="AK31" i="5" s="1"/>
  <c r="AH58" i="5"/>
  <c r="AJ31" i="5" s="1"/>
  <c r="AI62" i="5"/>
  <c r="AK33" i="5" s="1"/>
  <c r="AH62" i="5"/>
  <c r="AJ33" i="5" s="1"/>
  <c r="AI66" i="5"/>
  <c r="AK35" i="5" s="1"/>
  <c r="AH66" i="5"/>
  <c r="AJ35" i="5" s="1"/>
  <c r="AK38" i="5"/>
  <c r="AK40" i="5"/>
  <c r="AJ42" i="5"/>
  <c r="AK42" i="5"/>
  <c r="AI83" i="5"/>
  <c r="AK44" i="5" s="1"/>
  <c r="AH83" i="5"/>
  <c r="AI85" i="5"/>
  <c r="AH86" i="5"/>
  <c r="AI86" i="5"/>
  <c r="AH89" i="5"/>
  <c r="AI96" i="5"/>
  <c r="AK50" i="5" s="1"/>
  <c r="AH96" i="5"/>
  <c r="AI99" i="5"/>
  <c r="AK52" i="5" s="1"/>
  <c r="AH99" i="5"/>
  <c r="AJ52" i="5" s="1"/>
  <c r="AH115" i="5"/>
  <c r="AH133" i="5"/>
  <c r="AH19" i="5"/>
  <c r="AJ12" i="5" s="1"/>
  <c r="AI30" i="5"/>
  <c r="AI32" i="5"/>
  <c r="AK18" i="5" s="1"/>
  <c r="AI35" i="5"/>
  <c r="AH35" i="5"/>
  <c r="AI39" i="5"/>
  <c r="AH39" i="5"/>
  <c r="AI43" i="5"/>
  <c r="AH43" i="5"/>
  <c r="AI47" i="5"/>
  <c r="AH47" i="5"/>
  <c r="AJ26" i="5" s="1"/>
  <c r="AI51" i="5"/>
  <c r="AH51" i="5"/>
  <c r="AI55" i="5"/>
  <c r="AH55" i="5"/>
  <c r="AJ30" i="5" s="1"/>
  <c r="AI59" i="5"/>
  <c r="AH59" i="5"/>
  <c r="AI63" i="5"/>
  <c r="AH63" i="5"/>
  <c r="AI67" i="5"/>
  <c r="AK36" i="5" s="1"/>
  <c r="AH67" i="5"/>
  <c r="AH68" i="5"/>
  <c r="AH72" i="5"/>
  <c r="AJ38" i="5" s="1"/>
  <c r="AH76" i="5"/>
  <c r="AJ40" i="5" s="1"/>
  <c r="AH84" i="5"/>
  <c r="AI103" i="5"/>
  <c r="AK54" i="5" s="1"/>
  <c r="AH103" i="5"/>
  <c r="AJ54" i="5" s="1"/>
  <c r="AH119" i="5"/>
  <c r="AH141" i="5"/>
  <c r="AI110" i="5"/>
  <c r="AK57" i="5" s="1"/>
  <c r="AI114" i="5"/>
  <c r="AK59" i="5" s="1"/>
  <c r="AI134" i="5"/>
  <c r="AK69" i="5" s="1"/>
  <c r="AH135" i="5"/>
  <c r="AI142" i="5"/>
  <c r="AK73" i="5" s="1"/>
  <c r="AH143" i="5"/>
  <c r="AI150" i="5"/>
  <c r="AK77" i="5" s="1"/>
  <c r="AH70" i="5"/>
  <c r="AH74" i="5"/>
  <c r="AH78" i="5"/>
  <c r="AH82" i="5"/>
  <c r="AH85" i="5"/>
  <c r="AJ45" i="5" s="1"/>
  <c r="AH90" i="5"/>
  <c r="AH93" i="5"/>
  <c r="AH98" i="5"/>
  <c r="AH101" i="5"/>
  <c r="AH105" i="5"/>
  <c r="AH108" i="5"/>
  <c r="AH109" i="5"/>
  <c r="AJ57" i="5" s="1"/>
  <c r="AH112" i="5"/>
  <c r="AH113" i="5"/>
  <c r="AJ59" i="5" s="1"/>
  <c r="AH116" i="5"/>
  <c r="AH117" i="5"/>
  <c r="AI120" i="5"/>
  <c r="AK62" i="5" s="1"/>
  <c r="AH121" i="5"/>
  <c r="AI124" i="5"/>
  <c r="AK64" i="5" s="1"/>
  <c r="AH125" i="5"/>
  <c r="AI128" i="5"/>
  <c r="AK66" i="5" s="1"/>
  <c r="AH129" i="5"/>
  <c r="AI136" i="5"/>
  <c r="AK70" i="5" s="1"/>
  <c r="AH137" i="5"/>
  <c r="AI144" i="5"/>
  <c r="AK74" i="5" s="1"/>
  <c r="AH145" i="5"/>
  <c r="AH69" i="5"/>
  <c r="AI70" i="5"/>
  <c r="AK37" i="5" s="1"/>
  <c r="AH73" i="5"/>
  <c r="AI74" i="5"/>
  <c r="AK39" i="5" s="1"/>
  <c r="AH77" i="5"/>
  <c r="AI78" i="5"/>
  <c r="AK41" i="5" s="1"/>
  <c r="AH81" i="5"/>
  <c r="AJ43" i="5" s="1"/>
  <c r="AI82" i="5"/>
  <c r="AK43" i="5" s="1"/>
  <c r="AH87" i="5"/>
  <c r="AI90" i="5"/>
  <c r="AK47" i="5" s="1"/>
  <c r="AH95" i="5"/>
  <c r="AJ50" i="5" s="1"/>
  <c r="AI98" i="5"/>
  <c r="AK51" i="5" s="1"/>
  <c r="AI102" i="5"/>
  <c r="AK53" i="5" s="1"/>
  <c r="AH102" i="5"/>
  <c r="AI106" i="5"/>
  <c r="AK55" i="5" s="1"/>
  <c r="AH106" i="5"/>
  <c r="AI108" i="5"/>
  <c r="AK56" i="5" s="1"/>
  <c r="AI112" i="5"/>
  <c r="AK58" i="5" s="1"/>
  <c r="AI116" i="5"/>
  <c r="AK60" i="5" s="1"/>
  <c r="AH131" i="5"/>
  <c r="AH139" i="5"/>
  <c r="AH147" i="5"/>
  <c r="AH150" i="5"/>
  <c r="AH118" i="5"/>
  <c r="AH120" i="5"/>
  <c r="AH122" i="5"/>
  <c r="AH124" i="5"/>
  <c r="AH126" i="5"/>
  <c r="AH128" i="5"/>
  <c r="AH130" i="5"/>
  <c r="AH132" i="5"/>
  <c r="AH134" i="5"/>
  <c r="AH136" i="5"/>
  <c r="AH138" i="5"/>
  <c r="AH140" i="5"/>
  <c r="AH142" i="5"/>
  <c r="AH144" i="5"/>
  <c r="AH146" i="5"/>
  <c r="AH148" i="5"/>
  <c r="AH151" i="5"/>
  <c r="AJ78" i="5" s="1"/>
  <c r="T40" i="5"/>
  <c r="T17" i="5"/>
  <c r="T19" i="5"/>
  <c r="T23" i="5"/>
  <c r="T32" i="5"/>
  <c r="T35" i="5"/>
  <c r="T47" i="5"/>
  <c r="T72" i="5"/>
  <c r="T64" i="5"/>
  <c r="T73" i="5"/>
  <c r="T75" i="5"/>
  <c r="T37" i="5"/>
  <c r="T41" i="5"/>
  <c r="T48" i="5"/>
  <c r="T39" i="5"/>
  <c r="T44" i="5"/>
  <c r="T45" i="5"/>
  <c r="T58" i="5"/>
  <c r="U92" i="5"/>
  <c r="T21" i="5"/>
  <c r="U46" i="5"/>
  <c r="T66" i="5"/>
  <c r="T67" i="5"/>
  <c r="N10" i="5"/>
  <c r="O9" i="5"/>
  <c r="N9" i="5"/>
  <c r="P9" i="5"/>
  <c r="T6" i="5" s="1"/>
  <c r="P10" i="5"/>
  <c r="T7" i="5" s="1"/>
  <c r="O12" i="5"/>
  <c r="O17" i="5"/>
  <c r="N17" i="5"/>
  <c r="P17" i="5"/>
  <c r="T10" i="5" s="1"/>
  <c r="P18" i="5"/>
  <c r="O20" i="5"/>
  <c r="O25" i="5"/>
  <c r="N25" i="5"/>
  <c r="P25" i="5"/>
  <c r="T14" i="5" s="1"/>
  <c r="P26" i="5"/>
  <c r="Q62" i="5"/>
  <c r="U33" i="5" s="1"/>
  <c r="N62" i="5"/>
  <c r="N65" i="5"/>
  <c r="Q65" i="5"/>
  <c r="P65" i="5"/>
  <c r="T34" i="5" s="1"/>
  <c r="O4" i="5"/>
  <c r="N6" i="5"/>
  <c r="P7" i="5"/>
  <c r="T5" i="5" s="1"/>
  <c r="Q9" i="5"/>
  <c r="N11" i="5"/>
  <c r="N14" i="5"/>
  <c r="P15" i="5"/>
  <c r="T9" i="5" s="1"/>
  <c r="Q17" i="5"/>
  <c r="N19" i="5"/>
  <c r="N22" i="5"/>
  <c r="P23" i="5"/>
  <c r="T13" i="5" s="1"/>
  <c r="Q25" i="5"/>
  <c r="P27" i="5"/>
  <c r="T30" i="5"/>
  <c r="O5" i="5"/>
  <c r="N5" i="5"/>
  <c r="P5" i="5"/>
  <c r="T4" i="5" s="1"/>
  <c r="Q10" i="5"/>
  <c r="O13" i="5"/>
  <c r="N13" i="5"/>
  <c r="P13" i="5"/>
  <c r="T8" i="5" s="1"/>
  <c r="Q18" i="5"/>
  <c r="O21" i="5"/>
  <c r="N21" i="5"/>
  <c r="P21" i="5"/>
  <c r="T12" i="5" s="1"/>
  <c r="Q26" i="5"/>
  <c r="U15" i="5" s="1"/>
  <c r="N18" i="5"/>
  <c r="P19" i="5"/>
  <c r="N26" i="5"/>
  <c r="O45" i="5"/>
  <c r="Q45" i="5"/>
  <c r="N45" i="5"/>
  <c r="O49" i="5"/>
  <c r="Q49" i="5"/>
  <c r="N49" i="5"/>
  <c r="O53" i="5"/>
  <c r="Q53" i="5"/>
  <c r="N53" i="5"/>
  <c r="Q58" i="5"/>
  <c r="U31" i="5" s="1"/>
  <c r="N58" i="5"/>
  <c r="Q69" i="5"/>
  <c r="N69" i="5"/>
  <c r="P69" i="5"/>
  <c r="T36" i="5" s="1"/>
  <c r="P73" i="5"/>
  <c r="N108" i="5"/>
  <c r="O108" i="5"/>
  <c r="O111" i="5"/>
  <c r="N111" i="5"/>
  <c r="N96" i="5"/>
  <c r="N100" i="5"/>
  <c r="O100" i="5"/>
  <c r="Q124" i="5"/>
  <c r="O124" i="5"/>
  <c r="N124" i="5"/>
  <c r="Q8" i="5"/>
  <c r="Q12" i="5"/>
  <c r="U8" i="5" s="1"/>
  <c r="N90" i="5"/>
  <c r="Q111" i="5"/>
  <c r="O127" i="5"/>
  <c r="N127" i="5"/>
  <c r="P139" i="5"/>
  <c r="N151" i="5"/>
  <c r="N153" i="5"/>
  <c r="Q153" i="5"/>
  <c r="U78" i="5" s="1"/>
  <c r="O153" i="5"/>
  <c r="P153" i="5"/>
  <c r="N155" i="5"/>
  <c r="Q157" i="5"/>
  <c r="U80" i="5" s="1"/>
  <c r="O157" i="5"/>
  <c r="N159" i="5"/>
  <c r="O159" i="5"/>
  <c r="Q159" i="5"/>
  <c r="N173" i="5"/>
  <c r="Q173" i="5"/>
  <c r="U88" i="5" s="1"/>
  <c r="P174" i="5"/>
  <c r="Q174" i="5"/>
  <c r="Q197" i="5"/>
  <c r="P197" i="5"/>
  <c r="N77" i="5"/>
  <c r="Q77" i="5"/>
  <c r="N81" i="5"/>
  <c r="Q81" i="5"/>
  <c r="N89" i="5"/>
  <c r="N91" i="5"/>
  <c r="Q91" i="5"/>
  <c r="U47" i="5" s="1"/>
  <c r="O139" i="5"/>
  <c r="N139" i="5"/>
  <c r="Q139" i="5"/>
  <c r="Q142" i="5"/>
  <c r="U73" i="5" s="1"/>
  <c r="O142" i="5"/>
  <c r="N142" i="5"/>
  <c r="N148" i="5"/>
  <c r="P179" i="5"/>
  <c r="Q179" i="5"/>
  <c r="U91" i="5" s="1"/>
  <c r="Q16" i="5"/>
  <c r="Q20" i="5"/>
  <c r="U12" i="5" s="1"/>
  <c r="P32" i="5"/>
  <c r="T18" i="5" s="1"/>
  <c r="P36" i="5"/>
  <c r="T20" i="5" s="1"/>
  <c r="P40" i="5"/>
  <c r="T22" i="5" s="1"/>
  <c r="P47" i="5"/>
  <c r="T25" i="5" s="1"/>
  <c r="N71" i="5"/>
  <c r="Q71" i="5"/>
  <c r="U37" i="5" s="1"/>
  <c r="N73" i="5"/>
  <c r="N78" i="5"/>
  <c r="Q78" i="5"/>
  <c r="N82" i="5"/>
  <c r="Q82" i="5"/>
  <c r="N86" i="5"/>
  <c r="Q86" i="5"/>
  <c r="T57" i="5"/>
  <c r="N120" i="5"/>
  <c r="N160" i="5"/>
  <c r="Q15" i="5"/>
  <c r="U9" i="5" s="1"/>
  <c r="Q19" i="5"/>
  <c r="N20" i="5"/>
  <c r="Q23" i="5"/>
  <c r="U13" i="5" s="1"/>
  <c r="N24" i="5"/>
  <c r="N28" i="5"/>
  <c r="N29" i="5"/>
  <c r="N32" i="5"/>
  <c r="N33" i="5"/>
  <c r="N34" i="5"/>
  <c r="O35" i="5"/>
  <c r="N35" i="5"/>
  <c r="N36" i="5"/>
  <c r="N37" i="5"/>
  <c r="N38" i="5"/>
  <c r="O39" i="5"/>
  <c r="N39" i="5"/>
  <c r="N40" i="5"/>
  <c r="N41" i="5"/>
  <c r="N42" i="5"/>
  <c r="O43" i="5"/>
  <c r="N43" i="5"/>
  <c r="O47" i="5"/>
  <c r="N47" i="5"/>
  <c r="O51" i="5"/>
  <c r="N51" i="5"/>
  <c r="O55" i="5"/>
  <c r="N55" i="5"/>
  <c r="N57" i="5"/>
  <c r="Q57" i="5"/>
  <c r="U30" i="5" s="1"/>
  <c r="P58" i="5"/>
  <c r="T31" i="5" s="1"/>
  <c r="N59" i="5"/>
  <c r="N61" i="5"/>
  <c r="Q61" i="5"/>
  <c r="U32" i="5" s="1"/>
  <c r="P62" i="5"/>
  <c r="T33" i="5" s="1"/>
  <c r="N63" i="5"/>
  <c r="O65" i="5"/>
  <c r="O69" i="5"/>
  <c r="O73" i="5"/>
  <c r="O77" i="5"/>
  <c r="N79" i="5"/>
  <c r="Q79" i="5"/>
  <c r="O81" i="5"/>
  <c r="N83" i="5"/>
  <c r="Q83" i="5"/>
  <c r="N87" i="5"/>
  <c r="Q87" i="5"/>
  <c r="O88" i="5"/>
  <c r="N88" i="5"/>
  <c r="O89" i="5"/>
  <c r="O91" i="5"/>
  <c r="N93" i="5"/>
  <c r="Q94" i="5"/>
  <c r="P94" i="5"/>
  <c r="T49" i="5" s="1"/>
  <c r="N95" i="5"/>
  <c r="Q95" i="5"/>
  <c r="O96" i="5"/>
  <c r="N97" i="5"/>
  <c r="Q97" i="5"/>
  <c r="U50" i="5" s="1"/>
  <c r="O99" i="5"/>
  <c r="N99" i="5"/>
  <c r="P99" i="5"/>
  <c r="N101" i="5"/>
  <c r="N104" i="5"/>
  <c r="O104" i="5"/>
  <c r="O107" i="5"/>
  <c r="N107" i="5"/>
  <c r="P107" i="5"/>
  <c r="N109" i="5"/>
  <c r="N112" i="5"/>
  <c r="O112" i="5"/>
  <c r="P116" i="5"/>
  <c r="O123" i="5"/>
  <c r="N123" i="5"/>
  <c r="Q123" i="5"/>
  <c r="Q126" i="5"/>
  <c r="O126" i="5"/>
  <c r="N126" i="5"/>
  <c r="P127" i="5"/>
  <c r="T65" i="5" s="1"/>
  <c r="Q138" i="5"/>
  <c r="U71" i="5" s="1"/>
  <c r="O138" i="5"/>
  <c r="N138" i="5"/>
  <c r="P138" i="5"/>
  <c r="Q140" i="5"/>
  <c r="O140" i="5"/>
  <c r="N140" i="5"/>
  <c r="Q144" i="5"/>
  <c r="N144" i="5"/>
  <c r="P148" i="5"/>
  <c r="Q154" i="5"/>
  <c r="U79" i="5" s="1"/>
  <c r="P187" i="5"/>
  <c r="Q187" i="5"/>
  <c r="P191" i="5"/>
  <c r="Q191" i="5"/>
  <c r="N85" i="5"/>
  <c r="Q85" i="5"/>
  <c r="O92" i="5"/>
  <c r="N92" i="5"/>
  <c r="O103" i="5"/>
  <c r="N103" i="5"/>
  <c r="N116" i="5"/>
  <c r="Q122" i="5"/>
  <c r="O122" i="5"/>
  <c r="N122" i="5"/>
  <c r="Q128" i="5"/>
  <c r="N128" i="5"/>
  <c r="Q4" i="5"/>
  <c r="U4" i="5" s="1"/>
  <c r="Q24" i="5"/>
  <c r="P28" i="5"/>
  <c r="T16" i="5" s="1"/>
  <c r="N67" i="5"/>
  <c r="Q67" i="5"/>
  <c r="U35" i="5" s="1"/>
  <c r="T38" i="5"/>
  <c r="N75" i="5"/>
  <c r="Q75" i="5"/>
  <c r="U39" i="5" s="1"/>
  <c r="Q103" i="5"/>
  <c r="T74" i="5"/>
  <c r="N162" i="5"/>
  <c r="Q162" i="5"/>
  <c r="U83" i="5" s="1"/>
  <c r="O162" i="5"/>
  <c r="Q7" i="5"/>
  <c r="U5" i="5" s="1"/>
  <c r="N8" i="5"/>
  <c r="Q11" i="5"/>
  <c r="N12" i="5"/>
  <c r="N16" i="5"/>
  <c r="O27" i="5"/>
  <c r="N27" i="5"/>
  <c r="N30" i="5"/>
  <c r="O31" i="5"/>
  <c r="N31" i="5"/>
  <c r="Q28" i="5"/>
  <c r="U16" i="5" s="1"/>
  <c r="Q32" i="5"/>
  <c r="U18" i="5" s="1"/>
  <c r="Q36" i="5"/>
  <c r="U20" i="5" s="1"/>
  <c r="Q40" i="5"/>
  <c r="U22" i="5" s="1"/>
  <c r="Q43" i="5"/>
  <c r="P45" i="5"/>
  <c r="T24" i="5" s="1"/>
  <c r="N46" i="5"/>
  <c r="Q47" i="5"/>
  <c r="P49" i="5"/>
  <c r="T26" i="5" s="1"/>
  <c r="N50" i="5"/>
  <c r="Q51" i="5"/>
  <c r="P53" i="5"/>
  <c r="T28" i="5" s="1"/>
  <c r="N54" i="5"/>
  <c r="Q55" i="5"/>
  <c r="O59" i="5"/>
  <c r="O63" i="5"/>
  <c r="Q64" i="5"/>
  <c r="O64" i="5"/>
  <c r="Q68" i="5"/>
  <c r="O68" i="5"/>
  <c r="Q72" i="5"/>
  <c r="U38" i="5" s="1"/>
  <c r="O72" i="5"/>
  <c r="N76" i="5"/>
  <c r="Q76" i="5"/>
  <c r="O78" i="5"/>
  <c r="N80" i="5"/>
  <c r="Q80" i="5"/>
  <c r="O82" i="5"/>
  <c r="N84" i="5"/>
  <c r="Q84" i="5"/>
  <c r="O86" i="5"/>
  <c r="P89" i="5"/>
  <c r="T46" i="5" s="1"/>
  <c r="Q92" i="5"/>
  <c r="U48" i="5" s="1"/>
  <c r="P96" i="5"/>
  <c r="T50" i="5" s="1"/>
  <c r="P98" i="5"/>
  <c r="Q99" i="5"/>
  <c r="Q100" i="5"/>
  <c r="U52" i="5" s="1"/>
  <c r="Q105" i="5"/>
  <c r="U54" i="5" s="1"/>
  <c r="P106" i="5"/>
  <c r="Q107" i="5"/>
  <c r="Q108" i="5"/>
  <c r="U56" i="5" s="1"/>
  <c r="O109" i="5"/>
  <c r="P117" i="5"/>
  <c r="P118" i="5"/>
  <c r="T61" i="5" s="1"/>
  <c r="P120" i="5"/>
  <c r="P121" i="5"/>
  <c r="P123" i="5"/>
  <c r="T63" i="5" s="1"/>
  <c r="Q127" i="5"/>
  <c r="N136" i="5"/>
  <c r="O143" i="5"/>
  <c r="N143" i="5"/>
  <c r="P149" i="5"/>
  <c r="P150" i="5"/>
  <c r="P154" i="5"/>
  <c r="N154" i="5"/>
  <c r="P158" i="5"/>
  <c r="T81" i="5" s="1"/>
  <c r="Q30" i="5"/>
  <c r="U17" i="5" s="1"/>
  <c r="Q34" i="5"/>
  <c r="U19" i="5" s="1"/>
  <c r="Q38" i="5"/>
  <c r="U21" i="5" s="1"/>
  <c r="Q42" i="5"/>
  <c r="Q44" i="5"/>
  <c r="Q46" i="5"/>
  <c r="Q48" i="5"/>
  <c r="Q50" i="5"/>
  <c r="Q52" i="5"/>
  <c r="Q54" i="5"/>
  <c r="U29" i="5" s="1"/>
  <c r="N56" i="5"/>
  <c r="N60" i="5"/>
  <c r="N66" i="5"/>
  <c r="N70" i="5"/>
  <c r="N74" i="5"/>
  <c r="Q114" i="5"/>
  <c r="U59" i="5" s="1"/>
  <c r="O114" i="5"/>
  <c r="O115" i="5"/>
  <c r="N115" i="5"/>
  <c r="Q116" i="5"/>
  <c r="Q130" i="5"/>
  <c r="U67" i="5" s="1"/>
  <c r="O130" i="5"/>
  <c r="O131" i="5"/>
  <c r="N131" i="5"/>
  <c r="Q132" i="5"/>
  <c r="Q146" i="5"/>
  <c r="U75" i="5" s="1"/>
  <c r="O146" i="5"/>
  <c r="O147" i="5"/>
  <c r="N147" i="5"/>
  <c r="Q148" i="5"/>
  <c r="O152" i="5"/>
  <c r="P152" i="5"/>
  <c r="O156" i="5"/>
  <c r="P156" i="5"/>
  <c r="P163" i="5"/>
  <c r="T83" i="5" s="1"/>
  <c r="O170" i="5"/>
  <c r="N170" i="5"/>
  <c r="P170" i="5"/>
  <c r="O173" i="5"/>
  <c r="N174" i="5"/>
  <c r="P175" i="5"/>
  <c r="Q175" i="5"/>
  <c r="N98" i="5"/>
  <c r="Q98" i="5"/>
  <c r="U51" i="5" s="1"/>
  <c r="P101" i="5"/>
  <c r="T52" i="5" s="1"/>
  <c r="N102" i="5"/>
  <c r="Q102" i="5"/>
  <c r="P105" i="5"/>
  <c r="T54" i="5" s="1"/>
  <c r="N106" i="5"/>
  <c r="Q106" i="5"/>
  <c r="P109" i="5"/>
  <c r="T56" i="5" s="1"/>
  <c r="N110" i="5"/>
  <c r="Q110" i="5"/>
  <c r="Q118" i="5"/>
  <c r="U61" i="5" s="1"/>
  <c r="O118" i="5"/>
  <c r="O119" i="5"/>
  <c r="N119" i="5"/>
  <c r="Q120" i="5"/>
  <c r="Q134" i="5"/>
  <c r="U69" i="5" s="1"/>
  <c r="O134" i="5"/>
  <c r="O135" i="5"/>
  <c r="N135" i="5"/>
  <c r="Q136" i="5"/>
  <c r="Q150" i="5"/>
  <c r="U77" i="5" s="1"/>
  <c r="O150" i="5"/>
  <c r="O151" i="5"/>
  <c r="P151" i="5"/>
  <c r="N152" i="5"/>
  <c r="O155" i="5"/>
  <c r="P155" i="5"/>
  <c r="N156" i="5"/>
  <c r="Q161" i="5"/>
  <c r="U82" i="5" s="1"/>
  <c r="O161" i="5"/>
  <c r="N166" i="5"/>
  <c r="Q166" i="5"/>
  <c r="U85" i="5" s="1"/>
  <c r="O166" i="5"/>
  <c r="P166" i="5"/>
  <c r="T85" i="5" s="1"/>
  <c r="O169" i="5"/>
  <c r="Q170" i="5"/>
  <c r="P171" i="5"/>
  <c r="Q171" i="5"/>
  <c r="O179" i="5"/>
  <c r="Q183" i="5"/>
  <c r="U93" i="5" s="1"/>
  <c r="O187" i="5"/>
  <c r="Q189" i="5"/>
  <c r="P195" i="5"/>
  <c r="Q195" i="5"/>
  <c r="O113" i="5"/>
  <c r="Q113" i="5"/>
  <c r="U58" i="5" s="1"/>
  <c r="O117" i="5"/>
  <c r="Q117" i="5"/>
  <c r="O121" i="5"/>
  <c r="Q121" i="5"/>
  <c r="O125" i="5"/>
  <c r="Q125" i="5"/>
  <c r="O129" i="5"/>
  <c r="Q129" i="5"/>
  <c r="O133" i="5"/>
  <c r="Q133" i="5"/>
  <c r="O137" i="5"/>
  <c r="Q137" i="5"/>
  <c r="O141" i="5"/>
  <c r="Q141" i="5"/>
  <c r="O145" i="5"/>
  <c r="Q145" i="5"/>
  <c r="O149" i="5"/>
  <c r="Q149" i="5"/>
  <c r="P157" i="5"/>
  <c r="Q158" i="5"/>
  <c r="U81" i="5" s="1"/>
  <c r="O158" i="5"/>
  <c r="O160" i="5"/>
  <c r="P161" i="5"/>
  <c r="T82" i="5" s="1"/>
  <c r="O163" i="5"/>
  <c r="N164" i="5"/>
  <c r="Q164" i="5"/>
  <c r="O164" i="5"/>
  <c r="Q165" i="5"/>
  <c r="P165" i="5"/>
  <c r="T84" i="5" s="1"/>
  <c r="N168" i="5"/>
  <c r="Q168" i="5"/>
  <c r="O168" i="5"/>
  <c r="Q169" i="5"/>
  <c r="P169" i="5"/>
  <c r="T86" i="5" s="1"/>
  <c r="N171" i="5"/>
  <c r="O174" i="5"/>
  <c r="N175" i="5"/>
  <c r="O178" i="5"/>
  <c r="N179" i="5"/>
  <c r="O183" i="5"/>
  <c r="O191" i="5"/>
  <c r="P180" i="5"/>
  <c r="N181" i="5"/>
  <c r="P182" i="5"/>
  <c r="N183" i="5"/>
  <c r="P184" i="5"/>
  <c r="N185" i="5"/>
  <c r="P186" i="5"/>
  <c r="N187" i="5"/>
  <c r="P188" i="5"/>
  <c r="N189" i="5"/>
  <c r="P190" i="5"/>
  <c r="N191" i="5"/>
  <c r="P192" i="5"/>
  <c r="N193" i="5"/>
  <c r="P194" i="5"/>
  <c r="N195" i="5"/>
  <c r="P196" i="5"/>
  <c r="N197" i="5"/>
  <c r="K7" i="3"/>
  <c r="J7" i="3"/>
  <c r="I7" i="3"/>
  <c r="H7" i="3"/>
  <c r="F7" i="3"/>
  <c r="E7" i="3"/>
  <c r="D7" i="3"/>
  <c r="C7" i="3"/>
  <c r="B7" i="3"/>
  <c r="U53" i="5" l="1"/>
  <c r="U36" i="5"/>
  <c r="AJ41" i="5"/>
  <c r="AJ34" i="5"/>
  <c r="AJ22" i="5"/>
  <c r="B9" i="3"/>
  <c r="C9" i="3"/>
  <c r="I9" i="3"/>
  <c r="H9" i="3"/>
  <c r="T55" i="5"/>
  <c r="U42" i="5"/>
  <c r="U14" i="5"/>
  <c r="AJ46" i="5"/>
  <c r="AJ37" i="5"/>
  <c r="U26" i="5"/>
  <c r="U55" i="5"/>
  <c r="U25" i="5"/>
  <c r="AK34" i="5"/>
  <c r="AK30" i="5"/>
  <c r="AK26" i="5"/>
  <c r="AK22" i="5"/>
  <c r="U44" i="5"/>
  <c r="U34" i="5"/>
  <c r="U49" i="5"/>
  <c r="T51" i="5"/>
  <c r="AJ32" i="5"/>
  <c r="AJ28" i="5"/>
  <c r="AJ24" i="5"/>
  <c r="AJ20" i="5"/>
  <c r="AJ49" i="5"/>
  <c r="AK32" i="5"/>
  <c r="AJ39" i="5"/>
  <c r="AJ36" i="5"/>
  <c r="AK28" i="5"/>
  <c r="AK24" i="5"/>
  <c r="AK20" i="5"/>
  <c r="AK45" i="5"/>
  <c r="AJ53" i="5"/>
  <c r="AJ74" i="5"/>
  <c r="AJ62" i="5"/>
  <c r="AJ69" i="5"/>
  <c r="AJ66" i="5"/>
  <c r="AJ77" i="5"/>
  <c r="AJ56" i="5"/>
  <c r="AJ76" i="5"/>
  <c r="AJ71" i="5"/>
  <c r="AJ65" i="5"/>
  <c r="AJ61" i="5"/>
  <c r="AJ47" i="5"/>
  <c r="AJ72" i="5"/>
  <c r="AJ70" i="5"/>
  <c r="AJ73" i="5"/>
  <c r="AJ60" i="5"/>
  <c r="AJ44" i="5"/>
  <c r="AJ58" i="5"/>
  <c r="AJ19" i="5"/>
  <c r="AK17" i="5"/>
  <c r="AJ64" i="5"/>
  <c r="AJ68" i="5"/>
  <c r="AJ75" i="5"/>
  <c r="AJ67" i="5"/>
  <c r="AJ63" i="5"/>
  <c r="AJ55" i="5"/>
  <c r="AK19" i="5"/>
  <c r="AJ51" i="5"/>
  <c r="U28" i="5"/>
  <c r="U40" i="5"/>
  <c r="U63" i="5"/>
  <c r="U10" i="5"/>
  <c r="U6" i="5"/>
  <c r="U57" i="5"/>
  <c r="U24" i="5"/>
  <c r="T62" i="5"/>
  <c r="U86" i="5"/>
  <c r="T78" i="5"/>
  <c r="U27" i="5"/>
  <c r="U23" i="5"/>
  <c r="T71" i="5"/>
  <c r="U62" i="5"/>
  <c r="T80" i="5"/>
  <c r="U76" i="5"/>
  <c r="T79" i="5"/>
  <c r="U66" i="5"/>
  <c r="T76" i="5"/>
  <c r="U45" i="5"/>
  <c r="U41" i="5"/>
  <c r="U89" i="5"/>
  <c r="U7" i="5"/>
  <c r="U68" i="5"/>
  <c r="T77" i="5"/>
  <c r="U72" i="5"/>
  <c r="U65" i="5"/>
  <c r="T60" i="5"/>
  <c r="U64" i="5"/>
  <c r="T11" i="5"/>
  <c r="U60" i="5"/>
  <c r="U74" i="5"/>
  <c r="U43" i="5"/>
  <c r="U84" i="5"/>
  <c r="U87" i="5"/>
  <c r="U70" i="5"/>
  <c r="U11" i="5"/>
  <c r="T15" i="5"/>
</calcChain>
</file>

<file path=xl/sharedStrings.xml><?xml version="1.0" encoding="utf-8"?>
<sst xmlns="http://schemas.openxmlformats.org/spreadsheetml/2006/main" count="1094" uniqueCount="251">
  <si>
    <t>last 5min</t>
  </si>
  <si>
    <t>SAPIP wt</t>
  </si>
  <si>
    <t>CTL no peptide</t>
  </si>
  <si>
    <t>Src Heterzy</t>
  </si>
  <si>
    <t>Src null</t>
  </si>
  <si>
    <t>t-test</t>
  </si>
  <si>
    <t>Wednesday, February 03, 2021, 4:05:07 PM</t>
  </si>
  <si>
    <t>n=10</t>
  </si>
  <si>
    <t>n=5</t>
  </si>
  <si>
    <t>n=8</t>
  </si>
  <si>
    <t>n=6</t>
  </si>
  <si>
    <t>One Way Analysis of Variance</t>
  </si>
  <si>
    <t>Wednesday, July 22, 2020, 2:52:16 PM</t>
  </si>
  <si>
    <t>Data source: Data 1 in Notebook1</t>
  </si>
  <si>
    <t>Normality Test (Shapiro-Wilk)</t>
  </si>
  <si>
    <t>Passed</t>
  </si>
  <si>
    <t>(P = 0.431)</t>
  </si>
  <si>
    <t>(P = 0.375)</t>
  </si>
  <si>
    <t>Equal Variance Test:</t>
  </si>
  <si>
    <t>(P = 0.897)</t>
  </si>
  <si>
    <t>(P = 0.383)</t>
  </si>
  <si>
    <t xml:space="preserve">Group Name </t>
  </si>
  <si>
    <t xml:space="preserve">N </t>
  </si>
  <si>
    <t>Missing</t>
  </si>
  <si>
    <t>Mean</t>
  </si>
  <si>
    <t>Std Dev</t>
  </si>
  <si>
    <t>SEM</t>
  </si>
  <si>
    <t>Col 2 Src Heterrz</t>
  </si>
  <si>
    <t>Col 1 SAPIP</t>
  </si>
  <si>
    <t>Col 3 Src null</t>
  </si>
  <si>
    <t>Col 2 CTL</t>
  </si>
  <si>
    <t>Col 3 Src heterz</t>
  </si>
  <si>
    <t>Difference</t>
  </si>
  <si>
    <t>Col 4 Src null</t>
  </si>
  <si>
    <t>(P = 0.002</t>
  </si>
  <si>
    <t>t = 4.004  with 12 degrees of freedom. (P = 0.002)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</si>
  <si>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</si>
  <si>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</si>
  <si>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</si>
  <si>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</si>
  <si>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</si>
  <si>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</si>
  <si>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</si>
  <si>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&lt;0.001</t>
  </si>
  <si>
    <t>95 percent confidence interval for difference of means: 25.416 to 86.090</t>
  </si>
  <si>
    <t>Residual</t>
  </si>
  <si>
    <t>Total</t>
  </si>
  <si>
    <t>The difference in the mean values of the two groups is greater than would be expected by chance; there is a statistically significant difference between the input groups (P = 0.002).</t>
  </si>
  <si>
    <t>The differences in the mean values among the treatment groups are greater than would be expected by chance; there is a statistically significant difference  (P = &lt;0.001).</t>
  </si>
  <si>
    <t>Power of performed test with alpha = 0.050: 0.956</t>
  </si>
  <si>
    <t>Power of performed test with alpha = 0.050: 0.954</t>
  </si>
  <si>
    <t>All Pairwise Multiple Comparison Procedures (Holm-Sidak method):</t>
  </si>
  <si>
    <t>Overall significance level = 0.05</t>
  </si>
  <si>
    <t xml:space="preserve">Comparisons for factor: </t>
  </si>
  <si>
    <t>Comparison</t>
  </si>
  <si>
    <t>Diff of Means</t>
  </si>
  <si>
    <t>t</t>
  </si>
  <si>
    <t>P</t>
  </si>
  <si>
    <t>P&lt;0.050</t>
  </si>
  <si>
    <t>Col 3 vs. Col 2</t>
  </si>
  <si>
    <t>Yes</t>
  </si>
  <si>
    <t>Col 1 vs. Col 2</t>
  </si>
  <si>
    <t>sapip vs ctl</t>
  </si>
  <si>
    <t>Col 3 vs. Col 4</t>
  </si>
  <si>
    <t>src hetz vs null</t>
  </si>
  <si>
    <t>Col 1 vs. Col 4</t>
  </si>
  <si>
    <t>Col 4 vs. Col 2</t>
  </si>
  <si>
    <t>No</t>
  </si>
  <si>
    <t>Col 3 vs. Col 1</t>
  </si>
  <si>
    <t>sapip vs src hetz</t>
  </si>
  <si>
    <t>dysbindin</t>
  </si>
  <si>
    <t>KO 2017-02-28</t>
  </si>
  <si>
    <t>KO 2017-03-01</t>
  </si>
  <si>
    <t>WT 2017-03-02</t>
  </si>
  <si>
    <t>c1 Vh +40</t>
  </si>
  <si>
    <t>c2</t>
  </si>
  <si>
    <t>c1</t>
  </si>
  <si>
    <t>c3</t>
  </si>
  <si>
    <t>c4</t>
  </si>
  <si>
    <t>tonic GluNR (pA)</t>
  </si>
  <si>
    <t>AMPAR -60mV</t>
  </si>
  <si>
    <t>AMPAR +40mV</t>
  </si>
  <si>
    <t>NMDAR +40mV</t>
  </si>
  <si>
    <t>N_A ratio</t>
  </si>
  <si>
    <t>good trace</t>
  </si>
  <si>
    <t xml:space="preserve">good </t>
  </si>
  <si>
    <t>good</t>
  </si>
  <si>
    <t>EPQ wt</t>
  </si>
  <si>
    <t>EPQ dysKO</t>
  </si>
  <si>
    <t>sapip wt</t>
  </si>
  <si>
    <t>sapip dysKO</t>
  </si>
  <si>
    <t>sapip EPQ wt</t>
  </si>
  <si>
    <t>sapip EPQ dysKO</t>
  </si>
  <si>
    <t>noPeptd</t>
  </si>
  <si>
    <t>mean</t>
  </si>
  <si>
    <t>se</t>
  </si>
  <si>
    <t>17803 c3</t>
  </si>
  <si>
    <t>17804 c2</t>
  </si>
  <si>
    <t>17810 c2</t>
  </si>
  <si>
    <t>17810 c3</t>
  </si>
  <si>
    <t>mean 13</t>
  </si>
  <si>
    <t>mean 12</t>
  </si>
  <si>
    <t>1/3 min 13</t>
  </si>
  <si>
    <t>1/3 min 12</t>
  </si>
  <si>
    <t>1/2 min 12</t>
  </si>
  <si>
    <t>IV</t>
  </si>
  <si>
    <t>normalized</t>
  </si>
  <si>
    <t>2017aug28</t>
  </si>
  <si>
    <t>1/6 min</t>
  </si>
  <si>
    <t>1/3 min</t>
  </si>
  <si>
    <t>1/2min n=5</t>
  </si>
  <si>
    <t>No peptide CTL</t>
  </si>
  <si>
    <t>normalized SAPIP wt</t>
  </si>
  <si>
    <t>mean 10</t>
  </si>
  <si>
    <t>2017aug24</t>
  </si>
  <si>
    <t>1/2min</t>
  </si>
  <si>
    <t>c3 max up</t>
  </si>
  <si>
    <t>normalized SAPIP src+/-</t>
  </si>
  <si>
    <t>2017-09-06 c2</t>
  </si>
  <si>
    <t>2017-09-06 c4</t>
  </si>
  <si>
    <t>2017-09-08 c1</t>
  </si>
  <si>
    <t>2017-09-08 c2</t>
  </si>
  <si>
    <t>1/6min</t>
  </si>
  <si>
    <t>SAPIP SrcKO</t>
  </si>
  <si>
    <t>n=11</t>
  </si>
  <si>
    <t>KO mean 13</t>
  </si>
  <si>
    <t>per 1/2 min</t>
  </si>
  <si>
    <t>EPQ dysKO normalized</t>
  </si>
  <si>
    <t>WT Mean 7</t>
  </si>
  <si>
    <t>Mean 7</t>
  </si>
  <si>
    <t>SE</t>
  </si>
  <si>
    <t>EPQ wt normalized</t>
  </si>
  <si>
    <t>SAPIP dysKO normailzed</t>
  </si>
  <si>
    <t>mean 6</t>
  </si>
  <si>
    <t>sapip_EPQ dysKO</t>
  </si>
  <si>
    <t>1/2 min</t>
  </si>
  <si>
    <t>SAPIP_EPQSrc WT</t>
  </si>
  <si>
    <t>wt</t>
  </si>
  <si>
    <t>No peptide  12</t>
  </si>
  <si>
    <t>dys ko 17821 c4</t>
  </si>
  <si>
    <t>18-02-27 c2</t>
  </si>
  <si>
    <t>18-03-01 c1</t>
  </si>
  <si>
    <t>18-03-02 c2</t>
  </si>
  <si>
    <t>18-03-02 c4</t>
  </si>
  <si>
    <t>18-02-06 c1</t>
  </si>
  <si>
    <t>18-02-08 c1</t>
  </si>
  <si>
    <t>WT dysbn IV</t>
  </si>
  <si>
    <t>IV Good</t>
  </si>
  <si>
    <t>IV pre</t>
  </si>
  <si>
    <t>IV -60</t>
  </si>
  <si>
    <t>SAPIP dysbn KO</t>
  </si>
  <si>
    <t>SAPIP src htz</t>
  </si>
  <si>
    <t>trace</t>
  </si>
  <si>
    <t>17726c5</t>
  </si>
  <si>
    <t>SAPIP Src KO</t>
  </si>
  <si>
    <t>17928 c3</t>
  </si>
  <si>
    <t>17726 c4</t>
  </si>
  <si>
    <t>SAPIP 14</t>
  </si>
  <si>
    <t xml:space="preserve">SAPIP </t>
  </si>
  <si>
    <t xml:space="preserve"> WT 2017-10-10 c2</t>
  </si>
  <si>
    <t>17828c3</t>
  </si>
  <si>
    <t>17828c4</t>
  </si>
  <si>
    <t>17927 c5</t>
  </si>
  <si>
    <t>dysbnd KO</t>
  </si>
  <si>
    <t>Normalized to +40mV</t>
  </si>
  <si>
    <t>Mean 9</t>
  </si>
  <si>
    <t xml:space="preserve">Se </t>
  </si>
  <si>
    <t>WT IV</t>
  </si>
  <si>
    <t>Mean 6</t>
  </si>
  <si>
    <t>Se</t>
  </si>
  <si>
    <t>last 2min</t>
  </si>
  <si>
    <t>first 2min</t>
  </si>
  <si>
    <t>P = 0.002</t>
  </si>
  <si>
    <t>P = &lt;0.001</t>
  </si>
  <si>
    <t>P = 0.396</t>
  </si>
  <si>
    <t>EPSP sapip</t>
  </si>
  <si>
    <t>SAPIP fEPSPs</t>
  </si>
  <si>
    <t>17d08 s1</t>
  </si>
  <si>
    <t>17d08 s2</t>
  </si>
  <si>
    <t>17d12 s1</t>
  </si>
  <si>
    <t>17d12 s2</t>
  </si>
  <si>
    <t>SAPIP</t>
  </si>
  <si>
    <t>Sex</t>
  </si>
  <si>
    <t>Gene</t>
  </si>
  <si>
    <t>Treat</t>
  </si>
  <si>
    <t>P3a 50-200</t>
  </si>
  <si>
    <t>f</t>
  </si>
  <si>
    <t>het</t>
  </si>
  <si>
    <t>control</t>
  </si>
  <si>
    <t>m</t>
  </si>
  <si>
    <t>peptide</t>
  </si>
  <si>
    <t>TFC pre</t>
  </si>
  <si>
    <t>TFC cue</t>
  </si>
  <si>
    <t/>
  </si>
  <si>
    <t>300nM + NMDA/glycine</t>
  </si>
  <si>
    <t>60nM + NMDA/glycine</t>
  </si>
  <si>
    <t>0nM + NMDA/glycine</t>
  </si>
  <si>
    <t>300nM</t>
  </si>
  <si>
    <t>60nM</t>
  </si>
  <si>
    <t>0nM</t>
  </si>
  <si>
    <t>Mini-PROTEAN TGX 7.5%</t>
  </si>
  <si>
    <t>Normalised with respect to 0 ug</t>
  </si>
  <si>
    <t>Src/PSD95</t>
  </si>
  <si>
    <t>Treatment</t>
  </si>
  <si>
    <t>10/27/17 #3</t>
  </si>
  <si>
    <t>10/27/17 #1</t>
  </si>
  <si>
    <t>7.5% Tris-HCl</t>
  </si>
  <si>
    <t>Src/PSD-95</t>
  </si>
  <si>
    <t>Avg</t>
  </si>
  <si>
    <t>Src/PSD-95 (normalized to 0nM)</t>
  </si>
  <si>
    <t>Gel type</t>
  </si>
  <si>
    <t>Date</t>
  </si>
  <si>
    <t>5 EXPERIMENTS</t>
  </si>
  <si>
    <t>S</t>
  </si>
  <si>
    <t>N</t>
  </si>
  <si>
    <t>Rx</t>
  </si>
  <si>
    <t>(CPM -  211 (BG))/(55/25*1530 (SA of gammaP32)</t>
  </si>
  <si>
    <t>Phosphate incorporation/55 ul Rx/pmole</t>
  </si>
  <si>
    <t>olanzapine</t>
  </si>
  <si>
    <t>M</t>
  </si>
  <si>
    <t>N/A</t>
  </si>
  <si>
    <t>thiothixene</t>
  </si>
  <si>
    <t>haloperidol</t>
  </si>
  <si>
    <t>none</t>
  </si>
  <si>
    <t>F</t>
  </si>
  <si>
    <t>UnK</t>
  </si>
  <si>
    <t>risperidone</t>
  </si>
  <si>
    <t>quetiapine</t>
  </si>
  <si>
    <t>Antipsychotic</t>
  </si>
  <si>
    <t>CPZ (mg/Day)</t>
  </si>
  <si>
    <t>pH</t>
  </si>
  <si>
    <t>PMI</t>
  </si>
  <si>
    <t>Age</t>
  </si>
  <si>
    <t>ID</t>
  </si>
  <si>
    <t>gP32 incorporation (25 ul counted/ 55 ul reaction)</t>
  </si>
  <si>
    <t>SPM+SAPIP</t>
  </si>
  <si>
    <t>SPM-SAPIP</t>
  </si>
  <si>
    <t>Cyt +SAPIP</t>
  </si>
  <si>
    <t>Cyt - SAPIP</t>
  </si>
  <si>
    <t>Human</t>
  </si>
  <si>
    <t>(CPM -  186 (BG))/(55/25*1530 (SA of gammaP32)</t>
  </si>
  <si>
    <t>gP32 incorporation (25 ul counted from 55 ul reaction)</t>
  </si>
  <si>
    <t>Mouse</t>
  </si>
  <si>
    <t>Normailised</t>
  </si>
  <si>
    <t>AVG</t>
  </si>
  <si>
    <t>Control</t>
  </si>
  <si>
    <t>EPQY</t>
  </si>
  <si>
    <t>EPQP(Y)</t>
  </si>
  <si>
    <t>SRC(40-58)</t>
  </si>
  <si>
    <t>Scrambled</t>
  </si>
  <si>
    <t>Time in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</si>
</sst>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5" borderId="0" applyNumberFormat="0" applyBorder="0" applyAlignment="0" applyProtection="0"/>
    <xf numFmtId="0" fontId="6" fillId="0" borderId="0"/>
  </cellStyleXfs>
  <cellXfs count="25">
    <xf numFmtId="0" fontId="0" fillId="0" borderId="0" xfId="0"/>
    <xf numFmtId="0" fontId="0" fillId="2" borderId="0" xfId="0" applyFill="1"/>
    <xf numFmtId="0" fontId="0" fillId="3" borderId="0" xfId="0" applyFill="1"/>
    <xf numFmtId="16" fontId="0" fillId="0" borderId="0" xfId="0" applyNumberFormat="1"/>
    <xf numFmtId="0" fontId="0" fillId="4" borderId="0" xfId="0" applyFill="1"/>
    <xf numFmtId="0" fontId="4" fillId="0" borderId="0" xfId="0" applyFont="1"/>
    <xf numFmtId="0" fontId="3" fillId="0" borderId="0" xfId="0" applyFont="1"/>
    <xf numFmtId="0" fontId="1" fillId="0" borderId="0" xfId="0" applyFont="1"/>
    <xf numFmtId="9" fontId="1" fillId="2" borderId="0" xfId="1" applyNumberFormat="1" applyFont="1" applyFill="1"/>
    <xf numFmtId="0" fontId="2" fillId="2" borderId="0" xfId="1" applyFill="1"/>
    <xf numFmtId="0" fontId="1" fillId="2" borderId="0" xfId="0" applyFont="1" applyFill="1"/>
    <xf numFmtId="0" fontId="4" fillId="2" borderId="0" xfId="0" applyFont="1" applyFill="1"/>
    <xf numFmtId="0" fontId="0" fillId="6" borderId="0" xfId="0" applyFill="1"/>
    <xf numFmtId="0" fontId="3" fillId="6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2"/>
    <xf numFmtId="0" fontId="7" fillId="0" borderId="0" xfId="2" applyFont="1"/>
    <xf numFmtId="14" fontId="7" fillId="0" borderId="0" xfId="2" applyNumberFormat="1" applyFont="1"/>
    <xf numFmtId="0" fontId="6" fillId="4" borderId="0" xfId="2" applyFill="1"/>
    <xf numFmtId="0" fontId="8" fillId="0" borderId="0" xfId="2" applyFont="1"/>
    <xf numFmtId="0" fontId="0" fillId="7" borderId="0" xfId="0" applyFill="1"/>
    <xf numFmtId="0" fontId="9" fillId="4" borderId="0" xfId="0" applyFont="1" applyFill="1"/>
    <xf numFmtId="0" fontId="6" fillId="4" borderId="0" xfId="2" applyFill="1" applyAlignment="1">
      <alignment horizontal="center"/>
    </xf>
    <xf numFmtId="0" fontId="0" fillId="0" borderId="0" xfId="0" applyAlignment="1">
      <alignment horizontal="center"/>
    </xf>
  </cellXfs>
  <cellStyles count="3">
    <cellStyle name="Good" xfId="1" builtinId="26"/>
    <cellStyle name="Normal" xfId="0" builtinId="0"/>
    <cellStyle name="Normal 2" xfId="2" xr:uid="{0E2B818A-BE4C-4409-AC24-BFD34073C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72DC-4DD2-4499-A630-EE009E5F5CDF}">
  <dimension ref="A1:P42"/>
  <sheetViews>
    <sheetView topLeftCell="A19" workbookViewId="0">
      <selection activeCell="G16" sqref="G16"/>
    </sheetView>
  </sheetViews>
  <sheetFormatPr defaultColWidth="12.5703125" defaultRowHeight="15.75" x14ac:dyDescent="0.25"/>
  <cols>
    <col min="1" max="1" width="13" style="16" bestFit="1" customWidth="1"/>
    <col min="2" max="2" width="20.5703125" style="16" bestFit="1" customWidth="1"/>
    <col min="3" max="3" width="13.85546875" style="16" bestFit="1" customWidth="1"/>
    <col min="4" max="4" width="12.5703125" style="16"/>
    <col min="5" max="5" width="31" style="16" bestFit="1" customWidth="1"/>
    <col min="6" max="6" width="12.5703125" style="16"/>
    <col min="7" max="7" width="25.140625" style="16" bestFit="1" customWidth="1"/>
    <col min="8" max="9" width="12.5703125" style="16"/>
    <col min="10" max="10" width="13.140625" style="16" bestFit="1" customWidth="1"/>
    <col min="11" max="11" width="10.140625" style="16" customWidth="1"/>
    <col min="12" max="12" width="19.42578125" style="16" customWidth="1"/>
    <col min="13" max="13" width="18.7109375" style="16" customWidth="1"/>
    <col min="14" max="14" width="22.140625" style="16" bestFit="1" customWidth="1"/>
    <col min="15" max="15" width="23.28515625" style="16" bestFit="1" customWidth="1"/>
    <col min="16" max="16" width="24.42578125" style="16" bestFit="1" customWidth="1"/>
    <col min="17" max="16384" width="12.5703125" style="16"/>
  </cols>
  <sheetData>
    <row r="1" spans="1:16" x14ac:dyDescent="0.25">
      <c r="A1" s="23" t="s">
        <v>212</v>
      </c>
      <c r="B1" s="23"/>
      <c r="C1" s="23"/>
    </row>
    <row r="2" spans="1:16" x14ac:dyDescent="0.25">
      <c r="A2" s="17" t="s">
        <v>211</v>
      </c>
      <c r="G2" s="20" t="s">
        <v>210</v>
      </c>
    </row>
    <row r="3" spans="1:16" x14ac:dyDescent="0.25">
      <c r="A3" s="18">
        <v>42858</v>
      </c>
      <c r="B3" s="17" t="s">
        <v>203</v>
      </c>
      <c r="C3" s="17" t="s">
        <v>207</v>
      </c>
      <c r="D3" s="17"/>
      <c r="E3" s="17" t="s">
        <v>201</v>
      </c>
      <c r="G3" s="16" t="s">
        <v>206</v>
      </c>
    </row>
    <row r="4" spans="1:16" x14ac:dyDescent="0.25">
      <c r="B4" s="16" t="s">
        <v>199</v>
      </c>
      <c r="C4" s="16">
        <v>1.0990952027253609</v>
      </c>
      <c r="E4" s="16">
        <f>C4/C4</f>
        <v>1</v>
      </c>
      <c r="K4" s="17" t="s">
        <v>209</v>
      </c>
    </row>
    <row r="5" spans="1:16" x14ac:dyDescent="0.25">
      <c r="B5" s="16" t="s">
        <v>198</v>
      </c>
      <c r="C5" s="16">
        <v>0.42611676687263594</v>
      </c>
      <c r="E5" s="16">
        <f>C5/C4</f>
        <v>0.38769777705882036</v>
      </c>
      <c r="K5" s="16" t="s">
        <v>199</v>
      </c>
      <c r="L5" s="16" t="s">
        <v>198</v>
      </c>
      <c r="M5" s="16" t="s">
        <v>197</v>
      </c>
      <c r="N5" s="16" t="s">
        <v>196</v>
      </c>
      <c r="O5" s="16" t="s">
        <v>195</v>
      </c>
      <c r="P5" s="16" t="s">
        <v>194</v>
      </c>
    </row>
    <row r="6" spans="1:16" x14ac:dyDescent="0.25">
      <c r="B6" s="16" t="s">
        <v>197</v>
      </c>
      <c r="C6" s="16">
        <v>0.85696553773309114</v>
      </c>
      <c r="E6" s="16">
        <f>C6/C4</f>
        <v>0.77970091727097413</v>
      </c>
      <c r="J6" s="18">
        <v>42858</v>
      </c>
      <c r="K6" s="16">
        <v>1</v>
      </c>
      <c r="L6" s="16">
        <f>C5/C4</f>
        <v>0.38769777705882036</v>
      </c>
      <c r="M6" s="16">
        <f>C6/C4</f>
        <v>0.77970091727097413</v>
      </c>
      <c r="N6" s="16">
        <v>1</v>
      </c>
      <c r="O6" s="16">
        <f>C8/C7</f>
        <v>0.78906951693171223</v>
      </c>
      <c r="P6" s="16">
        <f>C9/C7</f>
        <v>0.51965161698481199</v>
      </c>
    </row>
    <row r="7" spans="1:16" x14ac:dyDescent="0.25">
      <c r="B7" s="16" t="s">
        <v>196</v>
      </c>
      <c r="C7" s="16">
        <v>0.84060514764942762</v>
      </c>
      <c r="E7" s="16">
        <f>C7/C7</f>
        <v>1</v>
      </c>
      <c r="J7" s="18">
        <v>42935</v>
      </c>
      <c r="K7" s="16">
        <v>1</v>
      </c>
      <c r="L7" s="16">
        <f>C13/C12</f>
        <v>0.81563857532472372</v>
      </c>
      <c r="M7" s="16">
        <f>C14/C12</f>
        <v>0.79675263061544532</v>
      </c>
      <c r="N7" s="16">
        <v>1</v>
      </c>
      <c r="O7" s="16">
        <f>C16/C15</f>
        <v>0.69398040419173668</v>
      </c>
      <c r="P7" s="16">
        <f>C17/C15</f>
        <v>0.68215093554003803</v>
      </c>
    </row>
    <row r="8" spans="1:16" x14ac:dyDescent="0.25">
      <c r="B8" s="16" t="s">
        <v>195</v>
      </c>
      <c r="C8" s="16">
        <v>0.66329589778604447</v>
      </c>
      <c r="E8" s="16">
        <f>C8/C7</f>
        <v>0.78906951693171223</v>
      </c>
      <c r="J8" s="18">
        <v>43004</v>
      </c>
      <c r="K8" s="16">
        <v>1</v>
      </c>
      <c r="L8" s="16">
        <f>C22/C21</f>
        <v>0.76569529422954519</v>
      </c>
      <c r="M8" s="16">
        <f>C23/C21</f>
        <v>0.76360394650978414</v>
      </c>
      <c r="N8" s="16">
        <v>1</v>
      </c>
      <c r="O8" s="16">
        <f>C25/C24</f>
        <v>0.9263286093623545</v>
      </c>
      <c r="P8" s="16">
        <f>C26/C24</f>
        <v>0.89696873298889024</v>
      </c>
    </row>
    <row r="9" spans="1:16" x14ac:dyDescent="0.25">
      <c r="B9" s="16" t="s">
        <v>194</v>
      </c>
      <c r="C9" s="16">
        <v>0.43682182422178173</v>
      </c>
      <c r="E9" s="16">
        <f>C9/C7</f>
        <v>0.51965161698481199</v>
      </c>
      <c r="J9" s="17" t="s">
        <v>205</v>
      </c>
      <c r="K9" s="16">
        <v>1</v>
      </c>
      <c r="L9" s="16">
        <f>C30/C29</f>
        <v>0.91415261254390434</v>
      </c>
      <c r="M9" s="16">
        <f>C31/C29</f>
        <v>0.6118031593009835</v>
      </c>
      <c r="N9" s="16">
        <v>1</v>
      </c>
      <c r="O9" s="16">
        <f>C33/C32</f>
        <v>0.71865060199740238</v>
      </c>
      <c r="P9" s="16">
        <f>C34/C32</f>
        <v>0.60053029357930998</v>
      </c>
    </row>
    <row r="10" spans="1:16" x14ac:dyDescent="0.25">
      <c r="A10" s="17"/>
      <c r="G10" s="17"/>
      <c r="J10" s="17" t="s">
        <v>204</v>
      </c>
      <c r="K10" s="16">
        <v>1</v>
      </c>
      <c r="L10" s="16">
        <f>C38/C37</f>
        <v>0.76418999003501664</v>
      </c>
      <c r="M10" s="16">
        <f>C39/C37</f>
        <v>0.78360904819955135</v>
      </c>
      <c r="N10" s="16">
        <v>1</v>
      </c>
      <c r="O10" s="16">
        <f>C41/C40</f>
        <v>0.96545872401882804</v>
      </c>
      <c r="P10" s="16">
        <f>C42/C40</f>
        <v>0.84930565465791263</v>
      </c>
    </row>
    <row r="11" spans="1:16" x14ac:dyDescent="0.25">
      <c r="A11" s="18">
        <v>42935</v>
      </c>
      <c r="B11" s="17" t="s">
        <v>203</v>
      </c>
      <c r="C11" s="17" t="s">
        <v>207</v>
      </c>
      <c r="D11" s="17"/>
      <c r="E11" s="17" t="s">
        <v>201</v>
      </c>
      <c r="G11" s="16" t="s">
        <v>206</v>
      </c>
      <c r="J11" s="19" t="s">
        <v>208</v>
      </c>
      <c r="K11" s="19">
        <f t="shared" ref="K11:P11" si="0">AVERAGE(K6:K10)</f>
        <v>1</v>
      </c>
      <c r="L11" s="19">
        <f t="shared" si="0"/>
        <v>0.72947484983840205</v>
      </c>
      <c r="M11" s="19">
        <f t="shared" si="0"/>
        <v>0.74709394037934773</v>
      </c>
      <c r="N11" s="19">
        <f t="shared" si="0"/>
        <v>1</v>
      </c>
      <c r="O11" s="19">
        <f t="shared" si="0"/>
        <v>0.81869757130040688</v>
      </c>
      <c r="P11" s="19">
        <f t="shared" si="0"/>
        <v>0.70972144675019255</v>
      </c>
    </row>
    <row r="12" spans="1:16" x14ac:dyDescent="0.25">
      <c r="B12" s="16" t="s">
        <v>199</v>
      </c>
      <c r="C12" s="16">
        <v>0.47417892343383189</v>
      </c>
      <c r="E12" s="16">
        <f>C12/C12</f>
        <v>1</v>
      </c>
      <c r="J12" s="17"/>
    </row>
    <row r="13" spans="1:16" x14ac:dyDescent="0.25">
      <c r="B13" s="16" t="s">
        <v>198</v>
      </c>
      <c r="C13" s="16">
        <v>0.38675862155858187</v>
      </c>
      <c r="E13" s="16">
        <f>C13/C12</f>
        <v>0.81563857532472372</v>
      </c>
    </row>
    <row r="14" spans="1:16" x14ac:dyDescent="0.25">
      <c r="B14" s="16" t="s">
        <v>197</v>
      </c>
      <c r="C14" s="16">
        <v>0.37780330462830541</v>
      </c>
      <c r="E14" s="16">
        <f>C14/C12</f>
        <v>0.79675263061544532</v>
      </c>
    </row>
    <row r="15" spans="1:16" x14ac:dyDescent="0.25">
      <c r="B15" s="16" t="s">
        <v>196</v>
      </c>
      <c r="C15" s="16">
        <v>0.62860921994068042</v>
      </c>
      <c r="E15" s="16">
        <f>C15/C15</f>
        <v>1</v>
      </c>
    </row>
    <row r="16" spans="1:16" x14ac:dyDescent="0.25">
      <c r="B16" s="16" t="s">
        <v>195</v>
      </c>
      <c r="C16" s="16">
        <v>0.43624248053308567</v>
      </c>
      <c r="E16" s="16">
        <f>C16/C15</f>
        <v>0.69398040419173668</v>
      </c>
    </row>
    <row r="17" spans="1:7" x14ac:dyDescent="0.25">
      <c r="B17" s="16" t="s">
        <v>194</v>
      </c>
      <c r="C17" s="16">
        <v>0.4288063674716287</v>
      </c>
      <c r="E17" s="16">
        <f>C17/C15</f>
        <v>0.68215093554003803</v>
      </c>
    </row>
    <row r="20" spans="1:7" x14ac:dyDescent="0.25">
      <c r="A20" s="18">
        <v>43004</v>
      </c>
      <c r="B20" s="17" t="s">
        <v>203</v>
      </c>
      <c r="C20" s="17" t="s">
        <v>207</v>
      </c>
      <c r="D20" s="17"/>
      <c r="E20" s="17" t="s">
        <v>201</v>
      </c>
      <c r="G20" s="16" t="s">
        <v>206</v>
      </c>
    </row>
    <row r="21" spans="1:7" x14ac:dyDescent="0.25">
      <c r="B21" s="16" t="s">
        <v>199</v>
      </c>
      <c r="C21" s="16">
        <v>0.81522747559887032</v>
      </c>
      <c r="E21" s="16">
        <v>1</v>
      </c>
    </row>
    <row r="22" spans="1:7" x14ac:dyDescent="0.25">
      <c r="B22" s="16" t="s">
        <v>198</v>
      </c>
      <c r="C22" s="16">
        <v>0.62421584179268641</v>
      </c>
      <c r="E22" s="16">
        <f>C22/C21</f>
        <v>0.76569529422954519</v>
      </c>
    </row>
    <row r="23" spans="1:7" x14ac:dyDescent="0.25">
      <c r="B23" s="16" t="s">
        <v>197</v>
      </c>
      <c r="C23" s="16">
        <v>0.62251091767050615</v>
      </c>
      <c r="E23" s="16">
        <f>C23/C21</f>
        <v>0.76360394650978414</v>
      </c>
    </row>
    <row r="24" spans="1:7" x14ac:dyDescent="0.25">
      <c r="B24" s="16" t="s">
        <v>196</v>
      </c>
      <c r="C24" s="16">
        <v>0.7307021865510539</v>
      </c>
      <c r="E24" s="16">
        <f>C24/C24</f>
        <v>1</v>
      </c>
    </row>
    <row r="25" spans="1:7" x14ac:dyDescent="0.25">
      <c r="B25" s="16" t="s">
        <v>195</v>
      </c>
      <c r="C25" s="16">
        <v>0.67687034032586946</v>
      </c>
      <c r="E25" s="16">
        <f>C25/C24</f>
        <v>0.9263286093623545</v>
      </c>
    </row>
    <row r="26" spans="1:7" x14ac:dyDescent="0.25">
      <c r="B26" s="16" t="s">
        <v>194</v>
      </c>
      <c r="C26" s="16">
        <v>0.65541701446291056</v>
      </c>
      <c r="E26" s="16">
        <f>C26/C24</f>
        <v>0.89696873298889024</v>
      </c>
    </row>
    <row r="28" spans="1:7" x14ac:dyDescent="0.25">
      <c r="A28" s="17" t="s">
        <v>205</v>
      </c>
      <c r="B28" s="17" t="s">
        <v>203</v>
      </c>
      <c r="C28" s="17" t="s">
        <v>202</v>
      </c>
      <c r="D28" s="17"/>
      <c r="E28" s="17" t="s">
        <v>201</v>
      </c>
      <c r="G28" s="16" t="s">
        <v>200</v>
      </c>
    </row>
    <row r="29" spans="1:7" x14ac:dyDescent="0.25">
      <c r="B29" s="16" t="s">
        <v>199</v>
      </c>
      <c r="C29" s="16">
        <v>2.2603143075496659</v>
      </c>
      <c r="E29" s="16">
        <f>C29/C29</f>
        <v>1</v>
      </c>
    </row>
    <row r="30" spans="1:7" x14ac:dyDescent="0.25">
      <c r="B30" s="16" t="s">
        <v>198</v>
      </c>
      <c r="C30" s="16">
        <v>2.0662722294168931</v>
      </c>
      <c r="E30" s="16">
        <f>C30/C29</f>
        <v>0.91415261254390434</v>
      </c>
    </row>
    <row r="31" spans="1:7" x14ac:dyDescent="0.25">
      <c r="B31" s="16" t="s">
        <v>197</v>
      </c>
      <c r="C31" s="16">
        <v>1.3828674343721006</v>
      </c>
      <c r="E31" s="16">
        <f>C31/C29</f>
        <v>0.6118031593009835</v>
      </c>
    </row>
    <row r="32" spans="1:7" x14ac:dyDescent="0.25">
      <c r="B32" s="16" t="s">
        <v>196</v>
      </c>
      <c r="C32" s="16">
        <v>1.6720161979603183</v>
      </c>
      <c r="E32" s="16">
        <f>C32/C32</f>
        <v>1</v>
      </c>
    </row>
    <row r="33" spans="1:7" x14ac:dyDescent="0.25">
      <c r="B33" s="16" t="s">
        <v>195</v>
      </c>
      <c r="C33" s="16">
        <v>1.2015954472135906</v>
      </c>
      <c r="E33" s="16">
        <f>C33/C32</f>
        <v>0.71865060199740238</v>
      </c>
    </row>
    <row r="34" spans="1:7" x14ac:dyDescent="0.25">
      <c r="B34" s="16" t="s">
        <v>194</v>
      </c>
      <c r="C34" s="16">
        <v>1.0040963782304717</v>
      </c>
      <c r="E34" s="16">
        <f>C34/C32</f>
        <v>0.60053029357930998</v>
      </c>
    </row>
    <row r="36" spans="1:7" x14ac:dyDescent="0.25">
      <c r="A36" s="17" t="s">
        <v>204</v>
      </c>
      <c r="B36" s="17" t="s">
        <v>203</v>
      </c>
      <c r="C36" s="17" t="s">
        <v>202</v>
      </c>
      <c r="D36" s="17"/>
      <c r="E36" s="17" t="s">
        <v>201</v>
      </c>
      <c r="G36" s="16" t="s">
        <v>200</v>
      </c>
    </row>
    <row r="37" spans="1:7" x14ac:dyDescent="0.25">
      <c r="B37" s="16" t="s">
        <v>199</v>
      </c>
      <c r="C37" s="16">
        <v>1.6651002690794265</v>
      </c>
      <c r="E37" s="16">
        <f>C37/C37</f>
        <v>1</v>
      </c>
    </row>
    <row r="38" spans="1:7" x14ac:dyDescent="0.25">
      <c r="B38" s="16" t="s">
        <v>198</v>
      </c>
      <c r="C38" s="16">
        <v>1.2724529580351105</v>
      </c>
      <c r="E38" s="16">
        <f>C38/C37</f>
        <v>0.76418999003501664</v>
      </c>
    </row>
    <row r="39" spans="1:7" x14ac:dyDescent="0.25">
      <c r="B39" s="16" t="s">
        <v>197</v>
      </c>
      <c r="C39" s="16">
        <v>1.3047876370101463</v>
      </c>
      <c r="E39" s="16">
        <f>C39/C37</f>
        <v>0.78360904819955135</v>
      </c>
    </row>
    <row r="40" spans="1:7" x14ac:dyDescent="0.25">
      <c r="B40" s="16" t="s">
        <v>196</v>
      </c>
      <c r="C40" s="16">
        <v>1.4919197570928733</v>
      </c>
      <c r="E40" s="16">
        <f>C40/C40</f>
        <v>1</v>
      </c>
    </row>
    <row r="41" spans="1:7" x14ac:dyDescent="0.25">
      <c r="B41" s="16" t="s">
        <v>195</v>
      </c>
      <c r="C41" s="16">
        <v>1.4403869450213653</v>
      </c>
      <c r="E41" s="16">
        <f>C41/C40</f>
        <v>0.96545872401882804</v>
      </c>
    </row>
    <row r="42" spans="1:7" x14ac:dyDescent="0.25">
      <c r="B42" s="16" t="s">
        <v>194</v>
      </c>
      <c r="C42" s="16">
        <v>1.2670958859948367</v>
      </c>
      <c r="E42" s="16">
        <f>C42/C41</f>
        <v>0.87969131515284715</v>
      </c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C3ED-CA51-44F9-B26E-A5ED24D70374}">
  <dimension ref="A1:E108"/>
  <sheetViews>
    <sheetView workbookViewId="0">
      <selection activeCell="G66" sqref="G66"/>
    </sheetView>
  </sheetViews>
  <sheetFormatPr defaultRowHeight="15" x14ac:dyDescent="0.25"/>
  <sheetData>
    <row r="1" spans="1:5" x14ac:dyDescent="0.25">
      <c r="A1" s="14" t="s">
        <v>182</v>
      </c>
      <c r="B1" s="14" t="s">
        <v>183</v>
      </c>
      <c r="C1" s="14" t="s">
        <v>184</v>
      </c>
      <c r="D1" s="14" t="s">
        <v>191</v>
      </c>
      <c r="E1" s="14" t="s">
        <v>192</v>
      </c>
    </row>
    <row r="2" spans="1:5" x14ac:dyDescent="0.25">
      <c r="A2" s="15" t="s">
        <v>186</v>
      </c>
      <c r="B2" s="15" t="s">
        <v>187</v>
      </c>
      <c r="C2" s="15" t="s">
        <v>188</v>
      </c>
      <c r="D2" s="15">
        <v>5.0199999999999996</v>
      </c>
      <c r="E2" s="15">
        <v>7.67</v>
      </c>
    </row>
    <row r="3" spans="1:5" x14ac:dyDescent="0.25">
      <c r="A3" s="15" t="s">
        <v>186</v>
      </c>
      <c r="B3" s="15" t="s">
        <v>187</v>
      </c>
      <c r="C3" s="15" t="s">
        <v>188</v>
      </c>
      <c r="D3" s="15">
        <v>0.52</v>
      </c>
      <c r="E3" s="15">
        <v>34.5</v>
      </c>
    </row>
    <row r="4" spans="1:5" x14ac:dyDescent="0.25">
      <c r="A4" s="15" t="s">
        <v>186</v>
      </c>
      <c r="B4" s="15" t="s">
        <v>187</v>
      </c>
      <c r="C4" s="15" t="s">
        <v>188</v>
      </c>
      <c r="D4" s="15">
        <v>46.13</v>
      </c>
      <c r="E4" s="15">
        <v>43.77</v>
      </c>
    </row>
    <row r="5" spans="1:5" x14ac:dyDescent="0.25">
      <c r="A5" s="15" t="s">
        <v>186</v>
      </c>
      <c r="B5" s="15" t="s">
        <v>187</v>
      </c>
      <c r="C5" s="15" t="s">
        <v>188</v>
      </c>
      <c r="D5" s="15">
        <v>5.48</v>
      </c>
      <c r="E5" s="15">
        <v>14.52</v>
      </c>
    </row>
    <row r="6" spans="1:5" x14ac:dyDescent="0.25">
      <c r="A6" s="15" t="s">
        <v>186</v>
      </c>
      <c r="B6" s="15" t="s">
        <v>187</v>
      </c>
      <c r="C6" s="15" t="s">
        <v>188</v>
      </c>
      <c r="D6" s="15">
        <v>36.35</v>
      </c>
      <c r="E6" s="15">
        <v>36.549999999999997</v>
      </c>
    </row>
    <row r="7" spans="1:5" x14ac:dyDescent="0.25">
      <c r="A7" s="15" t="s">
        <v>186</v>
      </c>
      <c r="B7" s="15" t="s">
        <v>187</v>
      </c>
      <c r="C7" s="15" t="s">
        <v>188</v>
      </c>
      <c r="D7" s="15">
        <v>0</v>
      </c>
      <c r="E7" s="15">
        <v>2.4300000000000002</v>
      </c>
    </row>
    <row r="8" spans="1:5" x14ac:dyDescent="0.25">
      <c r="A8" s="15" t="s">
        <v>186</v>
      </c>
      <c r="B8" s="15" t="s">
        <v>187</v>
      </c>
      <c r="C8" s="15" t="s">
        <v>188</v>
      </c>
      <c r="D8" s="15">
        <v>12.08</v>
      </c>
      <c r="E8" s="15">
        <v>13.370000000000001</v>
      </c>
    </row>
    <row r="9" spans="1:5" x14ac:dyDescent="0.25">
      <c r="A9" s="15" t="s">
        <v>186</v>
      </c>
      <c r="B9" s="15" t="s">
        <v>187</v>
      </c>
      <c r="C9" s="15" t="s">
        <v>188</v>
      </c>
      <c r="D9" s="15">
        <v>18.399999999999999</v>
      </c>
      <c r="E9" s="15">
        <v>5.7</v>
      </c>
    </row>
    <row r="10" spans="1:5" x14ac:dyDescent="0.25">
      <c r="A10" s="15" t="s">
        <v>186</v>
      </c>
      <c r="B10" s="15" t="s">
        <v>187</v>
      </c>
      <c r="C10" s="15" t="s">
        <v>188</v>
      </c>
      <c r="D10" s="15">
        <v>22</v>
      </c>
      <c r="E10" s="15">
        <v>26.330000000000002</v>
      </c>
    </row>
    <row r="11" spans="1:5" x14ac:dyDescent="0.25">
      <c r="A11" s="15" t="s">
        <v>186</v>
      </c>
      <c r="B11" s="15" t="s">
        <v>187</v>
      </c>
      <c r="C11" s="15" t="s">
        <v>188</v>
      </c>
      <c r="D11" s="15">
        <v>44.300000000000004</v>
      </c>
      <c r="E11" s="15">
        <v>43.52</v>
      </c>
    </row>
    <row r="12" spans="1:5" x14ac:dyDescent="0.25">
      <c r="A12" s="15" t="s">
        <v>186</v>
      </c>
      <c r="B12" s="15" t="s">
        <v>187</v>
      </c>
      <c r="C12" s="15" t="s">
        <v>188</v>
      </c>
      <c r="D12" s="15">
        <v>26.07</v>
      </c>
      <c r="E12" s="15">
        <v>46.4</v>
      </c>
    </row>
    <row r="13" spans="1:5" x14ac:dyDescent="0.25">
      <c r="A13" s="15" t="s">
        <v>186</v>
      </c>
      <c r="B13" s="15" t="s">
        <v>187</v>
      </c>
      <c r="C13" s="15" t="s">
        <v>188</v>
      </c>
      <c r="D13" s="15">
        <v>13.61</v>
      </c>
      <c r="E13" s="15">
        <v>10.83</v>
      </c>
    </row>
    <row r="14" spans="1:5" x14ac:dyDescent="0.25">
      <c r="A14" s="15" t="s">
        <v>186</v>
      </c>
      <c r="B14" s="15" t="s">
        <v>187</v>
      </c>
      <c r="C14" s="15" t="s">
        <v>188</v>
      </c>
      <c r="D14" s="15">
        <v>9.6999999999999993</v>
      </c>
      <c r="E14" s="15">
        <v>8.23</v>
      </c>
    </row>
    <row r="15" spans="1:5" x14ac:dyDescent="0.25">
      <c r="A15" s="15" t="s">
        <v>186</v>
      </c>
      <c r="B15" s="15" t="s">
        <v>187</v>
      </c>
      <c r="C15" s="15" t="s">
        <v>188</v>
      </c>
      <c r="D15" s="15">
        <v>28.25</v>
      </c>
      <c r="E15" s="15">
        <v>20.98</v>
      </c>
    </row>
    <row r="16" spans="1:5" x14ac:dyDescent="0.25">
      <c r="A16" s="15" t="s">
        <v>186</v>
      </c>
      <c r="B16" s="15" t="s">
        <v>187</v>
      </c>
      <c r="C16" s="15" t="s">
        <v>188</v>
      </c>
      <c r="D16" s="15">
        <v>29.38</v>
      </c>
      <c r="E16" s="15">
        <v>18.93</v>
      </c>
    </row>
    <row r="17" spans="1:5" x14ac:dyDescent="0.25">
      <c r="A17" s="15" t="s">
        <v>189</v>
      </c>
      <c r="B17" s="15" t="s">
        <v>187</v>
      </c>
      <c r="C17" s="15" t="s">
        <v>188</v>
      </c>
      <c r="D17" s="15">
        <v>0</v>
      </c>
      <c r="E17" s="15">
        <v>2.4300000000000002</v>
      </c>
    </row>
    <row r="18" spans="1:5" x14ac:dyDescent="0.25">
      <c r="A18" s="15" t="s">
        <v>189</v>
      </c>
      <c r="B18" s="15" t="s">
        <v>187</v>
      </c>
      <c r="C18" s="15" t="s">
        <v>188</v>
      </c>
      <c r="D18" s="15">
        <v>5.0199999999999996</v>
      </c>
      <c r="E18" s="15">
        <v>1.6300000000000001</v>
      </c>
    </row>
    <row r="19" spans="1:5" x14ac:dyDescent="0.25">
      <c r="A19" s="15" t="s">
        <v>189</v>
      </c>
      <c r="B19" s="15" t="s">
        <v>187</v>
      </c>
      <c r="C19" s="15" t="s">
        <v>188</v>
      </c>
      <c r="D19" s="15">
        <v>9.1999999999999993</v>
      </c>
      <c r="E19" s="15">
        <v>34.43</v>
      </c>
    </row>
    <row r="20" spans="1:5" x14ac:dyDescent="0.25">
      <c r="A20" s="15" t="s">
        <v>189</v>
      </c>
      <c r="B20" s="15" t="s">
        <v>187</v>
      </c>
      <c r="C20" s="15" t="s">
        <v>188</v>
      </c>
      <c r="D20" s="15">
        <v>22.97</v>
      </c>
      <c r="E20" s="15">
        <v>40.229999999999997</v>
      </c>
    </row>
    <row r="21" spans="1:5" x14ac:dyDescent="0.25">
      <c r="A21" s="15" t="s">
        <v>189</v>
      </c>
      <c r="B21" s="15" t="s">
        <v>187</v>
      </c>
      <c r="C21" s="15" t="s">
        <v>188</v>
      </c>
      <c r="D21" s="15">
        <v>43.96</v>
      </c>
      <c r="E21" s="15">
        <v>52.9</v>
      </c>
    </row>
    <row r="22" spans="1:5" x14ac:dyDescent="0.25">
      <c r="A22" s="15" t="s">
        <v>189</v>
      </c>
      <c r="B22" s="15" t="s">
        <v>187</v>
      </c>
      <c r="C22" s="15" t="s">
        <v>188</v>
      </c>
      <c r="D22" s="15">
        <v>14.55</v>
      </c>
      <c r="E22" s="15">
        <v>52.77</v>
      </c>
    </row>
    <row r="23" spans="1:5" x14ac:dyDescent="0.25">
      <c r="A23" s="15" t="s">
        <v>189</v>
      </c>
      <c r="B23" s="15" t="s">
        <v>187</v>
      </c>
      <c r="C23" s="15" t="s">
        <v>188</v>
      </c>
      <c r="D23" s="15">
        <v>0</v>
      </c>
      <c r="E23" s="15">
        <v>14.67</v>
      </c>
    </row>
    <row r="24" spans="1:5" x14ac:dyDescent="0.25">
      <c r="A24" s="15" t="s">
        <v>189</v>
      </c>
      <c r="B24" s="15" t="s">
        <v>187</v>
      </c>
      <c r="C24" s="15" t="s">
        <v>188</v>
      </c>
      <c r="D24" s="15">
        <v>13.38</v>
      </c>
      <c r="E24" s="15">
        <v>40.630000000000003</v>
      </c>
    </row>
    <row r="25" spans="1:5" x14ac:dyDescent="0.25">
      <c r="A25" s="15" t="s">
        <v>189</v>
      </c>
      <c r="B25" s="15" t="s">
        <v>187</v>
      </c>
      <c r="C25" s="15" t="s">
        <v>188</v>
      </c>
      <c r="D25" s="15">
        <v>0.97</v>
      </c>
      <c r="E25" s="15">
        <v>6.11</v>
      </c>
    </row>
    <row r="26" spans="1:5" x14ac:dyDescent="0.25">
      <c r="A26" s="15" t="s">
        <v>189</v>
      </c>
      <c r="B26" s="15" t="s">
        <v>187</v>
      </c>
      <c r="C26" s="15" t="s">
        <v>188</v>
      </c>
      <c r="D26" s="15">
        <v>28.17</v>
      </c>
      <c r="E26" s="15">
        <v>33.020000000000003</v>
      </c>
    </row>
    <row r="27" spans="1:5" x14ac:dyDescent="0.25">
      <c r="A27" s="15" t="s">
        <v>189</v>
      </c>
      <c r="B27" s="15" t="s">
        <v>187</v>
      </c>
      <c r="C27" s="15" t="s">
        <v>188</v>
      </c>
      <c r="D27" s="15">
        <v>83.78</v>
      </c>
      <c r="E27" s="15">
        <v>8.83</v>
      </c>
    </row>
    <row r="28" spans="1:5" x14ac:dyDescent="0.25">
      <c r="A28" s="15" t="s">
        <v>189</v>
      </c>
      <c r="B28" s="15" t="s">
        <v>187</v>
      </c>
      <c r="C28" s="15" t="s">
        <v>188</v>
      </c>
      <c r="D28" s="15">
        <v>2.2799999999999998</v>
      </c>
      <c r="E28" s="15">
        <v>7.38</v>
      </c>
    </row>
    <row r="29" spans="1:5" x14ac:dyDescent="0.25">
      <c r="A29" s="15" t="s">
        <v>186</v>
      </c>
      <c r="B29" s="15" t="s">
        <v>187</v>
      </c>
      <c r="C29" s="15" t="s">
        <v>190</v>
      </c>
      <c r="D29" s="15">
        <v>62</v>
      </c>
      <c r="E29" s="15">
        <v>64.08</v>
      </c>
    </row>
    <row r="30" spans="1:5" x14ac:dyDescent="0.25">
      <c r="A30" s="15" t="s">
        <v>186</v>
      </c>
      <c r="B30" s="15" t="s">
        <v>187</v>
      </c>
      <c r="C30" s="15" t="s">
        <v>190</v>
      </c>
      <c r="D30" s="15">
        <v>5.25</v>
      </c>
      <c r="E30" s="15">
        <v>6.37</v>
      </c>
    </row>
    <row r="31" spans="1:5" x14ac:dyDescent="0.25">
      <c r="A31" s="15" t="s">
        <v>186</v>
      </c>
      <c r="B31" s="15" t="s">
        <v>187</v>
      </c>
      <c r="C31" s="15" t="s">
        <v>190</v>
      </c>
      <c r="D31" s="15">
        <v>2.5499999999999998</v>
      </c>
      <c r="E31" s="15">
        <v>20.67</v>
      </c>
    </row>
    <row r="32" spans="1:5" x14ac:dyDescent="0.25">
      <c r="A32" s="15" t="s">
        <v>186</v>
      </c>
      <c r="B32" s="15" t="s">
        <v>187</v>
      </c>
      <c r="C32" s="15" t="s">
        <v>190</v>
      </c>
      <c r="D32" s="15">
        <v>34.520000000000003</v>
      </c>
      <c r="E32" s="15">
        <v>77.28</v>
      </c>
    </row>
    <row r="33" spans="1:5" x14ac:dyDescent="0.25">
      <c r="A33" s="15" t="s">
        <v>186</v>
      </c>
      <c r="B33" s="15" t="s">
        <v>187</v>
      </c>
      <c r="C33" s="15" t="s">
        <v>190</v>
      </c>
      <c r="D33" s="15">
        <v>44.72</v>
      </c>
      <c r="E33" s="15">
        <v>61.58</v>
      </c>
    </row>
    <row r="34" spans="1:5" x14ac:dyDescent="0.25">
      <c r="A34" s="15" t="s">
        <v>186</v>
      </c>
      <c r="B34" s="15" t="s">
        <v>187</v>
      </c>
      <c r="C34" s="15" t="s">
        <v>190</v>
      </c>
      <c r="D34" s="15">
        <v>5.37</v>
      </c>
      <c r="E34" s="15">
        <v>38.409999999999997</v>
      </c>
    </row>
    <row r="35" spans="1:5" x14ac:dyDescent="0.25">
      <c r="A35" s="15" t="s">
        <v>186</v>
      </c>
      <c r="B35" s="15" t="s">
        <v>187</v>
      </c>
      <c r="C35" s="15" t="s">
        <v>190</v>
      </c>
      <c r="D35" s="15">
        <v>26.82</v>
      </c>
      <c r="E35" s="15">
        <v>14.200000000000001</v>
      </c>
    </row>
    <row r="36" spans="1:5" x14ac:dyDescent="0.25">
      <c r="A36" s="15" t="s">
        <v>186</v>
      </c>
      <c r="B36" s="15" t="s">
        <v>187</v>
      </c>
      <c r="C36" s="15" t="s">
        <v>190</v>
      </c>
      <c r="D36" s="15">
        <v>0</v>
      </c>
      <c r="E36" s="15">
        <v>0</v>
      </c>
    </row>
    <row r="37" spans="1:5" x14ac:dyDescent="0.25">
      <c r="A37" s="15" t="s">
        <v>186</v>
      </c>
      <c r="B37" s="15" t="s">
        <v>187</v>
      </c>
      <c r="C37" s="15" t="s">
        <v>190</v>
      </c>
      <c r="D37" s="15">
        <v>15.57</v>
      </c>
      <c r="E37" s="15">
        <v>67.400000000000006</v>
      </c>
    </row>
    <row r="38" spans="1:5" x14ac:dyDescent="0.25">
      <c r="A38" s="15" t="s">
        <v>186</v>
      </c>
      <c r="B38" s="15" t="s">
        <v>187</v>
      </c>
      <c r="C38" s="15" t="s">
        <v>190</v>
      </c>
      <c r="D38" s="15">
        <v>14.55</v>
      </c>
      <c r="E38" s="15">
        <v>52.77</v>
      </c>
    </row>
    <row r="39" spans="1:5" x14ac:dyDescent="0.25">
      <c r="A39" s="15" t="s">
        <v>186</v>
      </c>
      <c r="B39" s="15" t="s">
        <v>187</v>
      </c>
      <c r="C39" s="15" t="s">
        <v>190</v>
      </c>
      <c r="D39" s="15">
        <v>25.77</v>
      </c>
      <c r="E39" s="15">
        <v>22.18</v>
      </c>
    </row>
    <row r="40" spans="1:5" x14ac:dyDescent="0.25">
      <c r="A40" s="15" t="s">
        <v>189</v>
      </c>
      <c r="B40" s="15" t="s">
        <v>187</v>
      </c>
      <c r="C40" s="15" t="s">
        <v>190</v>
      </c>
      <c r="D40" s="15">
        <v>2.21</v>
      </c>
      <c r="E40" s="15">
        <v>28.64</v>
      </c>
    </row>
    <row r="41" spans="1:5" x14ac:dyDescent="0.25">
      <c r="A41" s="15" t="s">
        <v>189</v>
      </c>
      <c r="B41" s="15" t="s">
        <v>187</v>
      </c>
      <c r="C41" s="15" t="s">
        <v>190</v>
      </c>
      <c r="D41" s="15">
        <v>8.58</v>
      </c>
      <c r="E41" s="15">
        <v>12.77</v>
      </c>
    </row>
    <row r="42" spans="1:5" x14ac:dyDescent="0.25">
      <c r="A42" s="15" t="s">
        <v>189</v>
      </c>
      <c r="B42" s="15" t="s">
        <v>187</v>
      </c>
      <c r="C42" s="15" t="s">
        <v>190</v>
      </c>
      <c r="D42" s="15">
        <v>28.080000000000002</v>
      </c>
      <c r="E42" s="15">
        <v>25.63</v>
      </c>
    </row>
    <row r="43" spans="1:5" x14ac:dyDescent="0.25">
      <c r="A43" s="15" t="s">
        <v>189</v>
      </c>
      <c r="B43" s="15" t="s">
        <v>187</v>
      </c>
      <c r="C43" s="15" t="s">
        <v>190</v>
      </c>
      <c r="D43" s="15">
        <v>0.98</v>
      </c>
      <c r="E43" s="15">
        <v>12.65</v>
      </c>
    </row>
    <row r="44" spans="1:5" x14ac:dyDescent="0.25">
      <c r="A44" s="15" t="s">
        <v>189</v>
      </c>
      <c r="B44" s="15" t="s">
        <v>187</v>
      </c>
      <c r="C44" s="15" t="s">
        <v>190</v>
      </c>
      <c r="D44" s="15">
        <v>6.25</v>
      </c>
      <c r="E44" s="15">
        <v>38.950000000000003</v>
      </c>
    </row>
    <row r="45" spans="1:5" x14ac:dyDescent="0.25">
      <c r="A45" s="15" t="s">
        <v>189</v>
      </c>
      <c r="B45" s="15" t="s">
        <v>187</v>
      </c>
      <c r="C45" s="15" t="s">
        <v>190</v>
      </c>
      <c r="D45" s="15">
        <v>26.75</v>
      </c>
      <c r="E45" s="15">
        <v>24.63</v>
      </c>
    </row>
    <row r="46" spans="1:5" x14ac:dyDescent="0.25">
      <c r="A46" s="15" t="s">
        <v>189</v>
      </c>
      <c r="B46" s="15" t="s">
        <v>187</v>
      </c>
      <c r="C46" s="15" t="s">
        <v>190</v>
      </c>
      <c r="D46" s="15">
        <v>0.98</v>
      </c>
      <c r="E46" s="15">
        <v>12.67</v>
      </c>
    </row>
    <row r="47" spans="1:5" x14ac:dyDescent="0.25">
      <c r="A47" s="15" t="s">
        <v>189</v>
      </c>
      <c r="B47" s="15" t="s">
        <v>187</v>
      </c>
      <c r="C47" s="15" t="s">
        <v>190</v>
      </c>
      <c r="D47" s="15">
        <v>19.399999999999999</v>
      </c>
      <c r="E47" s="15">
        <v>8.48</v>
      </c>
    </row>
    <row r="48" spans="1:5" x14ac:dyDescent="0.25">
      <c r="A48" s="15" t="s">
        <v>189</v>
      </c>
      <c r="B48" s="15" t="s">
        <v>187</v>
      </c>
      <c r="C48" s="15" t="s">
        <v>190</v>
      </c>
      <c r="D48" s="15">
        <v>22.2</v>
      </c>
      <c r="E48" s="15">
        <v>16.670000000000002</v>
      </c>
    </row>
    <row r="49" spans="1:5" x14ac:dyDescent="0.25">
      <c r="A49" s="15" t="s">
        <v>189</v>
      </c>
      <c r="B49" s="15" t="s">
        <v>187</v>
      </c>
      <c r="C49" s="15" t="s">
        <v>190</v>
      </c>
      <c r="D49" s="15">
        <v>4.67</v>
      </c>
      <c r="E49" s="15">
        <v>11.42</v>
      </c>
    </row>
    <row r="50" spans="1:5" x14ac:dyDescent="0.25">
      <c r="A50" s="15" t="s">
        <v>186</v>
      </c>
      <c r="B50" s="15" t="s">
        <v>137</v>
      </c>
      <c r="C50" s="15" t="s">
        <v>188</v>
      </c>
      <c r="D50" s="15">
        <v>5.48</v>
      </c>
      <c r="E50" s="15">
        <v>19.13</v>
      </c>
    </row>
    <row r="51" spans="1:5" x14ac:dyDescent="0.25">
      <c r="A51" s="15" t="s">
        <v>186</v>
      </c>
      <c r="B51" s="15" t="s">
        <v>137</v>
      </c>
      <c r="C51" s="15" t="s">
        <v>188</v>
      </c>
      <c r="D51" s="15">
        <v>37.53</v>
      </c>
      <c r="E51" s="15">
        <v>86.67</v>
      </c>
    </row>
    <row r="52" spans="1:5" x14ac:dyDescent="0.25">
      <c r="A52" s="15" t="s">
        <v>186</v>
      </c>
      <c r="B52" s="15" t="s">
        <v>137</v>
      </c>
      <c r="C52" s="15" t="s">
        <v>188</v>
      </c>
      <c r="D52" s="15">
        <v>0</v>
      </c>
      <c r="E52" s="15">
        <v>1.47</v>
      </c>
    </row>
    <row r="53" spans="1:5" x14ac:dyDescent="0.25">
      <c r="A53" s="15" t="s">
        <v>186</v>
      </c>
      <c r="B53" s="15" t="s">
        <v>137</v>
      </c>
      <c r="C53" s="15" t="s">
        <v>188</v>
      </c>
      <c r="D53" s="15">
        <v>5.17</v>
      </c>
      <c r="E53" s="15">
        <v>9.23</v>
      </c>
    </row>
    <row r="54" spans="1:5" x14ac:dyDescent="0.25">
      <c r="A54" s="15" t="s">
        <v>186</v>
      </c>
      <c r="B54" s="15" t="s">
        <v>137</v>
      </c>
      <c r="C54" s="15" t="s">
        <v>188</v>
      </c>
      <c r="D54" s="15">
        <v>11.17</v>
      </c>
      <c r="E54" s="15">
        <v>16.12</v>
      </c>
    </row>
    <row r="55" spans="1:5" x14ac:dyDescent="0.25">
      <c r="A55" s="15" t="s">
        <v>186</v>
      </c>
      <c r="B55" s="15" t="s">
        <v>137</v>
      </c>
      <c r="C55" s="15" t="s">
        <v>188</v>
      </c>
      <c r="D55" s="15">
        <v>14.98</v>
      </c>
      <c r="E55" s="15">
        <v>70.569999999999993</v>
      </c>
    </row>
    <row r="56" spans="1:5" x14ac:dyDescent="0.25">
      <c r="A56" s="15" t="s">
        <v>186</v>
      </c>
      <c r="B56" s="15" t="s">
        <v>137</v>
      </c>
      <c r="C56" s="15" t="s">
        <v>188</v>
      </c>
      <c r="D56" s="15">
        <v>5.17</v>
      </c>
      <c r="E56" s="15">
        <v>9.23</v>
      </c>
    </row>
    <row r="57" spans="1:5" x14ac:dyDescent="0.25">
      <c r="A57" s="15" t="s">
        <v>186</v>
      </c>
      <c r="B57" s="15" t="s">
        <v>137</v>
      </c>
      <c r="C57" s="15" t="s">
        <v>188</v>
      </c>
      <c r="D57" s="15">
        <v>21.77</v>
      </c>
      <c r="E57" s="15">
        <v>75.05</v>
      </c>
    </row>
    <row r="58" spans="1:5" x14ac:dyDescent="0.25">
      <c r="A58" s="15" t="s">
        <v>186</v>
      </c>
      <c r="B58" s="15" t="s">
        <v>137</v>
      </c>
      <c r="C58" s="15" t="s">
        <v>188</v>
      </c>
      <c r="D58" s="15">
        <v>12.68</v>
      </c>
      <c r="E58" s="15">
        <v>4.5999999999999996</v>
      </c>
    </row>
    <row r="59" spans="1:5" x14ac:dyDescent="0.25">
      <c r="A59" s="15" t="s">
        <v>186</v>
      </c>
      <c r="B59" s="15" t="s">
        <v>137</v>
      </c>
      <c r="C59" s="15" t="s">
        <v>188</v>
      </c>
      <c r="D59" s="15">
        <v>1.1000000000000001</v>
      </c>
      <c r="E59" s="15">
        <v>3.37</v>
      </c>
    </row>
    <row r="60" spans="1:5" x14ac:dyDescent="0.25">
      <c r="A60" s="15" t="s">
        <v>186</v>
      </c>
      <c r="B60" s="15" t="s">
        <v>137</v>
      </c>
      <c r="C60" s="15" t="s">
        <v>188</v>
      </c>
      <c r="D60" s="15">
        <v>0</v>
      </c>
      <c r="E60" s="15">
        <v>0.76</v>
      </c>
    </row>
    <row r="61" spans="1:5" x14ac:dyDescent="0.25">
      <c r="A61" s="15" t="s">
        <v>186</v>
      </c>
      <c r="B61" s="15" t="s">
        <v>137</v>
      </c>
      <c r="C61" s="15" t="s">
        <v>188</v>
      </c>
      <c r="D61" s="15">
        <v>28.71</v>
      </c>
      <c r="E61" s="15">
        <v>8.44</v>
      </c>
    </row>
    <row r="62" spans="1:5" x14ac:dyDescent="0.25">
      <c r="A62" s="15" t="s">
        <v>186</v>
      </c>
      <c r="B62" s="15" t="s">
        <v>137</v>
      </c>
      <c r="C62" s="15" t="s">
        <v>188</v>
      </c>
      <c r="D62" s="15">
        <v>42.5</v>
      </c>
      <c r="E62" s="15">
        <v>24.27</v>
      </c>
    </row>
    <row r="63" spans="1:5" x14ac:dyDescent="0.25">
      <c r="A63" s="15" t="s">
        <v>189</v>
      </c>
      <c r="B63" s="15" t="s">
        <v>137</v>
      </c>
      <c r="C63" s="15" t="s">
        <v>188</v>
      </c>
      <c r="D63" s="15">
        <v>1.28</v>
      </c>
      <c r="E63" s="15">
        <v>3.2</v>
      </c>
    </row>
    <row r="64" spans="1:5" x14ac:dyDescent="0.25">
      <c r="A64" s="15" t="s">
        <v>189</v>
      </c>
      <c r="B64" s="15" t="s">
        <v>137</v>
      </c>
      <c r="C64" s="15" t="s">
        <v>188</v>
      </c>
      <c r="D64" s="15">
        <v>1.8800000000000001</v>
      </c>
      <c r="E64" s="15">
        <v>15.200000000000001</v>
      </c>
    </row>
    <row r="65" spans="1:5" x14ac:dyDescent="0.25">
      <c r="A65" s="15" t="s">
        <v>189</v>
      </c>
      <c r="B65" s="15" t="s">
        <v>137</v>
      </c>
      <c r="C65" s="15" t="s">
        <v>188</v>
      </c>
      <c r="D65" s="15">
        <v>12.950000000000001</v>
      </c>
      <c r="E65" s="15">
        <v>25.27</v>
      </c>
    </row>
    <row r="66" spans="1:5" x14ac:dyDescent="0.25">
      <c r="A66" s="15" t="s">
        <v>189</v>
      </c>
      <c r="B66" s="15" t="s">
        <v>137</v>
      </c>
      <c r="C66" s="15" t="s">
        <v>188</v>
      </c>
      <c r="D66" s="15">
        <v>13.3</v>
      </c>
      <c r="E66" s="15">
        <v>15.8</v>
      </c>
    </row>
    <row r="67" spans="1:5" x14ac:dyDescent="0.25">
      <c r="A67" s="15" t="s">
        <v>189</v>
      </c>
      <c r="B67" s="15" t="s">
        <v>137</v>
      </c>
      <c r="C67" s="15" t="s">
        <v>188</v>
      </c>
      <c r="D67" s="15">
        <v>2.5</v>
      </c>
      <c r="E67" s="15">
        <v>34.9</v>
      </c>
    </row>
    <row r="68" spans="1:5" x14ac:dyDescent="0.25">
      <c r="A68" s="15" t="s">
        <v>189</v>
      </c>
      <c r="B68" s="15" t="s">
        <v>137</v>
      </c>
      <c r="C68" s="15" t="s">
        <v>188</v>
      </c>
      <c r="D68" s="15">
        <v>12.43</v>
      </c>
      <c r="E68" s="15">
        <v>47.2</v>
      </c>
    </row>
    <row r="69" spans="1:5" x14ac:dyDescent="0.25">
      <c r="A69" s="15" t="s">
        <v>189</v>
      </c>
      <c r="B69" s="15" t="s">
        <v>137</v>
      </c>
      <c r="C69" s="15" t="s">
        <v>188</v>
      </c>
      <c r="D69" s="15">
        <v>35.83</v>
      </c>
      <c r="E69" s="15">
        <v>66.680000000000007</v>
      </c>
    </row>
    <row r="70" spans="1:5" x14ac:dyDescent="0.25">
      <c r="A70" s="15" t="s">
        <v>189</v>
      </c>
      <c r="B70" s="15" t="s">
        <v>137</v>
      </c>
      <c r="C70" s="15" t="s">
        <v>188</v>
      </c>
      <c r="D70" s="15">
        <v>3.67</v>
      </c>
      <c r="E70" s="15">
        <v>9.42</v>
      </c>
    </row>
    <row r="71" spans="1:5" x14ac:dyDescent="0.25">
      <c r="A71" s="15" t="s">
        <v>189</v>
      </c>
      <c r="B71" s="15" t="s">
        <v>137</v>
      </c>
      <c r="C71" s="15" t="s">
        <v>188</v>
      </c>
      <c r="D71" s="15">
        <v>3.67</v>
      </c>
      <c r="E71" s="15">
        <v>9.42</v>
      </c>
    </row>
    <row r="72" spans="1:5" x14ac:dyDescent="0.25">
      <c r="A72" s="15" t="s">
        <v>189</v>
      </c>
      <c r="B72" s="15" t="s">
        <v>137</v>
      </c>
      <c r="C72" s="15" t="s">
        <v>188</v>
      </c>
      <c r="D72" s="15">
        <v>28.17</v>
      </c>
      <c r="E72" s="15">
        <v>33.020000000000003</v>
      </c>
    </row>
    <row r="73" spans="1:5" x14ac:dyDescent="0.25">
      <c r="A73" s="15" t="s">
        <v>189</v>
      </c>
      <c r="B73" s="15" t="s">
        <v>137</v>
      </c>
      <c r="C73" s="15" t="s">
        <v>188</v>
      </c>
      <c r="D73" s="15">
        <v>5.09</v>
      </c>
      <c r="E73" s="15">
        <v>8.08</v>
      </c>
    </row>
    <row r="74" spans="1:5" x14ac:dyDescent="0.25">
      <c r="A74" s="15" t="s">
        <v>186</v>
      </c>
      <c r="B74" s="15" t="s">
        <v>137</v>
      </c>
      <c r="C74" s="15" t="s">
        <v>190</v>
      </c>
      <c r="D74" s="15">
        <v>65.23</v>
      </c>
      <c r="E74" s="15">
        <v>19.25</v>
      </c>
    </row>
    <row r="75" spans="1:5" x14ac:dyDescent="0.25">
      <c r="A75" s="15" t="s">
        <v>186</v>
      </c>
      <c r="B75" s="15" t="s">
        <v>137</v>
      </c>
      <c r="C75" s="15" t="s">
        <v>190</v>
      </c>
      <c r="D75" s="15">
        <v>42.2</v>
      </c>
      <c r="E75" s="15">
        <v>21</v>
      </c>
    </row>
    <row r="76" spans="1:5" x14ac:dyDescent="0.25">
      <c r="A76" s="15" t="s">
        <v>186</v>
      </c>
      <c r="B76" s="15" t="s">
        <v>137</v>
      </c>
      <c r="C76" s="15" t="s">
        <v>190</v>
      </c>
      <c r="D76" s="15">
        <v>7.12</v>
      </c>
      <c r="E76" s="15">
        <v>4.5199999999999996</v>
      </c>
    </row>
    <row r="77" spans="1:5" x14ac:dyDescent="0.25">
      <c r="A77" s="15" t="s">
        <v>186</v>
      </c>
      <c r="B77" s="15" t="s">
        <v>137</v>
      </c>
      <c r="C77" s="15" t="s">
        <v>190</v>
      </c>
      <c r="D77" s="15">
        <v>50.79</v>
      </c>
      <c r="E77" s="15">
        <v>57.57</v>
      </c>
    </row>
    <row r="78" spans="1:5" x14ac:dyDescent="0.25">
      <c r="A78" s="15" t="s">
        <v>186</v>
      </c>
      <c r="B78" s="15" t="s">
        <v>137</v>
      </c>
      <c r="C78" s="15" t="s">
        <v>190</v>
      </c>
      <c r="D78" s="15">
        <v>42.58</v>
      </c>
      <c r="E78" s="15">
        <v>49.45</v>
      </c>
    </row>
    <row r="79" spans="1:5" x14ac:dyDescent="0.25">
      <c r="A79" s="15" t="s">
        <v>186</v>
      </c>
      <c r="B79" s="15" t="s">
        <v>137</v>
      </c>
      <c r="C79" s="15" t="s">
        <v>190</v>
      </c>
      <c r="D79" s="15">
        <v>8.6199999999999992</v>
      </c>
      <c r="E79" s="15">
        <v>6.5</v>
      </c>
    </row>
    <row r="80" spans="1:5" x14ac:dyDescent="0.25">
      <c r="A80" s="15" t="s">
        <v>186</v>
      </c>
      <c r="B80" s="15" t="s">
        <v>137</v>
      </c>
      <c r="C80" s="15" t="s">
        <v>190</v>
      </c>
      <c r="D80" s="15">
        <v>33.83</v>
      </c>
      <c r="E80" s="15">
        <v>33.659999999999997</v>
      </c>
    </row>
    <row r="81" spans="1:5" x14ac:dyDescent="0.25">
      <c r="A81" s="15" t="s">
        <v>186</v>
      </c>
      <c r="B81" s="15" t="s">
        <v>137</v>
      </c>
      <c r="C81" s="15" t="s">
        <v>190</v>
      </c>
      <c r="D81" s="15">
        <v>50.5</v>
      </c>
      <c r="E81" s="15">
        <v>39.96</v>
      </c>
    </row>
    <row r="82" spans="1:5" x14ac:dyDescent="0.25">
      <c r="A82" s="15" t="s">
        <v>186</v>
      </c>
      <c r="B82" s="15" t="s">
        <v>137</v>
      </c>
      <c r="C82" s="15" t="s">
        <v>190</v>
      </c>
      <c r="D82" s="15">
        <v>15.4</v>
      </c>
      <c r="E82" s="15">
        <v>55.35</v>
      </c>
    </row>
    <row r="83" spans="1:5" x14ac:dyDescent="0.25">
      <c r="A83" s="15" t="s">
        <v>186</v>
      </c>
      <c r="B83" s="15" t="s">
        <v>137</v>
      </c>
      <c r="C83" s="15" t="s">
        <v>190</v>
      </c>
      <c r="D83" s="15">
        <v>21.72</v>
      </c>
      <c r="E83" s="15">
        <v>18.38</v>
      </c>
    </row>
    <row r="84" spans="1:5" x14ac:dyDescent="0.25">
      <c r="A84" s="15" t="s">
        <v>186</v>
      </c>
      <c r="B84" s="15" t="s">
        <v>137</v>
      </c>
      <c r="C84" s="15" t="s">
        <v>190</v>
      </c>
      <c r="D84" s="15">
        <v>2.1800000000000002</v>
      </c>
      <c r="E84" s="15">
        <v>33.03</v>
      </c>
    </row>
    <row r="85" spans="1:5" x14ac:dyDescent="0.25">
      <c r="A85" s="15" t="s">
        <v>189</v>
      </c>
      <c r="B85" s="15" t="s">
        <v>137</v>
      </c>
      <c r="C85" s="15" t="s">
        <v>190</v>
      </c>
      <c r="D85" s="15">
        <v>18.149999999999999</v>
      </c>
      <c r="E85" s="15">
        <v>15.8</v>
      </c>
    </row>
    <row r="86" spans="1:5" x14ac:dyDescent="0.25">
      <c r="A86" s="15" t="s">
        <v>189</v>
      </c>
      <c r="B86" s="15" t="s">
        <v>137</v>
      </c>
      <c r="C86" s="15" t="s">
        <v>190</v>
      </c>
      <c r="D86" s="15">
        <v>100</v>
      </c>
      <c r="E86" s="15">
        <v>93.68</v>
      </c>
    </row>
    <row r="87" spans="1:5" x14ac:dyDescent="0.25">
      <c r="A87" s="15" t="s">
        <v>189</v>
      </c>
      <c r="B87" s="15" t="s">
        <v>137</v>
      </c>
      <c r="C87" s="15" t="s">
        <v>190</v>
      </c>
      <c r="D87" s="15">
        <v>62.050000000000004</v>
      </c>
      <c r="E87" s="15">
        <v>55.5</v>
      </c>
    </row>
    <row r="88" spans="1:5" x14ac:dyDescent="0.25">
      <c r="A88" s="15" t="s">
        <v>189</v>
      </c>
      <c r="B88" s="15" t="s">
        <v>137</v>
      </c>
      <c r="C88" s="15" t="s">
        <v>190</v>
      </c>
      <c r="D88" s="15">
        <v>0.77</v>
      </c>
      <c r="E88" s="15">
        <v>35.4</v>
      </c>
    </row>
    <row r="89" spans="1:5" x14ac:dyDescent="0.25">
      <c r="A89" s="15" t="s">
        <v>189</v>
      </c>
      <c r="B89" s="15" t="s">
        <v>137</v>
      </c>
      <c r="C89" s="15" t="s">
        <v>190</v>
      </c>
      <c r="D89" s="15">
        <v>25.23</v>
      </c>
      <c r="E89" s="15">
        <v>37.33</v>
      </c>
    </row>
    <row r="90" spans="1:5" x14ac:dyDescent="0.25">
      <c r="A90" s="15" t="s">
        <v>189</v>
      </c>
      <c r="B90" s="15" t="s">
        <v>137</v>
      </c>
      <c r="C90" s="15" t="s">
        <v>190</v>
      </c>
      <c r="D90" s="15">
        <v>10.72</v>
      </c>
      <c r="E90" s="15">
        <v>11.06</v>
      </c>
    </row>
    <row r="91" spans="1:5" x14ac:dyDescent="0.25">
      <c r="A91" s="15" t="s">
        <v>189</v>
      </c>
      <c r="B91" s="15" t="s">
        <v>137</v>
      </c>
      <c r="C91" s="15" t="s">
        <v>190</v>
      </c>
      <c r="D91" s="15">
        <v>41.83</v>
      </c>
      <c r="E91" s="15">
        <v>22.94</v>
      </c>
    </row>
    <row r="92" spans="1:5" x14ac:dyDescent="0.25">
      <c r="A92" s="15" t="s">
        <v>189</v>
      </c>
      <c r="B92" s="15" t="s">
        <v>137</v>
      </c>
      <c r="C92" s="15" t="s">
        <v>190</v>
      </c>
      <c r="D92" s="15">
        <v>49.78</v>
      </c>
      <c r="E92" s="15">
        <v>47.03</v>
      </c>
    </row>
    <row r="93" spans="1:5" x14ac:dyDescent="0.25">
      <c r="A93" s="15" t="s">
        <v>189</v>
      </c>
      <c r="B93" s="15" t="s">
        <v>137</v>
      </c>
      <c r="C93" s="15" t="s">
        <v>190</v>
      </c>
      <c r="D93" s="15">
        <v>19.399999999999999</v>
      </c>
      <c r="E93" s="15">
        <v>22.95</v>
      </c>
    </row>
    <row r="94" spans="1:5" x14ac:dyDescent="0.25">
      <c r="A94" s="15" t="s">
        <v>189</v>
      </c>
      <c r="B94" s="15" t="s">
        <v>137</v>
      </c>
      <c r="C94" s="15" t="s">
        <v>190</v>
      </c>
      <c r="D94" s="15">
        <v>9.9700000000000006</v>
      </c>
      <c r="E94" s="15">
        <v>3.52</v>
      </c>
    </row>
    <row r="95" spans="1:5" x14ac:dyDescent="0.25">
      <c r="A95" s="15" t="s">
        <v>189</v>
      </c>
      <c r="B95" s="15" t="s">
        <v>137</v>
      </c>
      <c r="C95" s="15" t="s">
        <v>190</v>
      </c>
      <c r="D95" s="15">
        <v>9.1</v>
      </c>
      <c r="E95" s="15">
        <v>0.36</v>
      </c>
    </row>
    <row r="96" spans="1:5" x14ac:dyDescent="0.25">
      <c r="A96" s="15" t="s">
        <v>189</v>
      </c>
      <c r="B96" s="15" t="s">
        <v>137</v>
      </c>
      <c r="C96" s="15" t="s">
        <v>190</v>
      </c>
      <c r="D96" s="15">
        <v>0</v>
      </c>
      <c r="E96" s="15">
        <v>3.5</v>
      </c>
    </row>
    <row r="97" spans="1:5" x14ac:dyDescent="0.25">
      <c r="A97" s="15" t="s">
        <v>189</v>
      </c>
      <c r="B97" s="15" t="s">
        <v>137</v>
      </c>
      <c r="C97" s="15" t="s">
        <v>190</v>
      </c>
      <c r="D97" s="15">
        <v>23.72</v>
      </c>
      <c r="E97" s="15">
        <v>13.18</v>
      </c>
    </row>
    <row r="98" spans="1:5" x14ac:dyDescent="0.25">
      <c r="A98" s="15" t="s">
        <v>189</v>
      </c>
      <c r="B98" s="15" t="s">
        <v>137</v>
      </c>
      <c r="C98" s="15" t="s">
        <v>190</v>
      </c>
      <c r="D98" s="15">
        <v>0</v>
      </c>
      <c r="E98" s="15">
        <v>0.77</v>
      </c>
    </row>
    <row r="99" spans="1:5" x14ac:dyDescent="0.25">
      <c r="A99" s="15"/>
      <c r="B99" s="15"/>
      <c r="C99" s="15"/>
      <c r="D99" s="15"/>
      <c r="E99" s="15"/>
    </row>
    <row r="100" spans="1:5" x14ac:dyDescent="0.25">
      <c r="A100" s="15"/>
      <c r="B100" s="15"/>
      <c r="C100" s="15"/>
      <c r="D100" s="15"/>
      <c r="E100" s="15"/>
    </row>
    <row r="101" spans="1:5" x14ac:dyDescent="0.25">
      <c r="A101" s="15"/>
      <c r="B101" s="15"/>
      <c r="C101" s="15"/>
      <c r="D101" s="15"/>
      <c r="E101" s="15"/>
    </row>
    <row r="102" spans="1:5" x14ac:dyDescent="0.25">
      <c r="A102" s="15"/>
      <c r="B102" s="15"/>
      <c r="C102" s="15"/>
      <c r="D102" s="15"/>
      <c r="E102" s="15"/>
    </row>
    <row r="103" spans="1:5" x14ac:dyDescent="0.25">
      <c r="A103" s="15"/>
      <c r="B103" s="15"/>
      <c r="C103" s="15"/>
      <c r="D103" s="15" t="s">
        <v>193</v>
      </c>
      <c r="E103" s="15" t="s">
        <v>193</v>
      </c>
    </row>
    <row r="104" spans="1:5" x14ac:dyDescent="0.25">
      <c r="A104" s="15"/>
      <c r="B104" s="15"/>
      <c r="C104" s="15"/>
      <c r="D104" s="15" t="s">
        <v>193</v>
      </c>
      <c r="E104" s="15" t="s">
        <v>193</v>
      </c>
    </row>
    <row r="105" spans="1:5" x14ac:dyDescent="0.25">
      <c r="A105" s="15"/>
      <c r="B105" s="15"/>
      <c r="C105" s="15"/>
      <c r="D105" s="15" t="s">
        <v>193</v>
      </c>
      <c r="E105" s="15" t="s">
        <v>193</v>
      </c>
    </row>
    <row r="106" spans="1:5" x14ac:dyDescent="0.25">
      <c r="A106" s="15"/>
      <c r="B106" s="15"/>
      <c r="C106" s="15"/>
      <c r="D106" s="15" t="s">
        <v>193</v>
      </c>
      <c r="E106" s="15" t="s">
        <v>193</v>
      </c>
    </row>
    <row r="107" spans="1:5" x14ac:dyDescent="0.25">
      <c r="A107" s="15"/>
      <c r="B107" s="15"/>
      <c r="C107" s="15"/>
      <c r="D107" s="15" t="s">
        <v>193</v>
      </c>
      <c r="E107" s="15" t="s">
        <v>193</v>
      </c>
    </row>
    <row r="108" spans="1:5" x14ac:dyDescent="0.25">
      <c r="A108" s="15"/>
      <c r="B108" s="15"/>
      <c r="C108" s="15"/>
      <c r="D108" s="15" t="s">
        <v>193</v>
      </c>
      <c r="E108" s="15" t="s">
        <v>193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C63EC-4A08-4122-8D6A-7067DEDB0DAB}">
  <dimension ref="B1:S57"/>
  <sheetViews>
    <sheetView workbookViewId="0">
      <selection activeCell="K29" sqref="K29"/>
    </sheetView>
  </sheetViews>
  <sheetFormatPr defaultColWidth="12.5703125" defaultRowHeight="15.75" x14ac:dyDescent="0.25"/>
  <cols>
    <col min="1" max="16384" width="12.5703125" style="16"/>
  </cols>
  <sheetData>
    <row r="1" spans="2:9" x14ac:dyDescent="0.25">
      <c r="B1" s="16" t="s">
        <v>242</v>
      </c>
    </row>
    <row r="3" spans="2:9" x14ac:dyDescent="0.25">
      <c r="E3" s="16" t="s">
        <v>241</v>
      </c>
    </row>
    <row r="5" spans="2:9" x14ac:dyDescent="0.25">
      <c r="F5" s="16" t="s">
        <v>238</v>
      </c>
      <c r="G5" s="16" t="s">
        <v>237</v>
      </c>
      <c r="H5" s="16" t="s">
        <v>236</v>
      </c>
      <c r="I5" s="16" t="s">
        <v>235</v>
      </c>
    </row>
    <row r="6" spans="2:9" x14ac:dyDescent="0.25">
      <c r="F6" s="16">
        <v>662</v>
      </c>
      <c r="G6" s="16">
        <v>733</v>
      </c>
      <c r="H6" s="16">
        <v>2303</v>
      </c>
      <c r="I6" s="16">
        <v>6458</v>
      </c>
    </row>
    <row r="7" spans="2:9" x14ac:dyDescent="0.25">
      <c r="F7" s="16">
        <v>761</v>
      </c>
      <c r="G7" s="16">
        <v>743</v>
      </c>
      <c r="H7" s="16">
        <v>2005</v>
      </c>
      <c r="I7" s="16">
        <v>4646</v>
      </c>
    </row>
    <row r="8" spans="2:9" x14ac:dyDescent="0.25">
      <c r="F8" s="16">
        <v>537</v>
      </c>
      <c r="G8" s="16">
        <v>403</v>
      </c>
      <c r="H8" s="16">
        <v>2295</v>
      </c>
      <c r="I8" s="16">
        <v>5783</v>
      </c>
    </row>
    <row r="9" spans="2:9" x14ac:dyDescent="0.25">
      <c r="F9" s="16">
        <v>609</v>
      </c>
      <c r="G9" s="16">
        <v>377</v>
      </c>
      <c r="H9" s="16">
        <v>2129</v>
      </c>
      <c r="I9" s="16">
        <v>7598</v>
      </c>
    </row>
    <row r="10" spans="2:9" x14ac:dyDescent="0.25">
      <c r="F10" s="16">
        <v>569</v>
      </c>
      <c r="G10" s="16">
        <v>473</v>
      </c>
      <c r="H10" s="16">
        <v>2499</v>
      </c>
      <c r="I10" s="16">
        <v>3810</v>
      </c>
    </row>
    <row r="12" spans="2:9" x14ac:dyDescent="0.25">
      <c r="E12" s="16" t="s">
        <v>217</v>
      </c>
    </row>
    <row r="13" spans="2:9" x14ac:dyDescent="0.25">
      <c r="F13" s="16" t="s">
        <v>240</v>
      </c>
    </row>
    <row r="15" spans="2:9" x14ac:dyDescent="0.25">
      <c r="F15" s="16">
        <v>0.13931979160568986</v>
      </c>
      <c r="G15" s="16">
        <v>0.16010068489141249</v>
      </c>
      <c r="H15" s="16">
        <v>0.61962184627992734</v>
      </c>
      <c r="I15" s="16">
        <v>1.8357431364514427</v>
      </c>
    </row>
    <row r="16" spans="2:9" x14ac:dyDescent="0.25">
      <c r="F16" s="16">
        <v>0.16829596675057074</v>
      </c>
      <c r="G16" s="16">
        <v>0.16302757126968329</v>
      </c>
      <c r="H16" s="16">
        <v>0.5324006322074577</v>
      </c>
      <c r="I16" s="16">
        <v>1.3053913247087747</v>
      </c>
    </row>
    <row r="17" spans="2:19" x14ac:dyDescent="0.25">
      <c r="F17" s="16">
        <v>0.10273371187730491</v>
      </c>
      <c r="G17" s="16">
        <v>6.351343440847626E-2</v>
      </c>
      <c r="H17" s="16">
        <v>0.61728033717731068</v>
      </c>
      <c r="I17" s="16">
        <v>1.638178305918164</v>
      </c>
    </row>
    <row r="18" spans="2:19" x14ac:dyDescent="0.25">
      <c r="F18" s="16">
        <v>0.12380729380085463</v>
      </c>
      <c r="G18" s="16">
        <v>5.5903529824972188E-2</v>
      </c>
      <c r="H18" s="16">
        <v>0.56869402329801555</v>
      </c>
      <c r="I18" s="16">
        <v>2.1694081835743133</v>
      </c>
    </row>
    <row r="19" spans="2:19" x14ac:dyDescent="0.25">
      <c r="F19" s="16">
        <v>0.11209974828777146</v>
      </c>
      <c r="G19" s="16">
        <v>8.4001639056371827E-2</v>
      </c>
      <c r="H19" s="16">
        <v>0.67698881929403498</v>
      </c>
      <c r="I19" s="16">
        <v>1.0607036234853362</v>
      </c>
    </row>
    <row r="20" spans="2:19" x14ac:dyDescent="0.25">
      <c r="B20" s="16" t="s">
        <v>239</v>
      </c>
    </row>
    <row r="21" spans="2:19" x14ac:dyDescent="0.25">
      <c r="F21" s="16" t="s">
        <v>238</v>
      </c>
      <c r="G21" s="16" t="s">
        <v>237</v>
      </c>
      <c r="H21" s="16" t="s">
        <v>236</v>
      </c>
      <c r="I21" s="16" t="s">
        <v>235</v>
      </c>
    </row>
    <row r="24" spans="2:19" x14ac:dyDescent="0.25">
      <c r="F24" s="16" t="s">
        <v>234</v>
      </c>
      <c r="L24" s="16" t="s">
        <v>233</v>
      </c>
      <c r="M24" s="16" t="s">
        <v>182</v>
      </c>
      <c r="N24" s="16" t="s">
        <v>232</v>
      </c>
      <c r="O24" s="16" t="s">
        <v>231</v>
      </c>
      <c r="P24" s="16" t="s">
        <v>215</v>
      </c>
      <c r="Q24" s="16" t="s">
        <v>230</v>
      </c>
      <c r="R24" s="16" t="s">
        <v>229</v>
      </c>
      <c r="S24" s="16" t="s">
        <v>228</v>
      </c>
    </row>
    <row r="25" spans="2:19" x14ac:dyDescent="0.25">
      <c r="F25" s="16">
        <v>767</v>
      </c>
      <c r="G25" s="16">
        <v>773</v>
      </c>
      <c r="H25" s="16">
        <v>1952</v>
      </c>
      <c r="I25" s="16">
        <v>4117</v>
      </c>
      <c r="L25" s="16">
        <v>1</v>
      </c>
      <c r="M25" s="16" t="s">
        <v>224</v>
      </c>
      <c r="N25" s="16">
        <v>74</v>
      </c>
      <c r="O25" s="16">
        <v>3.5</v>
      </c>
      <c r="P25" s="16" t="s">
        <v>214</v>
      </c>
      <c r="Q25" s="16">
        <v>6.62</v>
      </c>
      <c r="R25" s="16" t="s">
        <v>220</v>
      </c>
    </row>
    <row r="26" spans="2:19" x14ac:dyDescent="0.25">
      <c r="F26" s="16">
        <v>435</v>
      </c>
      <c r="G26" s="16">
        <v>483</v>
      </c>
      <c r="H26" s="16">
        <v>1597</v>
      </c>
      <c r="I26" s="16">
        <v>4224</v>
      </c>
      <c r="L26" s="16">
        <v>2</v>
      </c>
      <c r="M26" s="16" t="s">
        <v>224</v>
      </c>
      <c r="N26" s="16">
        <v>76</v>
      </c>
      <c r="O26" s="16">
        <v>9.5</v>
      </c>
      <c r="P26" s="16" t="s">
        <v>213</v>
      </c>
      <c r="Q26" s="16">
        <v>6.52</v>
      </c>
      <c r="R26" s="16">
        <v>35</v>
      </c>
      <c r="S26" s="16" t="s">
        <v>227</v>
      </c>
    </row>
    <row r="27" spans="2:19" x14ac:dyDescent="0.25">
      <c r="F27" s="16">
        <v>490</v>
      </c>
      <c r="G27" s="16">
        <v>512</v>
      </c>
      <c r="H27" s="16">
        <v>1508</v>
      </c>
      <c r="I27" s="16">
        <v>1065</v>
      </c>
      <c r="L27" s="16">
        <v>3</v>
      </c>
      <c r="M27" s="16" t="s">
        <v>224</v>
      </c>
      <c r="N27" s="16">
        <v>89</v>
      </c>
      <c r="O27" s="16">
        <v>7</v>
      </c>
      <c r="P27" s="16" t="s">
        <v>214</v>
      </c>
      <c r="Q27" s="16">
        <v>6.3</v>
      </c>
      <c r="R27" s="16" t="s">
        <v>220</v>
      </c>
    </row>
    <row r="28" spans="2:19" x14ac:dyDescent="0.25">
      <c r="F28" s="16">
        <v>754</v>
      </c>
      <c r="G28" s="16">
        <v>722</v>
      </c>
      <c r="H28" s="16">
        <v>887</v>
      </c>
      <c r="I28" s="16">
        <v>2005</v>
      </c>
      <c r="L28" s="16">
        <v>4</v>
      </c>
      <c r="M28" s="16" t="s">
        <v>224</v>
      </c>
      <c r="N28" s="16">
        <v>76</v>
      </c>
      <c r="O28" s="16">
        <v>9</v>
      </c>
      <c r="P28" s="16" t="s">
        <v>213</v>
      </c>
      <c r="Q28" s="16">
        <v>6.71</v>
      </c>
      <c r="R28" s="16">
        <v>303</v>
      </c>
      <c r="S28" s="16" t="s">
        <v>226</v>
      </c>
    </row>
    <row r="29" spans="2:19" x14ac:dyDescent="0.25">
      <c r="F29" s="16">
        <v>428</v>
      </c>
      <c r="G29" s="16">
        <v>495</v>
      </c>
      <c r="H29" s="16">
        <v>710</v>
      </c>
      <c r="I29" s="16">
        <v>1952</v>
      </c>
      <c r="L29" s="16">
        <v>5</v>
      </c>
      <c r="M29" s="16" t="s">
        <v>224</v>
      </c>
      <c r="N29" s="16">
        <v>92</v>
      </c>
      <c r="O29" s="16">
        <v>5</v>
      </c>
      <c r="P29" s="16" t="s">
        <v>214</v>
      </c>
      <c r="Q29" s="16">
        <v>6.5</v>
      </c>
      <c r="R29" s="16" t="s">
        <v>220</v>
      </c>
    </row>
    <row r="30" spans="2:19" x14ac:dyDescent="0.25">
      <c r="F30" s="16">
        <v>517</v>
      </c>
      <c r="G30" s="16">
        <v>490</v>
      </c>
      <c r="H30" s="16">
        <v>1331</v>
      </c>
      <c r="I30" s="16">
        <v>4525</v>
      </c>
      <c r="L30" s="16">
        <v>6</v>
      </c>
      <c r="M30" s="16" t="s">
        <v>224</v>
      </c>
      <c r="N30" s="16">
        <v>88</v>
      </c>
      <c r="O30" s="16">
        <v>7.5</v>
      </c>
      <c r="P30" s="16" t="s">
        <v>213</v>
      </c>
      <c r="Q30" s="16">
        <v>6.58</v>
      </c>
      <c r="R30" s="16" t="s">
        <v>225</v>
      </c>
      <c r="S30" s="16" t="s">
        <v>225</v>
      </c>
    </row>
    <row r="31" spans="2:19" x14ac:dyDescent="0.25">
      <c r="F31" s="16">
        <v>398</v>
      </c>
      <c r="G31" s="16">
        <v>412</v>
      </c>
      <c r="H31" s="16">
        <v>2840</v>
      </c>
      <c r="I31" s="16">
        <v>4880</v>
      </c>
      <c r="L31" s="16">
        <v>7</v>
      </c>
      <c r="M31" s="16" t="s">
        <v>224</v>
      </c>
      <c r="N31" s="16">
        <v>90</v>
      </c>
      <c r="O31" s="16">
        <v>6</v>
      </c>
      <c r="P31" s="16" t="s">
        <v>214</v>
      </c>
      <c r="Q31" s="16">
        <v>5.98</v>
      </c>
      <c r="R31" s="16" t="s">
        <v>220</v>
      </c>
    </row>
    <row r="32" spans="2:19" x14ac:dyDescent="0.25">
      <c r="F32" s="16">
        <v>676</v>
      </c>
      <c r="G32" s="16">
        <v>752</v>
      </c>
      <c r="H32" s="16">
        <v>2272</v>
      </c>
      <c r="I32" s="16">
        <v>2215</v>
      </c>
      <c r="L32" s="16">
        <v>8</v>
      </c>
      <c r="M32" s="16" t="s">
        <v>224</v>
      </c>
      <c r="N32" s="16">
        <v>95</v>
      </c>
      <c r="O32" s="16">
        <v>8.5</v>
      </c>
      <c r="P32" s="16" t="s">
        <v>213</v>
      </c>
      <c r="Q32" s="16">
        <v>6.77</v>
      </c>
      <c r="R32" s="16">
        <v>0</v>
      </c>
      <c r="S32" s="16" t="s">
        <v>223</v>
      </c>
    </row>
    <row r="33" spans="6:19" x14ac:dyDescent="0.25">
      <c r="F33" s="16">
        <v>480</v>
      </c>
      <c r="G33" s="16">
        <v>612</v>
      </c>
      <c r="H33" s="16">
        <v>3727</v>
      </c>
      <c r="I33" s="16">
        <v>5058</v>
      </c>
      <c r="L33" s="16">
        <v>9</v>
      </c>
      <c r="M33" s="16" t="s">
        <v>219</v>
      </c>
      <c r="N33" s="16">
        <v>86</v>
      </c>
      <c r="O33" s="16">
        <v>7</v>
      </c>
      <c r="P33" s="16" t="s">
        <v>214</v>
      </c>
      <c r="Q33" s="16">
        <v>6.36</v>
      </c>
      <c r="R33" s="16" t="s">
        <v>220</v>
      </c>
    </row>
    <row r="34" spans="6:19" x14ac:dyDescent="0.25">
      <c r="F34" s="16">
        <v>762</v>
      </c>
      <c r="G34" s="16">
        <v>475</v>
      </c>
      <c r="H34" s="16">
        <v>887</v>
      </c>
      <c r="I34" s="16">
        <v>2840</v>
      </c>
      <c r="L34" s="16">
        <v>10</v>
      </c>
      <c r="M34" s="16" t="s">
        <v>219</v>
      </c>
      <c r="N34" s="16">
        <v>82</v>
      </c>
      <c r="O34" s="16">
        <v>19.5</v>
      </c>
      <c r="P34" s="16" t="s">
        <v>213</v>
      </c>
      <c r="Q34" s="16">
        <v>6.54</v>
      </c>
      <c r="R34" s="16">
        <v>815</v>
      </c>
      <c r="S34" s="16" t="s">
        <v>222</v>
      </c>
    </row>
    <row r="35" spans="6:19" x14ac:dyDescent="0.25">
      <c r="F35" s="16">
        <v>425</v>
      </c>
      <c r="G35" s="16">
        <v>633</v>
      </c>
      <c r="H35" s="16">
        <v>1508</v>
      </c>
      <c r="I35" s="16">
        <v>1473</v>
      </c>
      <c r="L35" s="16">
        <v>11</v>
      </c>
      <c r="M35" s="16" t="s">
        <v>219</v>
      </c>
      <c r="N35" s="16">
        <v>98</v>
      </c>
      <c r="O35" s="16">
        <v>15</v>
      </c>
      <c r="P35" s="16" t="s">
        <v>214</v>
      </c>
      <c r="Q35" s="16">
        <v>6.22</v>
      </c>
      <c r="R35" s="16" t="s">
        <v>220</v>
      </c>
    </row>
    <row r="36" spans="6:19" x14ac:dyDescent="0.25">
      <c r="F36" s="16">
        <v>440</v>
      </c>
      <c r="G36" s="16">
        <v>763</v>
      </c>
      <c r="H36" s="16">
        <v>2360</v>
      </c>
      <c r="I36" s="16">
        <v>1952</v>
      </c>
      <c r="L36" s="16">
        <v>12</v>
      </c>
      <c r="M36" s="16" t="s">
        <v>219</v>
      </c>
      <c r="N36" s="16">
        <v>89</v>
      </c>
      <c r="O36" s="16">
        <v>15</v>
      </c>
      <c r="P36" s="16" t="s">
        <v>213</v>
      </c>
      <c r="Q36" s="16">
        <v>6.42</v>
      </c>
      <c r="R36" s="16">
        <v>102</v>
      </c>
      <c r="S36" s="16" t="s">
        <v>221</v>
      </c>
    </row>
    <row r="37" spans="6:19" x14ac:dyDescent="0.25">
      <c r="H37" s="16">
        <v>3904</v>
      </c>
      <c r="I37" s="16">
        <v>7205</v>
      </c>
      <c r="L37" s="16">
        <v>13</v>
      </c>
      <c r="M37" s="16" t="s">
        <v>219</v>
      </c>
      <c r="N37" s="16">
        <v>69</v>
      </c>
      <c r="O37" s="16">
        <v>11</v>
      </c>
      <c r="P37" s="16" t="s">
        <v>214</v>
      </c>
      <c r="Q37" s="16">
        <v>6.49</v>
      </c>
      <c r="R37" s="16" t="s">
        <v>220</v>
      </c>
    </row>
    <row r="38" spans="6:19" x14ac:dyDescent="0.25">
      <c r="H38" s="16">
        <v>1863</v>
      </c>
      <c r="I38" s="16">
        <v>2307</v>
      </c>
      <c r="L38" s="16">
        <v>14</v>
      </c>
      <c r="M38" s="16" t="s">
        <v>219</v>
      </c>
      <c r="N38" s="16">
        <v>81</v>
      </c>
      <c r="O38" s="16">
        <v>9</v>
      </c>
      <c r="P38" s="16" t="s">
        <v>213</v>
      </c>
      <c r="Q38" s="16">
        <v>6.19</v>
      </c>
      <c r="R38" s="16">
        <v>158</v>
      </c>
      <c r="S38" s="16" t="s">
        <v>218</v>
      </c>
    </row>
    <row r="42" spans="6:19" x14ac:dyDescent="0.25">
      <c r="F42" s="16" t="s">
        <v>217</v>
      </c>
    </row>
    <row r="43" spans="6:19" x14ac:dyDescent="0.25">
      <c r="F43" s="16" t="s">
        <v>216</v>
      </c>
      <c r="J43" s="16" t="s">
        <v>215</v>
      </c>
    </row>
    <row r="44" spans="6:19" x14ac:dyDescent="0.25">
      <c r="F44" s="16">
        <v>0.16518122400475341</v>
      </c>
      <c r="G44" s="16">
        <v>0.1669637551990493</v>
      </c>
      <c r="H44" s="16">
        <v>0.51723113487819361</v>
      </c>
      <c r="I44" s="16">
        <v>1.1604278074866308</v>
      </c>
      <c r="J44" s="16" t="s">
        <v>214</v>
      </c>
    </row>
    <row r="45" spans="6:19" x14ac:dyDescent="0.25">
      <c r="F45" s="16">
        <v>6.6547831253713594E-2</v>
      </c>
      <c r="G45" s="16">
        <v>8.0808080808080801E-2</v>
      </c>
      <c r="H45" s="16">
        <v>0.41176470588235287</v>
      </c>
      <c r="I45" s="16">
        <v>1.1922162804515744</v>
      </c>
      <c r="J45" s="16" t="s">
        <v>213</v>
      </c>
    </row>
    <row r="46" spans="6:19" x14ac:dyDescent="0.25">
      <c r="F46" s="16">
        <v>8.2887700534759343E-2</v>
      </c>
      <c r="G46" s="16">
        <v>8.9423648247177648E-2</v>
      </c>
      <c r="H46" s="16">
        <v>0.38532382650029706</v>
      </c>
      <c r="I46" s="16">
        <v>0.2537136066547831</v>
      </c>
      <c r="J46" s="16" t="s">
        <v>214</v>
      </c>
    </row>
    <row r="47" spans="6:19" x14ac:dyDescent="0.25">
      <c r="F47" s="16">
        <v>0.16131907308377894</v>
      </c>
      <c r="G47" s="16">
        <v>0.15181224004753416</v>
      </c>
      <c r="H47" s="16">
        <v>0.20083184789067141</v>
      </c>
      <c r="I47" s="16">
        <v>0.53297682709447403</v>
      </c>
      <c r="J47" s="16" t="s">
        <v>213</v>
      </c>
    </row>
    <row r="48" spans="6:19" x14ac:dyDescent="0.25">
      <c r="F48" s="16">
        <v>6.4468211527035052E-2</v>
      </c>
      <c r="G48" s="16">
        <v>8.4373143196672593E-2</v>
      </c>
      <c r="H48" s="16">
        <v>0.14824717765894235</v>
      </c>
      <c r="I48" s="16">
        <v>0.51723113487819361</v>
      </c>
      <c r="J48" s="16" t="s">
        <v>214</v>
      </c>
    </row>
    <row r="49" spans="6:10" x14ac:dyDescent="0.25">
      <c r="F49" s="16">
        <v>9.0909090909090898E-2</v>
      </c>
      <c r="G49" s="16">
        <v>8.2887700534759343E-2</v>
      </c>
      <c r="H49" s="16">
        <v>0.33273915626856798</v>
      </c>
      <c r="I49" s="16">
        <v>1.2816399286987521</v>
      </c>
      <c r="J49" s="16" t="s">
        <v>213</v>
      </c>
    </row>
    <row r="50" spans="6:10" x14ac:dyDescent="0.25">
      <c r="F50" s="16">
        <v>5.5555555555555546E-2</v>
      </c>
      <c r="G50" s="16">
        <v>5.9714795008912649E-2</v>
      </c>
      <c r="H50" s="16">
        <v>0.78104575163398682</v>
      </c>
      <c r="I50" s="16">
        <v>1.3871063576945928</v>
      </c>
      <c r="J50" s="16" t="s">
        <v>214</v>
      </c>
    </row>
    <row r="51" spans="6:10" x14ac:dyDescent="0.25">
      <c r="F51" s="16">
        <v>0.13814616755793224</v>
      </c>
      <c r="G51" s="16">
        <v>0.16072489601901366</v>
      </c>
      <c r="H51" s="16">
        <v>0.6122994652406416</v>
      </c>
      <c r="I51" s="16">
        <v>0.59543299999999999</v>
      </c>
      <c r="J51" s="16" t="s">
        <v>213</v>
      </c>
    </row>
    <row r="52" spans="6:10" x14ac:dyDescent="0.25">
      <c r="F52" s="16">
        <v>7.9916815210932843E-2</v>
      </c>
      <c r="G52" s="16">
        <v>0.11913250148544265</v>
      </c>
      <c r="H52" s="16">
        <v>1.0445632798573974</v>
      </c>
      <c r="I52" s="16">
        <v>1.4399881164587045</v>
      </c>
      <c r="J52" s="16" t="s">
        <v>214</v>
      </c>
    </row>
    <row r="53" spans="6:10" x14ac:dyDescent="0.25">
      <c r="F53" s="16">
        <v>0.16369578134284016</v>
      </c>
      <c r="G53" s="16">
        <v>7.8431372549019593E-2</v>
      </c>
      <c r="H53" s="16">
        <v>0.20083184789067141</v>
      </c>
      <c r="I53" s="16">
        <v>0.78104575163398682</v>
      </c>
      <c r="J53" s="16" t="s">
        <v>213</v>
      </c>
    </row>
    <row r="54" spans="6:10" x14ac:dyDescent="0.25">
      <c r="F54" s="16">
        <v>6.3576945929887094E-2</v>
      </c>
      <c r="G54" s="16">
        <v>0.1253713606654783</v>
      </c>
      <c r="H54" s="16">
        <v>0.38532382650029706</v>
      </c>
      <c r="I54" s="16">
        <v>0.37492572786690431</v>
      </c>
      <c r="J54" s="16" t="s">
        <v>214</v>
      </c>
    </row>
    <row r="55" spans="6:10" x14ac:dyDescent="0.25">
      <c r="F55" s="16">
        <v>6.8033273915626843E-2</v>
      </c>
      <c r="G55" s="16">
        <v>0.1639928698752228</v>
      </c>
      <c r="H55" s="16">
        <v>0.63844325609031483</v>
      </c>
      <c r="I55" s="16">
        <v>0.51723113487819361</v>
      </c>
      <c r="J55" s="16" t="s">
        <v>213</v>
      </c>
    </row>
    <row r="56" spans="6:10" x14ac:dyDescent="0.25">
      <c r="H56" s="16">
        <v>1.0971479500891264</v>
      </c>
      <c r="I56" s="16">
        <v>2.0778371954842538</v>
      </c>
      <c r="J56" s="16" t="s">
        <v>214</v>
      </c>
    </row>
    <row r="57" spans="6:10" x14ac:dyDescent="0.25">
      <c r="H57" s="16">
        <v>0.49079025549613781</v>
      </c>
      <c r="I57" s="16">
        <v>0.62269756387403441</v>
      </c>
      <c r="J57" s="16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73A3-0EC5-4E81-AB7D-BBFD1DDC4A70}">
  <dimension ref="A1:CB22"/>
  <sheetViews>
    <sheetView workbookViewId="0">
      <selection activeCell="H30" sqref="H30"/>
    </sheetView>
  </sheetViews>
  <sheetFormatPr defaultRowHeight="15" x14ac:dyDescent="0.25"/>
  <cols>
    <col min="22" max="22" width="13.140625" customWidth="1"/>
  </cols>
  <sheetData>
    <row r="1" spans="1:80" x14ac:dyDescent="0.25">
      <c r="A1" s="24" t="s">
        <v>245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V1" s="24" t="s">
        <v>246</v>
      </c>
      <c r="W1" s="24"/>
      <c r="X1" s="24"/>
      <c r="Y1" s="24"/>
      <c r="Z1" s="24"/>
      <c r="AA1" s="24"/>
      <c r="AB1" s="24"/>
      <c r="AC1" s="24"/>
      <c r="AE1" s="24" t="s">
        <v>247</v>
      </c>
      <c r="AF1" s="24"/>
      <c r="AG1" s="24"/>
      <c r="AH1" s="24"/>
      <c r="AI1" s="24"/>
      <c r="AJ1" s="24"/>
      <c r="AK1" s="24"/>
      <c r="AL1" s="24"/>
      <c r="AM1" s="24"/>
      <c r="AO1" s="24" t="s">
        <v>248</v>
      </c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J1" s="24" t="s">
        <v>249</v>
      </c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</row>
    <row r="2" spans="1:80" x14ac:dyDescent="0.25">
      <c r="A2" s="21" t="s">
        <v>243</v>
      </c>
      <c r="B2" s="21" t="s">
        <v>243</v>
      </c>
      <c r="C2" s="21" t="s">
        <v>243</v>
      </c>
      <c r="D2" s="21" t="s">
        <v>243</v>
      </c>
      <c r="E2" s="21" t="s">
        <v>243</v>
      </c>
      <c r="F2" s="21" t="s">
        <v>243</v>
      </c>
      <c r="G2" s="21" t="s">
        <v>243</v>
      </c>
      <c r="H2" s="21" t="s">
        <v>243</v>
      </c>
      <c r="I2" s="21" t="s">
        <v>243</v>
      </c>
      <c r="J2" s="21" t="s">
        <v>243</v>
      </c>
      <c r="K2" s="21" t="s">
        <v>243</v>
      </c>
      <c r="L2" s="21" t="s">
        <v>243</v>
      </c>
      <c r="M2" s="21" t="s">
        <v>243</v>
      </c>
      <c r="N2" s="21" t="s">
        <v>243</v>
      </c>
      <c r="O2" s="21" t="s">
        <v>243</v>
      </c>
      <c r="P2" s="21" t="s">
        <v>243</v>
      </c>
      <c r="Q2" s="21" t="s">
        <v>243</v>
      </c>
      <c r="R2" s="21" t="s">
        <v>243</v>
      </c>
      <c r="S2" s="21" t="s">
        <v>243</v>
      </c>
      <c r="T2" s="22" t="s">
        <v>244</v>
      </c>
      <c r="V2" s="4" t="s">
        <v>250</v>
      </c>
      <c r="W2" s="21" t="s">
        <v>243</v>
      </c>
      <c r="X2" s="21" t="s">
        <v>243</v>
      </c>
      <c r="Y2" s="21" t="s">
        <v>243</v>
      </c>
      <c r="Z2" s="21" t="s">
        <v>243</v>
      </c>
      <c r="AA2" s="21" t="s">
        <v>243</v>
      </c>
      <c r="AB2" s="21" t="s">
        <v>243</v>
      </c>
      <c r="AC2" s="22" t="s">
        <v>244</v>
      </c>
      <c r="AE2" t="s">
        <v>250</v>
      </c>
      <c r="AF2" t="s">
        <v>243</v>
      </c>
      <c r="AG2" t="s">
        <v>243</v>
      </c>
      <c r="AH2" t="s">
        <v>243</v>
      </c>
      <c r="AI2" t="s">
        <v>243</v>
      </c>
      <c r="AJ2" t="s">
        <v>243</v>
      </c>
      <c r="AK2" t="s">
        <v>243</v>
      </c>
      <c r="AL2" t="s">
        <v>243</v>
      </c>
      <c r="AM2" t="s">
        <v>244</v>
      </c>
      <c r="AO2" s="21" t="s">
        <v>243</v>
      </c>
      <c r="AP2" s="21" t="s">
        <v>243</v>
      </c>
      <c r="AQ2" s="21" t="s">
        <v>243</v>
      </c>
      <c r="AR2" s="21" t="s">
        <v>243</v>
      </c>
      <c r="AS2" s="21" t="s">
        <v>243</v>
      </c>
      <c r="AT2" s="21" t="s">
        <v>243</v>
      </c>
      <c r="AU2" s="21" t="s">
        <v>243</v>
      </c>
      <c r="AV2" s="21" t="s">
        <v>243</v>
      </c>
      <c r="AW2" s="21" t="s">
        <v>243</v>
      </c>
      <c r="AX2" s="21" t="s">
        <v>243</v>
      </c>
      <c r="AY2" s="21" t="s">
        <v>243</v>
      </c>
      <c r="AZ2" s="21" t="s">
        <v>243</v>
      </c>
      <c r="BA2" s="21" t="s">
        <v>243</v>
      </c>
      <c r="BB2" s="21" t="s">
        <v>243</v>
      </c>
      <c r="BC2" s="21" t="s">
        <v>243</v>
      </c>
      <c r="BD2" s="21" t="s">
        <v>243</v>
      </c>
      <c r="BE2" s="21" t="s">
        <v>243</v>
      </c>
      <c r="BF2" s="21" t="s">
        <v>243</v>
      </c>
      <c r="BG2" s="21" t="s">
        <v>243</v>
      </c>
      <c r="BH2" s="22" t="s">
        <v>244</v>
      </c>
      <c r="BJ2" s="21" t="s">
        <v>243</v>
      </c>
      <c r="BK2" s="21" t="s">
        <v>243</v>
      </c>
      <c r="BL2" s="21" t="s">
        <v>243</v>
      </c>
      <c r="BM2" s="21" t="s">
        <v>243</v>
      </c>
      <c r="BN2" s="21" t="s">
        <v>243</v>
      </c>
      <c r="BO2" s="21" t="s">
        <v>243</v>
      </c>
      <c r="BP2" s="21" t="s">
        <v>243</v>
      </c>
      <c r="BQ2" s="21" t="s">
        <v>243</v>
      </c>
      <c r="BR2" s="21" t="s">
        <v>243</v>
      </c>
      <c r="BS2" s="21" t="s">
        <v>243</v>
      </c>
      <c r="BT2" s="21" t="s">
        <v>243</v>
      </c>
      <c r="BU2" s="21" t="s">
        <v>243</v>
      </c>
      <c r="BV2" s="21" t="s">
        <v>243</v>
      </c>
      <c r="BW2" s="21" t="s">
        <v>243</v>
      </c>
      <c r="BX2" s="21" t="s">
        <v>243</v>
      </c>
      <c r="BY2" s="21" t="s">
        <v>243</v>
      </c>
      <c r="BZ2" s="21" t="s">
        <v>243</v>
      </c>
      <c r="CA2" s="21" t="s">
        <v>243</v>
      </c>
      <c r="CB2" s="22" t="s">
        <v>244</v>
      </c>
    </row>
    <row r="3" spans="1:80" x14ac:dyDescent="0.25">
      <c r="A3">
        <v>103.40755981982051</v>
      </c>
      <c r="B3">
        <v>127.88970676726339</v>
      </c>
      <c r="C3">
        <v>86.136851573567455</v>
      </c>
      <c r="D3">
        <v>83.490245631283202</v>
      </c>
      <c r="E3">
        <v>108.77578911260784</v>
      </c>
      <c r="F3">
        <v>96.535374116563744</v>
      </c>
      <c r="G3">
        <v>78.105307400885664</v>
      </c>
      <c r="H3">
        <v>86.98682975021832</v>
      </c>
      <c r="I3">
        <v>64.9400707368019</v>
      </c>
      <c r="J3">
        <v>76.453415614096002</v>
      </c>
      <c r="K3">
        <v>108.41530712713123</v>
      </c>
      <c r="L3">
        <v>78.942411875228231</v>
      </c>
      <c r="M3">
        <v>97.253513526756336</v>
      </c>
      <c r="N3">
        <v>76.453415614096002</v>
      </c>
      <c r="O3">
        <v>89.74595322907831</v>
      </c>
      <c r="P3">
        <v>86.98682975021832</v>
      </c>
      <c r="Q3">
        <v>67.09285223269913</v>
      </c>
      <c r="R3">
        <v>82.085740537681176</v>
      </c>
      <c r="S3">
        <v>80.25424656822689</v>
      </c>
      <c r="T3">
        <v>89.722959775806572</v>
      </c>
      <c r="V3">
        <v>1</v>
      </c>
      <c r="W3">
        <v>92.224504526107452</v>
      </c>
      <c r="X3">
        <v>77.257455989422851</v>
      </c>
      <c r="Y3">
        <v>101.37542011068406</v>
      </c>
      <c r="Z3">
        <v>126.22563201561717</v>
      </c>
      <c r="AA3">
        <v>89.587793699216888</v>
      </c>
      <c r="AB3">
        <v>96.910050206785641</v>
      </c>
      <c r="AC3">
        <f>AVERAGE(W3:AB3)</f>
        <v>97.263476091305677</v>
      </c>
      <c r="AE3">
        <v>1</v>
      </c>
      <c r="AF3">
        <v>54.268621340000003</v>
      </c>
      <c r="AG3">
        <v>77.142155560000006</v>
      </c>
      <c r="AH3">
        <v>89.667061590000003</v>
      </c>
      <c r="AI3">
        <v>98.471422910000001</v>
      </c>
      <c r="AJ3">
        <v>76.494865009999998</v>
      </c>
      <c r="AK3">
        <v>138.7044708</v>
      </c>
      <c r="AL3">
        <v>91.312394459999993</v>
      </c>
      <c r="AM3">
        <v>89.437284520000006</v>
      </c>
      <c r="AO3">
        <v>89.106942591445005</v>
      </c>
      <c r="AP3">
        <v>58.129839940081617</v>
      </c>
      <c r="AQ3">
        <v>102.27376690715798</v>
      </c>
      <c r="AR3">
        <v>88.488938436627848</v>
      </c>
      <c r="AS3">
        <v>106.98832909066007</v>
      </c>
      <c r="AT3">
        <v>94.828892048704432</v>
      </c>
      <c r="AU3">
        <v>81.236665522943682</v>
      </c>
      <c r="AV3">
        <v>89.106942591445005</v>
      </c>
      <c r="AW3">
        <v>58.129839940081617</v>
      </c>
      <c r="AX3">
        <v>100.04393513922565</v>
      </c>
      <c r="AY3">
        <v>99.589867290089558</v>
      </c>
      <c r="AZ3">
        <v>111.46772672369526</v>
      </c>
      <c r="BA3">
        <v>84.192858038855761</v>
      </c>
      <c r="BB3">
        <v>137.86010466193406</v>
      </c>
      <c r="BC3">
        <v>93.550277669084579</v>
      </c>
      <c r="BD3">
        <v>101.04527363553804</v>
      </c>
      <c r="BE3">
        <v>75.537376263273643</v>
      </c>
      <c r="BF3">
        <v>108.77578911260784</v>
      </c>
      <c r="BG3">
        <v>113.2292145370898</v>
      </c>
      <c r="BH3">
        <f>AVERAGE(AP3:BG3)</f>
        <v>94.693090974949797</v>
      </c>
      <c r="BJ3">
        <v>115.92786890965368</v>
      </c>
      <c r="BK3">
        <v>100.74794685703297</v>
      </c>
      <c r="BL3">
        <v>120.38933657608253</v>
      </c>
      <c r="BM3">
        <v>97.027477993026565</v>
      </c>
      <c r="BN3">
        <v>72.607101294587736</v>
      </c>
      <c r="BO3">
        <v>88.748810650454729</v>
      </c>
      <c r="BP3">
        <v>93.257384231819813</v>
      </c>
      <c r="BQ3">
        <v>107.39585364845969</v>
      </c>
      <c r="BR3">
        <v>117.25068360737933</v>
      </c>
      <c r="BS3">
        <v>101.29724166510212</v>
      </c>
      <c r="BT3">
        <v>81.057670206984383</v>
      </c>
      <c r="BU3">
        <v>87.319851451128542</v>
      </c>
      <c r="BV3">
        <v>74.471928134941749</v>
      </c>
      <c r="BW3">
        <v>90.854314250651285</v>
      </c>
      <c r="BX3">
        <v>54.363834288926348</v>
      </c>
      <c r="BY3">
        <v>70.538530663766693</v>
      </c>
      <c r="BZ3">
        <v>86.98682975021832</v>
      </c>
      <c r="CA3">
        <v>54.363834288926348</v>
      </c>
      <c r="CB3">
        <f>AVERAGE(BI3:CA3)</f>
        <v>89.70036102606349</v>
      </c>
    </row>
    <row r="4" spans="1:80" x14ac:dyDescent="0.25">
      <c r="A4">
        <v>100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  <c r="L4">
        <v>100</v>
      </c>
      <c r="M4">
        <v>100</v>
      </c>
      <c r="N4">
        <v>100</v>
      </c>
      <c r="O4">
        <v>100</v>
      </c>
      <c r="P4">
        <v>100</v>
      </c>
      <c r="Q4">
        <v>100</v>
      </c>
      <c r="R4">
        <v>100</v>
      </c>
      <c r="S4">
        <v>100</v>
      </c>
      <c r="T4">
        <v>100</v>
      </c>
      <c r="V4">
        <v>2</v>
      </c>
      <c r="W4">
        <v>100</v>
      </c>
      <c r="X4">
        <v>100</v>
      </c>
      <c r="Y4">
        <v>100</v>
      </c>
      <c r="Z4">
        <v>100</v>
      </c>
      <c r="AA4">
        <v>100</v>
      </c>
      <c r="AB4">
        <v>100</v>
      </c>
      <c r="AC4">
        <f t="shared" ref="AC4:AC21" si="0">AVERAGE(W4:AB4)</f>
        <v>100</v>
      </c>
      <c r="AE4">
        <v>2</v>
      </c>
      <c r="AF4">
        <v>100</v>
      </c>
      <c r="AG4">
        <v>100</v>
      </c>
      <c r="AH4">
        <v>100</v>
      </c>
      <c r="AI4">
        <v>100</v>
      </c>
      <c r="AJ4">
        <v>100</v>
      </c>
      <c r="AK4">
        <v>100</v>
      </c>
      <c r="AL4">
        <v>100</v>
      </c>
      <c r="AM4">
        <v>100</v>
      </c>
      <c r="AO4">
        <v>100</v>
      </c>
      <c r="AP4">
        <v>100</v>
      </c>
      <c r="AQ4">
        <v>100</v>
      </c>
      <c r="AR4">
        <v>100</v>
      </c>
      <c r="AS4">
        <v>100</v>
      </c>
      <c r="AT4">
        <v>100</v>
      </c>
      <c r="AU4">
        <v>100</v>
      </c>
      <c r="AV4">
        <v>100</v>
      </c>
      <c r="AW4">
        <v>100</v>
      </c>
      <c r="AX4">
        <v>100</v>
      </c>
      <c r="AY4">
        <v>100</v>
      </c>
      <c r="AZ4">
        <v>100</v>
      </c>
      <c r="BA4">
        <v>100</v>
      </c>
      <c r="BB4">
        <v>100</v>
      </c>
      <c r="BC4">
        <v>100</v>
      </c>
      <c r="BD4">
        <v>100</v>
      </c>
      <c r="BE4">
        <v>100</v>
      </c>
      <c r="BF4">
        <v>100</v>
      </c>
      <c r="BG4">
        <v>100</v>
      </c>
      <c r="BH4">
        <f t="shared" ref="BH4:BH22" si="1">AVERAGE(AP4:BG4)</f>
        <v>100</v>
      </c>
      <c r="BJ4">
        <v>100</v>
      </c>
      <c r="BK4">
        <v>100</v>
      </c>
      <c r="BL4">
        <v>100</v>
      </c>
      <c r="BM4">
        <v>100</v>
      </c>
      <c r="BN4">
        <v>100</v>
      </c>
      <c r="BO4">
        <v>100</v>
      </c>
      <c r="BP4">
        <v>100</v>
      </c>
      <c r="BQ4">
        <v>100</v>
      </c>
      <c r="BR4">
        <v>100</v>
      </c>
      <c r="BS4">
        <v>100</v>
      </c>
      <c r="BT4">
        <v>100</v>
      </c>
      <c r="BU4">
        <v>100</v>
      </c>
      <c r="BV4">
        <v>100</v>
      </c>
      <c r="BW4">
        <v>100</v>
      </c>
      <c r="BX4">
        <v>100</v>
      </c>
      <c r="BY4">
        <v>100</v>
      </c>
      <c r="BZ4">
        <v>100</v>
      </c>
      <c r="CA4">
        <v>100</v>
      </c>
      <c r="CB4">
        <f t="shared" ref="CB4:CB22" si="2">AVERAGE(BI4:CA4)</f>
        <v>100</v>
      </c>
    </row>
    <row r="5" spans="1:80" x14ac:dyDescent="0.25">
      <c r="A5">
        <v>77.157218413963676</v>
      </c>
      <c r="B5">
        <v>106.01715367560381</v>
      </c>
      <c r="C5">
        <v>91.596324254654704</v>
      </c>
      <c r="D5">
        <v>89.366692196110037</v>
      </c>
      <c r="E5">
        <v>77.218116575663657</v>
      </c>
      <c r="F5">
        <v>101.8896802372212</v>
      </c>
      <c r="G5">
        <v>84.560232779341703</v>
      </c>
      <c r="H5">
        <v>103.8043986221785</v>
      </c>
      <c r="I5">
        <v>112.84871664307801</v>
      </c>
      <c r="J5">
        <v>103.84740662952714</v>
      </c>
      <c r="K5">
        <v>105.47831561333219</v>
      </c>
      <c r="L5">
        <v>94.450744098019641</v>
      </c>
      <c r="M5">
        <v>99.636794111970673</v>
      </c>
      <c r="N5">
        <v>103.84740662952714</v>
      </c>
      <c r="O5">
        <v>148.57053712529071</v>
      </c>
      <c r="P5">
        <v>103.8043986221785</v>
      </c>
      <c r="Q5">
        <v>103.80280198962397</v>
      </c>
      <c r="R5">
        <v>108.17092773931422</v>
      </c>
      <c r="S5">
        <v>113.1432757572028</v>
      </c>
      <c r="T5">
        <v>100.84099057425051</v>
      </c>
      <c r="V5">
        <v>3</v>
      </c>
      <c r="W5">
        <v>111.78022260855656</v>
      </c>
      <c r="X5">
        <v>88.999601159150927</v>
      </c>
      <c r="Y5">
        <v>106.60663114198765</v>
      </c>
      <c r="Z5">
        <v>119.12185456320159</v>
      </c>
      <c r="AA5">
        <v>118.10269501191782</v>
      </c>
      <c r="AB5">
        <v>124.50393185804769</v>
      </c>
      <c r="AC5">
        <f t="shared" si="0"/>
        <v>111.51915605714372</v>
      </c>
      <c r="AE5">
        <v>3</v>
      </c>
      <c r="AF5">
        <v>124.9337884</v>
      </c>
      <c r="AG5">
        <v>139.6439791</v>
      </c>
      <c r="AH5">
        <v>96.948536009999998</v>
      </c>
      <c r="AI5">
        <v>102.71042370000001</v>
      </c>
      <c r="AJ5">
        <v>174.4276371</v>
      </c>
      <c r="AK5">
        <v>119.8026546</v>
      </c>
      <c r="AL5">
        <v>155.85475769999999</v>
      </c>
      <c r="AM5">
        <v>130.6173967</v>
      </c>
      <c r="AO5">
        <v>96.330370457490332</v>
      </c>
      <c r="AP5">
        <v>73.832593333863542</v>
      </c>
      <c r="AQ5">
        <v>92.930352192834647</v>
      </c>
      <c r="AR5">
        <v>87.157412423896446</v>
      </c>
      <c r="AS5">
        <v>84.306946823360903</v>
      </c>
      <c r="AT5">
        <v>102.86482984626311</v>
      </c>
      <c r="AU5">
        <v>99.967365197627586</v>
      </c>
      <c r="AV5">
        <v>96.330370457490332</v>
      </c>
      <c r="AW5">
        <v>73.832593333863542</v>
      </c>
      <c r="AX5">
        <v>112.2765738323434</v>
      </c>
      <c r="AY5">
        <v>101.96577337077389</v>
      </c>
      <c r="AZ5">
        <v>79.439609290114845</v>
      </c>
      <c r="BA5">
        <v>78.941439871873968</v>
      </c>
      <c r="BB5">
        <v>95.907856669344667</v>
      </c>
      <c r="BC5">
        <v>84.329124264305037</v>
      </c>
      <c r="BD5">
        <v>110.25024005911118</v>
      </c>
      <c r="BE5">
        <v>116.1396924031707</v>
      </c>
      <c r="BF5">
        <v>77.218116575663657</v>
      </c>
      <c r="BG5">
        <v>128.78825148699471</v>
      </c>
      <c r="BH5">
        <f t="shared" si="1"/>
        <v>94.248841190716448</v>
      </c>
      <c r="BJ5">
        <v>87.132717368477941</v>
      </c>
      <c r="BK5">
        <v>87.843621914883954</v>
      </c>
      <c r="BL5">
        <v>106.5333091653934</v>
      </c>
      <c r="BM5">
        <v>142.11964535542293</v>
      </c>
      <c r="BN5">
        <v>114.94892292254353</v>
      </c>
      <c r="BO5">
        <v>64.687004490790173</v>
      </c>
      <c r="BP5">
        <v>101.90902792243462</v>
      </c>
      <c r="BQ5">
        <v>97.588884184788</v>
      </c>
      <c r="BR5">
        <v>72.660098522167459</v>
      </c>
      <c r="BS5">
        <v>106.28728213407837</v>
      </c>
      <c r="BT5">
        <v>84.877976827662366</v>
      </c>
      <c r="BU5">
        <v>103.28799489581849</v>
      </c>
      <c r="BV5">
        <v>91.894759004111577</v>
      </c>
      <c r="BW5">
        <v>100.22083520731546</v>
      </c>
      <c r="BX5">
        <v>87.724142182410787</v>
      </c>
      <c r="BY5">
        <v>101.54781559348127</v>
      </c>
      <c r="BZ5">
        <v>103.8043986221785</v>
      </c>
      <c r="CA5">
        <v>87.724142182410787</v>
      </c>
      <c r="CB5">
        <f t="shared" si="2"/>
        <v>96.821809916464986</v>
      </c>
    </row>
    <row r="6" spans="1:80" x14ac:dyDescent="0.25">
      <c r="A6">
        <v>76.566954947202575</v>
      </c>
      <c r="B6">
        <v>96.657324113384192</v>
      </c>
      <c r="C6">
        <v>89.931307596510067</v>
      </c>
      <c r="D6">
        <v>88.633306926086775</v>
      </c>
      <c r="E6">
        <v>91.703435871934218</v>
      </c>
      <c r="F6">
        <v>91.594981718725379</v>
      </c>
      <c r="G6">
        <v>88.679055023005887</v>
      </c>
      <c r="H6">
        <v>99.699683737021445</v>
      </c>
      <c r="I6">
        <v>124.10493253065631</v>
      </c>
      <c r="J6">
        <v>119.00211462119694</v>
      </c>
      <c r="K6">
        <v>116.37268821884092</v>
      </c>
      <c r="L6">
        <v>82.404560577544885</v>
      </c>
      <c r="M6">
        <v>99.63946086830218</v>
      </c>
      <c r="N6">
        <v>119.00211462119694</v>
      </c>
      <c r="O6">
        <v>129.5207970274711</v>
      </c>
      <c r="P6">
        <v>99.699683737021445</v>
      </c>
      <c r="Q6">
        <v>101.63985437911494</v>
      </c>
      <c r="R6">
        <v>122.62434064201686</v>
      </c>
      <c r="S6">
        <v>110.764042676485</v>
      </c>
      <c r="T6">
        <v>101.47163262834964</v>
      </c>
      <c r="V6">
        <v>4</v>
      </c>
      <c r="W6">
        <v>95.956680454808748</v>
      </c>
      <c r="X6">
        <v>72.207526628297444</v>
      </c>
      <c r="Y6">
        <v>106.60663114198765</v>
      </c>
      <c r="Z6">
        <v>109.93265007320649</v>
      </c>
      <c r="AA6">
        <v>136.33554027515885</v>
      </c>
      <c r="AB6">
        <v>92.735466213349966</v>
      </c>
      <c r="AC6">
        <f t="shared" si="0"/>
        <v>102.29574913113485</v>
      </c>
      <c r="AE6">
        <v>4</v>
      </c>
      <c r="AF6">
        <v>128.30191350000001</v>
      </c>
      <c r="AG6">
        <v>203.6387005</v>
      </c>
      <c r="AH6">
        <v>96.415251260000005</v>
      </c>
      <c r="AI6">
        <v>108.40039400000001</v>
      </c>
      <c r="AJ6">
        <v>176.43648930000001</v>
      </c>
      <c r="AK6">
        <v>138.7942922</v>
      </c>
      <c r="AL6">
        <v>159.02894209999999</v>
      </c>
      <c r="AM6">
        <v>144.4308547</v>
      </c>
      <c r="AO6">
        <v>105.58187467830729</v>
      </c>
      <c r="AP6">
        <v>71.857944755483018</v>
      </c>
      <c r="AQ6">
        <v>93.513179587601456</v>
      </c>
      <c r="AR6">
        <v>83.445196317086015</v>
      </c>
      <c r="AS6">
        <v>72.748241771738719</v>
      </c>
      <c r="AT6">
        <v>97.844323970062788</v>
      </c>
      <c r="AU6">
        <v>133.48774453528299</v>
      </c>
      <c r="AV6">
        <v>105.58187467830729</v>
      </c>
      <c r="AW6">
        <v>71.857944755483018</v>
      </c>
      <c r="AX6">
        <v>73.5792507666078</v>
      </c>
      <c r="AY6">
        <v>95.353413523990227</v>
      </c>
      <c r="AZ6">
        <v>103.72874508441296</v>
      </c>
      <c r="BA6">
        <v>83.077317817650851</v>
      </c>
      <c r="BB6">
        <v>83.961623225817789</v>
      </c>
      <c r="BC6">
        <v>71.971414988917317</v>
      </c>
      <c r="BD6">
        <v>115.52337796212251</v>
      </c>
      <c r="BE6">
        <v>114.72805621017213</v>
      </c>
      <c r="BF6">
        <v>91.703435871934218</v>
      </c>
      <c r="BG6">
        <v>153.61260272891002</v>
      </c>
      <c r="BH6">
        <f t="shared" si="1"/>
        <v>95.420871586198956</v>
      </c>
      <c r="BJ6">
        <v>96.907450285248856</v>
      </c>
      <c r="BK6">
        <v>95.501494078781064</v>
      </c>
      <c r="BL6">
        <v>107.92694095044249</v>
      </c>
      <c r="BM6">
        <v>163.19862284276257</v>
      </c>
      <c r="BN6">
        <v>105.50126051381126</v>
      </c>
      <c r="BO6">
        <v>74.669919658211583</v>
      </c>
      <c r="BP6">
        <v>92.027102699630291</v>
      </c>
      <c r="BQ6">
        <v>102.76495996652145</v>
      </c>
      <c r="BR6">
        <v>72.023848798483797</v>
      </c>
      <c r="BS6">
        <v>108.8968945830955</v>
      </c>
      <c r="BT6">
        <v>91.000365894088404</v>
      </c>
      <c r="BU6">
        <v>99.175840274503472</v>
      </c>
      <c r="BV6">
        <v>75.134854647538646</v>
      </c>
      <c r="BW6">
        <v>102.08336750902561</v>
      </c>
      <c r="BX6">
        <v>99.999321695821408</v>
      </c>
      <c r="BY6">
        <v>108.83636013960918</v>
      </c>
      <c r="BZ6">
        <v>99.699683737021445</v>
      </c>
      <c r="CA6">
        <v>99.999321695821408</v>
      </c>
      <c r="CB6">
        <f t="shared" si="2"/>
        <v>99.741533887245495</v>
      </c>
    </row>
    <row r="7" spans="1:80" x14ac:dyDescent="0.25">
      <c r="A7">
        <v>80.580643968423558</v>
      </c>
      <c r="B7">
        <v>101.53113346350344</v>
      </c>
      <c r="C7">
        <v>80.710471470271884</v>
      </c>
      <c r="D7">
        <v>83.563559755356266</v>
      </c>
      <c r="E7">
        <v>103.40302225730991</v>
      </c>
      <c r="F7">
        <v>117.68843585548277</v>
      </c>
      <c r="G7">
        <v>80.874226180384682</v>
      </c>
      <c r="H7">
        <v>99.544411658797628</v>
      </c>
      <c r="I7">
        <v>121.07390922296628</v>
      </c>
      <c r="J7">
        <v>100.0324360372872</v>
      </c>
      <c r="K7">
        <v>109.58935307562845</v>
      </c>
      <c r="L7">
        <v>74.373150816472119</v>
      </c>
      <c r="M7">
        <v>106.87470056399565</v>
      </c>
      <c r="N7">
        <v>100.0324360372872</v>
      </c>
      <c r="O7">
        <v>97.96841996592299</v>
      </c>
      <c r="P7">
        <v>99.544411658797628</v>
      </c>
      <c r="Q7">
        <v>97.30976798578159</v>
      </c>
      <c r="R7">
        <v>144.31501159383922</v>
      </c>
      <c r="S7">
        <v>109.09283178013891</v>
      </c>
      <c r="T7">
        <v>99.419041701606872</v>
      </c>
      <c r="V7">
        <v>5</v>
      </c>
      <c r="W7">
        <v>95.159890494175031</v>
      </c>
      <c r="X7">
        <v>65.562956076952148</v>
      </c>
      <c r="Y7">
        <v>101.13899200047894</v>
      </c>
      <c r="Z7">
        <v>100.21961932650076</v>
      </c>
      <c r="AA7">
        <v>118.48322423640798</v>
      </c>
      <c r="AB7">
        <v>92.723665177828153</v>
      </c>
      <c r="AC7">
        <f t="shared" si="0"/>
        <v>95.548057885390506</v>
      </c>
      <c r="AE7">
        <v>5</v>
      </c>
      <c r="AF7">
        <v>129.69532319999999</v>
      </c>
      <c r="AG7">
        <v>252.2250301</v>
      </c>
      <c r="AH7">
        <v>102.6681147</v>
      </c>
      <c r="AI7">
        <v>109.8253224</v>
      </c>
      <c r="AJ7">
        <v>178.37109480000001</v>
      </c>
      <c r="AK7">
        <v>157.3719696</v>
      </c>
      <c r="AL7">
        <v>153.57615659999999</v>
      </c>
      <c r="AM7">
        <v>154.81900160000001</v>
      </c>
      <c r="AO7">
        <v>108.00923548759633</v>
      </c>
      <c r="AP7">
        <v>60.533477073559474</v>
      </c>
      <c r="AQ7">
        <v>91.969632028731226</v>
      </c>
      <c r="AR7">
        <v>90.524875106028773</v>
      </c>
      <c r="AS7">
        <v>51.853723577548493</v>
      </c>
      <c r="AT7">
        <v>101.29805881056282</v>
      </c>
      <c r="AU7">
        <v>130.22545101812844</v>
      </c>
      <c r="AV7">
        <v>108.00923548759633</v>
      </c>
      <c r="AW7">
        <v>60.533477073559474</v>
      </c>
      <c r="AX7">
        <v>67.782938484575666</v>
      </c>
      <c r="AY7">
        <v>85.949181147971913</v>
      </c>
      <c r="AZ7">
        <v>98.727772997777265</v>
      </c>
      <c r="BA7">
        <v>67.34441342941092</v>
      </c>
      <c r="BB7">
        <v>74.193962621992185</v>
      </c>
      <c r="BC7">
        <v>67.709226486673614</v>
      </c>
      <c r="BD7">
        <v>97.48283623801764</v>
      </c>
      <c r="BE7">
        <v>117.76500497678416</v>
      </c>
      <c r="BF7">
        <v>103.40302225730991</v>
      </c>
      <c r="BG7">
        <v>135.5924479615544</v>
      </c>
      <c r="BH7">
        <f t="shared" si="1"/>
        <v>89.494374265432356</v>
      </c>
      <c r="BJ7">
        <v>99.406502586797458</v>
      </c>
      <c r="BK7">
        <v>100.7439280767976</v>
      </c>
      <c r="BL7">
        <v>94.982003915094651</v>
      </c>
      <c r="BM7">
        <v>169.1979092182788</v>
      </c>
      <c r="BN7">
        <v>109.81435044817248</v>
      </c>
      <c r="BO7">
        <v>84.453719933638553</v>
      </c>
      <c r="BP7">
        <v>87.508640683921953</v>
      </c>
      <c r="BQ7">
        <v>100.46024173352981</v>
      </c>
      <c r="BR7">
        <v>73.333504621590237</v>
      </c>
      <c r="BS7">
        <v>108.86828430504079</v>
      </c>
      <c r="BT7">
        <v>99.402697591758084</v>
      </c>
      <c r="BU7">
        <v>93.592244074191953</v>
      </c>
      <c r="BV7">
        <v>66.292712754430511</v>
      </c>
      <c r="BW7">
        <v>66.827457978182181</v>
      </c>
      <c r="BX7">
        <v>74.345543140539121</v>
      </c>
      <c r="BY7">
        <v>97.713879788229789</v>
      </c>
      <c r="BZ7">
        <v>99.544411658797628</v>
      </c>
      <c r="CA7">
        <v>74.345543140539121</v>
      </c>
      <c r="CB7">
        <f t="shared" si="2"/>
        <v>94.490754202751702</v>
      </c>
    </row>
    <row r="8" spans="1:80" x14ac:dyDescent="0.25">
      <c r="A8">
        <v>71.814771309601895</v>
      </c>
      <c r="B8">
        <v>99.083579389535615</v>
      </c>
      <c r="C8">
        <v>68.882013710113952</v>
      </c>
      <c r="D8">
        <v>95.093861302703829</v>
      </c>
      <c r="E8">
        <v>86.22496585348199</v>
      </c>
      <c r="F8">
        <v>80.006547661227188</v>
      </c>
      <c r="G8">
        <v>73.351398482147246</v>
      </c>
      <c r="H8">
        <v>89.933309416713485</v>
      </c>
      <c r="I8">
        <v>108.49625032892895</v>
      </c>
      <c r="J8">
        <v>93.639040573736779</v>
      </c>
      <c r="K8">
        <v>108.40471413987717</v>
      </c>
      <c r="L8">
        <v>66.189173263635311</v>
      </c>
      <c r="M8">
        <v>100.34346647032757</v>
      </c>
      <c r="N8">
        <v>93.639040573736779</v>
      </c>
      <c r="O8">
        <v>74.667080792474678</v>
      </c>
      <c r="P8">
        <v>89.933309416713485</v>
      </c>
      <c r="Q8">
        <v>96.827545669749497</v>
      </c>
      <c r="R8">
        <v>105.71969186258782</v>
      </c>
      <c r="S8">
        <v>103.02532762700748</v>
      </c>
      <c r="T8">
        <v>90.138153309854232</v>
      </c>
      <c r="V8">
        <v>6</v>
      </c>
      <c r="W8">
        <v>92.224504526107452</v>
      </c>
      <c r="X8">
        <v>99.64497976754933</v>
      </c>
      <c r="Y8">
        <v>106.15157360627481</v>
      </c>
      <c r="Z8">
        <v>101.66695949243535</v>
      </c>
      <c r="AA8">
        <v>103.07636571981229</v>
      </c>
      <c r="AB8">
        <v>109.69295685042964</v>
      </c>
      <c r="AC8">
        <f t="shared" si="0"/>
        <v>102.07622332710149</v>
      </c>
      <c r="AE8">
        <v>6</v>
      </c>
      <c r="AF8">
        <v>99.65211395</v>
      </c>
      <c r="AG8">
        <v>193.88078049999999</v>
      </c>
      <c r="AH8">
        <v>125.07915010000001</v>
      </c>
      <c r="AI8">
        <v>111.1514566</v>
      </c>
      <c r="AJ8">
        <v>167.10022710000001</v>
      </c>
      <c r="AK8">
        <v>214.5434535</v>
      </c>
      <c r="AL8">
        <v>87.23119165</v>
      </c>
      <c r="AM8">
        <v>142.6626248</v>
      </c>
      <c r="AO8">
        <v>101.70514537479404</v>
      </c>
      <c r="AP8">
        <v>48.312135611249232</v>
      </c>
      <c r="AQ8">
        <v>105.36432171985119</v>
      </c>
      <c r="AR8">
        <v>94.658084485280554</v>
      </c>
      <c r="AS8">
        <v>89.456881343821294</v>
      </c>
      <c r="AT8">
        <v>95.577359164838185</v>
      </c>
      <c r="AU8">
        <v>138.67912894745669</v>
      </c>
      <c r="AV8">
        <v>101.70514537479404</v>
      </c>
      <c r="AW8">
        <v>48.312135611249232</v>
      </c>
      <c r="AX8">
        <v>66.856024106831342</v>
      </c>
      <c r="AY8">
        <v>81.062753488330685</v>
      </c>
      <c r="AZ8">
        <v>94.957467188054338</v>
      </c>
      <c r="BA8">
        <v>57.263181635608753</v>
      </c>
      <c r="BB8">
        <v>73.387541103077083</v>
      </c>
      <c r="BC8">
        <v>92.707931191473918</v>
      </c>
      <c r="BD8">
        <v>98.232409864372642</v>
      </c>
      <c r="BE8">
        <v>103.69432359851112</v>
      </c>
      <c r="BF8">
        <v>86.22496585348199</v>
      </c>
      <c r="BG8">
        <v>125.31474467177699</v>
      </c>
      <c r="BH8">
        <f t="shared" si="1"/>
        <v>88.987029720003292</v>
      </c>
      <c r="BJ8">
        <v>102.37966577946436</v>
      </c>
      <c r="BK8">
        <v>94.795074617513663</v>
      </c>
      <c r="BL8">
        <v>101.12888671166418</v>
      </c>
      <c r="BM8">
        <v>162.71243064436683</v>
      </c>
      <c r="BN8">
        <v>108.34930056766099</v>
      </c>
      <c r="BO8">
        <v>54.67396210852781</v>
      </c>
      <c r="BP8">
        <v>81.253909475504983</v>
      </c>
      <c r="BQ8">
        <v>108.42464496748327</v>
      </c>
      <c r="BR8">
        <v>63.43210584519656</v>
      </c>
      <c r="BS8">
        <v>100.80583334246242</v>
      </c>
      <c r="BT8">
        <v>94.161576251683513</v>
      </c>
      <c r="BU8">
        <v>57.979993118470851</v>
      </c>
      <c r="BV8">
        <v>61.610303838685084</v>
      </c>
      <c r="BW8">
        <v>71.19343421579282</v>
      </c>
      <c r="BX8">
        <v>70.90162822881851</v>
      </c>
      <c r="BY8">
        <v>84.338326017441844</v>
      </c>
      <c r="BZ8">
        <v>89.933309416713485</v>
      </c>
      <c r="CA8">
        <v>70.90162822881851</v>
      </c>
      <c r="CB8">
        <f t="shared" si="2"/>
        <v>87.720889632014973</v>
      </c>
    </row>
    <row r="9" spans="1:80" x14ac:dyDescent="0.25">
      <c r="B9">
        <v>95.066268872287324</v>
      </c>
      <c r="C9">
        <v>71.799748514460632</v>
      </c>
      <c r="D9">
        <v>81.304671888132759</v>
      </c>
      <c r="E9">
        <v>86.407927707571901</v>
      </c>
      <c r="F9">
        <v>66.128629417357786</v>
      </c>
      <c r="H9">
        <v>93.95769302076738</v>
      </c>
      <c r="I9">
        <v>103.9162623637651</v>
      </c>
      <c r="J9">
        <v>115.43822074013232</v>
      </c>
      <c r="K9">
        <v>114.14875086137599</v>
      </c>
      <c r="L9">
        <v>88.422431036241349</v>
      </c>
      <c r="M9">
        <v>98.700118160946403</v>
      </c>
      <c r="N9">
        <v>115.43822074013232</v>
      </c>
      <c r="P9">
        <v>93.95769302076738</v>
      </c>
      <c r="Q9">
        <v>83.784794384928048</v>
      </c>
      <c r="R9">
        <v>115.25682790735885</v>
      </c>
      <c r="S9">
        <v>100.35099988495035</v>
      </c>
      <c r="T9">
        <v>95.527187645331523</v>
      </c>
      <c r="V9">
        <v>7</v>
      </c>
      <c r="W9">
        <v>100</v>
      </c>
      <c r="X9">
        <v>110.75761553593449</v>
      </c>
      <c r="Y9">
        <v>105.48826720906048</v>
      </c>
      <c r="Z9">
        <v>103.63638848218648</v>
      </c>
      <c r="AA9">
        <v>90.382659826397187</v>
      </c>
      <c r="AB9">
        <v>116.86091563463341</v>
      </c>
      <c r="AC9">
        <f t="shared" si="0"/>
        <v>104.52097444803535</v>
      </c>
      <c r="AE9">
        <v>7</v>
      </c>
      <c r="AF9">
        <v>78.500691869999997</v>
      </c>
      <c r="AG9">
        <v>125.49273479999999</v>
      </c>
      <c r="AH9">
        <v>173.3028951</v>
      </c>
      <c r="AI9">
        <v>142.32513420000001</v>
      </c>
      <c r="AJ9">
        <v>182.2932284</v>
      </c>
      <c r="AK9">
        <v>237.97676899999999</v>
      </c>
      <c r="AL9">
        <v>127.8625904</v>
      </c>
      <c r="AM9">
        <v>152.536292</v>
      </c>
      <c r="AO9">
        <v>91.92550977069061</v>
      </c>
      <c r="AP9">
        <v>48.421878415006894</v>
      </c>
      <c r="AQ9">
        <v>85.269217474804279</v>
      </c>
      <c r="AR9">
        <v>78.217918035586948</v>
      </c>
      <c r="AS9">
        <v>80.306273556560427</v>
      </c>
      <c r="AT9">
        <v>91.113353915281792</v>
      </c>
      <c r="AU9">
        <v>106.81595261375098</v>
      </c>
      <c r="AV9">
        <v>91.92550977069061</v>
      </c>
      <c r="AW9">
        <v>48.421878415006894</v>
      </c>
      <c r="AX9">
        <v>58.988162869768736</v>
      </c>
      <c r="AY9">
        <v>80.576030778553871</v>
      </c>
      <c r="AZ9">
        <v>76.088668089636059</v>
      </c>
      <c r="BA9">
        <v>55.23862077004852</v>
      </c>
      <c r="BB9">
        <v>65.384349440910356</v>
      </c>
      <c r="BC9">
        <v>101.49051801707594</v>
      </c>
      <c r="BD9">
        <v>95.806388943002148</v>
      </c>
      <c r="BE9">
        <v>101.29421005942001</v>
      </c>
      <c r="BF9">
        <v>86.407927707571901</v>
      </c>
      <c r="BG9">
        <v>117.82729092727497</v>
      </c>
      <c r="BH9">
        <f t="shared" si="1"/>
        <v>81.64411943333063</v>
      </c>
      <c r="BJ9">
        <v>91.234248916269109</v>
      </c>
      <c r="BK9">
        <v>88.099743532680677</v>
      </c>
      <c r="BL9">
        <v>93.20279480441431</v>
      </c>
      <c r="BM9">
        <v>382.26643157922246</v>
      </c>
      <c r="BN9">
        <v>106.76264322035061</v>
      </c>
      <c r="BO9">
        <v>44.073770385253674</v>
      </c>
      <c r="BP9">
        <v>88.901690272131333</v>
      </c>
      <c r="BQ9">
        <v>119.7097633886587</v>
      </c>
      <c r="BR9">
        <v>64.404222448106466</v>
      </c>
      <c r="BS9">
        <v>92.904131628244485</v>
      </c>
      <c r="BT9">
        <v>94.83482137422952</v>
      </c>
      <c r="BU9">
        <v>64.026044482272496</v>
      </c>
      <c r="BV9">
        <v>68.43672109228433</v>
      </c>
      <c r="BW9">
        <v>71.831108266731775</v>
      </c>
      <c r="BX9">
        <v>60.629867808789896</v>
      </c>
      <c r="BY9">
        <v>82.190419951594748</v>
      </c>
      <c r="BZ9">
        <v>93.95769302076738</v>
      </c>
      <c r="CA9">
        <v>60.629867808789896</v>
      </c>
      <c r="CB9">
        <f t="shared" si="2"/>
        <v>98.227554665599541</v>
      </c>
    </row>
    <row r="10" spans="1:80" x14ac:dyDescent="0.25">
      <c r="B10">
        <v>94.557973112814054</v>
      </c>
      <c r="C10">
        <v>74.661232222410135</v>
      </c>
      <c r="D10">
        <v>79.877426193208905</v>
      </c>
      <c r="E10">
        <v>73.261580077280414</v>
      </c>
      <c r="H10">
        <v>82.393318146045985</v>
      </c>
      <c r="I10">
        <v>101.2852018004841</v>
      </c>
      <c r="J10">
        <v>116.02032438188286</v>
      </c>
      <c r="K10">
        <v>105.51357698091634</v>
      </c>
      <c r="L10">
        <v>80.688167982022165</v>
      </c>
      <c r="M10">
        <v>92.320125742003114</v>
      </c>
      <c r="N10">
        <v>116.02032438188286</v>
      </c>
      <c r="P10">
        <v>82.393318146045985</v>
      </c>
      <c r="Q10">
        <v>81.804027721251856</v>
      </c>
      <c r="R10">
        <v>78.339385077266428</v>
      </c>
      <c r="S10">
        <v>97.611461541138425</v>
      </c>
      <c r="T10">
        <v>91.262500012666806</v>
      </c>
      <c r="V10">
        <v>8</v>
      </c>
      <c r="W10">
        <v>111.78022260855656</v>
      </c>
      <c r="X10">
        <v>104.36640708274618</v>
      </c>
      <c r="Y10">
        <v>100.89098023793419</v>
      </c>
      <c r="Z10">
        <v>96.458955588091797</v>
      </c>
      <c r="AA10">
        <v>93.408752916942973</v>
      </c>
      <c r="AB10">
        <v>119.82471650430784</v>
      </c>
      <c r="AC10">
        <f t="shared" si="0"/>
        <v>104.45500582309658</v>
      </c>
      <c r="AE10">
        <v>8</v>
      </c>
      <c r="AF10">
        <v>134.8331479</v>
      </c>
      <c r="AG10">
        <v>122.5882944</v>
      </c>
      <c r="AH10">
        <v>146.4893898</v>
      </c>
      <c r="AI10">
        <v>145.21950219999999</v>
      </c>
      <c r="AJ10">
        <v>219.3007662</v>
      </c>
      <c r="AK10">
        <v>194.5546746</v>
      </c>
      <c r="AL10">
        <v>130.47653969999999</v>
      </c>
      <c r="AM10">
        <v>156.20890209999999</v>
      </c>
      <c r="AO10">
        <v>91.051630448111922</v>
      </c>
      <c r="AP10">
        <v>57.528538113140073</v>
      </c>
      <c r="AQ10">
        <v>72.685795413980188</v>
      </c>
      <c r="AR10">
        <v>82.445578631665455</v>
      </c>
      <c r="AS10">
        <v>71.265090619440315</v>
      </c>
      <c r="AT10">
        <v>88.486545782782812</v>
      </c>
      <c r="AU10">
        <v>81.87429538494878</v>
      </c>
      <c r="AV10">
        <v>91.051630448111922</v>
      </c>
      <c r="AW10">
        <v>57.528538113140073</v>
      </c>
      <c r="AX10">
        <v>73.790367932249097</v>
      </c>
      <c r="AY10">
        <v>73.710759798595902</v>
      </c>
      <c r="AZ10">
        <v>82.599430904173857</v>
      </c>
      <c r="BA10">
        <v>70.271254132228648</v>
      </c>
      <c r="BB10">
        <v>58.915087298765044</v>
      </c>
      <c r="BC10">
        <v>81.413484628469789</v>
      </c>
      <c r="BD10">
        <v>91.990228041558254</v>
      </c>
      <c r="BE10">
        <v>101.34964289226983</v>
      </c>
      <c r="BF10">
        <v>73.261580077280414</v>
      </c>
      <c r="BG10">
        <v>117.15334968120814</v>
      </c>
      <c r="BH10">
        <f t="shared" si="1"/>
        <v>79.295622105222691</v>
      </c>
      <c r="BJ10">
        <v>104.09157484335306</v>
      </c>
      <c r="BK10">
        <v>98.71440084524022</v>
      </c>
      <c r="BL10">
        <v>98.771814335479959</v>
      </c>
      <c r="BM10">
        <v>442.4760618157926</v>
      </c>
      <c r="BN10">
        <v>106.21453598928998</v>
      </c>
      <c r="BO10">
        <v>44.573647658908946</v>
      </c>
      <c r="BP10">
        <v>91.533233726316865</v>
      </c>
      <c r="BQ10">
        <v>119.7097633886587</v>
      </c>
      <c r="BR10">
        <v>74.927481214289799</v>
      </c>
      <c r="BS10">
        <v>87.613343259495949</v>
      </c>
      <c r="BT10">
        <v>97.92474324760714</v>
      </c>
      <c r="BU10">
        <v>63.382011841504927</v>
      </c>
      <c r="BV10">
        <v>56.557769452294473</v>
      </c>
      <c r="BW10">
        <v>77.057589118050046</v>
      </c>
      <c r="BX10">
        <v>62.977072846985926</v>
      </c>
      <c r="BY10">
        <v>81.057348374138613</v>
      </c>
      <c r="BZ10">
        <v>82.393318146045985</v>
      </c>
      <c r="CA10">
        <v>62.977072846985926</v>
      </c>
      <c r="CB10">
        <f t="shared" si="2"/>
        <v>102.94182127502441</v>
      </c>
    </row>
    <row r="11" spans="1:80" x14ac:dyDescent="0.25">
      <c r="B11">
        <v>100.38293337516453</v>
      </c>
      <c r="C11">
        <v>79.194667975326908</v>
      </c>
      <c r="D11">
        <v>71.53315704118873</v>
      </c>
      <c r="E11">
        <v>60.54753977464928</v>
      </c>
      <c r="H11">
        <v>85.234533550678464</v>
      </c>
      <c r="I11">
        <v>93.777759768377194</v>
      </c>
      <c r="J11">
        <v>179.22075014482445</v>
      </c>
      <c r="K11">
        <v>112.30867930424921</v>
      </c>
      <c r="L11">
        <v>72.276704971135715</v>
      </c>
      <c r="M11">
        <v>93.140652483749236</v>
      </c>
      <c r="N11">
        <v>179.22075014482445</v>
      </c>
      <c r="P11">
        <v>85.234533550678464</v>
      </c>
      <c r="Q11">
        <v>81.090736761757341</v>
      </c>
      <c r="R11">
        <v>92.574887463054623</v>
      </c>
      <c r="S11">
        <v>103.62254978742075</v>
      </c>
      <c r="T11">
        <v>99.43681847535052</v>
      </c>
      <c r="V11">
        <v>9</v>
      </c>
      <c r="W11">
        <v>116.18179885298633</v>
      </c>
      <c r="X11">
        <v>100.24943573835756</v>
      </c>
      <c r="Y11">
        <v>102.44206972589902</v>
      </c>
      <c r="Z11">
        <v>96.534816983894629</v>
      </c>
      <c r="AA11">
        <v>86.467858367373765</v>
      </c>
      <c r="AB11">
        <v>107.74653052007719</v>
      </c>
      <c r="AC11">
        <f t="shared" si="0"/>
        <v>101.60375169809809</v>
      </c>
      <c r="AE11">
        <v>9</v>
      </c>
      <c r="AF11">
        <v>138.0800524</v>
      </c>
      <c r="AG11">
        <v>163.6681969</v>
      </c>
      <c r="AH11">
        <v>129.71108720000001</v>
      </c>
      <c r="AI11">
        <v>138.01049190000001</v>
      </c>
      <c r="AJ11">
        <v>212.46357979999999</v>
      </c>
      <c r="AK11">
        <v>204.26722129999999</v>
      </c>
      <c r="AL11">
        <v>122.56853289999999</v>
      </c>
      <c r="AM11">
        <v>158.39559460000001</v>
      </c>
      <c r="AO11">
        <v>95.264832905293062</v>
      </c>
      <c r="AP11">
        <v>49.323670554604981</v>
      </c>
      <c r="AQ11">
        <v>63.125632806140764</v>
      </c>
      <c r="AR11">
        <v>73.591442412514922</v>
      </c>
      <c r="AS11">
        <v>70.156064993964577</v>
      </c>
      <c r="AT11">
        <v>82.757694375333159</v>
      </c>
      <c r="AU11">
        <v>101.18269555728116</v>
      </c>
      <c r="AV11">
        <v>95.264832905293062</v>
      </c>
      <c r="AW11">
        <v>49.323670554604981</v>
      </c>
      <c r="AX11">
        <v>49.69290607236023</v>
      </c>
      <c r="AY11">
        <v>67.812998811781782</v>
      </c>
      <c r="AZ11">
        <v>76.997821882474369</v>
      </c>
      <c r="BA11">
        <v>56.443654074957273</v>
      </c>
      <c r="BB11">
        <v>66.166295696304786</v>
      </c>
      <c r="BC11">
        <v>73.850654733883275</v>
      </c>
      <c r="BD11">
        <v>101.63819708043538</v>
      </c>
      <c r="BE11">
        <v>96.251824738487585</v>
      </c>
      <c r="BF11">
        <v>60.54753977464928</v>
      </c>
      <c r="BG11">
        <v>111.26478252569041</v>
      </c>
      <c r="BH11">
        <f t="shared" si="1"/>
        <v>74.744021086153438</v>
      </c>
      <c r="BJ11">
        <v>111.97649305278334</v>
      </c>
      <c r="BK11">
        <v>99.383570967121628</v>
      </c>
      <c r="BL11">
        <v>86.000651864082741</v>
      </c>
      <c r="BM11">
        <v>356.55597842158659</v>
      </c>
      <c r="BN11">
        <v>102.9428419809886</v>
      </c>
      <c r="BO11">
        <v>72.301696274344224</v>
      </c>
      <c r="BP11">
        <v>86.779301522029556</v>
      </c>
      <c r="BQ11">
        <v>119.7097633886587</v>
      </c>
      <c r="BR11">
        <v>93.362471087505057</v>
      </c>
      <c r="BS11">
        <v>80.723285678183032</v>
      </c>
      <c r="BT11">
        <v>94.540316015062515</v>
      </c>
      <c r="BU11">
        <v>61.693258113641868</v>
      </c>
      <c r="BV11">
        <v>58.918996123579937</v>
      </c>
      <c r="BW11">
        <v>58.908926653287438</v>
      </c>
      <c r="BX11">
        <v>68.743836749482696</v>
      </c>
      <c r="BY11">
        <v>72.541366051463811</v>
      </c>
      <c r="BZ11">
        <v>85.234533550678464</v>
      </c>
      <c r="CA11">
        <v>68.743836749482696</v>
      </c>
      <c r="CB11">
        <f t="shared" si="2"/>
        <v>98.8367291246646</v>
      </c>
    </row>
    <row r="12" spans="1:80" x14ac:dyDescent="0.25">
      <c r="B12">
        <v>90.237052619514586</v>
      </c>
      <c r="C12">
        <v>79.756663177322181</v>
      </c>
      <c r="D12">
        <v>83.342391969856251</v>
      </c>
      <c r="E12">
        <v>82.477235077850381</v>
      </c>
      <c r="H12">
        <v>84.355239142398688</v>
      </c>
      <c r="I12">
        <v>89.466389603975827</v>
      </c>
      <c r="J12">
        <v>160.32406892872271</v>
      </c>
      <c r="K12">
        <v>104.44686580434382</v>
      </c>
      <c r="L12">
        <v>73.096781817106006</v>
      </c>
      <c r="M12">
        <v>86.109046964078601</v>
      </c>
      <c r="N12">
        <v>160.32406892872271</v>
      </c>
      <c r="P12">
        <v>84.355239142398688</v>
      </c>
      <c r="Q12">
        <v>78.836137526427393</v>
      </c>
      <c r="R12">
        <v>95.929183369569756</v>
      </c>
      <c r="S12">
        <v>99.381214239862231</v>
      </c>
      <c r="T12">
        <v>97.602291634456122</v>
      </c>
      <c r="V12">
        <v>10</v>
      </c>
      <c r="W12">
        <v>116.49135983054579</v>
      </c>
      <c r="X12">
        <v>113.48672041032711</v>
      </c>
      <c r="Y12">
        <v>105.56528888719687</v>
      </c>
      <c r="Z12">
        <v>97.448784773060069</v>
      </c>
      <c r="AA12">
        <v>86.042801956961839</v>
      </c>
      <c r="AB12">
        <v>107.18320160265826</v>
      </c>
      <c r="AC12">
        <f t="shared" si="0"/>
        <v>104.36969291012498</v>
      </c>
      <c r="AE12">
        <v>10</v>
      </c>
      <c r="AF12">
        <v>126.578785</v>
      </c>
      <c r="AG12">
        <v>165.0514896</v>
      </c>
      <c r="AH12">
        <v>122.36995210000001</v>
      </c>
      <c r="AI12">
        <v>132.52008860000001</v>
      </c>
      <c r="AJ12">
        <v>188.7187429</v>
      </c>
      <c r="AK12">
        <v>237.9806743</v>
      </c>
      <c r="AL12">
        <v>130.78142299999999</v>
      </c>
      <c r="AM12">
        <v>157.71445080000001</v>
      </c>
      <c r="AO12">
        <v>102.76069350362998</v>
      </c>
      <c r="AP12">
        <v>50.874699792123245</v>
      </c>
      <c r="AQ12">
        <v>63.175266308235287</v>
      </c>
      <c r="AR12">
        <v>81.317841827606102</v>
      </c>
      <c r="AS12">
        <v>69.880069961755993</v>
      </c>
      <c r="AT12">
        <v>76.707683823848399</v>
      </c>
      <c r="AU12">
        <v>105.0307128317979</v>
      </c>
      <c r="AV12">
        <v>102.76069350362998</v>
      </c>
      <c r="AW12">
        <v>50.874699792123245</v>
      </c>
      <c r="AX12">
        <v>53.453758937850928</v>
      </c>
      <c r="AY12">
        <v>69.208464855771666</v>
      </c>
      <c r="AZ12">
        <v>76.383603311437298</v>
      </c>
      <c r="BA12">
        <v>53.403714792903969</v>
      </c>
      <c r="BB12">
        <v>68.976341310293648</v>
      </c>
      <c r="BC12">
        <v>57.481988920248575</v>
      </c>
      <c r="BD12">
        <v>95.135016993902596</v>
      </c>
      <c r="BE12">
        <v>92.611066736064814</v>
      </c>
      <c r="BF12">
        <v>82.477235077850381</v>
      </c>
      <c r="BG12">
        <v>107.23940538137531</v>
      </c>
      <c r="BH12">
        <f t="shared" si="1"/>
        <v>75.38845911993441</v>
      </c>
      <c r="BJ12">
        <v>98.069432581906298</v>
      </c>
      <c r="BK12">
        <v>92.334241520049602</v>
      </c>
      <c r="BL12">
        <v>99.842396357381304</v>
      </c>
      <c r="BM12">
        <v>247.15466592895706</v>
      </c>
      <c r="BN12">
        <v>100.37512129613239</v>
      </c>
      <c r="BO12">
        <v>50.328302530252742</v>
      </c>
      <c r="BP12">
        <v>77.575862931953338</v>
      </c>
      <c r="BQ12">
        <v>113.9833966461884</v>
      </c>
      <c r="BR12">
        <v>100.02652180747826</v>
      </c>
      <c r="BS12">
        <v>77.838760282984396</v>
      </c>
      <c r="BT12">
        <v>75.497454852177981</v>
      </c>
      <c r="BU12">
        <v>63.176107780237501</v>
      </c>
      <c r="BV12">
        <v>48.226283168582015</v>
      </c>
      <c r="BW12">
        <v>62.160421124746144</v>
      </c>
      <c r="BX12">
        <v>73.939508372050796</v>
      </c>
      <c r="BY12">
        <v>62.8739603465581</v>
      </c>
      <c r="BZ12">
        <v>84.355239142398688</v>
      </c>
      <c r="CA12">
        <v>73.939508372050796</v>
      </c>
      <c r="CB12">
        <f t="shared" si="2"/>
        <v>88.983176946782535</v>
      </c>
    </row>
    <row r="13" spans="1:80" x14ac:dyDescent="0.25">
      <c r="B13">
        <v>83.571180623903032</v>
      </c>
      <c r="C13">
        <v>82.819541460525841</v>
      </c>
      <c r="D13">
        <v>87.619833963522922</v>
      </c>
      <c r="E13">
        <v>106.9067659892869</v>
      </c>
      <c r="H13">
        <v>84.069691721695861</v>
      </c>
      <c r="I13">
        <v>83.901488146044215</v>
      </c>
      <c r="J13">
        <v>129.90107152531738</v>
      </c>
      <c r="K13">
        <v>98.017382806283479</v>
      </c>
      <c r="L13">
        <v>84.204939531226614</v>
      </c>
      <c r="M13">
        <v>70.932110542485816</v>
      </c>
      <c r="N13">
        <v>129.90107152531738</v>
      </c>
      <c r="P13">
        <v>84.069691721695861</v>
      </c>
      <c r="Q13">
        <v>73.960639909120502</v>
      </c>
      <c r="R13">
        <v>77.548660532702328</v>
      </c>
      <c r="S13">
        <v>94.888350782771624</v>
      </c>
      <c r="T13">
        <v>92.206311860449361</v>
      </c>
      <c r="V13">
        <v>11</v>
      </c>
      <c r="W13">
        <v>111.88232360170251</v>
      </c>
      <c r="X13">
        <v>100.10342804777824</v>
      </c>
      <c r="Y13">
        <v>105.34152369751367</v>
      </c>
      <c r="Z13">
        <v>90.278106393362663</v>
      </c>
      <c r="AA13">
        <v>82.983220379513128</v>
      </c>
      <c r="AB13">
        <v>119.06024167825264</v>
      </c>
      <c r="AC13">
        <f t="shared" si="0"/>
        <v>101.60814063302047</v>
      </c>
      <c r="AE13">
        <v>11</v>
      </c>
      <c r="AF13">
        <v>124.4572388</v>
      </c>
      <c r="AG13">
        <v>204.6988891</v>
      </c>
      <c r="AH13">
        <v>126.89160080000001</v>
      </c>
      <c r="AI13">
        <v>136.99061979999999</v>
      </c>
      <c r="AJ13">
        <v>191.10255979999999</v>
      </c>
      <c r="AK13">
        <v>254.82567180000001</v>
      </c>
      <c r="AL13">
        <v>99.889979600000004</v>
      </c>
      <c r="AM13">
        <v>162.69379420000001</v>
      </c>
      <c r="AO13">
        <v>108.73231074264307</v>
      </c>
      <c r="AP13">
        <v>48.776144916688416</v>
      </c>
      <c r="AQ13">
        <v>52.931555165410359</v>
      </c>
      <c r="AR13">
        <v>61.975697618617062</v>
      </c>
      <c r="AS13">
        <v>66.735145370984867</v>
      </c>
      <c r="AT13">
        <v>66.070616551262461</v>
      </c>
      <c r="AU13">
        <v>102.71077825619221</v>
      </c>
      <c r="AV13">
        <v>108.73231074264307</v>
      </c>
      <c r="AW13">
        <v>48.776144916688416</v>
      </c>
      <c r="AX13">
        <v>48.754013575217186</v>
      </c>
      <c r="AY13">
        <v>63.242990051209759</v>
      </c>
      <c r="AZ13">
        <v>65.029780781824257</v>
      </c>
      <c r="BA13">
        <v>47.458348274188708</v>
      </c>
      <c r="BB13">
        <v>67.948270487880905</v>
      </c>
      <c r="BC13">
        <v>48.865116195401811</v>
      </c>
      <c r="BD13">
        <v>84.673656292680462</v>
      </c>
      <c r="BE13">
        <v>89.493178370366365</v>
      </c>
      <c r="BF13">
        <v>106.9067659892869</v>
      </c>
      <c r="BG13">
        <v>81.133324275185643</v>
      </c>
      <c r="BH13">
        <f t="shared" si="1"/>
        <v>70.011879879540487</v>
      </c>
      <c r="BJ13">
        <v>93.809090256452251</v>
      </c>
      <c r="BK13">
        <v>88.324276673573493</v>
      </c>
      <c r="BL13">
        <v>92.084280942806657</v>
      </c>
      <c r="BM13">
        <v>189.54349344352431</v>
      </c>
      <c r="BN13">
        <v>91.558248494502735</v>
      </c>
      <c r="BP13">
        <v>84.335472836107812</v>
      </c>
      <c r="BQ13">
        <v>100.21328383809622</v>
      </c>
      <c r="BR13">
        <v>90.896535912914203</v>
      </c>
      <c r="BS13">
        <v>72.178060473411023</v>
      </c>
      <c r="BT13">
        <v>91.651113184431495</v>
      </c>
      <c r="BU13">
        <v>53.451740046777076</v>
      </c>
      <c r="BV13">
        <v>49.523420989697847</v>
      </c>
      <c r="BW13">
        <v>59.791774054085863</v>
      </c>
      <c r="BX13">
        <v>129.21728572756294</v>
      </c>
      <c r="BY13">
        <v>56.178091060165649</v>
      </c>
      <c r="BZ13">
        <v>84.069691721695861</v>
      </c>
      <c r="CA13">
        <v>129.21728572756294</v>
      </c>
      <c r="CB13">
        <f t="shared" si="2"/>
        <v>91.531949728433432</v>
      </c>
    </row>
    <row r="14" spans="1:80" x14ac:dyDescent="0.25">
      <c r="B14">
        <v>91.583055712151577</v>
      </c>
      <c r="C14">
        <v>73.642085751746805</v>
      </c>
      <c r="D14">
        <v>89.871623913992906</v>
      </c>
      <c r="E14">
        <v>104.22100304784799</v>
      </c>
      <c r="H14">
        <v>82.302956611927613</v>
      </c>
      <c r="I14">
        <v>80.34503949781508</v>
      </c>
      <c r="J14">
        <v>107.02827412697444</v>
      </c>
      <c r="K14">
        <v>101.47697852559638</v>
      </c>
      <c r="L14">
        <v>78.609993399958924</v>
      </c>
      <c r="N14">
        <v>107.02827412697444</v>
      </c>
      <c r="P14">
        <v>82.302956611927613</v>
      </c>
      <c r="Q14">
        <v>68.741829396887212</v>
      </c>
      <c r="R14">
        <v>98.524805678790955</v>
      </c>
      <c r="S14">
        <v>95.524423170515576</v>
      </c>
      <c r="T14">
        <v>90.721745633603035</v>
      </c>
      <c r="V14">
        <v>12</v>
      </c>
      <c r="W14">
        <v>111.35404991707118</v>
      </c>
      <c r="X14">
        <v>80.978973732958124</v>
      </c>
      <c r="Y14">
        <v>101.82144986374226</v>
      </c>
      <c r="AA14">
        <v>78.667381655171781</v>
      </c>
      <c r="AB14">
        <v>129.96454116508394</v>
      </c>
      <c r="AC14">
        <f t="shared" si="0"/>
        <v>100.55727926680545</v>
      </c>
      <c r="AE14">
        <v>12</v>
      </c>
      <c r="AF14">
        <v>130.36156270000001</v>
      </c>
      <c r="AG14">
        <v>171.0492744</v>
      </c>
      <c r="AH14">
        <v>126.0090038</v>
      </c>
      <c r="AI14">
        <v>123.4863903</v>
      </c>
      <c r="AJ14">
        <v>206.8149726</v>
      </c>
      <c r="AK14">
        <v>234.76788300000001</v>
      </c>
      <c r="AL14">
        <v>93.176401900000002</v>
      </c>
      <c r="AM14">
        <v>155.0950698</v>
      </c>
      <c r="AO14">
        <v>93.552195815363248</v>
      </c>
      <c r="AP14">
        <v>42.284489963022452</v>
      </c>
      <c r="AQ14">
        <v>53.928807700843137</v>
      </c>
      <c r="AR14">
        <v>63.912110194507434</v>
      </c>
      <c r="AS14">
        <v>55.827949570743826</v>
      </c>
      <c r="AT14">
        <v>31.220732196021476</v>
      </c>
      <c r="AU14">
        <v>111.75704228077281</v>
      </c>
      <c r="AV14">
        <v>93.552195815363248</v>
      </c>
      <c r="AW14">
        <v>42.284489963022452</v>
      </c>
      <c r="AX14">
        <v>77.892563465760105</v>
      </c>
      <c r="AY14">
        <v>60.114777374555771</v>
      </c>
      <c r="AZ14">
        <v>69.92547795408629</v>
      </c>
      <c r="BA14">
        <v>42.134022956756247</v>
      </c>
      <c r="BB14">
        <v>66.011267401583098</v>
      </c>
      <c r="BC14">
        <v>44.095683543722672</v>
      </c>
      <c r="BD14">
        <v>90.286031293410403</v>
      </c>
      <c r="BE14">
        <v>88.480954002988895</v>
      </c>
      <c r="BF14">
        <v>104.22100304784799</v>
      </c>
      <c r="BG14">
        <v>58.618332674149556</v>
      </c>
      <c r="BH14">
        <f t="shared" si="1"/>
        <v>66.474885077730988</v>
      </c>
      <c r="BJ14">
        <v>88.208846572149568</v>
      </c>
      <c r="BK14">
        <v>100.74794685703297</v>
      </c>
      <c r="BL14">
        <v>78.212691464127531</v>
      </c>
      <c r="BM14">
        <v>151.8321334388481</v>
      </c>
      <c r="BN14">
        <v>87.711660655978619</v>
      </c>
      <c r="BP14">
        <v>76.723928213013508</v>
      </c>
      <c r="BQ14">
        <v>104.46714358253769</v>
      </c>
      <c r="BR14">
        <v>107.43253700510489</v>
      </c>
      <c r="BS14">
        <v>68.843453237423631</v>
      </c>
      <c r="BT14">
        <v>86.834214176212072</v>
      </c>
      <c r="BU14">
        <v>56.389490148842214</v>
      </c>
      <c r="BV14">
        <v>46.764222138593624</v>
      </c>
      <c r="BW14">
        <v>85.749296875260612</v>
      </c>
      <c r="BX14">
        <v>92.237810928948122</v>
      </c>
      <c r="BZ14">
        <v>82.302956611927613</v>
      </c>
      <c r="CA14">
        <v>92.237810928948122</v>
      </c>
      <c r="CB14">
        <f t="shared" si="2"/>
        <v>87.91850892718432</v>
      </c>
    </row>
    <row r="15" spans="1:80" x14ac:dyDescent="0.25">
      <c r="B15">
        <v>80.438360168545685</v>
      </c>
      <c r="D15">
        <v>86.747824255019395</v>
      </c>
      <c r="E15">
        <v>105.35949784421832</v>
      </c>
      <c r="H15">
        <v>87.368302921355507</v>
      </c>
      <c r="I15">
        <v>71.343698177204402</v>
      </c>
      <c r="J15">
        <v>96.789071644197492</v>
      </c>
      <c r="K15">
        <v>97.129252246780212</v>
      </c>
      <c r="L15">
        <v>72.19309171985428</v>
      </c>
      <c r="N15">
        <v>96.789071644197492</v>
      </c>
      <c r="P15">
        <v>87.368302921355507</v>
      </c>
      <c r="Q15">
        <v>68.90671011577389</v>
      </c>
      <c r="R15">
        <v>58.566827033974789</v>
      </c>
      <c r="S15">
        <v>92.1502496475009</v>
      </c>
      <c r="T15">
        <v>85.942498364401217</v>
      </c>
      <c r="V15">
        <v>13</v>
      </c>
      <c r="W15">
        <v>115.23059289011455</v>
      </c>
      <c r="Y15">
        <v>102.14843855397275</v>
      </c>
      <c r="AA15">
        <v>84.110497643171257</v>
      </c>
      <c r="AB15">
        <v>102.4080576953384</v>
      </c>
      <c r="AC15">
        <f t="shared" si="0"/>
        <v>100.97439669564925</v>
      </c>
      <c r="AE15">
        <v>13</v>
      </c>
      <c r="AF15">
        <v>165.8729563</v>
      </c>
      <c r="AG15">
        <v>189.40684419999999</v>
      </c>
      <c r="AH15">
        <v>122.061862</v>
      </c>
      <c r="AI15">
        <v>127.95199150000001</v>
      </c>
      <c r="AJ15">
        <v>191.66215120000001</v>
      </c>
      <c r="AK15">
        <v>237.9806743</v>
      </c>
      <c r="AL15">
        <v>107.176006</v>
      </c>
      <c r="AM15">
        <v>163.15892650000001</v>
      </c>
      <c r="AO15">
        <v>136.20588761136162</v>
      </c>
      <c r="AP15">
        <v>44.995502069613487</v>
      </c>
      <c r="AQ15">
        <v>51.750259192945123</v>
      </c>
      <c r="AR15">
        <v>64.73360414169143</v>
      </c>
      <c r="AS15">
        <v>62.466649051579282</v>
      </c>
      <c r="AU15">
        <v>103.58023130722376</v>
      </c>
      <c r="AV15">
        <v>136.20588761136162</v>
      </c>
      <c r="AW15">
        <v>44.995502069613487</v>
      </c>
      <c r="AX15">
        <v>43.607011621362325</v>
      </c>
      <c r="AY15">
        <v>58.401268839519041</v>
      </c>
      <c r="AZ15">
        <v>78.880165388016579</v>
      </c>
      <c r="BA15">
        <v>35.894962513763573</v>
      </c>
      <c r="BB15">
        <v>65.583938080875924</v>
      </c>
      <c r="BC15">
        <v>43.004187762149861</v>
      </c>
      <c r="BD15">
        <v>89.315718736182362</v>
      </c>
      <c r="BE15">
        <v>83.938539095802753</v>
      </c>
      <c r="BF15">
        <v>105.35949784421832</v>
      </c>
      <c r="BG15">
        <v>63.879807406044044</v>
      </c>
      <c r="BH15">
        <f t="shared" si="1"/>
        <v>69.211337219527223</v>
      </c>
      <c r="BL15">
        <v>77.161455896814459</v>
      </c>
      <c r="BM15">
        <v>126.25214609979672</v>
      </c>
      <c r="BN15">
        <v>86.018105506054866</v>
      </c>
      <c r="BP15">
        <v>65.165108371335648</v>
      </c>
      <c r="BQ15">
        <v>121.12131945440932</v>
      </c>
      <c r="BR15">
        <v>115.30581187137084</v>
      </c>
      <c r="BS15">
        <v>64.278617030439165</v>
      </c>
      <c r="BT15">
        <v>92.196374139952056</v>
      </c>
      <c r="BU15">
        <v>53.344262624679438</v>
      </c>
      <c r="BV15">
        <v>51.617328619039604</v>
      </c>
      <c r="BW15">
        <v>88.328196411191058</v>
      </c>
      <c r="BX15">
        <v>79.27688790687985</v>
      </c>
      <c r="BZ15">
        <v>87.368302921355507</v>
      </c>
      <c r="CA15">
        <v>79.27688790687985</v>
      </c>
      <c r="CB15">
        <f t="shared" si="2"/>
        <v>84.765057482871313</v>
      </c>
    </row>
    <row r="16" spans="1:80" x14ac:dyDescent="0.25">
      <c r="B16">
        <v>86.005455724374102</v>
      </c>
      <c r="D16">
        <v>90.341269698452663</v>
      </c>
      <c r="E16">
        <v>82.024326619194596</v>
      </c>
      <c r="H16">
        <v>83.399156636307538</v>
      </c>
      <c r="I16">
        <v>71.030242394052351</v>
      </c>
      <c r="J16">
        <v>86.402989792835299</v>
      </c>
      <c r="K16">
        <v>99.053513317625374</v>
      </c>
      <c r="L16">
        <v>70.724160066186528</v>
      </c>
      <c r="N16">
        <v>86.402989792835299</v>
      </c>
      <c r="P16">
        <v>83.399156636307538</v>
      </c>
      <c r="Q16">
        <v>73.759035207035055</v>
      </c>
      <c r="R16">
        <v>62.630244074271857</v>
      </c>
      <c r="S16">
        <v>87.343573164529658</v>
      </c>
      <c r="T16">
        <v>83.027625464687745</v>
      </c>
      <c r="V16">
        <v>14</v>
      </c>
      <c r="W16">
        <v>108.15744539695848</v>
      </c>
      <c r="Y16">
        <v>100.51201665325581</v>
      </c>
      <c r="AA16">
        <v>89.749676885310038</v>
      </c>
      <c r="AB16">
        <v>96.869952543965681</v>
      </c>
      <c r="AC16">
        <f t="shared" si="0"/>
        <v>98.822272869872492</v>
      </c>
      <c r="AE16">
        <v>14</v>
      </c>
      <c r="AF16">
        <v>168.87918010000001</v>
      </c>
      <c r="AG16">
        <v>182.11320670000001</v>
      </c>
      <c r="AH16">
        <v>121.2108581</v>
      </c>
      <c r="AI16">
        <v>120.59324479999999</v>
      </c>
      <c r="AJ16">
        <v>171.066329</v>
      </c>
      <c r="AK16">
        <v>194.5546746</v>
      </c>
      <c r="AL16">
        <v>113.9237688</v>
      </c>
      <c r="AM16">
        <v>153.19160890000001</v>
      </c>
      <c r="AO16">
        <v>108.36010006394233</v>
      </c>
      <c r="AP16">
        <v>50.658529793301334</v>
      </c>
      <c r="AQ16">
        <v>75.660725552569275</v>
      </c>
      <c r="AR16">
        <v>73.668887707201677</v>
      </c>
      <c r="AS16">
        <v>66.812302760765789</v>
      </c>
      <c r="AU16">
        <v>96.59380377325391</v>
      </c>
      <c r="AV16">
        <v>108.36010006394233</v>
      </c>
      <c r="AW16">
        <v>50.658529793301334</v>
      </c>
      <c r="AX16">
        <v>41.750699981191858</v>
      </c>
      <c r="AY16">
        <v>59.462423031742041</v>
      </c>
      <c r="AZ16">
        <v>66.496528524652902</v>
      </c>
      <c r="BA16">
        <v>36.999200479458949</v>
      </c>
      <c r="BB16">
        <v>65.498384413098549</v>
      </c>
      <c r="BC16">
        <v>39.074315248014159</v>
      </c>
      <c r="BD16">
        <v>98.686697513842276</v>
      </c>
      <c r="BE16">
        <v>79.525850332599703</v>
      </c>
      <c r="BF16">
        <v>82.024326619194596</v>
      </c>
      <c r="BG16">
        <v>65.942103436241226</v>
      </c>
      <c r="BH16">
        <f t="shared" si="1"/>
        <v>68.110200530845418</v>
      </c>
      <c r="BL16">
        <v>79.30703552379957</v>
      </c>
      <c r="BM16">
        <v>115.33214896566064</v>
      </c>
      <c r="BN16">
        <v>86.215877450054066</v>
      </c>
      <c r="BP16">
        <v>80.967536804393418</v>
      </c>
      <c r="BQ16">
        <v>123.47503832756341</v>
      </c>
      <c r="BR16">
        <v>119.13500899871472</v>
      </c>
      <c r="BS16">
        <v>60.781246635612561</v>
      </c>
      <c r="BT16">
        <v>88.935477334257612</v>
      </c>
      <c r="BU16">
        <v>50.172496686228207</v>
      </c>
      <c r="BV16">
        <v>56.268719116278668</v>
      </c>
      <c r="BW16">
        <v>80.4607306039441</v>
      </c>
      <c r="BX16">
        <v>51.025281927382068</v>
      </c>
      <c r="BZ16">
        <v>83.399156636307538</v>
      </c>
      <c r="CA16">
        <v>51.025281927382068</v>
      </c>
      <c r="CB16">
        <f t="shared" si="2"/>
        <v>80.464359781255624</v>
      </c>
    </row>
    <row r="17" spans="2:80" x14ac:dyDescent="0.25">
      <c r="B17">
        <v>79.627761656821761</v>
      </c>
      <c r="D17">
        <v>85.8313590807645</v>
      </c>
      <c r="E17">
        <v>80.226843825450246</v>
      </c>
      <c r="H17">
        <v>89.169974169030453</v>
      </c>
      <c r="I17">
        <v>65.2200941294941</v>
      </c>
      <c r="J17">
        <v>76.922908432656371</v>
      </c>
      <c r="K17">
        <v>94.610553454946782</v>
      </c>
      <c r="L17">
        <v>87.793975298393192</v>
      </c>
      <c r="N17">
        <v>76.922908432656371</v>
      </c>
      <c r="P17">
        <v>89.169974169030453</v>
      </c>
      <c r="Q17">
        <v>73.110008889709391</v>
      </c>
      <c r="R17">
        <v>79.509850263766609</v>
      </c>
      <c r="S17">
        <v>94.332847795165208</v>
      </c>
      <c r="T17">
        <v>83.153715366627708</v>
      </c>
      <c r="V17">
        <v>15</v>
      </c>
      <c r="W17">
        <v>103.03407069919854</v>
      </c>
      <c r="Y17">
        <v>101.34208107299942</v>
      </c>
      <c r="AA17">
        <v>91.040805681392285</v>
      </c>
      <c r="AB17">
        <v>70.078472205039532</v>
      </c>
      <c r="AC17">
        <f t="shared" si="0"/>
        <v>91.373857414657436</v>
      </c>
      <c r="AE17">
        <v>15</v>
      </c>
      <c r="AF17">
        <v>159.91010299999999</v>
      </c>
      <c r="AG17">
        <v>180.1186198</v>
      </c>
      <c r="AH17">
        <v>124.5669821</v>
      </c>
      <c r="AI17">
        <v>120.8812544</v>
      </c>
      <c r="AJ17">
        <v>178.46586199999999</v>
      </c>
      <c r="AK17">
        <v>204.26722129999999</v>
      </c>
      <c r="AL17">
        <v>136.00149730000001</v>
      </c>
      <c r="AM17">
        <v>157.74450569999999</v>
      </c>
      <c r="AP17">
        <v>59.053780006959066</v>
      </c>
      <c r="AQ17">
        <v>48.331162750628891</v>
      </c>
      <c r="AR17">
        <v>56.321303229437348</v>
      </c>
      <c r="AS17">
        <v>57.624728034485983</v>
      </c>
      <c r="AU17">
        <v>63.581160044682591</v>
      </c>
      <c r="AV17">
        <v>0</v>
      </c>
      <c r="AW17">
        <v>59.053780006959066</v>
      </c>
      <c r="AX17">
        <v>39.779168098242494</v>
      </c>
      <c r="AY17">
        <v>55.994844143427933</v>
      </c>
      <c r="AZ17">
        <v>64.773683063906802</v>
      </c>
      <c r="BA17">
        <v>34.743652934595204</v>
      </c>
      <c r="BB17">
        <v>61.585097088870398</v>
      </c>
      <c r="BC17">
        <v>39.066523829079991</v>
      </c>
      <c r="BD17">
        <v>86.166144525935707</v>
      </c>
      <c r="BE17">
        <v>78.508383138883346</v>
      </c>
      <c r="BF17">
        <v>80.226843825450246</v>
      </c>
      <c r="BG17">
        <v>66.36816905686652</v>
      </c>
      <c r="BH17">
        <f t="shared" si="1"/>
        <v>55.951671986965387</v>
      </c>
      <c r="BL17">
        <v>76.981584420727685</v>
      </c>
      <c r="BM17">
        <v>134.56108136435429</v>
      </c>
      <c r="BN17">
        <v>87.563337616884795</v>
      </c>
      <c r="BP17">
        <v>82.844874309832122</v>
      </c>
      <c r="BQ17">
        <v>108.48675094658316</v>
      </c>
      <c r="BR17">
        <v>115.00199312637456</v>
      </c>
      <c r="BS17">
        <v>60.315168608457235</v>
      </c>
      <c r="BT17">
        <v>69.917677410300584</v>
      </c>
      <c r="BU17">
        <v>47.226695238399664</v>
      </c>
      <c r="BV17">
        <v>51.430787644840727</v>
      </c>
      <c r="BW17">
        <v>82.577601905638204</v>
      </c>
      <c r="BX17">
        <v>71.526397748240015</v>
      </c>
      <c r="BZ17">
        <v>89.169974169030453</v>
      </c>
      <c r="CA17">
        <v>71.526397748240015</v>
      </c>
      <c r="CB17">
        <f t="shared" si="2"/>
        <v>82.080737304135965</v>
      </c>
    </row>
    <row r="18" spans="2:80" x14ac:dyDescent="0.25">
      <c r="B18">
        <v>80.7676809803135</v>
      </c>
      <c r="D18">
        <v>93.471161311701366</v>
      </c>
      <c r="E18">
        <v>69.13798495941424</v>
      </c>
      <c r="H18">
        <v>90.719722375092672</v>
      </c>
      <c r="K18">
        <v>95.890132139395348</v>
      </c>
      <c r="L18">
        <v>77.748940639837144</v>
      </c>
      <c r="P18">
        <v>90.719722375092672</v>
      </c>
      <c r="Q18">
        <v>78.068556914874407</v>
      </c>
      <c r="R18">
        <v>81.419387423186876</v>
      </c>
      <c r="S18">
        <v>84.494934642394455</v>
      </c>
      <c r="T18">
        <v>85.432640881109407</v>
      </c>
      <c r="V18">
        <v>16</v>
      </c>
      <c r="W18">
        <v>102.8249609335971</v>
      </c>
      <c r="Y18">
        <v>99.219020105805129</v>
      </c>
      <c r="AA18">
        <v>90.237135194271787</v>
      </c>
      <c r="AB18">
        <v>70.712723250559122</v>
      </c>
      <c r="AC18">
        <f t="shared" si="0"/>
        <v>90.748459871058287</v>
      </c>
      <c r="AE18">
        <v>16</v>
      </c>
      <c r="AF18">
        <v>130.95979199999999</v>
      </c>
      <c r="AG18">
        <v>153.32490970000001</v>
      </c>
      <c r="AH18">
        <v>127.524659</v>
      </c>
      <c r="AI18">
        <v>108.27846</v>
      </c>
      <c r="AJ18">
        <v>158.8492243</v>
      </c>
      <c r="AK18">
        <v>237.9806743</v>
      </c>
      <c r="AL18">
        <v>85.007797289999999</v>
      </c>
      <c r="AM18">
        <v>143.13221669999999</v>
      </c>
      <c r="AP18">
        <v>48.474960730331951</v>
      </c>
      <c r="AQ18">
        <v>42.108673432270763</v>
      </c>
      <c r="AR18">
        <v>62.824503674536203</v>
      </c>
      <c r="AS18">
        <v>71.453709950395137</v>
      </c>
      <c r="AU18">
        <v>65.529238461082031</v>
      </c>
      <c r="AV18">
        <v>0</v>
      </c>
      <c r="AW18">
        <v>38.474960730332</v>
      </c>
      <c r="AX18">
        <v>39.218315034840707</v>
      </c>
      <c r="AY18">
        <v>50.764782798131016</v>
      </c>
      <c r="AZ18">
        <v>51.361932443885593</v>
      </c>
      <c r="BA18">
        <v>28.201104123929511</v>
      </c>
      <c r="BB18">
        <v>56.5486805308608</v>
      </c>
      <c r="BC18">
        <v>34.132204464646691</v>
      </c>
      <c r="BD18">
        <v>87.884113156088631</v>
      </c>
      <c r="BE18">
        <v>77.796850639072431</v>
      </c>
      <c r="BF18">
        <v>69.13798495941424</v>
      </c>
      <c r="BG18">
        <v>52.544382549070477</v>
      </c>
      <c r="BH18">
        <f t="shared" si="1"/>
        <v>51.556258686993431</v>
      </c>
      <c r="BL18">
        <v>79.909758438832995</v>
      </c>
      <c r="BM18">
        <v>188.61356929758486</v>
      </c>
      <c r="BN18">
        <v>79.767632289552495</v>
      </c>
      <c r="BQ18">
        <v>93.50312817776701</v>
      </c>
      <c r="BR18">
        <v>111.75610092790595</v>
      </c>
      <c r="BS18">
        <v>79.259857678622694</v>
      </c>
      <c r="BT18">
        <v>68.031525606500011</v>
      </c>
      <c r="BU18">
        <v>43.630020965174289</v>
      </c>
      <c r="BV18">
        <v>46.512237518938285</v>
      </c>
      <c r="BW18">
        <v>87.527329985435898</v>
      </c>
      <c r="BX18">
        <v>63.174252831435254</v>
      </c>
      <c r="BZ18">
        <v>90.719722375092672</v>
      </c>
      <c r="CA18">
        <v>63.174252831435254</v>
      </c>
      <c r="CB18">
        <f t="shared" si="2"/>
        <v>84.275337609559827</v>
      </c>
    </row>
    <row r="19" spans="2:80" x14ac:dyDescent="0.25">
      <c r="B19">
        <v>80.276751002014919</v>
      </c>
      <c r="D19">
        <v>86.773714182885982</v>
      </c>
      <c r="E19">
        <v>96.624291490851675</v>
      </c>
      <c r="H19">
        <v>96.624291490851675</v>
      </c>
      <c r="K19">
        <v>93.884336401458384</v>
      </c>
      <c r="L19">
        <v>70.312584772077486</v>
      </c>
      <c r="P19">
        <v>96.624291490851675</v>
      </c>
      <c r="Q19">
        <v>70.690975993873124</v>
      </c>
      <c r="R19">
        <v>63.870376995491853</v>
      </c>
      <c r="S19">
        <v>81.433094987738869</v>
      </c>
      <c r="T19">
        <v>84.630174643944784</v>
      </c>
      <c r="V19">
        <v>17</v>
      </c>
      <c r="W19">
        <v>96.991259516815532</v>
      </c>
      <c r="Y19">
        <v>98.088969029068835</v>
      </c>
      <c r="AA19">
        <v>88.157790089695411</v>
      </c>
      <c r="AB19">
        <v>94.774887556907231</v>
      </c>
      <c r="AC19">
        <f t="shared" si="0"/>
        <v>94.503226548121759</v>
      </c>
      <c r="AE19">
        <v>17</v>
      </c>
      <c r="AF19">
        <v>120.10778310000001</v>
      </c>
      <c r="AG19">
        <v>141.5949823</v>
      </c>
      <c r="AH19">
        <v>128.45935750000001</v>
      </c>
      <c r="AI19">
        <v>101.35064439999999</v>
      </c>
      <c r="AJ19">
        <v>166.55452639999999</v>
      </c>
      <c r="AK19">
        <v>254.82567180000001</v>
      </c>
      <c r="AL19">
        <v>78.576185109999997</v>
      </c>
      <c r="AM19">
        <v>141.6384501</v>
      </c>
      <c r="AP19">
        <v>47.697886687440835</v>
      </c>
      <c r="AQ19">
        <v>45.53136923915433</v>
      </c>
      <c r="AR19">
        <v>57.904205034016634</v>
      </c>
      <c r="AS19">
        <v>64.43949060320935</v>
      </c>
      <c r="AU19">
        <v>54.646731489101498</v>
      </c>
      <c r="AV19">
        <v>0</v>
      </c>
      <c r="AW19">
        <v>37.6978866874408</v>
      </c>
      <c r="AX19">
        <v>38.236307155235238</v>
      </c>
      <c r="AY19">
        <v>51.257974624492576</v>
      </c>
      <c r="AZ19">
        <v>31.980708101916989</v>
      </c>
      <c r="BA19">
        <v>34.486159171742372</v>
      </c>
      <c r="BB19">
        <v>43.264385528204699</v>
      </c>
      <c r="BC19">
        <v>31.438720326351461</v>
      </c>
      <c r="BD19">
        <v>56.175981774085926</v>
      </c>
      <c r="BE19">
        <v>79.849034861379835</v>
      </c>
      <c r="BF19">
        <v>60.812197166884644</v>
      </c>
      <c r="BG19">
        <v>51.232562370595282</v>
      </c>
      <c r="BH19">
        <f t="shared" si="1"/>
        <v>46.273623577720734</v>
      </c>
      <c r="BL19">
        <v>77.764826765863205</v>
      </c>
      <c r="BM19">
        <v>195.43026624322775</v>
      </c>
      <c r="BN19">
        <v>76.388046102497768</v>
      </c>
      <c r="BQ19">
        <v>121.26072472080087</v>
      </c>
      <c r="BR19">
        <v>125.53658580340625</v>
      </c>
      <c r="BS19">
        <v>86.055328282990402</v>
      </c>
      <c r="BT19">
        <v>68.251525606499996</v>
      </c>
      <c r="BU19">
        <v>50.137710604708566</v>
      </c>
      <c r="BV19">
        <v>43.047333104749541</v>
      </c>
      <c r="BW19">
        <v>82.9967217738253</v>
      </c>
      <c r="BX19">
        <v>59.004806157282765</v>
      </c>
      <c r="BZ19">
        <v>96.624291490851675</v>
      </c>
      <c r="CA19">
        <v>59.004806157282765</v>
      </c>
      <c r="CB19">
        <f t="shared" si="2"/>
        <v>87.807920985691297</v>
      </c>
    </row>
    <row r="20" spans="2:80" x14ac:dyDescent="0.25">
      <c r="B20">
        <v>91.803321031689279</v>
      </c>
      <c r="D20">
        <v>85.184142485017006</v>
      </c>
      <c r="E20">
        <v>94.481347195703904</v>
      </c>
      <c r="H20">
        <v>96.282625338475441</v>
      </c>
      <c r="K20">
        <v>92.306272840160275</v>
      </c>
      <c r="L20">
        <v>76.445434699360987</v>
      </c>
      <c r="P20">
        <v>96.282625338475441</v>
      </c>
      <c r="Q20">
        <v>75.548907942320454</v>
      </c>
      <c r="R20">
        <v>50.754025554809665</v>
      </c>
      <c r="S20">
        <v>79.777850238054967</v>
      </c>
      <c r="T20">
        <v>84.324496893124646</v>
      </c>
      <c r="V20">
        <v>18</v>
      </c>
      <c r="W20">
        <v>70.822991427372443</v>
      </c>
      <c r="Y20">
        <v>102.72985547785885</v>
      </c>
      <c r="AA20">
        <v>88.127466916487052</v>
      </c>
      <c r="AB20">
        <v>94.526802773131706</v>
      </c>
      <c r="AC20">
        <f t="shared" si="0"/>
        <v>89.051779148712512</v>
      </c>
      <c r="AE20">
        <v>18</v>
      </c>
      <c r="AF20">
        <v>108.2550134</v>
      </c>
      <c r="AG20">
        <v>141.92668649999999</v>
      </c>
      <c r="AH20">
        <v>126.51509129999999</v>
      </c>
      <c r="AI20">
        <v>96.569171429999997</v>
      </c>
      <c r="AJ20">
        <v>175.59621250000001</v>
      </c>
      <c r="AK20">
        <v>234.76788300000001</v>
      </c>
      <c r="AL20">
        <v>83.673348169999997</v>
      </c>
      <c r="AM20">
        <v>138.18620089999999</v>
      </c>
      <c r="AP20">
        <v>44.341252792939343</v>
      </c>
      <c r="AQ20">
        <v>43.162445000403352</v>
      </c>
      <c r="AR20">
        <v>53.309868801662219</v>
      </c>
      <c r="AS20">
        <v>63.940822217993556</v>
      </c>
      <c r="AU20">
        <v>45.894928835492202</v>
      </c>
      <c r="AV20">
        <v>0</v>
      </c>
      <c r="AW20">
        <v>34.341252792939301</v>
      </c>
      <c r="AX20">
        <v>36.244498380716259</v>
      </c>
      <c r="AY20">
        <v>48.417569047804285</v>
      </c>
      <c r="AZ20">
        <v>32.4856416139488</v>
      </c>
      <c r="BA20">
        <v>32.198732170755321</v>
      </c>
      <c r="BB20">
        <v>42.518438763549199</v>
      </c>
      <c r="BC20">
        <v>30.313458818621424</v>
      </c>
      <c r="BE20">
        <v>73.507923958143863</v>
      </c>
      <c r="BF20">
        <v>64.481347195703933</v>
      </c>
      <c r="BG20">
        <v>56.666075716773911</v>
      </c>
      <c r="BH20">
        <f t="shared" si="1"/>
        <v>43.864016006715438</v>
      </c>
      <c r="BL20">
        <v>79.571143814790204</v>
      </c>
      <c r="BM20">
        <v>158.76894499469353</v>
      </c>
      <c r="BN20">
        <v>77.460476034374935</v>
      </c>
      <c r="BQ20">
        <v>122.99222875613465</v>
      </c>
      <c r="BR20">
        <v>120.59711390435976</v>
      </c>
      <c r="BS20">
        <v>101.29724166510212</v>
      </c>
      <c r="BT20">
        <v>64.014846277940705</v>
      </c>
      <c r="BU20">
        <v>55.410260120234881</v>
      </c>
      <c r="BV20">
        <v>40.009124589113455</v>
      </c>
      <c r="BW20">
        <v>82.648811423890606</v>
      </c>
      <c r="BX20">
        <v>46.517802837523689</v>
      </c>
      <c r="BZ20">
        <v>96.282625338475441</v>
      </c>
      <c r="CA20">
        <v>46.517802837523689</v>
      </c>
      <c r="CB20">
        <f t="shared" si="2"/>
        <v>84.006801738012129</v>
      </c>
    </row>
    <row r="21" spans="2:80" x14ac:dyDescent="0.25">
      <c r="B21">
        <v>91.829444077804169</v>
      </c>
      <c r="D21">
        <v>84.326195183932668</v>
      </c>
      <c r="E21">
        <v>90.127911130949101</v>
      </c>
      <c r="H21">
        <v>79.715203931795614</v>
      </c>
      <c r="K21">
        <v>91.886580957780296</v>
      </c>
      <c r="L21">
        <v>85.562347344418271</v>
      </c>
      <c r="P21">
        <v>89.7152039317956</v>
      </c>
      <c r="Q21">
        <v>70.247633786353376</v>
      </c>
      <c r="R21">
        <v>48.686638879541775</v>
      </c>
      <c r="S21">
        <v>77.803468589734365</v>
      </c>
      <c r="T21">
        <v>81.750428227884484</v>
      </c>
      <c r="V21">
        <v>19</v>
      </c>
      <c r="W21">
        <v>83.924229162919772</v>
      </c>
      <c r="Y21">
        <v>89.930997062690395</v>
      </c>
      <c r="AA21">
        <v>85.302541480903997</v>
      </c>
      <c r="AB21">
        <v>91.785839515278994</v>
      </c>
      <c r="AC21">
        <f t="shared" si="0"/>
        <v>87.735901805448293</v>
      </c>
      <c r="AE21">
        <v>19</v>
      </c>
      <c r="AF21">
        <v>88.529074559999998</v>
      </c>
      <c r="AG21">
        <v>137.61453209999999</v>
      </c>
      <c r="AH21">
        <v>128.9945275</v>
      </c>
      <c r="AI21">
        <v>92.833877540000003</v>
      </c>
      <c r="AJ21">
        <v>175.5310637</v>
      </c>
      <c r="AK21">
        <v>237.9806743</v>
      </c>
      <c r="AL21">
        <v>100.42397630000001</v>
      </c>
      <c r="AM21">
        <v>137.41538940000001</v>
      </c>
      <c r="AP21">
        <v>40.411237832501165</v>
      </c>
      <c r="AQ21">
        <v>37.907536586908932</v>
      </c>
      <c r="AR21">
        <v>45.865261889882298</v>
      </c>
      <c r="AU21">
        <v>40.126127706560197</v>
      </c>
      <c r="AV21">
        <v>0</v>
      </c>
      <c r="AW21">
        <v>34.4112378325012</v>
      </c>
      <c r="AX21">
        <v>34.427247194492253</v>
      </c>
      <c r="AY21">
        <v>42.776644069096236</v>
      </c>
      <c r="AZ21">
        <v>28.628525939775695</v>
      </c>
      <c r="BA21">
        <v>38.73870883134429</v>
      </c>
      <c r="BB21">
        <v>42.444870292078797</v>
      </c>
      <c r="BC21">
        <v>33.163450274039278</v>
      </c>
      <c r="BE21">
        <v>72.593950572457061</v>
      </c>
      <c r="BF21">
        <v>70.127911130949073</v>
      </c>
      <c r="BG21">
        <v>55.745220713657872</v>
      </c>
      <c r="BH21">
        <f t="shared" si="1"/>
        <v>41.157862057749625</v>
      </c>
      <c r="BL21">
        <v>109.11250660707724</v>
      </c>
      <c r="BM21">
        <v>90.316026152597786</v>
      </c>
      <c r="BN21">
        <v>88.309095904186719</v>
      </c>
      <c r="BQ21">
        <v>110.42650239459495</v>
      </c>
      <c r="BR21">
        <v>119.88837738231821</v>
      </c>
      <c r="BS21">
        <v>103.71349037648265</v>
      </c>
      <c r="BT21">
        <v>66.524371338821595</v>
      </c>
      <c r="BU21">
        <v>75.329779671534567</v>
      </c>
      <c r="BV21">
        <v>41.787565730068998</v>
      </c>
      <c r="BW21">
        <v>91.056780501334799</v>
      </c>
      <c r="BX21">
        <v>57.906925448971734</v>
      </c>
      <c r="BZ21">
        <v>89.7152039317956</v>
      </c>
      <c r="CA21">
        <v>57.906925448971734</v>
      </c>
      <c r="CB21">
        <f t="shared" si="2"/>
        <v>84.768734683750523</v>
      </c>
    </row>
    <row r="22" spans="2:80" x14ac:dyDescent="0.25">
      <c r="B22">
        <v>87.584918915756504</v>
      </c>
      <c r="D22">
        <v>89.379448432353257</v>
      </c>
      <c r="E22">
        <v>89.658837399685098</v>
      </c>
      <c r="H22">
        <v>87.904766373682904</v>
      </c>
      <c r="K22">
        <v>88.407085221929066</v>
      </c>
      <c r="L22">
        <v>85.889310119238104</v>
      </c>
      <c r="P22">
        <v>87.904766373682904</v>
      </c>
      <c r="R22">
        <v>71.095326713157647</v>
      </c>
      <c r="S22">
        <v>92.159456536734496</v>
      </c>
      <c r="T22">
        <v>87.945839940229206</v>
      </c>
      <c r="V22">
        <v>20</v>
      </c>
      <c r="W22">
        <v>89.940760945586703</v>
      </c>
      <c r="Y22">
        <v>78.993053689524999</v>
      </c>
      <c r="AA22">
        <v>83.994161964579902</v>
      </c>
      <c r="AB22">
        <v>98.953272241686406</v>
      </c>
      <c r="AC22">
        <f>AVERAGE(W22:AB22)</f>
        <v>87.970312210344503</v>
      </c>
      <c r="AE22">
        <v>20</v>
      </c>
      <c r="AF22">
        <v>80.428070000000005</v>
      </c>
      <c r="AG22">
        <v>134.50769819999999</v>
      </c>
      <c r="AH22">
        <v>125.3448887</v>
      </c>
      <c r="AI22">
        <v>121.3969639</v>
      </c>
      <c r="AJ22">
        <v>175.33247040000001</v>
      </c>
      <c r="AK22">
        <v>234.22567179999999</v>
      </c>
      <c r="AL22">
        <v>120.42397630000001</v>
      </c>
      <c r="AM22">
        <v>141.66567699999999</v>
      </c>
      <c r="AP22">
        <v>38.827236824358103</v>
      </c>
      <c r="AQ22">
        <v>33.888855902943327</v>
      </c>
      <c r="AR22">
        <v>46.6344757015464</v>
      </c>
      <c r="AU22">
        <v>39.365305980295297</v>
      </c>
      <c r="AV22">
        <v>0</v>
      </c>
      <c r="AW22">
        <v>34.827236824358103</v>
      </c>
      <c r="AX22">
        <v>31.838237184261359</v>
      </c>
      <c r="AY22">
        <v>42.338435393207597</v>
      </c>
      <c r="AZ22">
        <v>26.906944421463695</v>
      </c>
      <c r="BA22">
        <v>29.620842271449298</v>
      </c>
      <c r="BB22">
        <v>36.3820072789214</v>
      </c>
      <c r="BC22">
        <v>33.163450274039278</v>
      </c>
      <c r="BE22">
        <v>69.702601196040433</v>
      </c>
      <c r="BF22">
        <v>59.658837399685147</v>
      </c>
      <c r="BG22">
        <v>46.352685854713172</v>
      </c>
      <c r="BH22">
        <f t="shared" si="1"/>
        <v>37.967143500485506</v>
      </c>
      <c r="BL22">
        <v>84.176435364771606</v>
      </c>
      <c r="BM22">
        <v>120.769016844258</v>
      </c>
      <c r="BN22">
        <v>84.694041115748703</v>
      </c>
      <c r="BQ22">
        <v>102.10413990993301</v>
      </c>
      <c r="BR22">
        <v>122.24583442669</v>
      </c>
      <c r="BS22">
        <v>106.28728213407837</v>
      </c>
      <c r="BT22">
        <v>67.442543529582053</v>
      </c>
      <c r="BU22">
        <v>69.258131379924563</v>
      </c>
      <c r="BV22">
        <v>46.040818106306098</v>
      </c>
      <c r="BW22">
        <v>89.689591078952105</v>
      </c>
      <c r="BX22">
        <v>64.500311986583796</v>
      </c>
      <c r="BZ22">
        <v>87.904766373682904</v>
      </c>
      <c r="CA22">
        <v>74.500311986583839</v>
      </c>
      <c r="CB22">
        <f t="shared" si="2"/>
        <v>86.124094172084241</v>
      </c>
    </row>
  </sheetData>
  <mergeCells count="5">
    <mergeCell ref="A1:T1"/>
    <mergeCell ref="V1:AC1"/>
    <mergeCell ref="AE1:AM1"/>
    <mergeCell ref="AO1:BH1"/>
    <mergeCell ref="BJ1:C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BEC5-9FFE-43C1-9F42-8C919FA6A634}">
  <dimension ref="A1:X303"/>
  <sheetViews>
    <sheetView workbookViewId="0">
      <selection activeCell="R2" sqref="R2"/>
    </sheetView>
  </sheetViews>
  <sheetFormatPr defaultRowHeight="15" x14ac:dyDescent="0.25"/>
  <sheetData>
    <row r="1" spans="1:24" x14ac:dyDescent="0.25">
      <c r="E1" t="s">
        <v>176</v>
      </c>
      <c r="K1" t="s">
        <v>177</v>
      </c>
      <c r="L1" t="s">
        <v>178</v>
      </c>
      <c r="M1" t="s">
        <v>179</v>
      </c>
      <c r="N1" t="s">
        <v>180</v>
      </c>
      <c r="R1" t="s">
        <v>175</v>
      </c>
    </row>
    <row r="2" spans="1:24" x14ac:dyDescent="0.25">
      <c r="B2" t="s">
        <v>94</v>
      </c>
      <c r="G2">
        <f>AVERAGE(K3:K29)</f>
        <v>0.76801658780486493</v>
      </c>
      <c r="H2">
        <f>AVERAGE(L3:L29)</f>
        <v>0.62564925891381706</v>
      </c>
      <c r="I2">
        <f>AVERAGE(M3:M29)</f>
        <v>0.85410384557865282</v>
      </c>
      <c r="J2">
        <f>AVERAGE(N3:N29)</f>
        <v>0.71839293894944356</v>
      </c>
      <c r="K2" t="s">
        <v>181</v>
      </c>
      <c r="L2" t="s">
        <v>181</v>
      </c>
      <c r="M2" t="s">
        <v>181</v>
      </c>
      <c r="N2" t="s">
        <v>181</v>
      </c>
      <c r="R2" t="s">
        <v>94</v>
      </c>
    </row>
    <row r="3" spans="1:24" x14ac:dyDescent="0.25">
      <c r="A3">
        <v>0</v>
      </c>
      <c r="B3">
        <v>99.663461278208203</v>
      </c>
      <c r="C3">
        <v>1.0217436353162139</v>
      </c>
      <c r="D3">
        <v>0</v>
      </c>
      <c r="E3">
        <f>AVERAGE(G3:J3)</f>
        <v>99.663461278208203</v>
      </c>
      <c r="F3">
        <f>STDEVP(G3:J3)/SQRT(4)</f>
        <v>1.0217436353162139</v>
      </c>
      <c r="G3">
        <f>K3/0.77*100</f>
        <v>102.84748944369233</v>
      </c>
      <c r="H3">
        <f>L3/0.6253*100</f>
        <v>100.04431728971215</v>
      </c>
      <c r="I3">
        <f>M3/0.854*100</f>
        <v>97.69925747319742</v>
      </c>
      <c r="J3">
        <f>N3/0.718*100</f>
        <v>98.062780906230913</v>
      </c>
      <c r="K3">
        <v>0.791925668716431</v>
      </c>
      <c r="L3">
        <v>0.62557711601257004</v>
      </c>
      <c r="M3">
        <v>0.83435165882110596</v>
      </c>
      <c r="N3">
        <v>0.704090766906738</v>
      </c>
      <c r="R3" t="s">
        <v>115</v>
      </c>
    </row>
    <row r="4" spans="1:24" x14ac:dyDescent="0.25">
      <c r="A4">
        <v>1</v>
      </c>
      <c r="B4">
        <v>99.948472948547575</v>
      </c>
      <c r="C4">
        <v>1.1634046919512482</v>
      </c>
      <c r="D4">
        <v>0.25</v>
      </c>
      <c r="E4">
        <f t="shared" ref="E4:E67" si="0">AVERAGE(G4:J4)</f>
        <v>99.268969245643746</v>
      </c>
      <c r="F4">
        <f t="shared" ref="F4:F67" si="1">STDEVP(G4:J4)/SQRT(4)</f>
        <v>1.3021669189139868</v>
      </c>
      <c r="G4">
        <f t="shared" ref="G4:G67" si="2">K4/0.77*100</f>
        <v>96.109788139145067</v>
      </c>
      <c r="H4">
        <f t="shared" ref="H4:H67" si="3">L4/0.6253*100</f>
        <v>97.463622048208848</v>
      </c>
      <c r="I4">
        <f t="shared" ref="I4:I67" si="4">M4/0.854*100</f>
        <v>100.86600897742095</v>
      </c>
      <c r="J4">
        <f t="shared" ref="J4:J67" si="5">N4/0.718*100</f>
        <v>102.63645781780014</v>
      </c>
      <c r="K4">
        <v>0.74004536867141701</v>
      </c>
      <c r="L4">
        <v>0.60944002866744995</v>
      </c>
      <c r="M4">
        <v>0.86139571666717496</v>
      </c>
      <c r="N4">
        <v>0.73692976713180491</v>
      </c>
    </row>
    <row r="5" spans="1:24" x14ac:dyDescent="0.25">
      <c r="A5">
        <v>2</v>
      </c>
      <c r="B5">
        <v>98.452802446467132</v>
      </c>
      <c r="C5">
        <v>0.97721078266138628</v>
      </c>
      <c r="D5">
        <v>0.5</v>
      </c>
      <c r="E5">
        <f t="shared" si="0"/>
        <v>99.717374104236612</v>
      </c>
      <c r="F5">
        <f t="shared" si="1"/>
        <v>1.0263034962171993</v>
      </c>
      <c r="G5">
        <f t="shared" si="2"/>
        <v>101.02243392498467</v>
      </c>
      <c r="H5">
        <f t="shared" si="3"/>
        <v>100.41838433482104</v>
      </c>
      <c r="I5">
        <f t="shared" si="4"/>
        <v>101.22889936389075</v>
      </c>
      <c r="J5">
        <f t="shared" si="5"/>
        <v>96.199778793250019</v>
      </c>
      <c r="K5">
        <v>0.77787274122238204</v>
      </c>
      <c r="L5">
        <v>0.62791615724563599</v>
      </c>
      <c r="M5">
        <v>0.86449480056762695</v>
      </c>
      <c r="N5">
        <v>0.69071441173553505</v>
      </c>
      <c r="R5">
        <v>104.292921662553</v>
      </c>
      <c r="S5">
        <v>5.0199536744042144</v>
      </c>
      <c r="T5">
        <v>91.423152149586969</v>
      </c>
      <c r="U5">
        <v>105.98496163245446</v>
      </c>
      <c r="V5">
        <v>100.28433118547679</v>
      </c>
      <c r="W5">
        <v>90.421958889126458</v>
      </c>
      <c r="X5">
        <v>115.8317523998216</v>
      </c>
    </row>
    <row r="6" spans="1:24" x14ac:dyDescent="0.25">
      <c r="A6">
        <v>3</v>
      </c>
      <c r="B6">
        <v>98.828980740436478</v>
      </c>
      <c r="C6">
        <v>0.9014487747807074</v>
      </c>
      <c r="D6">
        <v>0.75</v>
      </c>
      <c r="E6">
        <f t="shared" si="0"/>
        <v>100.7708556979785</v>
      </c>
      <c r="F6">
        <f t="shared" si="1"/>
        <v>1.5188132107344461</v>
      </c>
      <c r="G6">
        <f t="shared" si="2"/>
        <v>105.69841830761403</v>
      </c>
      <c r="H6">
        <f t="shared" si="3"/>
        <v>97.425417119972806</v>
      </c>
      <c r="I6">
        <f t="shared" si="4"/>
        <v>99.676226285358211</v>
      </c>
      <c r="J6">
        <f t="shared" si="5"/>
        <v>100.28336107896894</v>
      </c>
      <c r="K6">
        <v>0.81387782096862804</v>
      </c>
      <c r="L6">
        <v>0.60920113325118996</v>
      </c>
      <c r="M6">
        <v>0.85123497247695901</v>
      </c>
      <c r="N6">
        <v>0.72003453254699701</v>
      </c>
      <c r="R6">
        <v>95.576625809380346</v>
      </c>
      <c r="S6">
        <v>5.8592239193966691</v>
      </c>
      <c r="T6">
        <v>106.44660479780508</v>
      </c>
      <c r="U6">
        <v>96.297802311358922</v>
      </c>
      <c r="V6">
        <v>99.462829317365191</v>
      </c>
      <c r="W6">
        <v>91.469666348443951</v>
      </c>
      <c r="X6">
        <v>110.83335317534835</v>
      </c>
    </row>
    <row r="7" spans="1:24" x14ac:dyDescent="0.25">
      <c r="A7">
        <v>4</v>
      </c>
      <c r="B7">
        <v>100.4907267622294</v>
      </c>
      <c r="C7">
        <v>1.0821615887353651</v>
      </c>
      <c r="D7">
        <v>1</v>
      </c>
      <c r="E7">
        <f t="shared" si="0"/>
        <v>100.03669274633141</v>
      </c>
      <c r="F7">
        <f t="shared" si="1"/>
        <v>0.80633514193936084</v>
      </c>
      <c r="G7">
        <f t="shared" si="2"/>
        <v>99.003849091467927</v>
      </c>
      <c r="H7">
        <f t="shared" si="3"/>
        <v>100.56845878346074</v>
      </c>
      <c r="I7">
        <f t="shared" si="4"/>
        <v>102.40001896226158</v>
      </c>
      <c r="J7">
        <f t="shared" si="5"/>
        <v>98.174444148135379</v>
      </c>
      <c r="K7">
        <v>0.76232963800430298</v>
      </c>
      <c r="L7">
        <v>0.62885457277297996</v>
      </c>
      <c r="M7">
        <v>0.87449616193771396</v>
      </c>
      <c r="N7">
        <v>0.704892508983612</v>
      </c>
      <c r="R7">
        <v>101.02037313736299</v>
      </c>
      <c r="S7">
        <v>4.5560926778630533</v>
      </c>
      <c r="T7">
        <v>88.700888813405783</v>
      </c>
      <c r="U7">
        <v>116.7734070579604</v>
      </c>
      <c r="V7">
        <v>104.36230387006474</v>
      </c>
      <c r="W7">
        <v>104.50748050159373</v>
      </c>
      <c r="X7">
        <v>92.42470709832125</v>
      </c>
    </row>
    <row r="8" spans="1:24" x14ac:dyDescent="0.25">
      <c r="A8">
        <v>5</v>
      </c>
      <c r="B8">
        <v>101.62017239757908</v>
      </c>
      <c r="C8">
        <v>0.62918463224050236</v>
      </c>
      <c r="D8">
        <v>1.25</v>
      </c>
      <c r="E8">
        <f t="shared" si="0"/>
        <v>98.958615124473624</v>
      </c>
      <c r="F8">
        <f t="shared" si="1"/>
        <v>0.86581983456759259</v>
      </c>
      <c r="G8">
        <f t="shared" si="2"/>
        <v>100.60637802272649</v>
      </c>
      <c r="H8">
        <f t="shared" si="3"/>
        <v>97.714175076822485</v>
      </c>
      <c r="I8">
        <f t="shared" si="4"/>
        <v>96.80129325920305</v>
      </c>
      <c r="J8">
        <f t="shared" si="5"/>
        <v>100.71261413914247</v>
      </c>
      <c r="K8">
        <v>0.77466911077499401</v>
      </c>
      <c r="L8">
        <v>0.61100673675537098</v>
      </c>
      <c r="M8">
        <v>0.82668304443359397</v>
      </c>
      <c r="N8">
        <v>0.72311656951904291</v>
      </c>
      <c r="R8">
        <v>98.364834043657524</v>
      </c>
      <c r="S8">
        <v>7.5370878774974166</v>
      </c>
      <c r="T8">
        <v>121.0556444914442</v>
      </c>
      <c r="U8">
        <v>96.968150374912881</v>
      </c>
      <c r="V8">
        <v>100.860091618129</v>
      </c>
      <c r="W8">
        <v>94.352816252429591</v>
      </c>
      <c r="X8">
        <v>96.271095695076184</v>
      </c>
    </row>
    <row r="9" spans="1:24" x14ac:dyDescent="0.25">
      <c r="A9">
        <v>6</v>
      </c>
      <c r="B9">
        <v>100.48459265662203</v>
      </c>
      <c r="C9">
        <v>1.1868314275672096</v>
      </c>
      <c r="D9">
        <v>1.5</v>
      </c>
      <c r="E9">
        <f t="shared" si="0"/>
        <v>98.115387680834445</v>
      </c>
      <c r="F9">
        <f t="shared" si="1"/>
        <v>1.4866130283123578</v>
      </c>
      <c r="G9">
        <f t="shared" si="2"/>
        <v>93.806571774668569</v>
      </c>
      <c r="H9">
        <f t="shared" si="3"/>
        <v>100.34837056289156</v>
      </c>
      <c r="I9">
        <f t="shared" si="4"/>
        <v>101.35030718542095</v>
      </c>
      <c r="J9">
        <f t="shared" si="5"/>
        <v>96.956301200356691</v>
      </c>
      <c r="K9">
        <v>0.72231060266494795</v>
      </c>
      <c r="L9">
        <v>0.62747836112976096</v>
      </c>
      <c r="M9">
        <v>0.86553162336349498</v>
      </c>
      <c r="N9">
        <v>0.69614624261856095</v>
      </c>
      <c r="R9">
        <v>107.51186218137731</v>
      </c>
      <c r="S9">
        <v>7.933687564800767</v>
      </c>
      <c r="T9">
        <v>106.43950061521667</v>
      </c>
      <c r="U9">
        <v>80.796430606652976</v>
      </c>
      <c r="V9">
        <v>100.2719061715259</v>
      </c>
      <c r="W9">
        <v>99.129663989147971</v>
      </c>
      <c r="X9">
        <v>89.987793248214643</v>
      </c>
    </row>
    <row r="10" spans="1:24" x14ac:dyDescent="0.25">
      <c r="A10">
        <v>7</v>
      </c>
      <c r="B10">
        <v>99.710416688501056</v>
      </c>
      <c r="C10">
        <v>1.7654873778296138</v>
      </c>
      <c r="D10">
        <v>1.75</v>
      </c>
      <c r="E10">
        <f t="shared" si="0"/>
        <v>97.77326208025481</v>
      </c>
      <c r="F10">
        <f t="shared" si="1"/>
        <v>1.0196568975165701</v>
      </c>
      <c r="G10">
        <f t="shared" si="2"/>
        <v>96.185060290547142</v>
      </c>
      <c r="H10">
        <f t="shared" si="3"/>
        <v>95.338206014384625</v>
      </c>
      <c r="I10">
        <f t="shared" si="4"/>
        <v>99.997044447155147</v>
      </c>
      <c r="J10">
        <f t="shared" si="5"/>
        <v>99.572737568932325</v>
      </c>
      <c r="K10">
        <v>0.74062496423721302</v>
      </c>
      <c r="L10">
        <v>0.596149802207947</v>
      </c>
      <c r="M10">
        <v>0.85397475957870495</v>
      </c>
      <c r="N10">
        <v>0.71493225574493402</v>
      </c>
      <c r="R10">
        <v>102.16491148957861</v>
      </c>
      <c r="S10">
        <v>7.5526309608240103</v>
      </c>
      <c r="T10">
        <v>93.279119850932602</v>
      </c>
      <c r="U10">
        <v>95.066788172957928</v>
      </c>
      <c r="V10">
        <v>96.616983413695991</v>
      </c>
      <c r="W10">
        <v>116.34949825269685</v>
      </c>
      <c r="X10">
        <v>106.58612094082673</v>
      </c>
    </row>
    <row r="11" spans="1:24" x14ac:dyDescent="0.25">
      <c r="A11">
        <v>8</v>
      </c>
      <c r="B11">
        <v>100.28962781929062</v>
      </c>
      <c r="C11">
        <v>1.3378506323264499</v>
      </c>
      <c r="D11">
        <v>2</v>
      </c>
      <c r="E11">
        <f t="shared" si="0"/>
        <v>98.963944900305677</v>
      </c>
      <c r="F11">
        <f t="shared" si="1"/>
        <v>0.53675337024902481</v>
      </c>
      <c r="G11">
        <f t="shared" si="2"/>
        <v>97.658579999750245</v>
      </c>
      <c r="H11">
        <f t="shared" si="3"/>
        <v>99.388367268403485</v>
      </c>
      <c r="I11">
        <f t="shared" si="4"/>
        <v>100.48550939671603</v>
      </c>
      <c r="J11">
        <f t="shared" si="5"/>
        <v>98.323322936352938</v>
      </c>
      <c r="K11">
        <v>0.75197106599807695</v>
      </c>
      <c r="L11">
        <v>0.62147546052932701</v>
      </c>
      <c r="M11">
        <v>0.85814625024795499</v>
      </c>
      <c r="N11">
        <v>0.70596145868301408</v>
      </c>
      <c r="R11">
        <v>108.97556455369438</v>
      </c>
      <c r="S11">
        <v>7.9942220181629455</v>
      </c>
      <c r="T11">
        <v>110.74319093123694</v>
      </c>
      <c r="U11">
        <v>111.17975782639901</v>
      </c>
      <c r="V11">
        <v>96.513019289288835</v>
      </c>
      <c r="W11">
        <v>106.34078466304125</v>
      </c>
      <c r="X11">
        <v>89.665877513396339</v>
      </c>
    </row>
    <row r="12" spans="1:24" x14ac:dyDescent="0.25">
      <c r="A12">
        <v>9</v>
      </c>
      <c r="B12">
        <v>100.30227085966531</v>
      </c>
      <c r="C12">
        <v>1.2271581226350463</v>
      </c>
      <c r="D12">
        <v>2.25</v>
      </c>
      <c r="E12">
        <f t="shared" si="0"/>
        <v>97.275140651628078</v>
      </c>
      <c r="F12">
        <f t="shared" si="1"/>
        <v>0.66513230413058599</v>
      </c>
      <c r="G12">
        <f t="shared" si="2"/>
        <v>97.645931429677134</v>
      </c>
      <c r="H12">
        <f t="shared" si="3"/>
        <v>97.024846835725882</v>
      </c>
      <c r="I12">
        <f t="shared" si="4"/>
        <v>99.068405477447897</v>
      </c>
      <c r="J12">
        <f t="shared" si="5"/>
        <v>95.361378863661429</v>
      </c>
      <c r="K12">
        <v>0.75187367200851396</v>
      </c>
      <c r="L12">
        <v>0.60669636726379395</v>
      </c>
      <c r="M12">
        <v>0.84604418277740501</v>
      </c>
      <c r="N12">
        <v>0.68469470024108903</v>
      </c>
      <c r="R12">
        <v>112.44031122251562</v>
      </c>
      <c r="S12">
        <v>9.7481458325754442</v>
      </c>
      <c r="T12">
        <v>96.509415170420283</v>
      </c>
      <c r="U12">
        <v>94.760413217072283</v>
      </c>
      <c r="V12">
        <v>104.92749895368303</v>
      </c>
      <c r="W12">
        <v>103.65502395971929</v>
      </c>
      <c r="X12">
        <v>103.41463333521099</v>
      </c>
    </row>
    <row r="13" spans="1:24" x14ac:dyDescent="0.25">
      <c r="A13">
        <v>10</v>
      </c>
      <c r="B13">
        <v>99.502002225757565</v>
      </c>
      <c r="C13">
        <v>1.262430808504079</v>
      </c>
      <c r="D13">
        <v>2.5</v>
      </c>
      <c r="E13">
        <f t="shared" si="0"/>
        <v>98.707785893692716</v>
      </c>
      <c r="F13">
        <f t="shared" si="1"/>
        <v>0.64301962851503913</v>
      </c>
      <c r="G13">
        <f t="shared" si="2"/>
        <v>100.13896923560597</v>
      </c>
      <c r="H13">
        <f t="shared" si="3"/>
        <v>97.452135786102048</v>
      </c>
      <c r="I13">
        <f t="shared" si="4"/>
        <v>99.839699352094613</v>
      </c>
      <c r="J13">
        <f t="shared" si="5"/>
        <v>97.400339200968261</v>
      </c>
      <c r="K13">
        <v>0.77107006311416604</v>
      </c>
      <c r="L13">
        <v>0.60936820507049605</v>
      </c>
      <c r="M13">
        <v>0.85263103246688798</v>
      </c>
      <c r="N13">
        <v>0.69933443546295204</v>
      </c>
      <c r="R13">
        <v>107.86128239704914</v>
      </c>
      <c r="S13">
        <v>10.631324239815239</v>
      </c>
      <c r="T13">
        <v>97.549597422281892</v>
      </c>
      <c r="U13">
        <v>96.361736259838125</v>
      </c>
      <c r="V13">
        <v>98.871374130248654</v>
      </c>
      <c r="W13">
        <v>94.940510565923773</v>
      </c>
      <c r="X13">
        <v>97.717487768375833</v>
      </c>
    </row>
    <row r="14" spans="1:24" x14ac:dyDescent="0.25">
      <c r="A14">
        <v>11</v>
      </c>
      <c r="B14">
        <v>100.29141532196354</v>
      </c>
      <c r="C14">
        <v>1.0064101196553645</v>
      </c>
      <c r="D14">
        <v>2.75</v>
      </c>
      <c r="E14">
        <f t="shared" si="0"/>
        <v>99.480957102537744</v>
      </c>
      <c r="F14">
        <f t="shared" si="1"/>
        <v>1.1120917791557825</v>
      </c>
      <c r="G14">
        <f t="shared" si="2"/>
        <v>100.26403061755286</v>
      </c>
      <c r="H14">
        <f t="shared" si="3"/>
        <v>102.74938062993924</v>
      </c>
      <c r="I14">
        <f t="shared" si="4"/>
        <v>97.832607162082553</v>
      </c>
      <c r="J14">
        <f t="shared" si="5"/>
        <v>97.077810000576321</v>
      </c>
      <c r="K14">
        <v>0.77203303575515703</v>
      </c>
      <c r="L14">
        <v>0.64249187707901001</v>
      </c>
      <c r="M14">
        <v>0.83549046516418501</v>
      </c>
      <c r="N14">
        <v>0.6970186758041379</v>
      </c>
      <c r="R14">
        <v>100.8357675037259</v>
      </c>
      <c r="S14">
        <v>8.8764548210051739</v>
      </c>
      <c r="T14">
        <v>87.89945685345144</v>
      </c>
      <c r="U14">
        <v>104.2505490897901</v>
      </c>
      <c r="V14">
        <v>97.351973397391063</v>
      </c>
      <c r="W14">
        <v>98.784108867559638</v>
      </c>
      <c r="X14">
        <v>96.737564701737</v>
      </c>
    </row>
    <row r="15" spans="1:24" x14ac:dyDescent="0.25">
      <c r="A15">
        <v>12</v>
      </c>
      <c r="B15">
        <v>101.21105612517148</v>
      </c>
      <c r="C15">
        <v>0.95275518561339978</v>
      </c>
      <c r="D15">
        <v>3</v>
      </c>
      <c r="E15">
        <f t="shared" si="0"/>
        <v>99.852039313887374</v>
      </c>
      <c r="F15">
        <f t="shared" si="1"/>
        <v>1.1855513873214218</v>
      </c>
      <c r="G15">
        <f t="shared" si="2"/>
        <v>98.076246001503648</v>
      </c>
      <c r="H15">
        <f t="shared" si="3"/>
        <v>97.722077243865343</v>
      </c>
      <c r="I15">
        <f t="shared" si="4"/>
        <v>99.911392433023536</v>
      </c>
      <c r="J15">
        <f t="shared" si="5"/>
        <v>103.69844157715697</v>
      </c>
      <c r="K15">
        <v>0.75518709421157804</v>
      </c>
      <c r="L15">
        <v>0.61105614900589</v>
      </c>
      <c r="M15">
        <v>0.85324329137802102</v>
      </c>
      <c r="N15">
        <v>0.74455481052398698</v>
      </c>
      <c r="R15">
        <v>108.87450167341071</v>
      </c>
      <c r="S15">
        <v>12.440854330526875</v>
      </c>
      <c r="T15">
        <v>84.062175474305064</v>
      </c>
      <c r="U15">
        <v>102.19796813360496</v>
      </c>
      <c r="V15">
        <v>101.55141013009197</v>
      </c>
      <c r="W15">
        <v>122.01950689067714</v>
      </c>
      <c r="X15">
        <v>92.948899600968488</v>
      </c>
    </row>
    <row r="16" spans="1:24" x14ac:dyDescent="0.25">
      <c r="A16">
        <v>13</v>
      </c>
      <c r="B16">
        <v>101.50107967675257</v>
      </c>
      <c r="C16">
        <v>1.2163054764562218</v>
      </c>
      <c r="D16">
        <v>3.25</v>
      </c>
      <c r="E16">
        <f t="shared" si="0"/>
        <v>100.36952216453149</v>
      </c>
      <c r="F16">
        <f t="shared" si="1"/>
        <v>0.69212049719161539</v>
      </c>
      <c r="G16">
        <f t="shared" si="2"/>
        <v>102.33609707324534</v>
      </c>
      <c r="H16">
        <f t="shared" si="3"/>
        <v>100.52822350349962</v>
      </c>
      <c r="I16">
        <f t="shared" si="4"/>
        <v>98.43697313402518</v>
      </c>
      <c r="J16">
        <f t="shared" si="5"/>
        <v>100.17679494735587</v>
      </c>
      <c r="K16">
        <v>0.78798794746398904</v>
      </c>
      <c r="L16">
        <v>0.62860298156738303</v>
      </c>
      <c r="M16">
        <v>0.84065175056457497</v>
      </c>
      <c r="N16">
        <v>0.7192693877220151</v>
      </c>
      <c r="R16">
        <v>116.09772485237045</v>
      </c>
      <c r="S16">
        <v>12.481619408568166</v>
      </c>
      <c r="T16">
        <v>91.838518778482609</v>
      </c>
      <c r="U16">
        <v>122.06445826162178</v>
      </c>
      <c r="V16">
        <v>109.57459722246428</v>
      </c>
      <c r="W16">
        <v>111.89429963116142</v>
      </c>
      <c r="X16">
        <v>111.26501481611648</v>
      </c>
    </row>
    <row r="17" spans="1:24" x14ac:dyDescent="0.25">
      <c r="A17">
        <v>14</v>
      </c>
      <c r="B17">
        <v>102.56504106410456</v>
      </c>
      <c r="C17">
        <v>1.3173062977940042</v>
      </c>
      <c r="D17">
        <v>3.5</v>
      </c>
      <c r="E17">
        <f t="shared" si="0"/>
        <v>99.984962192018145</v>
      </c>
      <c r="F17">
        <f t="shared" si="1"/>
        <v>1.535287243041759</v>
      </c>
      <c r="G17">
        <f t="shared" si="2"/>
        <v>102.14604340590441</v>
      </c>
      <c r="H17">
        <f t="shared" si="3"/>
        <v>95.539935279918126</v>
      </c>
      <c r="I17">
        <f t="shared" si="4"/>
        <v>98.816418815273295</v>
      </c>
      <c r="J17">
        <f t="shared" si="5"/>
        <v>103.43745126697674</v>
      </c>
      <c r="K17">
        <v>0.78652453422546398</v>
      </c>
      <c r="L17">
        <v>0.59741121530532804</v>
      </c>
      <c r="M17">
        <v>0.84389221668243397</v>
      </c>
      <c r="N17">
        <v>0.74268090009689303</v>
      </c>
      <c r="R17">
        <v>106.7302025640269</v>
      </c>
      <c r="S17">
        <v>9.8657709655186174</v>
      </c>
      <c r="T17">
        <v>76.789420583973182</v>
      </c>
      <c r="U17">
        <v>81.748499728665365</v>
      </c>
      <c r="V17">
        <v>108.09122494288839</v>
      </c>
      <c r="W17">
        <v>98.782612069304932</v>
      </c>
      <c r="X17">
        <v>107.15292486952308</v>
      </c>
    </row>
    <row r="18" spans="1:24" x14ac:dyDescent="0.25">
      <c r="A18">
        <v>15</v>
      </c>
      <c r="B18" s="12">
        <v>101.84538792232635</v>
      </c>
      <c r="C18" s="12">
        <v>1.7847285118362659</v>
      </c>
      <c r="D18">
        <v>3.75</v>
      </c>
      <c r="E18">
        <f t="shared" si="0"/>
        <v>102.01785393180657</v>
      </c>
      <c r="F18">
        <f t="shared" si="1"/>
        <v>0.7563160856921114</v>
      </c>
      <c r="G18">
        <f t="shared" si="2"/>
        <v>101.79494882558843</v>
      </c>
      <c r="H18">
        <f t="shared" si="3"/>
        <v>104.53055195859507</v>
      </c>
      <c r="I18">
        <f t="shared" si="4"/>
        <v>101.16218962211522</v>
      </c>
      <c r="J18">
        <f t="shared" si="5"/>
        <v>100.58372532092758</v>
      </c>
      <c r="K18">
        <v>0.78382110595703103</v>
      </c>
      <c r="L18">
        <v>0.65362954139709495</v>
      </c>
      <c r="M18">
        <v>0.86392509937286399</v>
      </c>
      <c r="N18">
        <v>0.72219114780425997</v>
      </c>
      <c r="R18">
        <v>106.29302005672527</v>
      </c>
      <c r="S18">
        <v>10.702217775374184</v>
      </c>
      <c r="T18">
        <v>71.482312852057831</v>
      </c>
      <c r="U18">
        <v>102.36045157555299</v>
      </c>
      <c r="V18">
        <v>105.12334959847544</v>
      </c>
      <c r="W18">
        <v>108.5712107842278</v>
      </c>
      <c r="X18">
        <v>97.67007653093151</v>
      </c>
    </row>
    <row r="19" spans="1:24" x14ac:dyDescent="0.25">
      <c r="A19">
        <v>16</v>
      </c>
      <c r="B19" s="12">
        <v>102.21814074531176</v>
      </c>
      <c r="C19" s="12">
        <v>1.3535750614140991</v>
      </c>
      <c r="D19">
        <v>4</v>
      </c>
      <c r="E19">
        <f t="shared" si="0"/>
        <v>99.590568760561382</v>
      </c>
      <c r="F19">
        <f t="shared" si="1"/>
        <v>1.3449225290159741</v>
      </c>
      <c r="G19">
        <f t="shared" si="2"/>
        <v>103.71736117771688</v>
      </c>
      <c r="H19">
        <f t="shared" si="3"/>
        <v>96.182622624343523</v>
      </c>
      <c r="I19">
        <f t="shared" si="4"/>
        <v>99.092973199884554</v>
      </c>
      <c r="J19">
        <f t="shared" si="5"/>
        <v>99.36931804030057</v>
      </c>
      <c r="K19">
        <v>0.79862368106841997</v>
      </c>
      <c r="L19">
        <v>0.60142993927001998</v>
      </c>
      <c r="M19">
        <v>0.84625399112701405</v>
      </c>
      <c r="N19">
        <v>0.71347170352935807</v>
      </c>
      <c r="R19">
        <v>111.22669672050934</v>
      </c>
      <c r="S19">
        <v>11.786724933050314</v>
      </c>
      <c r="T19">
        <v>88.038886802783324</v>
      </c>
      <c r="U19">
        <v>87.619120531743064</v>
      </c>
      <c r="V19">
        <v>98.953628540038835</v>
      </c>
      <c r="W19">
        <v>90.067260468486992</v>
      </c>
      <c r="X19">
        <v>94.11242418673443</v>
      </c>
    </row>
    <row r="20" spans="1:24" x14ac:dyDescent="0.25">
      <c r="A20">
        <v>17</v>
      </c>
      <c r="B20" s="12">
        <v>101.0024302140604</v>
      </c>
      <c r="C20" s="12">
        <v>2.0895078571069474</v>
      </c>
      <c r="D20">
        <v>4.25</v>
      </c>
      <c r="E20">
        <f t="shared" si="0"/>
        <v>103.33714998909215</v>
      </c>
      <c r="F20">
        <f t="shared" si="1"/>
        <v>0.70817580559314641</v>
      </c>
      <c r="G20">
        <f t="shared" si="2"/>
        <v>103.51182578446026</v>
      </c>
      <c r="H20">
        <f t="shared" si="3"/>
        <v>105.58113029207901</v>
      </c>
      <c r="I20">
        <f t="shared" si="4"/>
        <v>102.25685614333501</v>
      </c>
      <c r="J20">
        <f t="shared" si="5"/>
        <v>101.99878773649429</v>
      </c>
      <c r="K20">
        <v>0.79704105854034402</v>
      </c>
      <c r="L20">
        <v>0.66019880771636996</v>
      </c>
      <c r="M20">
        <v>0.87327355146408103</v>
      </c>
      <c r="N20">
        <v>0.73235129594802895</v>
      </c>
      <c r="R20">
        <v>121.36347764911602</v>
      </c>
      <c r="S20">
        <v>13.066240903259253</v>
      </c>
      <c r="T20">
        <v>79.302373139754351</v>
      </c>
      <c r="U20">
        <v>114.11396819766189</v>
      </c>
      <c r="V20">
        <v>114.1586031232558</v>
      </c>
      <c r="W20">
        <v>109.02730659519013</v>
      </c>
      <c r="X20">
        <v>94.368511940533324</v>
      </c>
    </row>
    <row r="21" spans="1:24" x14ac:dyDescent="0.25">
      <c r="A21">
        <v>18</v>
      </c>
      <c r="B21" s="12">
        <v>101.67005002813916</v>
      </c>
      <c r="C21" s="12">
        <v>1.7666615036724709</v>
      </c>
      <c r="D21">
        <v>4.5</v>
      </c>
      <c r="E21">
        <f t="shared" si="0"/>
        <v>101.97034643600131</v>
      </c>
      <c r="F21">
        <f t="shared" si="1"/>
        <v>1.0988269554836954</v>
      </c>
      <c r="G21">
        <f t="shared" si="2"/>
        <v>100.42806724449261</v>
      </c>
      <c r="H21">
        <f t="shared" si="3"/>
        <v>105.46790720385863</v>
      </c>
      <c r="I21">
        <f t="shared" si="4"/>
        <v>102.17499397956793</v>
      </c>
      <c r="J21">
        <f t="shared" si="5"/>
        <v>99.810417316086074</v>
      </c>
      <c r="K21">
        <v>0.773296117782593</v>
      </c>
      <c r="L21">
        <v>0.65949082374572798</v>
      </c>
      <c r="M21">
        <v>0.87257444858551003</v>
      </c>
      <c r="N21">
        <v>0.71663879632949801</v>
      </c>
      <c r="R21">
        <v>104.84456720736075</v>
      </c>
      <c r="S21">
        <v>10.252369130487807</v>
      </c>
      <c r="T21">
        <v>90.587187504422459</v>
      </c>
      <c r="U21">
        <v>105.02291197823961</v>
      </c>
      <c r="V21">
        <v>102.92701039995447</v>
      </c>
      <c r="W21">
        <v>90.702142416094162</v>
      </c>
      <c r="X21">
        <v>99.00318746601684</v>
      </c>
    </row>
    <row r="22" spans="1:24" x14ac:dyDescent="0.25">
      <c r="A22">
        <v>19</v>
      </c>
      <c r="B22" s="12">
        <v>101.95411107260509</v>
      </c>
      <c r="C22" s="12">
        <v>1.5733016358569656</v>
      </c>
      <c r="D22">
        <v>4.75</v>
      </c>
      <c r="E22">
        <f t="shared" si="0"/>
        <v>101.16455793360134</v>
      </c>
      <c r="F22">
        <f t="shared" si="1"/>
        <v>0.54077202500342569</v>
      </c>
      <c r="G22">
        <f t="shared" si="2"/>
        <v>100.27833573229896</v>
      </c>
      <c r="H22">
        <f t="shared" si="3"/>
        <v>102.04916665330227</v>
      </c>
      <c r="I22">
        <f t="shared" si="4"/>
        <v>99.918162515626818</v>
      </c>
      <c r="J22">
        <f t="shared" si="5"/>
        <v>102.41256683317732</v>
      </c>
      <c r="K22">
        <v>0.77214318513870195</v>
      </c>
      <c r="L22">
        <v>0.63811343908309903</v>
      </c>
      <c r="M22">
        <v>0.85330110788345304</v>
      </c>
      <c r="N22">
        <v>0.73532222986221307</v>
      </c>
      <c r="R22">
        <v>122.32937294868738</v>
      </c>
      <c r="S22">
        <v>15.509470673452309</v>
      </c>
      <c r="T22">
        <v>112.41623284160218</v>
      </c>
      <c r="U22">
        <v>101.43653945167426</v>
      </c>
      <c r="V22">
        <v>112.55614416939868</v>
      </c>
      <c r="W22">
        <v>124.87842576920718</v>
      </c>
      <c r="X22">
        <v>102.61769696469707</v>
      </c>
    </row>
    <row r="23" spans="1:24" x14ac:dyDescent="0.25">
      <c r="A23">
        <v>20</v>
      </c>
      <c r="B23" s="12">
        <v>101.59755889762063</v>
      </c>
      <c r="C23" s="12">
        <v>1.4989148779685249</v>
      </c>
      <c r="D23">
        <v>5</v>
      </c>
      <c r="E23">
        <f t="shared" si="0"/>
        <v>100.00863523162154</v>
      </c>
      <c r="F23">
        <f t="shared" si="1"/>
        <v>0.16896374288174182</v>
      </c>
      <c r="G23">
        <f t="shared" si="2"/>
        <v>100.01311828563739</v>
      </c>
      <c r="H23">
        <f t="shared" si="3"/>
        <v>100.30776352838926</v>
      </c>
      <c r="I23">
        <f t="shared" si="4"/>
        <v>100.25757397644976</v>
      </c>
      <c r="J23">
        <f t="shared" si="5"/>
        <v>99.456085136009747</v>
      </c>
      <c r="K23">
        <v>0.77010101079940796</v>
      </c>
      <c r="L23">
        <v>0.62722444534301802</v>
      </c>
      <c r="M23">
        <v>0.85619968175888095</v>
      </c>
      <c r="N23">
        <v>0.71409469127655001</v>
      </c>
      <c r="R23">
        <v>115.78206684280485</v>
      </c>
      <c r="S23">
        <v>9.6791617335342313</v>
      </c>
      <c r="T23">
        <v>143.82853024247751</v>
      </c>
      <c r="U23">
        <v>131.44740491810396</v>
      </c>
      <c r="V23">
        <v>100.36268915448841</v>
      </c>
      <c r="W23">
        <v>97.103426809267262</v>
      </c>
      <c r="X23">
        <v>106.27270094204285</v>
      </c>
    </row>
    <row r="24" spans="1:24" x14ac:dyDescent="0.25">
      <c r="A24">
        <v>21</v>
      </c>
      <c r="B24" s="12">
        <v>102.14370847598502</v>
      </c>
      <c r="C24" s="12">
        <v>1.3566742916039554</v>
      </c>
      <c r="D24">
        <v>5.25</v>
      </c>
      <c r="E24">
        <f t="shared" si="0"/>
        <v>98.890951813048304</v>
      </c>
      <c r="F24">
        <f t="shared" si="1"/>
        <v>1.087982265719373</v>
      </c>
      <c r="G24">
        <f t="shared" si="2"/>
        <v>98.031310292033382</v>
      </c>
      <c r="H24">
        <f t="shared" si="3"/>
        <v>98.338560659218615</v>
      </c>
      <c r="I24">
        <f t="shared" si="4"/>
        <v>102.50370591809099</v>
      </c>
      <c r="J24">
        <f t="shared" si="5"/>
        <v>96.690230382850274</v>
      </c>
      <c r="K24">
        <v>0.754841089248657</v>
      </c>
      <c r="L24">
        <v>0.61491101980209395</v>
      </c>
      <c r="M24">
        <v>0.87538164854049705</v>
      </c>
      <c r="N24">
        <v>0.69423585414886491</v>
      </c>
      <c r="R24">
        <v>105.68905565837169</v>
      </c>
      <c r="S24">
        <v>12.315800514423646</v>
      </c>
      <c r="T24">
        <v>135.02358699190432</v>
      </c>
      <c r="U24">
        <v>120.55061831332623</v>
      </c>
      <c r="V24">
        <v>98.684522083827247</v>
      </c>
      <c r="W24">
        <v>103.41852128238386</v>
      </c>
      <c r="X24">
        <v>105.05825783306848</v>
      </c>
    </row>
    <row r="25" spans="1:24" x14ac:dyDescent="0.25">
      <c r="A25">
        <v>22</v>
      </c>
      <c r="B25" s="12">
        <v>101.70809243116744</v>
      </c>
      <c r="C25" s="12">
        <v>1.084376860599199</v>
      </c>
      <c r="D25">
        <v>5.5</v>
      </c>
      <c r="E25">
        <f t="shared" si="0"/>
        <v>101.4183668938378</v>
      </c>
      <c r="F25">
        <f t="shared" si="1"/>
        <v>0.96362645027437033</v>
      </c>
      <c r="G25">
        <f t="shared" si="2"/>
        <v>100.50637381417415</v>
      </c>
      <c r="H25">
        <f t="shared" si="3"/>
        <v>98.771626103235093</v>
      </c>
      <c r="I25">
        <f t="shared" si="4"/>
        <v>102.61123856001768</v>
      </c>
      <c r="J25">
        <f t="shared" si="5"/>
        <v>103.78422909792424</v>
      </c>
      <c r="K25">
        <v>0.77389907836914096</v>
      </c>
      <c r="L25">
        <v>0.61761897802352905</v>
      </c>
      <c r="M25">
        <v>0.87629997730255105</v>
      </c>
      <c r="N25">
        <v>0.74517076492309609</v>
      </c>
      <c r="R25">
        <v>102.14788266245894</v>
      </c>
      <c r="S25">
        <v>14.09672354956626</v>
      </c>
      <c r="T25">
        <v>126.66148033694927</v>
      </c>
      <c r="U25">
        <v>104.88698978235198</v>
      </c>
      <c r="V25">
        <v>99.354805265154027</v>
      </c>
      <c r="W25">
        <v>91.870808280636766</v>
      </c>
      <c r="X25">
        <v>102.99821651025567</v>
      </c>
    </row>
    <row r="26" spans="1:24" x14ac:dyDescent="0.25">
      <c r="A26">
        <v>23</v>
      </c>
      <c r="B26" s="12">
        <v>102.40399964209486</v>
      </c>
      <c r="C26" s="12">
        <v>0.9789495618426971</v>
      </c>
      <c r="D26">
        <v>5.75</v>
      </c>
      <c r="E26">
        <f t="shared" si="0"/>
        <v>101.67768557918268</v>
      </c>
      <c r="F26">
        <f t="shared" si="1"/>
        <v>1.5687755016999005</v>
      </c>
      <c r="G26">
        <f t="shared" si="2"/>
        <v>101.17820331028533</v>
      </c>
      <c r="H26">
        <f t="shared" si="3"/>
        <v>104.50228908129475</v>
      </c>
      <c r="I26">
        <f t="shared" si="4"/>
        <v>96.743789433874596</v>
      </c>
      <c r="J26">
        <f t="shared" si="5"/>
        <v>104.28646049127606</v>
      </c>
      <c r="K26">
        <v>0.779072165489197</v>
      </c>
      <c r="L26">
        <v>0.65345281362533603</v>
      </c>
      <c r="M26">
        <v>0.82619196176528897</v>
      </c>
      <c r="N26">
        <v>0.748776786327362</v>
      </c>
      <c r="R26">
        <v>108.18382056224846</v>
      </c>
      <c r="S26">
        <v>14.413619488465917</v>
      </c>
      <c r="T26">
        <v>110.78845590784927</v>
      </c>
      <c r="U26">
        <v>142.55330114081337</v>
      </c>
      <c r="V26">
        <v>101.13567624773259</v>
      </c>
      <c r="W26">
        <v>93.905436083874434</v>
      </c>
      <c r="X26">
        <v>102.3398249140586</v>
      </c>
    </row>
    <row r="27" spans="1:24" x14ac:dyDescent="0.25">
      <c r="A27">
        <v>24</v>
      </c>
      <c r="B27" s="12">
        <v>100.60959431588562</v>
      </c>
      <c r="C27" s="12">
        <v>0.86189078899899962</v>
      </c>
      <c r="D27">
        <v>6</v>
      </c>
      <c r="E27">
        <f t="shared" si="0"/>
        <v>99.951366340419355</v>
      </c>
      <c r="F27">
        <f t="shared" si="1"/>
        <v>1.1269414925751944</v>
      </c>
      <c r="G27">
        <f t="shared" si="2"/>
        <v>96.923352836014416</v>
      </c>
      <c r="H27">
        <f t="shared" si="3"/>
        <v>102.80820363696131</v>
      </c>
      <c r="I27">
        <f t="shared" si="4"/>
        <v>98.817340104864641</v>
      </c>
      <c r="J27">
        <f t="shared" si="5"/>
        <v>101.25656878383704</v>
      </c>
      <c r="K27">
        <v>0.74630981683731101</v>
      </c>
      <c r="L27">
        <v>0.64285969734191895</v>
      </c>
      <c r="M27">
        <v>0.84390008449554399</v>
      </c>
      <c r="N27">
        <v>0.72702216386794993</v>
      </c>
      <c r="R27">
        <v>104.84526417979301</v>
      </c>
      <c r="S27">
        <v>16.702042864930792</v>
      </c>
      <c r="T27">
        <v>73.455340620399994</v>
      </c>
      <c r="U27">
        <v>112.82808473794755</v>
      </c>
      <c r="V27">
        <v>114.08736365182055</v>
      </c>
      <c r="W27">
        <v>109.78962166961526</v>
      </c>
      <c r="X27">
        <v>99.32630490034029</v>
      </c>
    </row>
    <row r="28" spans="1:24" x14ac:dyDescent="0.25">
      <c r="A28">
        <v>25</v>
      </c>
      <c r="B28" s="12">
        <v>100.88964789427999</v>
      </c>
      <c r="C28" s="12">
        <v>0.93488347136724925</v>
      </c>
      <c r="D28">
        <v>6.25</v>
      </c>
      <c r="E28">
        <f t="shared" si="0"/>
        <v>102.05787669544914</v>
      </c>
      <c r="F28">
        <f t="shared" si="1"/>
        <v>2.1311790807184932</v>
      </c>
      <c r="G28">
        <f t="shared" si="2"/>
        <v>95.942980283266493</v>
      </c>
      <c r="H28">
        <f t="shared" si="3"/>
        <v>106.12077490341261</v>
      </c>
      <c r="I28">
        <f t="shared" si="4"/>
        <v>100.19715273408197</v>
      </c>
      <c r="J28">
        <f t="shared" si="5"/>
        <v>105.97059886103553</v>
      </c>
      <c r="K28">
        <v>0.73876094818115201</v>
      </c>
      <c r="L28">
        <v>0.66357320547103904</v>
      </c>
      <c r="M28">
        <v>0.85568368434905995</v>
      </c>
      <c r="N28">
        <v>0.76086889982223505</v>
      </c>
      <c r="R28">
        <v>96.003750997283916</v>
      </c>
      <c r="S28">
        <v>15.727322102046584</v>
      </c>
      <c r="T28">
        <v>136.02435070535361</v>
      </c>
      <c r="U28">
        <v>98.777100591376239</v>
      </c>
      <c r="V28">
        <v>119.90088054112007</v>
      </c>
      <c r="W28">
        <v>94.403519224157847</v>
      </c>
      <c r="X28">
        <v>97.426438942933331</v>
      </c>
    </row>
    <row r="29" spans="1:24" x14ac:dyDescent="0.25">
      <c r="A29">
        <v>26</v>
      </c>
      <c r="B29" s="12">
        <v>101.88266473692912</v>
      </c>
      <c r="C29" s="12">
        <v>0.96109905292853237</v>
      </c>
      <c r="D29">
        <v>6.5</v>
      </c>
      <c r="E29">
        <f t="shared" si="0"/>
        <v>98.065469125831612</v>
      </c>
      <c r="F29">
        <f t="shared" si="1"/>
        <v>0.62482435370362954</v>
      </c>
      <c r="G29">
        <f t="shared" si="2"/>
        <v>97.173413673004546</v>
      </c>
      <c r="H29">
        <f t="shared" si="3"/>
        <v>97.121560209449058</v>
      </c>
      <c r="I29">
        <f t="shared" si="4"/>
        <v>100.18227949075458</v>
      </c>
      <c r="J29">
        <f t="shared" si="5"/>
        <v>97.784623130118248</v>
      </c>
      <c r="K29">
        <v>0.74823528528213501</v>
      </c>
      <c r="L29">
        <v>0.60730111598968495</v>
      </c>
      <c r="M29">
        <v>0.85555666685104403</v>
      </c>
      <c r="N29">
        <v>0.70209359407424898</v>
      </c>
      <c r="R29">
        <v>109.13543454133533</v>
      </c>
      <c r="S29">
        <v>11.783078240006486</v>
      </c>
      <c r="T29">
        <v>81.194449162137673</v>
      </c>
      <c r="U29">
        <v>119.03591911391436</v>
      </c>
      <c r="V29">
        <v>115.20289012363973</v>
      </c>
      <c r="W29">
        <v>111.75419931454438</v>
      </c>
      <c r="X29">
        <v>112.69713321448242</v>
      </c>
    </row>
    <row r="30" spans="1:24" x14ac:dyDescent="0.25">
      <c r="A30">
        <v>27</v>
      </c>
      <c r="B30" s="12">
        <v>103.17945199485212</v>
      </c>
      <c r="C30" s="12">
        <v>1.0641820898868657</v>
      </c>
      <c r="D30">
        <v>6.75</v>
      </c>
      <c r="E30">
        <f t="shared" si="0"/>
        <v>99.80588168988136</v>
      </c>
      <c r="F30">
        <f t="shared" si="1"/>
        <v>2.4124697716514665</v>
      </c>
      <c r="G30">
        <f t="shared" si="2"/>
        <v>95.937971944932855</v>
      </c>
      <c r="H30">
        <f t="shared" si="3"/>
        <v>99.472040255394205</v>
      </c>
      <c r="I30">
        <f t="shared" si="4"/>
        <v>96.023703905681856</v>
      </c>
      <c r="J30">
        <f t="shared" si="5"/>
        <v>107.78981065351655</v>
      </c>
      <c r="K30">
        <v>0.738722383975983</v>
      </c>
      <c r="L30">
        <v>0.62199866771697998</v>
      </c>
      <c r="M30">
        <v>0.82004243135452304</v>
      </c>
      <c r="N30">
        <v>0.77393084049224892</v>
      </c>
      <c r="R30">
        <v>108.41210901721642</v>
      </c>
      <c r="S30">
        <v>14.574064960330841</v>
      </c>
      <c r="T30">
        <v>95.631385195081876</v>
      </c>
      <c r="U30">
        <v>114.24787917939703</v>
      </c>
      <c r="V30">
        <v>112.88099970136341</v>
      </c>
      <c r="W30">
        <v>96.684639763938108</v>
      </c>
      <c r="X30">
        <v>85.950844453804393</v>
      </c>
    </row>
    <row r="31" spans="1:24" x14ac:dyDescent="0.25">
      <c r="A31">
        <v>28</v>
      </c>
      <c r="B31" s="12">
        <v>103.95679090577518</v>
      </c>
      <c r="C31" s="12">
        <v>1.2291912405588143</v>
      </c>
      <c r="D31">
        <v>7</v>
      </c>
      <c r="E31">
        <f t="shared" si="0"/>
        <v>98.91243924284214</v>
      </c>
      <c r="F31">
        <f t="shared" si="1"/>
        <v>1.8934763052448658</v>
      </c>
      <c r="G31">
        <f t="shared" si="2"/>
        <v>92.840125034381813</v>
      </c>
      <c r="H31">
        <f t="shared" si="3"/>
        <v>102.41245662958245</v>
      </c>
      <c r="I31">
        <f t="shared" si="4"/>
        <v>98.628147703702354</v>
      </c>
      <c r="J31">
        <f t="shared" si="5"/>
        <v>101.76902760370197</v>
      </c>
      <c r="K31">
        <v>0.71486896276473999</v>
      </c>
      <c r="L31">
        <v>0.64038509130477905</v>
      </c>
      <c r="M31">
        <v>0.84228438138961803</v>
      </c>
      <c r="N31">
        <v>0.73070161819458002</v>
      </c>
      <c r="R31">
        <v>114.5281198700696</v>
      </c>
      <c r="S31">
        <v>14.118367477888064</v>
      </c>
      <c r="T31">
        <v>83.815871805384063</v>
      </c>
      <c r="U31">
        <v>131.75896370765</v>
      </c>
      <c r="V31">
        <v>98.988737378801346</v>
      </c>
      <c r="W31">
        <v>111.03727571632824</v>
      </c>
      <c r="X31">
        <v>115.75341137337583</v>
      </c>
    </row>
    <row r="32" spans="1:24" x14ac:dyDescent="0.25">
      <c r="A32">
        <v>29</v>
      </c>
      <c r="B32" s="12">
        <v>103.63129650014417</v>
      </c>
      <c r="C32" s="12">
        <v>1.956749476532148</v>
      </c>
      <c r="D32">
        <v>7.25</v>
      </c>
      <c r="E32">
        <f t="shared" si="0"/>
        <v>100.99548851058759</v>
      </c>
      <c r="F32">
        <f t="shared" si="1"/>
        <v>1.3081803385107282</v>
      </c>
      <c r="G32">
        <f t="shared" si="2"/>
        <v>99.096979413713768</v>
      </c>
      <c r="H32">
        <f t="shared" si="3"/>
        <v>104.40452716912185</v>
      </c>
      <c r="I32">
        <f t="shared" si="4"/>
        <v>102.58699189304474</v>
      </c>
      <c r="J32">
        <f t="shared" si="5"/>
        <v>97.893455566470067</v>
      </c>
      <c r="K32">
        <v>0.76304674148559604</v>
      </c>
      <c r="L32">
        <v>0.65284150838851895</v>
      </c>
      <c r="M32">
        <v>0.87609291076660201</v>
      </c>
      <c r="N32">
        <v>0.70287501096725502</v>
      </c>
      <c r="R32">
        <v>109.80813069439456</v>
      </c>
      <c r="S32">
        <v>15.601835071294467</v>
      </c>
      <c r="T32">
        <v>95.382365627565207</v>
      </c>
      <c r="U32">
        <v>120.11629047960297</v>
      </c>
      <c r="V32">
        <v>93.80501338413751</v>
      </c>
      <c r="W32">
        <v>103.43520844463767</v>
      </c>
      <c r="X32">
        <v>106.41102913098426</v>
      </c>
    </row>
    <row r="33" spans="1:24" x14ac:dyDescent="0.25">
      <c r="A33">
        <v>30</v>
      </c>
      <c r="B33" s="12">
        <v>104.43277492283676</v>
      </c>
      <c r="C33" s="12">
        <v>1.4097400651574339</v>
      </c>
      <c r="D33">
        <v>7.5</v>
      </c>
      <c r="E33">
        <f t="shared" si="0"/>
        <v>99.643154866262137</v>
      </c>
      <c r="F33">
        <f t="shared" si="1"/>
        <v>1.6730055175393144</v>
      </c>
      <c r="G33">
        <f t="shared" si="2"/>
        <v>94.634248064710007</v>
      </c>
      <c r="H33">
        <f t="shared" si="3"/>
        <v>99.607825984616184</v>
      </c>
      <c r="I33">
        <f t="shared" si="4"/>
        <v>100.29837593820116</v>
      </c>
      <c r="J33">
        <f t="shared" si="5"/>
        <v>104.03216947752118</v>
      </c>
      <c r="K33">
        <v>0.72868371009826705</v>
      </c>
      <c r="L33">
        <v>0.62284773588180498</v>
      </c>
      <c r="M33">
        <v>0.85654813051223799</v>
      </c>
      <c r="N33">
        <v>0.74695097684860201</v>
      </c>
      <c r="R33">
        <v>104.44610999590195</v>
      </c>
      <c r="S33">
        <v>13.90978516553281</v>
      </c>
      <c r="T33">
        <v>107.39754248356448</v>
      </c>
      <c r="U33">
        <v>98.19835247379703</v>
      </c>
      <c r="V33">
        <v>96.507324491228118</v>
      </c>
      <c r="W33">
        <v>111.0227097310287</v>
      </c>
      <c r="X33">
        <v>96.69542137956411</v>
      </c>
    </row>
    <row r="34" spans="1:24" x14ac:dyDescent="0.25">
      <c r="A34">
        <v>31</v>
      </c>
      <c r="B34" s="12">
        <v>106.01119287464229</v>
      </c>
      <c r="C34" s="12">
        <v>1.9040547083599353</v>
      </c>
      <c r="D34">
        <v>7.75</v>
      </c>
      <c r="E34">
        <f t="shared" si="0"/>
        <v>100.39601901735639</v>
      </c>
      <c r="F34">
        <f t="shared" si="1"/>
        <v>0.71243591976823772</v>
      </c>
      <c r="G34">
        <f t="shared" si="2"/>
        <v>97.942994786547402</v>
      </c>
      <c r="H34">
        <f t="shared" si="3"/>
        <v>101.35072565986201</v>
      </c>
      <c r="I34">
        <f t="shared" si="4"/>
        <v>101.33195118825948</v>
      </c>
      <c r="J34">
        <f t="shared" si="5"/>
        <v>100.95840443475667</v>
      </c>
      <c r="K34">
        <v>0.75416105985641502</v>
      </c>
      <c r="L34">
        <v>0.63374608755111705</v>
      </c>
      <c r="M34">
        <v>0.86537486314773604</v>
      </c>
      <c r="N34">
        <v>0.72488134384155289</v>
      </c>
      <c r="R34">
        <v>108.25258913730651</v>
      </c>
      <c r="S34">
        <v>12.06635385506566</v>
      </c>
      <c r="T34">
        <v>104.8606927844058</v>
      </c>
      <c r="U34">
        <v>121.93918700265397</v>
      </c>
      <c r="V34">
        <v>107.76049750191785</v>
      </c>
      <c r="W34">
        <v>115.79487035092735</v>
      </c>
      <c r="X34">
        <v>99.278411585769234</v>
      </c>
    </row>
    <row r="35" spans="1:24" x14ac:dyDescent="0.25">
      <c r="A35">
        <v>32</v>
      </c>
      <c r="B35" s="12">
        <v>103.9233274809323</v>
      </c>
      <c r="C35" s="12">
        <v>1.5096653222235581</v>
      </c>
      <c r="D35">
        <v>8</v>
      </c>
      <c r="E35">
        <f t="shared" si="0"/>
        <v>100.12384888295637</v>
      </c>
      <c r="F35">
        <f t="shared" si="1"/>
        <v>1.6577807534875189</v>
      </c>
      <c r="G35">
        <f t="shared" si="2"/>
        <v>95.930950982230002</v>
      </c>
      <c r="H35">
        <f t="shared" si="3"/>
        <v>97.839122731342883</v>
      </c>
      <c r="I35">
        <f t="shared" si="4"/>
        <v>103.05312952894801</v>
      </c>
      <c r="J35">
        <f t="shared" si="5"/>
        <v>103.6721922893046</v>
      </c>
      <c r="K35">
        <v>0.73866832256317105</v>
      </c>
      <c r="L35">
        <v>0.61178803443908703</v>
      </c>
      <c r="M35">
        <v>0.88007372617721602</v>
      </c>
      <c r="N35">
        <v>0.74436634063720697</v>
      </c>
      <c r="R35">
        <v>99.211956211351662</v>
      </c>
      <c r="S35">
        <v>15.279026161085</v>
      </c>
      <c r="T35">
        <v>102.6559083358094</v>
      </c>
      <c r="U35">
        <v>122.86186218261683</v>
      </c>
      <c r="V35">
        <v>104.99501909528436</v>
      </c>
      <c r="W35">
        <v>89.830124859317479</v>
      </c>
      <c r="X35">
        <v>83.698244758577658</v>
      </c>
    </row>
    <row r="36" spans="1:24" x14ac:dyDescent="0.25">
      <c r="A36">
        <v>33</v>
      </c>
      <c r="B36" s="12">
        <v>103.40062634701763</v>
      </c>
      <c r="C36" s="12">
        <v>1.3075101558593252</v>
      </c>
      <c r="D36">
        <v>8.25</v>
      </c>
      <c r="E36">
        <f t="shared" si="0"/>
        <v>100.35457235074935</v>
      </c>
      <c r="F36">
        <f t="shared" si="1"/>
        <v>2.1014694764987483</v>
      </c>
      <c r="G36">
        <f t="shared" si="2"/>
        <v>97.094193681494019</v>
      </c>
      <c r="H36">
        <f t="shared" si="3"/>
        <v>98.101905531145846</v>
      </c>
      <c r="I36">
        <f t="shared" si="4"/>
        <v>107.56964705867003</v>
      </c>
      <c r="J36">
        <f t="shared" si="5"/>
        <v>98.65254313168748</v>
      </c>
      <c r="K36">
        <v>0.747625291347504</v>
      </c>
      <c r="L36">
        <v>0.61343121528625499</v>
      </c>
      <c r="M36">
        <v>0.91864478588104204</v>
      </c>
      <c r="N36">
        <v>0.70832525968551607</v>
      </c>
      <c r="R36">
        <v>101.40284536882773</v>
      </c>
      <c r="S36">
        <v>11.786522880859529</v>
      </c>
      <c r="T36">
        <v>94.955216283383322</v>
      </c>
      <c r="U36">
        <v>120.34222631171187</v>
      </c>
      <c r="V36">
        <v>97.34394209725491</v>
      </c>
      <c r="W36">
        <v>120.98103681487264</v>
      </c>
      <c r="X36">
        <v>99.48188306647765</v>
      </c>
    </row>
    <row r="37" spans="1:24" x14ac:dyDescent="0.25">
      <c r="A37">
        <v>34</v>
      </c>
      <c r="B37" s="12">
        <v>101.9098820246314</v>
      </c>
      <c r="C37" s="12">
        <v>1.2208130469675469</v>
      </c>
      <c r="D37">
        <v>8.5</v>
      </c>
      <c r="E37">
        <f t="shared" si="0"/>
        <v>100.21504922287905</v>
      </c>
      <c r="F37">
        <f t="shared" si="1"/>
        <v>1.5455378408194498</v>
      </c>
      <c r="G37">
        <f t="shared" si="2"/>
        <v>95.129013061523381</v>
      </c>
      <c r="H37">
        <f t="shared" si="3"/>
        <v>100.34148833779514</v>
      </c>
      <c r="I37">
        <f t="shared" si="4"/>
        <v>102.82983545397155</v>
      </c>
      <c r="J37">
        <f t="shared" si="5"/>
        <v>102.55986003822606</v>
      </c>
      <c r="K37">
        <v>0.73249340057373002</v>
      </c>
      <c r="L37">
        <v>0.62743532657623302</v>
      </c>
      <c r="M37">
        <v>0.87816679477691695</v>
      </c>
      <c r="N37">
        <v>0.73637979507446305</v>
      </c>
      <c r="R37">
        <v>103.00894246325866</v>
      </c>
      <c r="S37">
        <v>14.089934478275925</v>
      </c>
      <c r="T37">
        <v>101.57431035801956</v>
      </c>
      <c r="U37">
        <v>143.47488101166041</v>
      </c>
      <c r="V37">
        <v>104.28981099809911</v>
      </c>
      <c r="W37">
        <v>92.957851598080708</v>
      </c>
      <c r="X37">
        <v>114.39998333270734</v>
      </c>
    </row>
    <row r="38" spans="1:24" x14ac:dyDescent="0.25">
      <c r="A38">
        <v>35</v>
      </c>
      <c r="B38" s="12">
        <v>104.2973129730542</v>
      </c>
      <c r="C38" s="12">
        <v>1.3894378339763716</v>
      </c>
      <c r="D38">
        <v>8.75</v>
      </c>
      <c r="E38">
        <f t="shared" si="0"/>
        <v>100.48475337521398</v>
      </c>
      <c r="F38">
        <f t="shared" si="1"/>
        <v>0.54497774695720991</v>
      </c>
      <c r="G38">
        <f t="shared" si="2"/>
        <v>99.316626400142454</v>
      </c>
      <c r="H38">
        <f t="shared" si="3"/>
        <v>100.71650288037519</v>
      </c>
      <c r="I38">
        <f t="shared" si="4"/>
        <v>102.15614244027775</v>
      </c>
      <c r="J38">
        <f t="shared" si="5"/>
        <v>99.749741780060575</v>
      </c>
      <c r="K38">
        <v>0.76473802328109697</v>
      </c>
      <c r="L38">
        <v>0.629780292510986</v>
      </c>
      <c r="M38">
        <v>0.87241345643997203</v>
      </c>
      <c r="N38">
        <v>0.7162031459808349</v>
      </c>
      <c r="R38">
        <v>97.403886236031624</v>
      </c>
      <c r="S38">
        <v>15.38937874446302</v>
      </c>
      <c r="T38">
        <v>96.629826918892022</v>
      </c>
      <c r="U38">
        <v>96.306385380206436</v>
      </c>
      <c r="V38">
        <v>129.26919119698661</v>
      </c>
      <c r="W38">
        <v>92.264517540354248</v>
      </c>
      <c r="X38">
        <v>118.66158006828755</v>
      </c>
    </row>
    <row r="39" spans="1:24" x14ac:dyDescent="0.25">
      <c r="A39">
        <v>36</v>
      </c>
      <c r="B39" s="12">
        <v>102.22357371894738</v>
      </c>
      <c r="C39" s="12">
        <v>1.4373779113528329</v>
      </c>
      <c r="D39">
        <v>9</v>
      </c>
      <c r="E39">
        <f t="shared" si="0"/>
        <v>100.15470848981886</v>
      </c>
      <c r="F39">
        <f t="shared" si="1"/>
        <v>0.71664742626477751</v>
      </c>
      <c r="G39">
        <f t="shared" si="2"/>
        <v>102.30915887015209</v>
      </c>
      <c r="H39">
        <f t="shared" si="3"/>
        <v>100.52706057903727</v>
      </c>
      <c r="I39">
        <f t="shared" si="4"/>
        <v>99.241070501698232</v>
      </c>
      <c r="J39">
        <f t="shared" si="5"/>
        <v>98.541544008387888</v>
      </c>
      <c r="K39">
        <v>0.78778052330017101</v>
      </c>
      <c r="L39">
        <v>0.62859570980071999</v>
      </c>
      <c r="M39">
        <v>0.84751874208450295</v>
      </c>
      <c r="N39">
        <v>0.70752828598022499</v>
      </c>
      <c r="R39">
        <v>112.19921468199628</v>
      </c>
      <c r="S39">
        <v>14.029089646793093</v>
      </c>
      <c r="T39">
        <v>81.109440844991298</v>
      </c>
      <c r="U39">
        <v>135.91958980749109</v>
      </c>
      <c r="V39">
        <v>85.688945225306696</v>
      </c>
      <c r="W39">
        <v>102.12708374844483</v>
      </c>
      <c r="X39">
        <v>113.00133086822821</v>
      </c>
    </row>
    <row r="40" spans="1:24" x14ac:dyDescent="0.25">
      <c r="A40">
        <v>37</v>
      </c>
      <c r="B40" s="12">
        <v>103.02584761883581</v>
      </c>
      <c r="C40" s="12">
        <v>1.0188229509403366</v>
      </c>
      <c r="D40">
        <v>9.25</v>
      </c>
      <c r="E40">
        <f t="shared" si="0"/>
        <v>99.444955323582604</v>
      </c>
      <c r="F40">
        <f t="shared" si="1"/>
        <v>1.5485827919700255</v>
      </c>
      <c r="G40">
        <f t="shared" si="2"/>
        <v>94.426630379317658</v>
      </c>
      <c r="H40">
        <f t="shared" si="3"/>
        <v>99.677210633475937</v>
      </c>
      <c r="I40">
        <f t="shared" si="4"/>
        <v>102.75422689227929</v>
      </c>
      <c r="J40">
        <f t="shared" si="5"/>
        <v>100.92175338925753</v>
      </c>
      <c r="K40">
        <v>0.72708505392074596</v>
      </c>
      <c r="L40">
        <v>0.62328159809112504</v>
      </c>
      <c r="M40">
        <v>0.87752109766006503</v>
      </c>
      <c r="N40">
        <v>0.7246181893348691</v>
      </c>
      <c r="R40">
        <v>103.07306106238862</v>
      </c>
      <c r="S40">
        <v>13.270659122788196</v>
      </c>
      <c r="T40">
        <v>118.5862499734623</v>
      </c>
      <c r="U40">
        <v>114.98862918060595</v>
      </c>
      <c r="V40">
        <v>94.899252482822774</v>
      </c>
      <c r="W40">
        <v>115.00884599215246</v>
      </c>
      <c r="X40">
        <v>104.78794531071136</v>
      </c>
    </row>
    <row r="41" spans="1:24" x14ac:dyDescent="0.25">
      <c r="A41">
        <v>38</v>
      </c>
      <c r="B41" s="12">
        <v>104.28650491987818</v>
      </c>
      <c r="C41" s="12">
        <v>1.4289739829983119</v>
      </c>
      <c r="D41">
        <v>9.5</v>
      </c>
      <c r="E41">
        <f t="shared" si="0"/>
        <v>99.810260538932255</v>
      </c>
      <c r="F41">
        <f t="shared" si="1"/>
        <v>1.2924324242195255</v>
      </c>
      <c r="G41">
        <f t="shared" si="2"/>
        <v>98.033918962850251</v>
      </c>
      <c r="H41">
        <f t="shared" si="3"/>
        <v>99.936247291363671</v>
      </c>
      <c r="I41">
        <f t="shared" si="4"/>
        <v>97.304296437694504</v>
      </c>
      <c r="J41">
        <f t="shared" si="5"/>
        <v>103.96657946382064</v>
      </c>
      <c r="K41">
        <v>0.75486117601394698</v>
      </c>
      <c r="L41">
        <v>0.62490135431289695</v>
      </c>
      <c r="M41">
        <v>0.83097869157791104</v>
      </c>
      <c r="N41">
        <v>0.74648004055023209</v>
      </c>
      <c r="R41">
        <v>101.00376186788439</v>
      </c>
      <c r="S41">
        <v>16.290503693726404</v>
      </c>
      <c r="T41">
        <v>120.30080435932535</v>
      </c>
      <c r="U41">
        <v>121.44091577813168</v>
      </c>
      <c r="V41">
        <v>92.254761287144206</v>
      </c>
      <c r="W41">
        <v>110.41259765624933</v>
      </c>
      <c r="X41">
        <v>101.88526111644688</v>
      </c>
    </row>
    <row r="42" spans="1:24" x14ac:dyDescent="0.25">
      <c r="A42">
        <v>39</v>
      </c>
      <c r="B42" s="12">
        <v>102.29565143550455</v>
      </c>
      <c r="C42" s="12">
        <v>1.3260872904368377</v>
      </c>
      <c r="D42">
        <v>9.75</v>
      </c>
      <c r="E42">
        <f t="shared" si="0"/>
        <v>98.128116741703764</v>
      </c>
      <c r="F42">
        <f t="shared" si="1"/>
        <v>1.6000491704753654</v>
      </c>
      <c r="G42">
        <f t="shared" si="2"/>
        <v>94.366081349261421</v>
      </c>
      <c r="H42">
        <f t="shared" si="3"/>
        <v>96.605879467772425</v>
      </c>
      <c r="I42">
        <f t="shared" si="4"/>
        <v>98.475625420063352</v>
      </c>
      <c r="J42">
        <f t="shared" si="5"/>
        <v>103.06488072971783</v>
      </c>
      <c r="K42">
        <v>0.72661882638931297</v>
      </c>
      <c r="L42">
        <v>0.60407656431198098</v>
      </c>
      <c r="M42">
        <v>0.84098184108734098</v>
      </c>
      <c r="N42">
        <v>0.74000584363937394</v>
      </c>
      <c r="R42">
        <v>103.61987981287</v>
      </c>
      <c r="S42">
        <v>15.182514541438289</v>
      </c>
      <c r="T42">
        <v>125.9127768917355</v>
      </c>
      <c r="U42">
        <v>91.156525186972786</v>
      </c>
      <c r="V42">
        <v>106.42792837960357</v>
      </c>
      <c r="W42">
        <v>90.806730124982067</v>
      </c>
      <c r="X42">
        <v>109.47373498490438</v>
      </c>
    </row>
    <row r="43" spans="1:24" x14ac:dyDescent="0.25">
      <c r="A43">
        <v>40</v>
      </c>
      <c r="B43" s="12">
        <v>102.63580139055991</v>
      </c>
      <c r="C43" s="12">
        <v>1.248429808937902</v>
      </c>
      <c r="D43">
        <v>10</v>
      </c>
      <c r="E43">
        <f t="shared" si="0"/>
        <v>100.62467629881165</v>
      </c>
      <c r="F43">
        <f t="shared" si="1"/>
        <v>0.60865884735139975</v>
      </c>
      <c r="G43">
        <f t="shared" si="2"/>
        <v>98.656106304812724</v>
      </c>
      <c r="H43">
        <f t="shared" si="3"/>
        <v>101.25922638188358</v>
      </c>
      <c r="I43">
        <f t="shared" si="4"/>
        <v>101.90801542313372</v>
      </c>
      <c r="J43">
        <f t="shared" si="5"/>
        <v>100.67535708541658</v>
      </c>
      <c r="K43">
        <v>0.75965201854705799</v>
      </c>
      <c r="L43">
        <v>0.63317394256591797</v>
      </c>
      <c r="M43">
        <v>0.87029445171356201</v>
      </c>
      <c r="N43">
        <v>0.72284906387329095</v>
      </c>
      <c r="R43">
        <v>101.97842905039072</v>
      </c>
      <c r="S43">
        <v>14.113782028398258</v>
      </c>
      <c r="T43">
        <v>97.282084865846372</v>
      </c>
      <c r="U43">
        <v>96.607680367951005</v>
      </c>
      <c r="V43">
        <v>105.60111318315759</v>
      </c>
      <c r="W43">
        <v>122.70412530599641</v>
      </c>
      <c r="X43">
        <v>114.73668975271134</v>
      </c>
    </row>
    <row r="44" spans="1:24" x14ac:dyDescent="0.25">
      <c r="A44">
        <v>41</v>
      </c>
      <c r="B44" s="12">
        <v>101.75927999776424</v>
      </c>
      <c r="C44" s="12">
        <v>1.8977596632328615</v>
      </c>
      <c r="D44">
        <v>10.25</v>
      </c>
      <c r="E44">
        <f t="shared" si="0"/>
        <v>100.3490734886182</v>
      </c>
      <c r="F44">
        <f t="shared" si="1"/>
        <v>1.3272571428981006</v>
      </c>
      <c r="G44">
        <f t="shared" si="2"/>
        <v>97.579538048087784</v>
      </c>
      <c r="H44">
        <f t="shared" si="3"/>
        <v>98.674178752597157</v>
      </c>
      <c r="I44">
        <f t="shared" si="4"/>
        <v>104.55039262213243</v>
      </c>
      <c r="J44">
        <f t="shared" si="5"/>
        <v>100.59218453165546</v>
      </c>
      <c r="K44">
        <v>0.75136244297027599</v>
      </c>
      <c r="L44">
        <v>0.61700963973999001</v>
      </c>
      <c r="M44">
        <v>0.89286035299301103</v>
      </c>
      <c r="N44">
        <v>0.72225188493728609</v>
      </c>
      <c r="R44">
        <v>99.527280560089324</v>
      </c>
      <c r="S44">
        <v>17.645239326205122</v>
      </c>
      <c r="T44">
        <v>103.26859570931666</v>
      </c>
      <c r="U44">
        <v>118.30700978194109</v>
      </c>
      <c r="V44">
        <v>120.87659835815401</v>
      </c>
      <c r="W44">
        <v>137.99509980753365</v>
      </c>
      <c r="X44">
        <v>99.468154348296338</v>
      </c>
    </row>
    <row r="45" spans="1:24" x14ac:dyDescent="0.25">
      <c r="A45">
        <v>42</v>
      </c>
      <c r="B45" s="12">
        <v>101.41797140950672</v>
      </c>
      <c r="C45" s="12">
        <v>1.1917545623400496</v>
      </c>
      <c r="D45">
        <v>10.5</v>
      </c>
      <c r="E45">
        <f t="shared" si="0"/>
        <v>98.582937640238441</v>
      </c>
      <c r="F45">
        <f t="shared" si="1"/>
        <v>1.100384232265879</v>
      </c>
      <c r="G45">
        <f t="shared" si="2"/>
        <v>96.689911631794672</v>
      </c>
      <c r="H45">
        <f t="shared" si="3"/>
        <v>98.25116021336126</v>
      </c>
      <c r="I45">
        <f t="shared" si="4"/>
        <v>97.125803558832075</v>
      </c>
      <c r="J45">
        <f t="shared" si="5"/>
        <v>102.26487515696576</v>
      </c>
      <c r="K45">
        <v>0.744512319564819</v>
      </c>
      <c r="L45">
        <v>0.61436450481414795</v>
      </c>
      <c r="M45">
        <v>0.82945436239242598</v>
      </c>
      <c r="N45">
        <v>0.7342618036270141</v>
      </c>
      <c r="R45">
        <v>113.93918274062229</v>
      </c>
      <c r="S45">
        <v>18.845610566323362</v>
      </c>
      <c r="T45">
        <v>100.33761591151087</v>
      </c>
      <c r="U45">
        <v>140.71390888478464</v>
      </c>
      <c r="V45">
        <v>115.01444407871786</v>
      </c>
      <c r="W45">
        <v>117.87828522412735</v>
      </c>
      <c r="X45">
        <v>123.4483683938945</v>
      </c>
    </row>
    <row r="46" spans="1:24" x14ac:dyDescent="0.25">
      <c r="A46">
        <v>43</v>
      </c>
      <c r="B46" s="12">
        <v>101.50023769314716</v>
      </c>
      <c r="C46" s="12">
        <v>1.3357149603596261</v>
      </c>
      <c r="D46">
        <v>10.75</v>
      </c>
      <c r="E46">
        <f t="shared" si="0"/>
        <v>101.32065235872064</v>
      </c>
      <c r="F46">
        <f t="shared" si="1"/>
        <v>0.96472998065494886</v>
      </c>
      <c r="G46">
        <f t="shared" si="2"/>
        <v>102.57366415742155</v>
      </c>
      <c r="H46">
        <f t="shared" si="3"/>
        <v>103.80165568927795</v>
      </c>
      <c r="I46">
        <f t="shared" si="4"/>
        <v>99.7654238685233</v>
      </c>
      <c r="J46">
        <f t="shared" si="5"/>
        <v>99.141865719659734</v>
      </c>
      <c r="K46">
        <v>0.789817214012146</v>
      </c>
      <c r="L46">
        <v>0.64907175302505504</v>
      </c>
      <c r="M46">
        <v>0.85199671983718905</v>
      </c>
      <c r="N46">
        <v>0.71183859586715692</v>
      </c>
      <c r="R46">
        <v>100.45869197383956</v>
      </c>
      <c r="S46">
        <v>14.131484658143121</v>
      </c>
      <c r="T46">
        <v>108.64700096240942</v>
      </c>
      <c r="U46">
        <v>118.24312304506188</v>
      </c>
      <c r="V46">
        <v>114.72613470894912</v>
      </c>
      <c r="W46">
        <v>112.2143322042278</v>
      </c>
      <c r="X46">
        <v>94.066556993421614</v>
      </c>
    </row>
    <row r="47" spans="1:24" x14ac:dyDescent="0.25">
      <c r="A47">
        <v>44</v>
      </c>
      <c r="B47" s="12">
        <v>101.85923476085223</v>
      </c>
      <c r="C47" s="12">
        <v>1.3590226838699069</v>
      </c>
      <c r="D47">
        <v>11</v>
      </c>
      <c r="E47">
        <f t="shared" si="0"/>
        <v>100.91299780027693</v>
      </c>
      <c r="F47">
        <f t="shared" si="1"/>
        <v>0.63326912280253034</v>
      </c>
      <c r="G47">
        <f t="shared" si="2"/>
        <v>99.563846340427133</v>
      </c>
      <c r="H47">
        <f t="shared" si="3"/>
        <v>100.9072415565236</v>
      </c>
      <c r="I47">
        <f t="shared" si="4"/>
        <v>100.2342904758677</v>
      </c>
      <c r="J47">
        <f t="shared" si="5"/>
        <v>102.94661282828928</v>
      </c>
      <c r="K47">
        <v>0.76664161682128895</v>
      </c>
      <c r="L47">
        <v>0.63097298145294201</v>
      </c>
      <c r="M47">
        <v>0.85600084066391002</v>
      </c>
      <c r="N47">
        <v>0.73915668010711699</v>
      </c>
      <c r="R47">
        <v>98.104087893659923</v>
      </c>
      <c r="S47">
        <v>18.458324924439072</v>
      </c>
      <c r="T47">
        <v>107.00545103653549</v>
      </c>
      <c r="U47">
        <v>113.25508533137823</v>
      </c>
      <c r="V47">
        <v>110.17669950212724</v>
      </c>
      <c r="W47">
        <v>129.04004665768161</v>
      </c>
      <c r="X47">
        <v>121.0435860322945</v>
      </c>
    </row>
    <row r="48" spans="1:24" x14ac:dyDescent="0.25">
      <c r="A48">
        <v>45</v>
      </c>
      <c r="B48" s="12">
        <v>99.926259836474173</v>
      </c>
      <c r="C48" s="12">
        <v>1.4742454131287048</v>
      </c>
      <c r="D48">
        <v>11.25</v>
      </c>
      <c r="E48">
        <f t="shared" si="0"/>
        <v>100.36694190637851</v>
      </c>
      <c r="F48">
        <f t="shared" si="1"/>
        <v>1.495044333001269</v>
      </c>
      <c r="G48">
        <f t="shared" si="2"/>
        <v>95.730114292788826</v>
      </c>
      <c r="H48">
        <f t="shared" si="3"/>
        <v>102.77468853524532</v>
      </c>
      <c r="I48">
        <f t="shared" si="4"/>
        <v>99.752218717713589</v>
      </c>
      <c r="J48">
        <f t="shared" si="5"/>
        <v>103.21074607976628</v>
      </c>
      <c r="K48">
        <v>0.73712188005447399</v>
      </c>
      <c r="L48">
        <v>0.642650127410889</v>
      </c>
      <c r="M48">
        <v>0.85188394784927401</v>
      </c>
      <c r="N48">
        <v>0.74105315685272188</v>
      </c>
      <c r="R48">
        <v>106.65067012263363</v>
      </c>
      <c r="S48">
        <v>13.609775428420093</v>
      </c>
      <c r="T48">
        <v>90.278100276338407</v>
      </c>
      <c r="U48">
        <v>105.79806035107873</v>
      </c>
      <c r="V48">
        <v>113.34100450788213</v>
      </c>
      <c r="W48">
        <v>126.09471547763947</v>
      </c>
      <c r="X48">
        <v>123.56061551160403</v>
      </c>
    </row>
    <row r="49" spans="1:24" x14ac:dyDescent="0.25">
      <c r="A49">
        <v>46</v>
      </c>
      <c r="B49" s="12">
        <v>100.16855212301569</v>
      </c>
      <c r="C49" s="12">
        <v>2.3067423243041363</v>
      </c>
      <c r="D49">
        <v>11.5</v>
      </c>
      <c r="E49">
        <f t="shared" si="0"/>
        <v>100.82617505719544</v>
      </c>
      <c r="F49">
        <f t="shared" si="1"/>
        <v>0.93450663982171234</v>
      </c>
      <c r="G49">
        <f t="shared" si="2"/>
        <v>97.68397003025207</v>
      </c>
      <c r="H49">
        <f t="shared" si="3"/>
        <v>101.64198104465521</v>
      </c>
      <c r="I49">
        <f t="shared" si="4"/>
        <v>101.38613976695221</v>
      </c>
      <c r="J49">
        <f t="shared" si="5"/>
        <v>102.59260938692228</v>
      </c>
      <c r="K49">
        <v>0.75216656923294101</v>
      </c>
      <c r="L49">
        <v>0.635567307472229</v>
      </c>
      <c r="M49">
        <v>0.86583763360977195</v>
      </c>
      <c r="N49">
        <v>0.73661493539810197</v>
      </c>
      <c r="R49">
        <v>99.434498835760124</v>
      </c>
      <c r="S49">
        <v>17.710600364355056</v>
      </c>
      <c r="T49">
        <v>94.954621964606517</v>
      </c>
      <c r="U49">
        <v>131.29052077189505</v>
      </c>
      <c r="V49">
        <v>115.02520697457412</v>
      </c>
      <c r="W49">
        <v>140.93181798276322</v>
      </c>
      <c r="X49">
        <v>118.28727861900441</v>
      </c>
    </row>
    <row r="50" spans="1:24" x14ac:dyDescent="0.25">
      <c r="A50">
        <v>47</v>
      </c>
      <c r="B50" s="12">
        <v>101.80223767211848</v>
      </c>
      <c r="C50" s="12">
        <v>1.6007504637006997</v>
      </c>
      <c r="D50">
        <v>11.75</v>
      </c>
      <c r="E50">
        <f t="shared" si="0"/>
        <v>101.63470604915562</v>
      </c>
      <c r="F50">
        <f t="shared" si="1"/>
        <v>1.0270702549320527</v>
      </c>
      <c r="G50">
        <f t="shared" si="2"/>
        <v>98.293849400111569</v>
      </c>
      <c r="H50">
        <f t="shared" si="3"/>
        <v>101.5990195647251</v>
      </c>
      <c r="I50">
        <f t="shared" si="4"/>
        <v>103.40915909974859</v>
      </c>
      <c r="J50">
        <f t="shared" si="5"/>
        <v>103.2367961320372</v>
      </c>
      <c r="K50">
        <v>0.75686264038085904</v>
      </c>
      <c r="L50">
        <v>0.63529866933822599</v>
      </c>
      <c r="M50">
        <v>0.88311421871185303</v>
      </c>
      <c r="N50">
        <v>0.74124019622802706</v>
      </c>
      <c r="R50">
        <v>106.30722540402019</v>
      </c>
      <c r="S50">
        <v>14.40593017683776</v>
      </c>
      <c r="T50">
        <v>98.576469697813778</v>
      </c>
      <c r="U50">
        <v>147.95611164357376</v>
      </c>
      <c r="V50">
        <v>104.90840503147633</v>
      </c>
      <c r="W50">
        <v>140.04534563141524</v>
      </c>
      <c r="X50">
        <v>101.55376671871392</v>
      </c>
    </row>
    <row r="51" spans="1:24" x14ac:dyDescent="0.25">
      <c r="A51">
        <v>48</v>
      </c>
      <c r="B51" s="12">
        <v>100.85857598829583</v>
      </c>
      <c r="C51" s="12">
        <v>2.0751098871228852</v>
      </c>
      <c r="D51">
        <v>12</v>
      </c>
      <c r="E51">
        <f t="shared" si="0"/>
        <v>102.01640148795634</v>
      </c>
      <c r="F51">
        <f t="shared" si="1"/>
        <v>0.3543995146985654</v>
      </c>
      <c r="G51">
        <f t="shared" si="2"/>
        <v>103.10637486445442</v>
      </c>
      <c r="H51">
        <f t="shared" si="3"/>
        <v>102.13839727536256</v>
      </c>
      <c r="I51">
        <f t="shared" si="4"/>
        <v>101.22038441463712</v>
      </c>
      <c r="J51">
        <f t="shared" si="5"/>
        <v>101.60044939737129</v>
      </c>
      <c r="K51">
        <v>0.79391908645629905</v>
      </c>
      <c r="L51">
        <v>0.63867139816284202</v>
      </c>
      <c r="M51">
        <v>0.86442208290100098</v>
      </c>
      <c r="N51">
        <v>0.72949122667312594</v>
      </c>
      <c r="R51">
        <v>98.018891210383615</v>
      </c>
      <c r="S51">
        <v>15.850307444092333</v>
      </c>
      <c r="T51">
        <v>109.23521069512827</v>
      </c>
      <c r="U51">
        <v>135.12975862710744</v>
      </c>
      <c r="V51">
        <v>104.34252875191785</v>
      </c>
      <c r="W51">
        <v>99.193855251431401</v>
      </c>
      <c r="X51">
        <v>108.3613315344729</v>
      </c>
    </row>
    <row r="52" spans="1:24" x14ac:dyDescent="0.25">
      <c r="A52">
        <v>49</v>
      </c>
      <c r="B52" s="12">
        <v>102.61891861121254</v>
      </c>
      <c r="C52" s="12">
        <v>1.3087940132482943</v>
      </c>
      <c r="D52">
        <v>12.25</v>
      </c>
      <c r="E52">
        <f t="shared" si="0"/>
        <v>101.77666459894381</v>
      </c>
      <c r="F52">
        <f t="shared" si="1"/>
        <v>0.59211079613932593</v>
      </c>
      <c r="G52">
        <f t="shared" si="2"/>
        <v>100.34754678800506</v>
      </c>
      <c r="H52">
        <f t="shared" si="3"/>
        <v>102.76056186267904</v>
      </c>
      <c r="I52">
        <f t="shared" si="4"/>
        <v>100.88124515301172</v>
      </c>
      <c r="J52">
        <f t="shared" si="5"/>
        <v>103.11730459207939</v>
      </c>
      <c r="K52">
        <v>0.77267611026763905</v>
      </c>
      <c r="L52">
        <v>0.64256179332733199</v>
      </c>
      <c r="M52">
        <v>0.86152583360671997</v>
      </c>
      <c r="N52">
        <v>0.74038224697113009</v>
      </c>
      <c r="R52">
        <v>107.27550219704506</v>
      </c>
      <c r="S52">
        <v>16.190646437818913</v>
      </c>
      <c r="T52">
        <v>91.146987417469575</v>
      </c>
      <c r="U52">
        <v>101.16785823708713</v>
      </c>
      <c r="V52">
        <v>110.68414279392769</v>
      </c>
      <c r="W52">
        <v>128.4348269749112</v>
      </c>
      <c r="X52">
        <v>106.76305023305129</v>
      </c>
    </row>
    <row r="53" spans="1:24" x14ac:dyDescent="0.25">
      <c r="A53">
        <v>50</v>
      </c>
      <c r="B53" s="12">
        <v>102.59743630426426</v>
      </c>
      <c r="C53" s="12">
        <v>1.7045931606383635</v>
      </c>
      <c r="D53">
        <v>12.5</v>
      </c>
      <c r="E53">
        <f t="shared" si="0"/>
        <v>100.23669415830753</v>
      </c>
      <c r="F53">
        <f t="shared" si="1"/>
        <v>1.4909438562480608</v>
      </c>
      <c r="G53">
        <f t="shared" si="2"/>
        <v>95.36922752083116</v>
      </c>
      <c r="H53">
        <f t="shared" si="3"/>
        <v>103.14622383660628</v>
      </c>
      <c r="I53">
        <f t="shared" si="4"/>
        <v>102.0794520612623</v>
      </c>
      <c r="J53">
        <f t="shared" si="5"/>
        <v>100.35187321453039</v>
      </c>
      <c r="K53">
        <v>0.73434305191039995</v>
      </c>
      <c r="L53">
        <v>0.64497333765029896</v>
      </c>
      <c r="M53">
        <v>0.87175852060318004</v>
      </c>
      <c r="N53">
        <v>0.72052644968032808</v>
      </c>
      <c r="R53">
        <v>99.616875485167654</v>
      </c>
      <c r="S53">
        <v>12.928110256126633</v>
      </c>
      <c r="T53">
        <v>81.544254137121726</v>
      </c>
      <c r="U53">
        <v>124.49296630255049</v>
      </c>
      <c r="V53">
        <v>125.13405936104911</v>
      </c>
      <c r="W53">
        <v>123.24939608039283</v>
      </c>
      <c r="X53">
        <v>88.76892760559744</v>
      </c>
    </row>
    <row r="54" spans="1:24" x14ac:dyDescent="0.25">
      <c r="A54">
        <v>51</v>
      </c>
      <c r="B54" s="12">
        <v>102.96102955220455</v>
      </c>
      <c r="C54" s="12">
        <v>1.6365486675915573</v>
      </c>
      <c r="D54">
        <v>12.75</v>
      </c>
      <c r="E54">
        <f t="shared" si="0"/>
        <v>103.37431528565301</v>
      </c>
      <c r="F54">
        <f t="shared" si="1"/>
        <v>2.0347393966886327</v>
      </c>
      <c r="G54">
        <f t="shared" si="2"/>
        <v>99.44890226636609</v>
      </c>
      <c r="H54">
        <f t="shared" si="3"/>
        <v>103.21648544489655</v>
      </c>
      <c r="I54">
        <f t="shared" si="4"/>
        <v>100.80766063663384</v>
      </c>
      <c r="J54">
        <f t="shared" si="5"/>
        <v>110.02421279471561</v>
      </c>
      <c r="K54">
        <v>0.76575654745101895</v>
      </c>
      <c r="L54">
        <v>0.64541268348693803</v>
      </c>
      <c r="M54">
        <v>0.86089742183685303</v>
      </c>
      <c r="N54">
        <v>0.78997384786605807</v>
      </c>
      <c r="R54">
        <v>115.06663456159303</v>
      </c>
      <c r="S54">
        <v>14.808218769921133</v>
      </c>
      <c r="T54">
        <v>76.993313388547818</v>
      </c>
      <c r="U54">
        <v>115.25860399302823</v>
      </c>
      <c r="V54">
        <v>92.650352205548657</v>
      </c>
      <c r="W54">
        <v>125.76096367942868</v>
      </c>
      <c r="X54">
        <v>119.22963460286449</v>
      </c>
    </row>
    <row r="55" spans="1:24" x14ac:dyDescent="0.25">
      <c r="A55">
        <v>52</v>
      </c>
      <c r="B55" s="12">
        <v>103.78325252219339</v>
      </c>
      <c r="C55" s="12">
        <v>1.3852225200710486</v>
      </c>
      <c r="D55">
        <v>13</v>
      </c>
      <c r="E55">
        <f t="shared" si="0"/>
        <v>100.61664466410593</v>
      </c>
      <c r="F55">
        <f t="shared" si="1"/>
        <v>0.74742785674886802</v>
      </c>
      <c r="G55">
        <f t="shared" si="2"/>
        <v>100.35904196949753</v>
      </c>
      <c r="H55">
        <f t="shared" si="3"/>
        <v>98.305055089670248</v>
      </c>
      <c r="I55">
        <f t="shared" si="4"/>
        <v>102.23902360616863</v>
      </c>
      <c r="J55">
        <f t="shared" si="5"/>
        <v>101.56345799108732</v>
      </c>
      <c r="K55">
        <v>0.77276462316513095</v>
      </c>
      <c r="L55">
        <v>0.61470150947570801</v>
      </c>
      <c r="M55">
        <v>0.87312126159668002</v>
      </c>
      <c r="N55">
        <v>0.72922562837600702</v>
      </c>
      <c r="R55">
        <v>103.81863099203521</v>
      </c>
      <c r="S55">
        <v>13.422640522120016</v>
      </c>
      <c r="T55">
        <v>107.66864859539491</v>
      </c>
      <c r="U55">
        <v>99.422841969102478</v>
      </c>
      <c r="V55">
        <v>95.715917859758477</v>
      </c>
      <c r="W55">
        <v>133.69008564628251</v>
      </c>
      <c r="X55">
        <v>117.31813591478497</v>
      </c>
    </row>
    <row r="56" spans="1:24" x14ac:dyDescent="0.25">
      <c r="A56">
        <v>53</v>
      </c>
      <c r="B56" s="12">
        <v>102.11642154043545</v>
      </c>
      <c r="C56" s="12">
        <v>0.64282002419244955</v>
      </c>
      <c r="D56">
        <v>13.25</v>
      </c>
      <c r="E56">
        <f t="shared" si="0"/>
        <v>103.35760277057321</v>
      </c>
      <c r="F56">
        <f t="shared" si="1"/>
        <v>1.5958038193593922</v>
      </c>
      <c r="G56">
        <f t="shared" si="2"/>
        <v>98.802594395427008</v>
      </c>
      <c r="H56">
        <f t="shared" si="3"/>
        <v>102.25259264469071</v>
      </c>
      <c r="I56">
        <f t="shared" si="4"/>
        <v>105.01322199086674</v>
      </c>
      <c r="J56">
        <f t="shared" si="5"/>
        <v>107.36200205130835</v>
      </c>
      <c r="K56">
        <v>0.76077997684478804</v>
      </c>
      <c r="L56">
        <v>0.63938546180725098</v>
      </c>
      <c r="M56">
        <v>0.89681291580200195</v>
      </c>
      <c r="N56">
        <v>0.77085917472839394</v>
      </c>
      <c r="R56">
        <v>111.41881984818575</v>
      </c>
      <c r="S56">
        <v>14.582253646666318</v>
      </c>
      <c r="T56">
        <v>106.39297789421593</v>
      </c>
      <c r="U56">
        <v>109.96884638720199</v>
      </c>
      <c r="V56">
        <v>111.29372460501519</v>
      </c>
      <c r="W56">
        <v>110.7844023426547</v>
      </c>
      <c r="X56">
        <v>105.69546598217838</v>
      </c>
    </row>
    <row r="57" spans="1:24" x14ac:dyDescent="0.25">
      <c r="A57">
        <v>54</v>
      </c>
      <c r="B57" s="12">
        <v>101.73807937229587</v>
      </c>
      <c r="C57" s="12">
        <v>1.1816429022207968</v>
      </c>
      <c r="D57">
        <v>13.5</v>
      </c>
      <c r="E57">
        <f t="shared" si="0"/>
        <v>101.11739493997136</v>
      </c>
      <c r="F57">
        <f t="shared" si="1"/>
        <v>1.2702580718402841</v>
      </c>
      <c r="G57">
        <f t="shared" si="2"/>
        <v>101.79268849360479</v>
      </c>
      <c r="H57">
        <f t="shared" si="3"/>
        <v>97.894008953095152</v>
      </c>
      <c r="I57">
        <f t="shared" si="4"/>
        <v>99.970257254339231</v>
      </c>
      <c r="J57">
        <f t="shared" si="5"/>
        <v>104.81262505884625</v>
      </c>
      <c r="K57">
        <v>0.78380370140075695</v>
      </c>
      <c r="L57">
        <v>0.61213123798370395</v>
      </c>
      <c r="M57">
        <v>0.853745996952057</v>
      </c>
      <c r="N57">
        <v>0.75255464792251603</v>
      </c>
      <c r="R57">
        <v>102.05552001218207</v>
      </c>
      <c r="S57">
        <v>14.524615111178212</v>
      </c>
      <c r="T57">
        <v>92.980612879213766</v>
      </c>
      <c r="U57">
        <v>133.06388288441238</v>
      </c>
      <c r="V57">
        <v>115.28697695050893</v>
      </c>
      <c r="W57">
        <v>123.81050725688789</v>
      </c>
      <c r="X57">
        <v>103.49852872855494</v>
      </c>
    </row>
    <row r="58" spans="1:24" x14ac:dyDescent="0.25">
      <c r="A58">
        <v>55</v>
      </c>
      <c r="B58" s="12">
        <v>101.35288129928743</v>
      </c>
      <c r="C58" s="12">
        <v>1.6816504233802121</v>
      </c>
      <c r="D58">
        <v>13.75</v>
      </c>
      <c r="E58">
        <f t="shared" si="0"/>
        <v>103.82595231639266</v>
      </c>
      <c r="F58">
        <f t="shared" si="1"/>
        <v>0.70240216717547854</v>
      </c>
      <c r="G58">
        <f t="shared" si="2"/>
        <v>103.50371336008051</v>
      </c>
      <c r="H58">
        <f t="shared" si="3"/>
        <v>106.01459608713992</v>
      </c>
      <c r="I58">
        <f t="shared" si="4"/>
        <v>102.0996017813403</v>
      </c>
      <c r="J58">
        <f t="shared" si="5"/>
        <v>103.68589803700988</v>
      </c>
      <c r="K58">
        <v>0.79697859287261996</v>
      </c>
      <c r="L58">
        <v>0.66290926933288596</v>
      </c>
      <c r="M58">
        <v>0.87193059921264604</v>
      </c>
      <c r="N58">
        <v>0.74446474790573092</v>
      </c>
      <c r="R58">
        <v>102.91791599067538</v>
      </c>
      <c r="S58">
        <v>15.414826522112124</v>
      </c>
      <c r="T58">
        <v>113.64916787631232</v>
      </c>
      <c r="U58">
        <v>103.902741233901</v>
      </c>
      <c r="V58">
        <v>99.881689889090168</v>
      </c>
      <c r="W58">
        <v>139.77462186941614</v>
      </c>
      <c r="X58">
        <v>101.13032134897948</v>
      </c>
    </row>
    <row r="59" spans="1:24" x14ac:dyDescent="0.25">
      <c r="A59">
        <v>56</v>
      </c>
      <c r="B59" s="12">
        <v>100.60004966123991</v>
      </c>
      <c r="C59" s="12">
        <v>1.0780234289961341</v>
      </c>
      <c r="D59">
        <v>14</v>
      </c>
      <c r="E59">
        <f t="shared" si="0"/>
        <v>101.95921422948101</v>
      </c>
      <c r="F59">
        <f t="shared" si="1"/>
        <v>1.7007611328008623</v>
      </c>
      <c r="G59">
        <f t="shared" si="2"/>
        <v>97.281058113296368</v>
      </c>
      <c r="H59">
        <f t="shared" si="3"/>
        <v>100.21860916367073</v>
      </c>
      <c r="I59">
        <f t="shared" si="4"/>
        <v>104.54959696293993</v>
      </c>
      <c r="J59">
        <f t="shared" si="5"/>
        <v>105.78759267801701</v>
      </c>
      <c r="K59">
        <v>0.74906414747238204</v>
      </c>
      <c r="L59">
        <v>0.62666696310043302</v>
      </c>
      <c r="M59">
        <v>0.89285355806350697</v>
      </c>
      <c r="N59">
        <v>0.759554915428162</v>
      </c>
      <c r="R59">
        <v>111.1577707884411</v>
      </c>
      <c r="S59">
        <v>12.710223751699752</v>
      </c>
      <c r="T59">
        <v>112.51542879187535</v>
      </c>
      <c r="U59">
        <v>130.61671681923414</v>
      </c>
      <c r="V59">
        <v>117.99406324114108</v>
      </c>
      <c r="W59">
        <v>135.95250048444933</v>
      </c>
      <c r="X59">
        <v>126.61073845384725</v>
      </c>
    </row>
    <row r="60" spans="1:24" x14ac:dyDescent="0.25">
      <c r="A60">
        <v>57</v>
      </c>
      <c r="B60" s="12">
        <v>102.32944716478059</v>
      </c>
      <c r="C60" s="12">
        <v>1.0845637723353994</v>
      </c>
      <c r="D60">
        <v>14.25</v>
      </c>
      <c r="E60">
        <f t="shared" si="0"/>
        <v>102.014551795892</v>
      </c>
      <c r="F60">
        <f t="shared" si="1"/>
        <v>1.9272591491815025</v>
      </c>
      <c r="G60">
        <f t="shared" si="2"/>
        <v>95.921011714192204</v>
      </c>
      <c r="H60">
        <f t="shared" si="3"/>
        <v>101.83167118235392</v>
      </c>
      <c r="I60">
        <f t="shared" si="4"/>
        <v>104.01966002283385</v>
      </c>
      <c r="J60">
        <f t="shared" si="5"/>
        <v>106.28586426418802</v>
      </c>
      <c r="K60">
        <v>0.73859179019928001</v>
      </c>
      <c r="L60">
        <v>0.63675343990325906</v>
      </c>
      <c r="M60">
        <v>0.888327896595001</v>
      </c>
      <c r="N60">
        <v>0.76313250541687006</v>
      </c>
      <c r="R60">
        <v>99.46473760090565</v>
      </c>
      <c r="S60">
        <v>18.063317522218796</v>
      </c>
      <c r="T60">
        <v>114.23397755277318</v>
      </c>
      <c r="U60">
        <v>124.19781826510248</v>
      </c>
      <c r="V60">
        <v>126.21831893920894</v>
      </c>
      <c r="W60">
        <v>119.7665518174789</v>
      </c>
      <c r="X60">
        <v>119.96570349612932</v>
      </c>
    </row>
    <row r="61" spans="1:24" x14ac:dyDescent="0.25">
      <c r="A61">
        <v>58</v>
      </c>
      <c r="B61" s="12">
        <v>101.90987614011982</v>
      </c>
      <c r="C61" s="12">
        <v>1.0199178091761689</v>
      </c>
      <c r="D61">
        <v>14.5</v>
      </c>
      <c r="E61">
        <f t="shared" si="0"/>
        <v>100.80478007703995</v>
      </c>
      <c r="F61">
        <f t="shared" si="1"/>
        <v>1.3595866671686505</v>
      </c>
      <c r="G61">
        <f t="shared" si="2"/>
        <v>96.148476972208442</v>
      </c>
      <c r="H61">
        <f t="shared" si="3"/>
        <v>102.5182160304753</v>
      </c>
      <c r="I61">
        <f t="shared" si="4"/>
        <v>101.71569622093398</v>
      </c>
      <c r="J61">
        <f t="shared" si="5"/>
        <v>102.83673108454208</v>
      </c>
      <c r="K61">
        <v>0.74034327268600497</v>
      </c>
      <c r="L61">
        <v>0.64104640483856201</v>
      </c>
      <c r="M61">
        <v>0.86865204572677601</v>
      </c>
      <c r="N61">
        <v>0.7383677291870121</v>
      </c>
      <c r="R61">
        <v>113.22970526102294</v>
      </c>
      <c r="S61">
        <v>16.625812745542135</v>
      </c>
      <c r="T61">
        <v>117.41815097090071</v>
      </c>
      <c r="U61">
        <v>105.62751316788169</v>
      </c>
      <c r="V61">
        <v>98.408460617065174</v>
      </c>
      <c r="W61">
        <v>123.40904885877937</v>
      </c>
      <c r="X61">
        <v>101.09875577710037</v>
      </c>
    </row>
    <row r="62" spans="1:24" x14ac:dyDescent="0.25">
      <c r="A62">
        <v>59</v>
      </c>
      <c r="B62" s="12">
        <v>101.90812792093469</v>
      </c>
      <c r="C62" s="12">
        <v>2.0453073072955434</v>
      </c>
      <c r="D62">
        <v>14.75</v>
      </c>
      <c r="E62">
        <f t="shared" si="0"/>
        <v>103.1359659856285</v>
      </c>
      <c r="F62">
        <f t="shared" si="1"/>
        <v>2.0383459428804431</v>
      </c>
      <c r="G62">
        <f t="shared" si="2"/>
        <v>103.65951370883299</v>
      </c>
      <c r="H62">
        <f t="shared" si="3"/>
        <v>107.41490965440109</v>
      </c>
      <c r="I62">
        <f t="shared" si="4"/>
        <v>96.470787597763476</v>
      </c>
      <c r="J62">
        <f t="shared" si="5"/>
        <v>104.99865298151643</v>
      </c>
      <c r="K62">
        <v>0.79817825555801403</v>
      </c>
      <c r="L62">
        <v>0.67166543006896995</v>
      </c>
      <c r="M62">
        <v>0.82386052608490001</v>
      </c>
      <c r="N62">
        <v>0.75389032840728798</v>
      </c>
      <c r="R62">
        <v>120.09255301142419</v>
      </c>
      <c r="S62">
        <v>18.170903911164764</v>
      </c>
      <c r="T62">
        <v>98.88924723086086</v>
      </c>
      <c r="U62">
        <v>129.0064802264223</v>
      </c>
      <c r="V62">
        <v>111.63629123142769</v>
      </c>
      <c r="W62">
        <v>122.67266688325471</v>
      </c>
      <c r="X62">
        <v>124.33494316352565</v>
      </c>
    </row>
    <row r="63" spans="1:24" x14ac:dyDescent="0.25">
      <c r="A63">
        <v>60</v>
      </c>
      <c r="B63" s="12">
        <v>102.01793815640613</v>
      </c>
      <c r="C63" s="12">
        <v>1.1219794046363432</v>
      </c>
      <c r="D63">
        <v>15</v>
      </c>
      <c r="E63">
        <f t="shared" si="0"/>
        <v>101.42625383074494</v>
      </c>
      <c r="F63">
        <f t="shared" si="1"/>
        <v>1.813722288114467</v>
      </c>
      <c r="G63">
        <f t="shared" si="2"/>
        <v>97.48272307507402</v>
      </c>
      <c r="H63">
        <f t="shared" si="3"/>
        <v>106.06397271594787</v>
      </c>
      <c r="I63">
        <f t="shared" si="4"/>
        <v>98.310351650943801</v>
      </c>
      <c r="J63">
        <f t="shared" si="5"/>
        <v>103.84796788101409</v>
      </c>
      <c r="K63">
        <v>0.75061696767806996</v>
      </c>
      <c r="L63" s="12">
        <v>0.66321802139282204</v>
      </c>
      <c r="M63">
        <v>0.83957040309905995</v>
      </c>
      <c r="N63">
        <v>0.74562840938568109</v>
      </c>
      <c r="R63">
        <v>109.21590519831284</v>
      </c>
      <c r="S63">
        <v>17.30693891835849</v>
      </c>
      <c r="T63">
        <v>88.753327079440581</v>
      </c>
      <c r="U63">
        <v>110.46720259260397</v>
      </c>
      <c r="V63">
        <v>121.60421098981561</v>
      </c>
      <c r="W63">
        <v>124.9164786574009</v>
      </c>
      <c r="X63">
        <v>116.03284144139523</v>
      </c>
    </row>
    <row r="64" spans="1:24" x14ac:dyDescent="0.25">
      <c r="A64">
        <v>61</v>
      </c>
      <c r="B64" s="12">
        <v>101.85195912685396</v>
      </c>
      <c r="C64" s="12">
        <v>0.75052114102844913</v>
      </c>
      <c r="D64">
        <v>15.25</v>
      </c>
      <c r="E64">
        <f t="shared" si="0"/>
        <v>105.09125026177443</v>
      </c>
      <c r="F64">
        <f t="shared" si="1"/>
        <v>1.3915505189934825</v>
      </c>
      <c r="G64">
        <f t="shared" si="2"/>
        <v>100.43468568232154</v>
      </c>
      <c r="H64">
        <f t="shared" si="3"/>
        <v>107.55760620522261</v>
      </c>
      <c r="I64">
        <f t="shared" si="4"/>
        <v>106.82572665203374</v>
      </c>
      <c r="J64">
        <f t="shared" si="5"/>
        <v>105.5469825075198</v>
      </c>
      <c r="K64" s="12">
        <v>0.77334707975387595</v>
      </c>
      <c r="L64" s="12">
        <v>0.67255771160125699</v>
      </c>
      <c r="M64" s="12">
        <v>0.91229170560836803</v>
      </c>
      <c r="N64">
        <v>0.75782733440399208</v>
      </c>
      <c r="R64">
        <v>109.81648960024926</v>
      </c>
      <c r="S64">
        <v>16.15224346966049</v>
      </c>
      <c r="T64">
        <v>98.119535307952901</v>
      </c>
      <c r="U64">
        <v>110.76321932348863</v>
      </c>
      <c r="V64">
        <v>121.83791569301027</v>
      </c>
      <c r="W64">
        <v>107.19909154780719</v>
      </c>
      <c r="X64">
        <v>104.77907928354982</v>
      </c>
    </row>
    <row r="65" spans="1:24" x14ac:dyDescent="0.25">
      <c r="A65">
        <v>62</v>
      </c>
      <c r="B65" s="12">
        <v>102.99314426817988</v>
      </c>
      <c r="C65" s="12">
        <v>1.1488236944550938</v>
      </c>
      <c r="D65">
        <v>15.5</v>
      </c>
      <c r="E65">
        <f t="shared" si="0"/>
        <v>101.76584089811567</v>
      </c>
      <c r="F65">
        <f t="shared" si="1"/>
        <v>1.2858038799209004</v>
      </c>
      <c r="G65">
        <f t="shared" si="2"/>
        <v>103.42471011273273</v>
      </c>
      <c r="H65">
        <f t="shared" si="3"/>
        <v>97.463622048208848</v>
      </c>
      <c r="I65">
        <f t="shared" si="4"/>
        <v>102.16608120071804</v>
      </c>
      <c r="J65">
        <f t="shared" si="5"/>
        <v>104.00895023080305</v>
      </c>
      <c r="K65" s="12">
        <v>0.79637026786804199</v>
      </c>
      <c r="L65" s="12">
        <v>0.60944002866744995</v>
      </c>
      <c r="M65" s="12">
        <v>0.87249833345413197</v>
      </c>
      <c r="N65">
        <v>0.74678426265716591</v>
      </c>
      <c r="R65">
        <v>117.6056087416204</v>
      </c>
      <c r="S65">
        <v>18.72829022455965</v>
      </c>
      <c r="T65">
        <v>113.81580518639565</v>
      </c>
      <c r="U65">
        <v>112.41581416366088</v>
      </c>
      <c r="V65">
        <v>102.12001119341161</v>
      </c>
      <c r="W65">
        <v>108.89794046034169</v>
      </c>
      <c r="X65">
        <v>103.54820363250843</v>
      </c>
    </row>
    <row r="66" spans="1:24" x14ac:dyDescent="0.25">
      <c r="A66">
        <v>63</v>
      </c>
      <c r="B66" s="12">
        <v>102.13321260832132</v>
      </c>
      <c r="C66" s="12">
        <v>0.68533083690686603</v>
      </c>
      <c r="D66">
        <v>15.75</v>
      </c>
      <c r="E66">
        <f t="shared" si="0"/>
        <v>101.20483953593842</v>
      </c>
      <c r="F66">
        <f t="shared" si="1"/>
        <v>1.22280201214262</v>
      </c>
      <c r="G66">
        <f t="shared" si="2"/>
        <v>98.32847428012208</v>
      </c>
      <c r="H66">
        <f t="shared" si="3"/>
        <v>100.41838433482104</v>
      </c>
      <c r="I66">
        <f t="shared" si="4"/>
        <v>105.07632334840937</v>
      </c>
      <c r="J66">
        <f t="shared" si="5"/>
        <v>100.99617618040125</v>
      </c>
      <c r="K66" s="12">
        <v>0.75712925195694003</v>
      </c>
      <c r="L66" s="12">
        <v>0.62791615724563599</v>
      </c>
      <c r="M66" s="12">
        <v>0.89735180139541604</v>
      </c>
      <c r="N66">
        <v>0.72515254497528092</v>
      </c>
      <c r="R66">
        <v>105.71095335194219</v>
      </c>
      <c r="S66">
        <v>15.390818594243232</v>
      </c>
      <c r="T66">
        <v>116.67570860489494</v>
      </c>
      <c r="U66">
        <v>125.6552970055302</v>
      </c>
      <c r="V66">
        <v>113.61344201224151</v>
      </c>
      <c r="W66">
        <v>128.01816965966995</v>
      </c>
      <c r="X66">
        <v>127.1864223829553</v>
      </c>
    </row>
    <row r="67" spans="1:24" x14ac:dyDescent="0.25">
      <c r="A67">
        <v>64</v>
      </c>
      <c r="B67" s="12">
        <v>100.95004252969342</v>
      </c>
      <c r="C67" s="12">
        <v>0.98573691929555118</v>
      </c>
      <c r="D67">
        <v>16</v>
      </c>
      <c r="E67">
        <f t="shared" si="0"/>
        <v>100.81063228541851</v>
      </c>
      <c r="F67">
        <f t="shared" si="1"/>
        <v>1.5141438345993936</v>
      </c>
      <c r="G67">
        <f t="shared" si="2"/>
        <v>98.559198441443513</v>
      </c>
      <c r="H67">
        <f t="shared" si="3"/>
        <v>97.425417119972806</v>
      </c>
      <c r="I67">
        <f t="shared" si="4"/>
        <v>102.16820993803151</v>
      </c>
      <c r="J67">
        <f t="shared" si="5"/>
        <v>105.08970364222618</v>
      </c>
      <c r="K67" s="12">
        <v>0.75890582799911499</v>
      </c>
      <c r="L67" s="12">
        <v>0.60920113325118996</v>
      </c>
      <c r="M67" s="12">
        <v>0.87251651287078902</v>
      </c>
      <c r="N67">
        <v>0.75454407215118402</v>
      </c>
      <c r="R67">
        <v>110.70557924457707</v>
      </c>
      <c r="S67">
        <v>15.773092754715382</v>
      </c>
      <c r="T67">
        <v>106.25105318815797</v>
      </c>
      <c r="U67">
        <v>152.2694861534797</v>
      </c>
      <c r="V67">
        <v>104.78264944893974</v>
      </c>
      <c r="W67">
        <v>108.57280166694349</v>
      </c>
      <c r="X67">
        <v>99.720797695956037</v>
      </c>
    </row>
    <row r="68" spans="1:24" x14ac:dyDescent="0.25">
      <c r="A68">
        <v>65</v>
      </c>
      <c r="B68" s="12">
        <v>101.77094139253197</v>
      </c>
      <c r="C68" s="12">
        <v>0.64181060614838981</v>
      </c>
      <c r="D68">
        <v>16.25</v>
      </c>
      <c r="E68">
        <f t="shared" ref="E68:E131" si="6">AVERAGE(G68:J68)</f>
        <v>102.82159396119715</v>
      </c>
      <c r="F68">
        <f t="shared" ref="F68:F131" si="7">STDEVP(G68:J68)/SQRT(4)</f>
        <v>1.9139733321317429</v>
      </c>
      <c r="G68">
        <f t="shared" ref="G68:G131" si="8">K68/0.77*100</f>
        <v>97.69659537773623</v>
      </c>
      <c r="H68">
        <f t="shared" ref="H68:H131" si="9">L68/0.6253*100</f>
        <v>100.56845878346074</v>
      </c>
      <c r="I68">
        <f t="shared" ref="I68:I131" si="10">M68/0.854*100</f>
        <v>106.67197598227294</v>
      </c>
      <c r="J68">
        <f t="shared" ref="J68:J131" si="11">N68/0.718*100</f>
        <v>106.34934570131867</v>
      </c>
      <c r="K68" s="12">
        <v>0.752263784408569</v>
      </c>
      <c r="L68" s="12">
        <v>0.62885457277297996</v>
      </c>
      <c r="M68" s="12">
        <v>0.91097867488861095</v>
      </c>
      <c r="N68">
        <v>0.76358830213546791</v>
      </c>
      <c r="R68">
        <v>126.68677954656778</v>
      </c>
      <c r="S68">
        <v>21.481378840741215</v>
      </c>
      <c r="T68">
        <v>101.84440751006593</v>
      </c>
      <c r="U68">
        <v>124.01071869500792</v>
      </c>
      <c r="V68">
        <v>118.39430672781785</v>
      </c>
      <c r="W68">
        <v>137.6178724348807</v>
      </c>
      <c r="X68">
        <v>116.42044542473296</v>
      </c>
    </row>
    <row r="69" spans="1:24" x14ac:dyDescent="0.25">
      <c r="A69">
        <v>66</v>
      </c>
      <c r="B69" s="12">
        <v>100.89889824169768</v>
      </c>
      <c r="C69" s="12">
        <v>1.4399671191299552</v>
      </c>
      <c r="D69">
        <v>16.5</v>
      </c>
      <c r="E69">
        <f t="shared" si="6"/>
        <v>100.43861102391422</v>
      </c>
      <c r="F69">
        <f t="shared" si="7"/>
        <v>2.7273697779189567</v>
      </c>
      <c r="G69">
        <f t="shared" si="8"/>
        <v>94.717787457751029</v>
      </c>
      <c r="H69">
        <f t="shared" si="9"/>
        <v>97.714175076822485</v>
      </c>
      <c r="I69">
        <f t="shared" si="10"/>
        <v>100.01338337846886</v>
      </c>
      <c r="J69">
        <f t="shared" si="11"/>
        <v>109.30909818261449</v>
      </c>
      <c r="K69" s="12">
        <v>0.72932696342468295</v>
      </c>
      <c r="L69" s="12">
        <v>0.61100673675537098</v>
      </c>
      <c r="M69" s="12">
        <v>0.85411429405212402</v>
      </c>
      <c r="N69">
        <v>0.78483932495117203</v>
      </c>
      <c r="R69">
        <v>109.33857950836428</v>
      </c>
      <c r="S69">
        <v>19.874516674095474</v>
      </c>
      <c r="T69">
        <v>98.62639247507245</v>
      </c>
      <c r="U69">
        <v>110.34481124122526</v>
      </c>
      <c r="V69">
        <v>106.04181289672812</v>
      </c>
      <c r="W69">
        <v>130.04843536513721</v>
      </c>
      <c r="X69">
        <v>107.8292231856685</v>
      </c>
    </row>
    <row r="70" spans="1:24" x14ac:dyDescent="0.25">
      <c r="A70">
        <v>67</v>
      </c>
      <c r="B70" s="12">
        <v>100.65420128338378</v>
      </c>
      <c r="C70" s="12">
        <v>0.72060895465264119</v>
      </c>
      <c r="D70">
        <v>16.75</v>
      </c>
      <c r="E70">
        <f t="shared" si="6"/>
        <v>100.20411576689881</v>
      </c>
      <c r="F70">
        <f t="shared" si="7"/>
        <v>1.9095855226118406</v>
      </c>
      <c r="G70">
        <f t="shared" si="8"/>
        <v>94.43096526257402</v>
      </c>
      <c r="H70">
        <f t="shared" si="9"/>
        <v>100.34837056289156</v>
      </c>
      <c r="I70">
        <f t="shared" si="10"/>
        <v>100.87940955329555</v>
      </c>
      <c r="J70">
        <f t="shared" si="11"/>
        <v>105.15771768883413</v>
      </c>
      <c r="K70" s="12">
        <v>0.72711843252181996</v>
      </c>
      <c r="L70" s="12">
        <v>0.62747836112976096</v>
      </c>
      <c r="M70" s="12">
        <v>0.86151015758514404</v>
      </c>
      <c r="N70">
        <v>0.75503241300582902</v>
      </c>
      <c r="R70">
        <v>103.10223421088199</v>
      </c>
      <c r="S70">
        <v>19.426608894624174</v>
      </c>
      <c r="T70">
        <v>106.89738867939347</v>
      </c>
      <c r="U70">
        <v>104.8450753240302</v>
      </c>
      <c r="V70">
        <v>96.148994990757146</v>
      </c>
      <c r="W70">
        <v>129.61231967258834</v>
      </c>
      <c r="X70">
        <v>124.52190524929156</v>
      </c>
    </row>
    <row r="71" spans="1:24" x14ac:dyDescent="0.25">
      <c r="A71">
        <v>68</v>
      </c>
      <c r="B71" s="12">
        <v>102.94071868866166</v>
      </c>
      <c r="C71" s="12">
        <v>1.0058528696988644</v>
      </c>
      <c r="D71">
        <v>17</v>
      </c>
      <c r="E71">
        <f t="shared" si="6"/>
        <v>100.54540010423138</v>
      </c>
      <c r="F71">
        <f t="shared" si="7"/>
        <v>1.8071027957652497</v>
      </c>
      <c r="G71">
        <f t="shared" si="8"/>
        <v>99.495068773046754</v>
      </c>
      <c r="H71">
        <f t="shared" si="9"/>
        <v>95.338206014384625</v>
      </c>
      <c r="I71">
        <f t="shared" si="10"/>
        <v>102.18192458990305</v>
      </c>
      <c r="J71">
        <f t="shared" si="11"/>
        <v>105.16640103959109</v>
      </c>
      <c r="K71" s="12">
        <v>0.76611202955246005</v>
      </c>
      <c r="L71" s="12">
        <v>0.596149802207947</v>
      </c>
      <c r="M71" s="12">
        <v>0.87263363599777199</v>
      </c>
      <c r="N71">
        <v>0.75509475946426408</v>
      </c>
      <c r="R71">
        <v>113.85534037432819</v>
      </c>
      <c r="S71">
        <v>21.077223666682862</v>
      </c>
      <c r="T71">
        <v>113.98598767708985</v>
      </c>
      <c r="U71">
        <v>105.76755221527377</v>
      </c>
      <c r="V71">
        <v>108.681031635829</v>
      </c>
      <c r="W71">
        <v>137.24382682766009</v>
      </c>
      <c r="X71">
        <v>113.46625583075752</v>
      </c>
    </row>
    <row r="72" spans="1:24" x14ac:dyDescent="0.25">
      <c r="A72">
        <v>69</v>
      </c>
      <c r="B72" s="12">
        <v>101.2617771024271</v>
      </c>
      <c r="C72" s="12">
        <v>1.2884088259476765</v>
      </c>
      <c r="D72">
        <v>17.25</v>
      </c>
      <c r="E72">
        <f t="shared" si="6"/>
        <v>104.08459514868562</v>
      </c>
      <c r="F72">
        <f t="shared" si="7"/>
        <v>1.7199724590847083</v>
      </c>
      <c r="G72">
        <f t="shared" si="8"/>
        <v>100.40596708074791</v>
      </c>
      <c r="H72">
        <f t="shared" si="9"/>
        <v>108.98376147918232</v>
      </c>
      <c r="I72">
        <f t="shared" si="10"/>
        <v>101.34666390385503</v>
      </c>
      <c r="J72">
        <f t="shared" si="11"/>
        <v>105.60198813095725</v>
      </c>
      <c r="K72" s="12">
        <v>0.77312594652175903</v>
      </c>
      <c r="L72" s="12">
        <v>0.68147546052932695</v>
      </c>
      <c r="M72" s="12">
        <v>0.86550050973892201</v>
      </c>
      <c r="N72">
        <v>0.75822227478027293</v>
      </c>
      <c r="R72">
        <v>120.72606331388279</v>
      </c>
      <c r="S72">
        <v>16.125014907952945</v>
      </c>
      <c r="T72">
        <v>83.469294119571742</v>
      </c>
      <c r="U72">
        <v>112.98956729397871</v>
      </c>
      <c r="V72">
        <v>106.82742936270535</v>
      </c>
      <c r="W72">
        <v>127.71512360850762</v>
      </c>
      <c r="X72">
        <v>99.907990340347979</v>
      </c>
    </row>
    <row r="73" spans="1:24" x14ac:dyDescent="0.25">
      <c r="A73">
        <v>70</v>
      </c>
      <c r="B73" s="12">
        <v>101.12078493653502</v>
      </c>
      <c r="C73" s="12">
        <v>1.6784806301645037</v>
      </c>
      <c r="D73">
        <v>17.5</v>
      </c>
      <c r="E73">
        <f t="shared" si="6"/>
        <v>99.978622098046557</v>
      </c>
      <c r="F73">
        <f t="shared" si="7"/>
        <v>1.8320323397726923</v>
      </c>
      <c r="G73">
        <f t="shared" si="8"/>
        <v>95.733512531627269</v>
      </c>
      <c r="H73">
        <f t="shared" si="9"/>
        <v>97.024846835725882</v>
      </c>
      <c r="I73">
        <f t="shared" si="10"/>
        <v>104.30047886153852</v>
      </c>
      <c r="J73">
        <f t="shared" si="11"/>
        <v>102.85565016329457</v>
      </c>
      <c r="K73" s="12">
        <v>0.73714804649353005</v>
      </c>
      <c r="L73" s="12">
        <v>0.60669636726379395</v>
      </c>
      <c r="M73" s="12">
        <v>0.89072608947753895</v>
      </c>
      <c r="N73">
        <v>0.73850356817245499</v>
      </c>
      <c r="T73">
        <v>126.89179959504493</v>
      </c>
      <c r="U73">
        <v>114.76101261554356</v>
      </c>
      <c r="V73">
        <v>108.18262100219687</v>
      </c>
      <c r="W73">
        <v>105.09940861586455</v>
      </c>
      <c r="X73">
        <v>97.399009453071045</v>
      </c>
    </row>
    <row r="74" spans="1:24" x14ac:dyDescent="0.25">
      <c r="A74">
        <v>71</v>
      </c>
      <c r="B74" s="12">
        <v>103.35702218632341</v>
      </c>
      <c r="C74" s="12">
        <v>1.4417308306039924</v>
      </c>
      <c r="D74">
        <v>17.75</v>
      </c>
      <c r="E74">
        <f t="shared" si="6"/>
        <v>100.47358703045086</v>
      </c>
      <c r="F74">
        <f t="shared" si="7"/>
        <v>1.8840640223860379</v>
      </c>
      <c r="G74">
        <f t="shared" si="8"/>
        <v>96.242520716283238</v>
      </c>
      <c r="H74">
        <f t="shared" si="9"/>
        <v>97.452135786102048</v>
      </c>
      <c r="I74">
        <f t="shared" si="10"/>
        <v>105.41600700842974</v>
      </c>
      <c r="J74">
        <f t="shared" si="11"/>
        <v>102.78368461098843</v>
      </c>
      <c r="K74" s="12">
        <v>0.74106740951538097</v>
      </c>
      <c r="L74" s="12">
        <v>0.60936820507049605</v>
      </c>
      <c r="M74" s="12">
        <v>0.90025269985198997</v>
      </c>
      <c r="N74">
        <v>0.73798685550689691</v>
      </c>
      <c r="T74">
        <v>111.62339086117899</v>
      </c>
      <c r="U74">
        <v>132.55453581857176</v>
      </c>
      <c r="V74">
        <v>91.384717396327247</v>
      </c>
      <c r="W74">
        <v>110.88698861844841</v>
      </c>
      <c r="X74">
        <v>107.71110730293442</v>
      </c>
    </row>
    <row r="75" spans="1:24" x14ac:dyDescent="0.25">
      <c r="D75">
        <v>18</v>
      </c>
      <c r="E75">
        <f t="shared" si="6"/>
        <v>102.1433958353736</v>
      </c>
      <c r="F75">
        <f t="shared" si="7"/>
        <v>1.6305771934464448</v>
      </c>
      <c r="G75">
        <f t="shared" si="8"/>
        <v>97.665268105345831</v>
      </c>
      <c r="H75">
        <f t="shared" si="9"/>
        <v>102.74938062993924</v>
      </c>
      <c r="I75">
        <f t="shared" si="10"/>
        <v>101.37549608038515</v>
      </c>
      <c r="J75">
        <f t="shared" si="11"/>
        <v>106.78343852582411</v>
      </c>
      <c r="K75" s="12">
        <v>0.752022564411163</v>
      </c>
      <c r="L75" s="12">
        <v>0.64249187707901001</v>
      </c>
      <c r="M75" s="12">
        <v>0.86574673652648904</v>
      </c>
      <c r="N75">
        <v>0.76670508861541697</v>
      </c>
      <c r="T75">
        <v>108.82450877756304</v>
      </c>
      <c r="U75">
        <v>131.03354803406339</v>
      </c>
      <c r="V75">
        <v>102.5742939540317</v>
      </c>
      <c r="W75">
        <v>116.25043586765112</v>
      </c>
      <c r="X75">
        <v>106.27131759028717</v>
      </c>
    </row>
    <row r="76" spans="1:24" x14ac:dyDescent="0.25">
      <c r="A76" t="s">
        <v>0</v>
      </c>
      <c r="B76">
        <f>AVERAGE(B68:B74)</f>
        <v>101.71490626165154</v>
      </c>
      <c r="C76">
        <f>AVERAGE(C68:C74)</f>
        <v>1.1738371194780033</v>
      </c>
      <c r="D76">
        <v>18.25</v>
      </c>
      <c r="E76">
        <f t="shared" si="6"/>
        <v>101.35321999864227</v>
      </c>
      <c r="F76">
        <f t="shared" si="7"/>
        <v>1.1276609484939435</v>
      </c>
      <c r="G76">
        <f t="shared" si="8"/>
        <v>101.21368742608401</v>
      </c>
      <c r="H76">
        <f t="shared" si="9"/>
        <v>97.722077243865343</v>
      </c>
      <c r="I76">
        <f t="shared" si="10"/>
        <v>103.36553045402366</v>
      </c>
      <c r="J76">
        <f t="shared" si="11"/>
        <v>103.1115848705961</v>
      </c>
      <c r="K76" s="12">
        <v>0.77934539318084695</v>
      </c>
      <c r="L76" s="12">
        <v>0.61105614900589</v>
      </c>
      <c r="M76" s="12">
        <v>0.88274163007736195</v>
      </c>
      <c r="N76">
        <v>0.74034117937088006</v>
      </c>
      <c r="R76">
        <v>112.27311761262149</v>
      </c>
      <c r="S76">
        <v>18.015089317273812</v>
      </c>
      <c r="T76">
        <v>96.860581550044927</v>
      </c>
      <c r="U76">
        <v>107.77918182977328</v>
      </c>
      <c r="V76">
        <v>110.41646003723125</v>
      </c>
      <c r="W76">
        <v>94.089858735088796</v>
      </c>
      <c r="X76">
        <v>122.65725886865384</v>
      </c>
    </row>
    <row r="77" spans="1:24" x14ac:dyDescent="0.25">
      <c r="D77">
        <v>18.5</v>
      </c>
      <c r="E77">
        <f t="shared" si="6"/>
        <v>103.05764503188126</v>
      </c>
      <c r="F77">
        <f t="shared" si="7"/>
        <v>2.3076786408860173</v>
      </c>
      <c r="G77">
        <f t="shared" si="8"/>
        <v>102.88766452244352</v>
      </c>
      <c r="H77">
        <f t="shared" si="9"/>
        <v>100.52822350349962</v>
      </c>
      <c r="I77">
        <f t="shared" si="10"/>
        <v>98.278078597379277</v>
      </c>
      <c r="J77">
        <f t="shared" si="11"/>
        <v>110.53661350420265</v>
      </c>
      <c r="K77" s="12">
        <v>0.79223501682281505</v>
      </c>
      <c r="L77" s="12">
        <v>0.62860298156738303</v>
      </c>
      <c r="M77" s="12">
        <v>0.83929479122161899</v>
      </c>
      <c r="N77">
        <v>0.79365288496017494</v>
      </c>
      <c r="T77">
        <v>101.24222437540654</v>
      </c>
      <c r="U77">
        <v>105.21700830742822</v>
      </c>
      <c r="V77">
        <v>103.6325386592317</v>
      </c>
      <c r="W77">
        <v>137.53081864840181</v>
      </c>
      <c r="X77">
        <v>112.52246060214178</v>
      </c>
    </row>
    <row r="78" spans="1:24" x14ac:dyDescent="0.25">
      <c r="D78">
        <v>18.75</v>
      </c>
      <c r="E78">
        <f t="shared" si="6"/>
        <v>100.90082114296932</v>
      </c>
      <c r="F78">
        <f t="shared" si="7"/>
        <v>1.7110010095303567</v>
      </c>
      <c r="G78">
        <f t="shared" si="8"/>
        <v>103.92511819864248</v>
      </c>
      <c r="H78">
        <f t="shared" si="9"/>
        <v>95.539935279918126</v>
      </c>
      <c r="I78">
        <f t="shared" si="10"/>
        <v>100.3048738216069</v>
      </c>
      <c r="J78">
        <f t="shared" si="11"/>
        <v>103.83335727170974</v>
      </c>
      <c r="K78" s="12">
        <v>0.80022341012954701</v>
      </c>
      <c r="L78" s="12">
        <v>0.59741121530532804</v>
      </c>
      <c r="M78" s="12">
        <v>0.85660362243652299</v>
      </c>
      <c r="N78">
        <v>0.74552350521087596</v>
      </c>
      <c r="T78">
        <v>93.456178471661588</v>
      </c>
      <c r="U78">
        <v>115.8475214892094</v>
      </c>
      <c r="V78">
        <v>121.93092618669776</v>
      </c>
      <c r="W78">
        <v>135.56282830345202</v>
      </c>
      <c r="X78">
        <v>97.484281211545422</v>
      </c>
    </row>
    <row r="79" spans="1:24" x14ac:dyDescent="0.25">
      <c r="D79">
        <v>19</v>
      </c>
      <c r="E79">
        <f t="shared" si="6"/>
        <v>102.50475811692745</v>
      </c>
      <c r="F79">
        <f t="shared" si="7"/>
        <v>1.1468659445175444</v>
      </c>
      <c r="G79">
        <f t="shared" si="8"/>
        <v>101.00000090413286</v>
      </c>
      <c r="H79">
        <f t="shared" si="9"/>
        <v>104.53055195859507</v>
      </c>
      <c r="I79">
        <f t="shared" si="10"/>
        <v>104.94062157927964</v>
      </c>
      <c r="J79">
        <f t="shared" si="11"/>
        <v>99.547858025702226</v>
      </c>
      <c r="K79" s="12">
        <v>0.77770000696182295</v>
      </c>
      <c r="L79" s="12">
        <v>0.65362954139709495</v>
      </c>
      <c r="M79" s="12">
        <v>0.89619290828704801</v>
      </c>
      <c r="N79">
        <v>0.71475362062454195</v>
      </c>
      <c r="T79">
        <v>111.38013480366087</v>
      </c>
      <c r="U79">
        <v>101.58766378270494</v>
      </c>
      <c r="V79">
        <v>123.4804289681567</v>
      </c>
      <c r="W79">
        <v>133.48238992049505</v>
      </c>
      <c r="X79">
        <v>105.66754742856411</v>
      </c>
    </row>
    <row r="80" spans="1:24" x14ac:dyDescent="0.25">
      <c r="D80">
        <v>19.25</v>
      </c>
      <c r="E80">
        <f t="shared" si="6"/>
        <v>101.4898245617831</v>
      </c>
      <c r="F80">
        <f t="shared" si="7"/>
        <v>2.0584733722555408</v>
      </c>
      <c r="G80">
        <f t="shared" si="8"/>
        <v>99.272518963008707</v>
      </c>
      <c r="H80">
        <f t="shared" si="9"/>
        <v>96.182622624343523</v>
      </c>
      <c r="I80">
        <f t="shared" si="10"/>
        <v>103.46251712191581</v>
      </c>
      <c r="J80">
        <f t="shared" si="11"/>
        <v>107.04163953786434</v>
      </c>
      <c r="K80" s="12">
        <v>0.76439839601516701</v>
      </c>
      <c r="L80" s="12">
        <v>0.60142993927001998</v>
      </c>
      <c r="M80" s="12">
        <v>0.883569896221161</v>
      </c>
      <c r="N80">
        <v>0.76855897188186595</v>
      </c>
      <c r="T80">
        <v>117.83696603083911</v>
      </c>
      <c r="U80">
        <v>103.93252231106879</v>
      </c>
      <c r="V80">
        <v>108.09110913957858</v>
      </c>
      <c r="W80">
        <v>121.99314613513272</v>
      </c>
      <c r="X80">
        <v>111.72064058073259</v>
      </c>
    </row>
    <row r="81" spans="4:24" x14ac:dyDescent="0.25">
      <c r="D81">
        <v>19.5</v>
      </c>
      <c r="E81">
        <f t="shared" si="6"/>
        <v>102.58754243090344</v>
      </c>
      <c r="F81">
        <f t="shared" si="7"/>
        <v>1.4822195087507792</v>
      </c>
      <c r="G81">
        <f t="shared" si="8"/>
        <v>100.0778009365131</v>
      </c>
      <c r="H81">
        <f t="shared" si="9"/>
        <v>105.58113029207901</v>
      </c>
      <c r="I81">
        <f t="shared" si="10"/>
        <v>99.201245665271074</v>
      </c>
      <c r="J81">
        <f t="shared" si="11"/>
        <v>105.48999282975056</v>
      </c>
      <c r="K81" s="12">
        <v>0.77059906721115101</v>
      </c>
      <c r="L81" s="12">
        <v>0.66019880771636996</v>
      </c>
      <c r="M81" s="12">
        <v>0.84717863798141502</v>
      </c>
      <c r="N81">
        <v>0.75741814851760902</v>
      </c>
      <c r="T81">
        <v>89.125128759853609</v>
      </c>
      <c r="U81">
        <v>108.54646475008218</v>
      </c>
      <c r="V81">
        <v>111.7413112095424</v>
      </c>
      <c r="W81">
        <v>130.83286884119642</v>
      </c>
      <c r="X81">
        <v>108.63757570147948</v>
      </c>
    </row>
    <row r="82" spans="4:24" x14ac:dyDescent="0.25">
      <c r="D82">
        <v>19.75</v>
      </c>
      <c r="E82">
        <f t="shared" si="6"/>
        <v>101.00454969870606</v>
      </c>
      <c r="F82">
        <f t="shared" si="7"/>
        <v>1.5159751933431398</v>
      </c>
      <c r="G82">
        <f t="shared" si="8"/>
        <v>97.032483521994024</v>
      </c>
      <c r="H82">
        <f t="shared" si="9"/>
        <v>105.46790720385863</v>
      </c>
      <c r="I82">
        <f t="shared" si="10"/>
        <v>101.44859203410095</v>
      </c>
      <c r="J82">
        <f t="shared" si="11"/>
        <v>100.06921603487062</v>
      </c>
      <c r="K82" s="12">
        <v>0.74715012311935403</v>
      </c>
      <c r="L82" s="12">
        <v>0.65949082374572798</v>
      </c>
      <c r="M82" s="12">
        <v>0.86637097597122203</v>
      </c>
      <c r="N82">
        <v>0.71849697113037103</v>
      </c>
      <c r="T82">
        <v>124.52143517093333</v>
      </c>
      <c r="U82">
        <v>115.15179246959109</v>
      </c>
      <c r="V82">
        <v>108.17587716238839</v>
      </c>
      <c r="W82">
        <v>124.95069974206459</v>
      </c>
      <c r="X82">
        <v>108.16449036091646</v>
      </c>
    </row>
    <row r="83" spans="4:24" x14ac:dyDescent="0.25">
      <c r="D83">
        <v>20</v>
      </c>
      <c r="E83">
        <f t="shared" si="6"/>
        <v>101.30831889908993</v>
      </c>
      <c r="F83">
        <f t="shared" si="7"/>
        <v>0.93899143752463921</v>
      </c>
      <c r="G83">
        <f t="shared" si="8"/>
        <v>98.133868985361815</v>
      </c>
      <c r="H83">
        <f t="shared" si="9"/>
        <v>102.04916665330227</v>
      </c>
      <c r="I83">
        <f t="shared" si="10"/>
        <v>102.01517815333057</v>
      </c>
      <c r="J83">
        <f t="shared" si="11"/>
        <v>103.03506180436503</v>
      </c>
      <c r="K83" s="12">
        <v>0.75563079118728604</v>
      </c>
      <c r="L83" s="12">
        <v>0.63811343908309903</v>
      </c>
      <c r="M83" s="12">
        <v>0.87120962142944303</v>
      </c>
      <c r="N83">
        <v>0.73979174375534096</v>
      </c>
      <c r="T83">
        <v>117.48091379801376</v>
      </c>
      <c r="U83">
        <v>106.83454381357278</v>
      </c>
      <c r="V83">
        <v>106.05293001447367</v>
      </c>
      <c r="W83">
        <v>120.32319825860898</v>
      </c>
      <c r="X83">
        <v>102.90488218649816</v>
      </c>
    </row>
    <row r="84" spans="4:24" x14ac:dyDescent="0.25">
      <c r="D84">
        <v>20.25</v>
      </c>
      <c r="E84">
        <f t="shared" si="6"/>
        <v>102.61787368017951</v>
      </c>
      <c r="F84">
        <f t="shared" si="7"/>
        <v>1.1909117073177049</v>
      </c>
      <c r="G84">
        <f t="shared" si="8"/>
        <v>100.17873404862038</v>
      </c>
      <c r="H84">
        <f t="shared" si="9"/>
        <v>100.30776352838926</v>
      </c>
      <c r="I84">
        <f t="shared" si="10"/>
        <v>105.24610585295339</v>
      </c>
      <c r="J84">
        <f t="shared" si="11"/>
        <v>104.73889129075502</v>
      </c>
      <c r="K84" s="12">
        <v>0.771376252174377</v>
      </c>
      <c r="L84" s="12">
        <v>0.62722444534301802</v>
      </c>
      <c r="M84" s="12">
        <v>0.89880174398422197</v>
      </c>
      <c r="N84">
        <v>0.75202523946762101</v>
      </c>
      <c r="T84">
        <v>96.161579740219565</v>
      </c>
      <c r="U84">
        <v>102.38060148635695</v>
      </c>
      <c r="V84">
        <v>116.24340329851385</v>
      </c>
      <c r="W84">
        <v>87.181347902580171</v>
      </c>
      <c r="X84">
        <v>94.369587880787549</v>
      </c>
    </row>
    <row r="85" spans="4:24" x14ac:dyDescent="0.25">
      <c r="D85">
        <v>20.5</v>
      </c>
      <c r="E85">
        <f t="shared" si="6"/>
        <v>100.2637801211439</v>
      </c>
      <c r="F85">
        <f t="shared" si="7"/>
        <v>1.3759529869743079</v>
      </c>
      <c r="G85">
        <f t="shared" si="8"/>
        <v>97.044342524045462</v>
      </c>
      <c r="H85">
        <f t="shared" si="9"/>
        <v>98.338560659218615</v>
      </c>
      <c r="I85">
        <f t="shared" si="10"/>
        <v>104.05818667847319</v>
      </c>
      <c r="J85">
        <f t="shared" si="11"/>
        <v>101.61403062283829</v>
      </c>
      <c r="K85" s="12">
        <v>0.74724143743515004</v>
      </c>
      <c r="L85" s="12">
        <v>0.61491101980209395</v>
      </c>
      <c r="M85" s="12">
        <v>0.88865691423416104</v>
      </c>
      <c r="N85">
        <v>0.72958873987197892</v>
      </c>
      <c r="T85">
        <v>106.55517854552319</v>
      </c>
      <c r="U85">
        <v>113.02098189250049</v>
      </c>
      <c r="V85">
        <v>118.02761895315983</v>
      </c>
      <c r="W85">
        <v>159.55034606659819</v>
      </c>
      <c r="X85">
        <v>122.60859003870475</v>
      </c>
    </row>
    <row r="86" spans="4:24" x14ac:dyDescent="0.25">
      <c r="D86">
        <v>20.75</v>
      </c>
      <c r="E86">
        <f t="shared" si="6"/>
        <v>103.07831927291494</v>
      </c>
      <c r="F86">
        <f t="shared" si="7"/>
        <v>2.2971410706042712</v>
      </c>
      <c r="G86">
        <f t="shared" si="8"/>
        <v>102.29853066531089</v>
      </c>
      <c r="H86">
        <f t="shared" si="9"/>
        <v>98.771626103235093</v>
      </c>
      <c r="I86">
        <f t="shared" si="10"/>
        <v>100.50600111065762</v>
      </c>
      <c r="J86">
        <f t="shared" si="11"/>
        <v>110.73711921245612</v>
      </c>
      <c r="K86" s="12">
        <v>0.78769868612289395</v>
      </c>
      <c r="L86" s="12">
        <v>0.61761897802352905</v>
      </c>
      <c r="M86" s="12">
        <v>0.85832124948501598</v>
      </c>
      <c r="N86">
        <v>0.79509251594543495</v>
      </c>
      <c r="T86">
        <v>102.66536906145581</v>
      </c>
      <c r="U86">
        <v>102.09110939856782</v>
      </c>
      <c r="V86">
        <v>108.71729169573079</v>
      </c>
      <c r="W86">
        <v>142.67266277775065</v>
      </c>
      <c r="X86">
        <v>98.227937579591568</v>
      </c>
    </row>
    <row r="87" spans="4:24" x14ac:dyDescent="0.25">
      <c r="D87">
        <v>21</v>
      </c>
      <c r="E87">
        <f t="shared" si="6"/>
        <v>102.61486082970175</v>
      </c>
      <c r="F87">
        <f t="shared" si="7"/>
        <v>0.56269140151953734</v>
      </c>
      <c r="G87">
        <f t="shared" si="8"/>
        <v>101.61274439328676</v>
      </c>
      <c r="H87">
        <f t="shared" si="9"/>
        <v>104.50228908129475</v>
      </c>
      <c r="I87">
        <f t="shared" si="10"/>
        <v>101.94043504549697</v>
      </c>
      <c r="J87">
        <f t="shared" si="11"/>
        <v>102.40397479872856</v>
      </c>
      <c r="K87" s="12">
        <v>0.78241813182830799</v>
      </c>
      <c r="L87" s="12">
        <v>0.65345281362533603</v>
      </c>
      <c r="M87" s="12">
        <v>0.87057131528854403</v>
      </c>
      <c r="N87">
        <v>0.73526053905487099</v>
      </c>
      <c r="T87">
        <v>115.71023084115288</v>
      </c>
      <c r="U87">
        <v>118.38873306123318</v>
      </c>
      <c r="V87">
        <v>117.1632902962817</v>
      </c>
      <c r="W87">
        <v>167.82025050689236</v>
      </c>
      <c r="X87">
        <v>126.3950753124641</v>
      </c>
    </row>
    <row r="88" spans="4:24" x14ac:dyDescent="0.25">
      <c r="D88">
        <v>21.25</v>
      </c>
      <c r="E88">
        <f t="shared" si="6"/>
        <v>104.13327118267246</v>
      </c>
      <c r="F88">
        <f t="shared" si="7"/>
        <v>0.84970192015695789</v>
      </c>
      <c r="G88">
        <f t="shared" si="8"/>
        <v>102.18834722196897</v>
      </c>
      <c r="H88">
        <f t="shared" si="9"/>
        <v>102.80820363696131</v>
      </c>
      <c r="I88">
        <f t="shared" si="10"/>
        <v>106.34573477492681</v>
      </c>
      <c r="J88">
        <f t="shared" si="11"/>
        <v>105.19079909683273</v>
      </c>
      <c r="K88" s="12">
        <v>0.78685027360916104</v>
      </c>
      <c r="L88" s="12">
        <v>0.64285969734191895</v>
      </c>
      <c r="M88" s="12">
        <v>0.90819257497787498</v>
      </c>
      <c r="N88">
        <v>0.75526993751525895</v>
      </c>
      <c r="T88">
        <v>104.26432153452969</v>
      </c>
      <c r="U88">
        <v>115.80886463127476</v>
      </c>
      <c r="V88">
        <v>117.75463649204777</v>
      </c>
      <c r="W88">
        <v>109.8981438196287</v>
      </c>
      <c r="X88">
        <v>115.65042153382892</v>
      </c>
    </row>
    <row r="89" spans="4:24" x14ac:dyDescent="0.25">
      <c r="D89">
        <v>21.5</v>
      </c>
      <c r="E89">
        <f t="shared" si="6"/>
        <v>101.75858421377173</v>
      </c>
      <c r="F89">
        <f t="shared" si="7"/>
        <v>1.5236697470837255</v>
      </c>
      <c r="G89">
        <f t="shared" si="8"/>
        <v>103.09860303804467</v>
      </c>
      <c r="H89">
        <f t="shared" si="9"/>
        <v>106.12077490341261</v>
      </c>
      <c r="I89">
        <f t="shared" si="10"/>
        <v>98.729775716884319</v>
      </c>
      <c r="J89">
        <f t="shared" si="11"/>
        <v>99.085183196745263</v>
      </c>
      <c r="K89" s="12">
        <v>0.793859243392944</v>
      </c>
      <c r="L89" s="12">
        <v>0.66357320547103904</v>
      </c>
      <c r="M89" s="12">
        <v>0.84315228462219205</v>
      </c>
      <c r="N89">
        <v>0.711431615352631</v>
      </c>
      <c r="T89">
        <v>106.46294856416955</v>
      </c>
      <c r="U89">
        <v>102.02146284651039</v>
      </c>
      <c r="V89">
        <v>116.46567753383081</v>
      </c>
      <c r="W89">
        <v>133.38587636904842</v>
      </c>
      <c r="X89">
        <v>103.53412558307544</v>
      </c>
    </row>
    <row r="90" spans="4:24" x14ac:dyDescent="0.25">
      <c r="D90">
        <v>21.75</v>
      </c>
      <c r="E90">
        <f t="shared" si="6"/>
        <v>100.59371857706567</v>
      </c>
      <c r="F90">
        <f t="shared" si="7"/>
        <v>1.1615436318570656</v>
      </c>
      <c r="G90">
        <f t="shared" si="8"/>
        <v>101.55860479775963</v>
      </c>
      <c r="H90">
        <f t="shared" si="9"/>
        <v>97.121560209449058</v>
      </c>
      <c r="I90">
        <f t="shared" si="10"/>
        <v>100.19556141569686</v>
      </c>
      <c r="J90">
        <f t="shared" si="11"/>
        <v>103.4991478853571</v>
      </c>
      <c r="K90" s="12">
        <v>0.78200125694274902</v>
      </c>
      <c r="L90" s="12">
        <v>0.60730111598968495</v>
      </c>
      <c r="M90" s="12">
        <v>0.85567009449005105</v>
      </c>
      <c r="N90">
        <v>0.74312388181686395</v>
      </c>
      <c r="T90">
        <v>98.739402881566662</v>
      </c>
      <c r="U90">
        <v>96.929304670579214</v>
      </c>
      <c r="V90">
        <v>117.2642162867951</v>
      </c>
      <c r="W90">
        <v>100.18300796303498</v>
      </c>
      <c r="X90">
        <v>111.53947739374065</v>
      </c>
    </row>
    <row r="91" spans="4:24" x14ac:dyDescent="0.25">
      <c r="D91">
        <v>22</v>
      </c>
      <c r="E91">
        <f t="shared" si="6"/>
        <v>100.34679575115992</v>
      </c>
      <c r="F91">
        <f t="shared" si="7"/>
        <v>0.80259214329904704</v>
      </c>
      <c r="G91">
        <f t="shared" si="8"/>
        <v>101.1475107886574</v>
      </c>
      <c r="H91">
        <f t="shared" si="9"/>
        <v>99.472040255394205</v>
      </c>
      <c r="I91">
        <f t="shared" si="10"/>
        <v>98.27462376141159</v>
      </c>
      <c r="J91">
        <f t="shared" si="11"/>
        <v>102.49300819917649</v>
      </c>
      <c r="K91" s="12">
        <v>0.77883583307266202</v>
      </c>
      <c r="L91" s="12">
        <v>0.62199866771697998</v>
      </c>
      <c r="M91" s="12">
        <v>0.83926528692245495</v>
      </c>
      <c r="N91">
        <v>0.73589979887008705</v>
      </c>
      <c r="T91">
        <v>98.606199458025358</v>
      </c>
      <c r="U91">
        <v>134.81744445196435</v>
      </c>
      <c r="V91">
        <v>121.89765657697367</v>
      </c>
      <c r="W91">
        <v>168.77623416917666</v>
      </c>
      <c r="X91">
        <v>97.040001725975827</v>
      </c>
    </row>
    <row r="92" spans="4:24" x14ac:dyDescent="0.25">
      <c r="D92">
        <v>22.25</v>
      </c>
      <c r="E92">
        <f t="shared" si="6"/>
        <v>101.96522813367523</v>
      </c>
      <c r="F92">
        <f t="shared" si="7"/>
        <v>0.52724912471506735</v>
      </c>
      <c r="G92">
        <f t="shared" si="8"/>
        <v>100.64926240351299</v>
      </c>
      <c r="H92">
        <f t="shared" si="9"/>
        <v>102.41245662958245</v>
      </c>
      <c r="I92">
        <f t="shared" si="10"/>
        <v>101.36549450474544</v>
      </c>
      <c r="J92">
        <f t="shared" si="11"/>
        <v>103.43369899686003</v>
      </c>
      <c r="K92" s="12">
        <v>0.77499932050705</v>
      </c>
      <c r="L92" s="12">
        <v>0.64038509130477905</v>
      </c>
      <c r="M92" s="12">
        <v>0.86566132307052601</v>
      </c>
      <c r="N92">
        <v>0.74265395879745499</v>
      </c>
      <c r="T92">
        <v>113.51924702741087</v>
      </c>
      <c r="U92">
        <v>128.80312098134851</v>
      </c>
      <c r="V92">
        <v>123.22476250784733</v>
      </c>
      <c r="W92">
        <v>144.09538234830401</v>
      </c>
      <c r="X92">
        <v>112.11334480034103</v>
      </c>
    </row>
    <row r="93" spans="4:24" x14ac:dyDescent="0.25">
      <c r="D93">
        <v>22.5</v>
      </c>
      <c r="E93">
        <f t="shared" si="6"/>
        <v>101.16195385643319</v>
      </c>
      <c r="F93">
        <f t="shared" si="7"/>
        <v>1.2531963136891375</v>
      </c>
      <c r="G93">
        <f t="shared" si="8"/>
        <v>102.80030114310131</v>
      </c>
      <c r="H93">
        <f t="shared" si="9"/>
        <v>104.40452716912185</v>
      </c>
      <c r="I93">
        <f t="shared" si="10"/>
        <v>98.62699609171311</v>
      </c>
      <c r="J93">
        <f t="shared" si="11"/>
        <v>98.815991021796506</v>
      </c>
      <c r="K93" s="12">
        <v>0.79156231880187999</v>
      </c>
      <c r="L93" s="12">
        <v>0.65284150838851895</v>
      </c>
      <c r="M93" s="12">
        <v>0.84227454662322998</v>
      </c>
      <c r="N93">
        <v>0.70949881553649896</v>
      </c>
      <c r="T93">
        <v>127.17900759931884</v>
      </c>
      <c r="U93">
        <v>101.50200305598761</v>
      </c>
      <c r="V93">
        <v>120.31027930123437</v>
      </c>
      <c r="W93">
        <v>122.44063749441614</v>
      </c>
      <c r="X93">
        <v>108.38741260570477</v>
      </c>
    </row>
    <row r="94" spans="4:24" x14ac:dyDescent="0.25">
      <c r="D94">
        <v>22.75</v>
      </c>
      <c r="E94">
        <f t="shared" si="6"/>
        <v>102.99192241586687</v>
      </c>
      <c r="F94">
        <f t="shared" si="7"/>
        <v>1.0847228382602347</v>
      </c>
      <c r="G94">
        <f t="shared" si="8"/>
        <v>105.57954187517041</v>
      </c>
      <c r="H94">
        <f t="shared" si="9"/>
        <v>99.607825984616184</v>
      </c>
      <c r="I94">
        <f t="shared" si="10"/>
        <v>103.81495924688338</v>
      </c>
      <c r="J94">
        <f t="shared" si="11"/>
        <v>102.96536255679749</v>
      </c>
      <c r="K94" s="12">
        <v>0.81296247243881203</v>
      </c>
      <c r="L94" s="12">
        <v>0.62284773588180498</v>
      </c>
      <c r="M94" s="12">
        <v>0.88657975196838401</v>
      </c>
      <c r="N94">
        <v>0.73929130315780589</v>
      </c>
      <c r="T94">
        <v>101.1145702306768</v>
      </c>
      <c r="U94">
        <v>106.79819088170991</v>
      </c>
      <c r="V94">
        <v>109.38298361642009</v>
      </c>
      <c r="W94">
        <v>91.900154079556955</v>
      </c>
      <c r="X94">
        <v>114.62077465686153</v>
      </c>
    </row>
    <row r="95" spans="4:24" x14ac:dyDescent="0.25">
      <c r="D95">
        <v>23</v>
      </c>
      <c r="E95">
        <f t="shared" si="6"/>
        <v>103.49689416240416</v>
      </c>
      <c r="F95">
        <f t="shared" si="7"/>
        <v>1.0506299707063491</v>
      </c>
      <c r="G95">
        <f t="shared" si="8"/>
        <v>103.0205751394296</v>
      </c>
      <c r="H95">
        <f t="shared" si="9"/>
        <v>101.35072565986201</v>
      </c>
      <c r="I95">
        <f t="shared" si="10"/>
        <v>102.6413968352021</v>
      </c>
      <c r="J95">
        <f t="shared" si="11"/>
        <v>106.97487901512297</v>
      </c>
      <c r="K95" s="12">
        <v>0.79325842857360795</v>
      </c>
      <c r="L95" s="12">
        <v>0.63374608755111705</v>
      </c>
      <c r="M95" s="12">
        <v>0.87655752897262595</v>
      </c>
      <c r="N95">
        <v>0.76807963132858292</v>
      </c>
      <c r="T95">
        <v>115.17704397007971</v>
      </c>
      <c r="U95">
        <v>108.23370678590049</v>
      </c>
      <c r="V95">
        <v>110.74880191257992</v>
      </c>
      <c r="W95">
        <v>140.79491653784484</v>
      </c>
      <c r="X95">
        <v>105.17425676841867</v>
      </c>
    </row>
    <row r="96" spans="4:24" x14ac:dyDescent="0.25">
      <c r="D96">
        <v>23.25</v>
      </c>
      <c r="E96">
        <f t="shared" si="6"/>
        <v>98.318451567718995</v>
      </c>
      <c r="F96">
        <f t="shared" si="7"/>
        <v>0.8235990820094774</v>
      </c>
      <c r="G96">
        <f t="shared" si="8"/>
        <v>98.2669189378813</v>
      </c>
      <c r="H96">
        <f t="shared" si="9"/>
        <v>97.839122731342883</v>
      </c>
      <c r="I96">
        <f t="shared" si="10"/>
        <v>96.29480732687739</v>
      </c>
      <c r="J96">
        <f t="shared" si="11"/>
        <v>100.87295727477439</v>
      </c>
      <c r="K96" s="12">
        <v>0.75665527582168601</v>
      </c>
      <c r="L96" s="12">
        <v>0.61178803443908703</v>
      </c>
      <c r="M96" s="12">
        <v>0.82235765457153298</v>
      </c>
      <c r="N96">
        <v>0.72426783323288002</v>
      </c>
      <c r="T96">
        <v>101.32264399873985</v>
      </c>
      <c r="U96">
        <v>106.76984503717675</v>
      </c>
      <c r="V96">
        <v>102.31319836207769</v>
      </c>
      <c r="W96">
        <v>146.86692242130493</v>
      </c>
      <c r="X96">
        <v>117.02968611385347</v>
      </c>
    </row>
    <row r="97" spans="4:24" x14ac:dyDescent="0.25">
      <c r="D97">
        <v>23.5</v>
      </c>
      <c r="E97">
        <f t="shared" si="6"/>
        <v>102.58060240180716</v>
      </c>
      <c r="F97">
        <f t="shared" si="7"/>
        <v>2.0151969967539403</v>
      </c>
      <c r="G97">
        <f t="shared" si="8"/>
        <v>102.31535930138129</v>
      </c>
      <c r="H97">
        <f t="shared" si="9"/>
        <v>98.101905531145846</v>
      </c>
      <c r="I97">
        <f t="shared" si="10"/>
        <v>109.05103186533654</v>
      </c>
      <c r="J97">
        <f t="shared" si="11"/>
        <v>100.8541129093649</v>
      </c>
      <c r="K97" s="12">
        <v>0.78782826662063599</v>
      </c>
      <c r="L97" s="12">
        <v>0.61343121528625499</v>
      </c>
      <c r="M97" s="12">
        <v>0.93129581212997403</v>
      </c>
      <c r="N97">
        <v>0.72413253068923988</v>
      </c>
      <c r="T97">
        <v>118.29894521962028</v>
      </c>
      <c r="U97">
        <v>112.3175384974713</v>
      </c>
      <c r="V97">
        <v>111.62575313023126</v>
      </c>
      <c r="W97">
        <v>133.32124889698744</v>
      </c>
      <c r="X97">
        <v>108.73937082814615</v>
      </c>
    </row>
    <row r="98" spans="4:24" x14ac:dyDescent="0.25">
      <c r="D98">
        <v>23.75</v>
      </c>
      <c r="E98">
        <f t="shared" si="6"/>
        <v>99.869210390969528</v>
      </c>
      <c r="F98">
        <f t="shared" si="7"/>
        <v>0.19332576230839643</v>
      </c>
      <c r="G98">
        <f t="shared" si="8"/>
        <v>100.13200245894389</v>
      </c>
      <c r="H98">
        <f t="shared" si="9"/>
        <v>100.34148833779514</v>
      </c>
      <c r="I98">
        <f t="shared" si="10"/>
        <v>99.368020019709959</v>
      </c>
      <c r="J98">
        <f t="shared" si="11"/>
        <v>99.635330747429094</v>
      </c>
      <c r="K98" s="12">
        <v>0.77101641893386796</v>
      </c>
      <c r="L98" s="12">
        <v>0.62743532657623302</v>
      </c>
      <c r="M98" s="12">
        <v>0.84860289096832298</v>
      </c>
      <c r="N98">
        <v>0.71538167476654091</v>
      </c>
      <c r="T98">
        <v>108.31443123195434</v>
      </c>
      <c r="U98">
        <v>121.89923654688467</v>
      </c>
      <c r="V98">
        <v>127.11879185267858</v>
      </c>
      <c r="W98">
        <v>124.8905370053686</v>
      </c>
      <c r="X98">
        <v>98.765767974294505</v>
      </c>
    </row>
    <row r="99" spans="4:24" x14ac:dyDescent="0.25">
      <c r="D99">
        <v>24</v>
      </c>
      <c r="E99">
        <f t="shared" si="6"/>
        <v>101.67011290304677</v>
      </c>
      <c r="F99">
        <f t="shared" si="7"/>
        <v>0.41544131492418462</v>
      </c>
      <c r="G99">
        <f t="shared" si="8"/>
        <v>101.76774743315467</v>
      </c>
      <c r="H99">
        <f t="shared" si="9"/>
        <v>100.71650288037519</v>
      </c>
      <c r="I99">
        <f t="shared" si="10"/>
        <v>102.95723165784567</v>
      </c>
      <c r="J99">
        <f t="shared" si="11"/>
        <v>101.23896964081156</v>
      </c>
      <c r="K99" s="12">
        <v>0.78361165523529097</v>
      </c>
      <c r="L99" s="12">
        <v>0.629780292510986</v>
      </c>
      <c r="M99" s="12">
        <v>0.87925475835800204</v>
      </c>
      <c r="N99">
        <v>0.72689580202102699</v>
      </c>
      <c r="T99">
        <v>130.31738391820869</v>
      </c>
      <c r="U99">
        <v>128.61977001227922</v>
      </c>
      <c r="V99">
        <v>118.88796942574599</v>
      </c>
      <c r="W99">
        <v>138.90643611617131</v>
      </c>
      <c r="X99">
        <v>102.7232299357542</v>
      </c>
    </row>
    <row r="100" spans="4:24" x14ac:dyDescent="0.25">
      <c r="D100">
        <v>24.25</v>
      </c>
      <c r="E100">
        <f t="shared" si="6"/>
        <v>100.84152824958554</v>
      </c>
      <c r="F100">
        <f t="shared" si="7"/>
        <v>0.5284513042785669</v>
      </c>
      <c r="G100">
        <f t="shared" si="8"/>
        <v>101.35546133115687</v>
      </c>
      <c r="H100">
        <f t="shared" si="9"/>
        <v>100.52706057903727</v>
      </c>
      <c r="I100">
        <f t="shared" si="10"/>
        <v>99.312589095962196</v>
      </c>
      <c r="J100">
        <f t="shared" si="11"/>
        <v>102.17100199218581</v>
      </c>
      <c r="K100" s="12">
        <v>0.780437052249908</v>
      </c>
      <c r="L100" s="12">
        <v>0.62859570980071999</v>
      </c>
      <c r="M100" s="12">
        <v>0.84812951087951705</v>
      </c>
      <c r="N100">
        <v>0.73358779430389398</v>
      </c>
      <c r="T100">
        <v>110.70438744365289</v>
      </c>
      <c r="U100">
        <v>96.600438108538626</v>
      </c>
      <c r="V100">
        <v>113.82944924490759</v>
      </c>
      <c r="W100">
        <v>126.32515398376142</v>
      </c>
      <c r="X100">
        <v>128.14530872163297</v>
      </c>
    </row>
    <row r="101" spans="4:24" x14ac:dyDescent="0.25">
      <c r="D101">
        <v>24.5</v>
      </c>
      <c r="E101">
        <f t="shared" si="6"/>
        <v>101.42321821854688</v>
      </c>
      <c r="F101">
        <f t="shared" si="7"/>
        <v>0.8619336380513527</v>
      </c>
      <c r="G101">
        <f t="shared" si="8"/>
        <v>100.87367002066078</v>
      </c>
      <c r="H101">
        <f t="shared" si="9"/>
        <v>99.677210633475937</v>
      </c>
      <c r="I101">
        <f t="shared" si="10"/>
        <v>100.85321561514075</v>
      </c>
      <c r="J101">
        <f t="shared" si="11"/>
        <v>104.28877660491003</v>
      </c>
      <c r="K101" s="12">
        <v>0.77672725915908802</v>
      </c>
      <c r="L101" s="12">
        <v>0.62328159809112504</v>
      </c>
      <c r="M101" s="12">
        <v>0.861286461353302</v>
      </c>
      <c r="N101">
        <v>0.74879341602325389</v>
      </c>
      <c r="T101">
        <v>122.98893582993622</v>
      </c>
      <c r="U101">
        <v>102.31235239765397</v>
      </c>
      <c r="V101">
        <v>117.76734760829375</v>
      </c>
      <c r="W101">
        <v>152.01746508679551</v>
      </c>
      <c r="X101">
        <v>102.99908983838424</v>
      </c>
    </row>
    <row r="102" spans="4:24" x14ac:dyDescent="0.25">
      <c r="D102">
        <v>24.75</v>
      </c>
      <c r="E102">
        <f t="shared" si="6"/>
        <v>99.557131097620172</v>
      </c>
      <c r="F102">
        <f t="shared" si="7"/>
        <v>0.5239865977517032</v>
      </c>
      <c r="G102">
        <f t="shared" si="8"/>
        <v>101.07419707558375</v>
      </c>
      <c r="H102">
        <f t="shared" si="9"/>
        <v>99.936247291363671</v>
      </c>
      <c r="I102">
        <f t="shared" si="10"/>
        <v>98.882919173050823</v>
      </c>
      <c r="J102">
        <f t="shared" si="11"/>
        <v>98.335160850482453</v>
      </c>
      <c r="K102" s="12">
        <v>0.77827131748199496</v>
      </c>
      <c r="L102" s="12">
        <v>0.62490135431289695</v>
      </c>
      <c r="M102" s="12">
        <v>0.844460129737854</v>
      </c>
      <c r="N102">
        <v>0.706046454906464</v>
      </c>
      <c r="T102">
        <v>126.81164948836594</v>
      </c>
      <c r="U102">
        <v>126.21208228687229</v>
      </c>
      <c r="V102">
        <v>120.08701051984509</v>
      </c>
      <c r="W102">
        <v>125.54103697361883</v>
      </c>
      <c r="X102">
        <v>124.69865288926559</v>
      </c>
    </row>
    <row r="103" spans="4:24" x14ac:dyDescent="0.25">
      <c r="D103">
        <v>25</v>
      </c>
      <c r="E103">
        <f t="shared" si="6"/>
        <v>101.73671401136741</v>
      </c>
      <c r="F103">
        <f t="shared" si="7"/>
        <v>1.8251623453873744</v>
      </c>
      <c r="G103">
        <f t="shared" si="8"/>
        <v>106.80204862123961</v>
      </c>
      <c r="H103">
        <f t="shared" si="9"/>
        <v>96.605879467772425</v>
      </c>
      <c r="I103">
        <f t="shared" si="10"/>
        <v>100.95882890375212</v>
      </c>
      <c r="J103">
        <f t="shared" si="11"/>
        <v>102.58009905270544</v>
      </c>
      <c r="K103" s="12">
        <v>0.82237577438354503</v>
      </c>
      <c r="L103" s="12">
        <v>0.60407656431198098</v>
      </c>
      <c r="M103" s="12">
        <v>0.86218839883804299</v>
      </c>
      <c r="N103">
        <v>0.73652511119842501</v>
      </c>
      <c r="T103">
        <v>117.55275726318332</v>
      </c>
      <c r="U103">
        <v>109.72851101714754</v>
      </c>
      <c r="V103">
        <v>138.28176770891429</v>
      </c>
      <c r="W103">
        <v>126.50212685623498</v>
      </c>
      <c r="X103">
        <v>115.0253351791436</v>
      </c>
    </row>
    <row r="104" spans="4:24" x14ac:dyDescent="0.25">
      <c r="D104">
        <v>25.25</v>
      </c>
      <c r="E104">
        <f t="shared" si="6"/>
        <v>102.15264690949144</v>
      </c>
      <c r="F104">
        <f t="shared" si="7"/>
        <v>0.92331352944255951</v>
      </c>
      <c r="G104">
        <f t="shared" si="8"/>
        <v>102.0106944170865</v>
      </c>
      <c r="H104">
        <f t="shared" si="9"/>
        <v>101.25922638188358</v>
      </c>
      <c r="I104">
        <f t="shared" si="10"/>
        <v>100.191848339465</v>
      </c>
      <c r="J104">
        <f t="shared" si="11"/>
        <v>105.14881849953063</v>
      </c>
      <c r="K104" s="12">
        <v>0.78548234701156605</v>
      </c>
      <c r="L104" s="12">
        <v>0.63317394256591797</v>
      </c>
      <c r="M104" s="12">
        <v>0.85563838481903098</v>
      </c>
      <c r="N104">
        <v>0.75496851682663002</v>
      </c>
      <c r="T104">
        <v>101.70210962710145</v>
      </c>
      <c r="U104">
        <v>116.32463247469109</v>
      </c>
      <c r="V104">
        <v>124.71302577427454</v>
      </c>
      <c r="W104">
        <v>117.56642944609597</v>
      </c>
      <c r="X104">
        <v>123.72875562954285</v>
      </c>
    </row>
    <row r="105" spans="4:24" x14ac:dyDescent="0.25">
      <c r="D105">
        <v>25.5</v>
      </c>
      <c r="E105">
        <f t="shared" si="6"/>
        <v>101.66272152798629</v>
      </c>
      <c r="F105">
        <f t="shared" si="7"/>
        <v>1.0812108011409296</v>
      </c>
      <c r="G105">
        <f t="shared" si="8"/>
        <v>100.54945945739739</v>
      </c>
      <c r="H105">
        <f t="shared" si="9"/>
        <v>98.674178752597157</v>
      </c>
      <c r="I105">
        <f t="shared" si="10"/>
        <v>103.95972036366162</v>
      </c>
      <c r="J105">
        <f t="shared" si="11"/>
        <v>103.46752753828898</v>
      </c>
      <c r="K105" s="12">
        <v>0.77423083782196001</v>
      </c>
      <c r="L105" s="12">
        <v>0.61700963973999001</v>
      </c>
      <c r="M105" s="12">
        <v>0.88781601190567005</v>
      </c>
      <c r="N105">
        <v>0.74289684772491493</v>
      </c>
      <c r="T105">
        <v>120.60777691827246</v>
      </c>
      <c r="U105">
        <v>105.37951063401584</v>
      </c>
      <c r="V105">
        <v>120.8478110177174</v>
      </c>
      <c r="W105">
        <v>148.03091827529414</v>
      </c>
      <c r="X105">
        <v>105.64786610585861</v>
      </c>
    </row>
    <row r="106" spans="4:24" x14ac:dyDescent="0.25">
      <c r="D106">
        <v>25.75</v>
      </c>
      <c r="E106">
        <f t="shared" si="6"/>
        <v>101.20454493434367</v>
      </c>
      <c r="F106">
        <f t="shared" si="7"/>
        <v>1.0226211857840417</v>
      </c>
      <c r="G106">
        <f t="shared" si="8"/>
        <v>100.39761468961636</v>
      </c>
      <c r="H106">
        <f t="shared" si="9"/>
        <v>98.25116021336126</v>
      </c>
      <c r="I106">
        <f t="shared" si="10"/>
        <v>102.70492394020738</v>
      </c>
      <c r="J106">
        <f t="shared" si="11"/>
        <v>103.46448089418969</v>
      </c>
      <c r="K106" s="12">
        <v>0.77306163311004605</v>
      </c>
      <c r="L106" s="12">
        <v>0.61436450481414795</v>
      </c>
      <c r="M106" s="12">
        <v>0.877100050449371</v>
      </c>
      <c r="N106">
        <v>0.74287497282028192</v>
      </c>
      <c r="T106">
        <v>141.42543682153621</v>
      </c>
      <c r="U106">
        <v>93.996878897789614</v>
      </c>
      <c r="V106">
        <v>128.65311758858795</v>
      </c>
      <c r="W106">
        <v>131.27557044606547</v>
      </c>
      <c r="X106">
        <v>115.27556115454358</v>
      </c>
    </row>
    <row r="107" spans="4:24" x14ac:dyDescent="0.25">
      <c r="D107">
        <v>26</v>
      </c>
      <c r="E107">
        <f t="shared" si="6"/>
        <v>102.51074557589507</v>
      </c>
      <c r="F107">
        <f t="shared" si="7"/>
        <v>0.81725069534659867</v>
      </c>
      <c r="G107">
        <f t="shared" si="8"/>
        <v>104.45482545084765</v>
      </c>
      <c r="H107">
        <f t="shared" si="9"/>
        <v>103.80165568927795</v>
      </c>
      <c r="I107">
        <f t="shared" si="10"/>
        <v>100.95611389124426</v>
      </c>
      <c r="J107">
        <f t="shared" si="11"/>
        <v>100.83038727221043</v>
      </c>
      <c r="K107" s="12">
        <v>0.80430215597152699</v>
      </c>
      <c r="L107" s="12">
        <v>0.64907175302505504</v>
      </c>
      <c r="M107" s="12">
        <v>0.86216521263122603</v>
      </c>
      <c r="N107">
        <v>0.72396218061447093</v>
      </c>
      <c r="T107">
        <v>83.649241405984057</v>
      </c>
      <c r="U107">
        <v>84.847742968266346</v>
      </c>
      <c r="V107">
        <v>125.13645717075892</v>
      </c>
      <c r="W107">
        <v>119.37380050864394</v>
      </c>
      <c r="X107">
        <v>126.3298202346967</v>
      </c>
    </row>
    <row r="108" spans="4:24" x14ac:dyDescent="0.25">
      <c r="D108">
        <v>26.25</v>
      </c>
      <c r="E108">
        <f t="shared" si="6"/>
        <v>102.25164722741252</v>
      </c>
      <c r="F108">
        <f t="shared" si="7"/>
        <v>1.2175281201308077</v>
      </c>
      <c r="G108">
        <f t="shared" si="8"/>
        <v>101.46699942551649</v>
      </c>
      <c r="H108">
        <f t="shared" si="9"/>
        <v>100.9072415565236</v>
      </c>
      <c r="I108">
        <f t="shared" si="10"/>
        <v>100.23165921695903</v>
      </c>
      <c r="J108">
        <f t="shared" si="11"/>
        <v>106.400688710651</v>
      </c>
      <c r="K108" s="12">
        <v>0.78129589557647705</v>
      </c>
      <c r="L108" s="12">
        <v>0.63097298145294201</v>
      </c>
      <c r="M108" s="12">
        <v>0.85597836971283003</v>
      </c>
      <c r="N108">
        <v>0.76395694494247413</v>
      </c>
      <c r="T108">
        <v>148.839826169221</v>
      </c>
      <c r="U108">
        <v>105.88822506441882</v>
      </c>
      <c r="V108">
        <v>122.34700066702679</v>
      </c>
      <c r="W108">
        <v>137.1418905899659</v>
      </c>
      <c r="X108">
        <v>124.15076175452123</v>
      </c>
    </row>
    <row r="109" spans="4:24" x14ac:dyDescent="0.25">
      <c r="D109">
        <v>26.5</v>
      </c>
      <c r="E109">
        <f t="shared" si="6"/>
        <v>102.6640529112193</v>
      </c>
      <c r="F109">
        <f t="shared" si="7"/>
        <v>0.96459844190061061</v>
      </c>
      <c r="G109">
        <f t="shared" si="8"/>
        <v>101.23536958322896</v>
      </c>
      <c r="H109">
        <f t="shared" si="9"/>
        <v>102.77468853524532</v>
      </c>
      <c r="I109">
        <f t="shared" si="10"/>
        <v>100.87714122665012</v>
      </c>
      <c r="J109">
        <f t="shared" si="11"/>
        <v>105.7690122997528</v>
      </c>
      <c r="K109" s="12">
        <v>0.77951234579086304</v>
      </c>
      <c r="L109" s="12">
        <v>0.642650127410889</v>
      </c>
      <c r="M109" s="12">
        <v>0.86149078607559204</v>
      </c>
      <c r="N109">
        <v>0.7594215083122251</v>
      </c>
      <c r="T109">
        <v>127.84207385519275</v>
      </c>
      <c r="U109">
        <v>119.07879668887279</v>
      </c>
      <c r="V109">
        <v>109.59830284118614</v>
      </c>
      <c r="W109">
        <v>123.76438021125202</v>
      </c>
      <c r="X109">
        <v>113.32390334579962</v>
      </c>
    </row>
    <row r="110" spans="4:24" x14ac:dyDescent="0.25">
      <c r="D110">
        <v>26.75</v>
      </c>
      <c r="E110">
        <f t="shared" si="6"/>
        <v>102.60973974857471</v>
      </c>
      <c r="F110">
        <f t="shared" si="7"/>
        <v>0.62434012415557905</v>
      </c>
      <c r="G110">
        <f t="shared" si="8"/>
        <v>104.38610206950791</v>
      </c>
      <c r="H110">
        <f t="shared" si="9"/>
        <v>101.64198104465521</v>
      </c>
      <c r="I110">
        <f t="shared" si="10"/>
        <v>101.252057234074</v>
      </c>
      <c r="J110">
        <f t="shared" si="11"/>
        <v>103.15881864606172</v>
      </c>
      <c r="K110" s="12">
        <v>0.80377298593521096</v>
      </c>
      <c r="L110" s="12">
        <v>0.635567307472229</v>
      </c>
      <c r="M110" s="12">
        <v>0.86469256877899203</v>
      </c>
      <c r="N110">
        <v>0.74068031787872313</v>
      </c>
      <c r="T110">
        <v>108.42403467150652</v>
      </c>
      <c r="U110">
        <v>132.79693905669851</v>
      </c>
      <c r="V110">
        <v>106.32479531424374</v>
      </c>
      <c r="W110">
        <v>123.86726584669685</v>
      </c>
      <c r="X110">
        <v>111.86022636217949</v>
      </c>
    </row>
    <row r="111" spans="4:24" x14ac:dyDescent="0.25">
      <c r="D111">
        <v>27</v>
      </c>
      <c r="E111">
        <f t="shared" si="6"/>
        <v>105.19236809220196</v>
      </c>
      <c r="F111">
        <f t="shared" si="7"/>
        <v>1.4502616733604654</v>
      </c>
      <c r="G111">
        <f t="shared" si="8"/>
        <v>103.08555968396078</v>
      </c>
      <c r="H111">
        <f t="shared" si="9"/>
        <v>101.5990195647251</v>
      </c>
      <c r="I111">
        <f t="shared" si="10"/>
        <v>107.87593397100304</v>
      </c>
      <c r="J111">
        <f t="shared" si="11"/>
        <v>108.20895914911894</v>
      </c>
      <c r="K111" s="12">
        <v>0.79375880956649802</v>
      </c>
      <c r="L111" s="12">
        <v>0.63529866933822599</v>
      </c>
      <c r="M111" s="12">
        <v>0.92126047611236594</v>
      </c>
      <c r="N111">
        <v>0.77694032669067403</v>
      </c>
      <c r="T111">
        <v>113.89068244160072</v>
      </c>
      <c r="U111">
        <v>120.841120729352</v>
      </c>
      <c r="V111">
        <v>99.784919193812499</v>
      </c>
      <c r="W111">
        <v>131.9411666938538</v>
      </c>
      <c r="X111">
        <v>95.257713681175446</v>
      </c>
    </row>
    <row r="112" spans="4:24" x14ac:dyDescent="0.25">
      <c r="D112">
        <v>27.25</v>
      </c>
      <c r="E112">
        <f t="shared" si="6"/>
        <v>103.49576109996758</v>
      </c>
      <c r="F112">
        <f t="shared" si="7"/>
        <v>1.266641992868782</v>
      </c>
      <c r="G112">
        <f t="shared" si="8"/>
        <v>100.2987561287818</v>
      </c>
      <c r="H112">
        <f t="shared" si="9"/>
        <v>102.13839727536256</v>
      </c>
      <c r="I112">
        <f t="shared" si="10"/>
        <v>104.50099893699485</v>
      </c>
      <c r="J112">
        <f t="shared" si="11"/>
        <v>107.04489205873107</v>
      </c>
      <c r="K112" s="12">
        <v>0.77230042219161998</v>
      </c>
      <c r="L112" s="12">
        <v>0.63867139816284202</v>
      </c>
      <c r="M112" s="12">
        <v>0.89243853092193604</v>
      </c>
      <c r="N112">
        <v>0.76858232498168899</v>
      </c>
      <c r="T112">
        <v>96.929840419602897</v>
      </c>
      <c r="U112">
        <v>121.96086656929208</v>
      </c>
      <c r="V112">
        <v>103.44854763575937</v>
      </c>
      <c r="W112">
        <v>120.79226917215516</v>
      </c>
      <c r="X112">
        <v>104.84265058468536</v>
      </c>
    </row>
    <row r="113" spans="4:24" x14ac:dyDescent="0.25">
      <c r="D113">
        <v>27.5</v>
      </c>
      <c r="E113">
        <f t="shared" si="6"/>
        <v>103.1410927767275</v>
      </c>
      <c r="F113">
        <f t="shared" si="7"/>
        <v>1.0063386842367361</v>
      </c>
      <c r="G113">
        <f t="shared" si="8"/>
        <v>101.4463622848709</v>
      </c>
      <c r="H113">
        <f t="shared" si="9"/>
        <v>102.76056186267904</v>
      </c>
      <c r="I113">
        <f t="shared" si="10"/>
        <v>101.82997800706417</v>
      </c>
      <c r="J113">
        <f t="shared" si="11"/>
        <v>106.52746895229583</v>
      </c>
      <c r="K113" s="12">
        <v>0.78113698959350597</v>
      </c>
      <c r="L113" s="12">
        <v>0.64256179332733199</v>
      </c>
      <c r="M113" s="12">
        <v>0.86962801218032804</v>
      </c>
      <c r="N113">
        <v>0.76486722707748411</v>
      </c>
      <c r="T113">
        <v>149.91194959999856</v>
      </c>
      <c r="U113">
        <v>108.27064514160149</v>
      </c>
      <c r="V113">
        <v>109.06060082571831</v>
      </c>
      <c r="W113">
        <v>166.38626646033273</v>
      </c>
      <c r="X113">
        <v>114.8933857788531</v>
      </c>
    </row>
    <row r="114" spans="4:24" x14ac:dyDescent="0.25">
      <c r="D114">
        <v>27.75</v>
      </c>
      <c r="E114">
        <f t="shared" si="6"/>
        <v>104.0461810235897</v>
      </c>
      <c r="F114">
        <f t="shared" si="7"/>
        <v>1.2085804743684081</v>
      </c>
      <c r="G114">
        <f t="shared" si="8"/>
        <v>101.42621281859168</v>
      </c>
      <c r="H114">
        <f t="shared" si="9"/>
        <v>103.14622383660628</v>
      </c>
      <c r="I114">
        <f t="shared" si="10"/>
        <v>103.6265136486473</v>
      </c>
      <c r="J114">
        <f t="shared" si="11"/>
        <v>107.98577379051351</v>
      </c>
      <c r="K114" s="12">
        <v>0.78098183870315596</v>
      </c>
      <c r="L114" s="12">
        <v>0.64497333765029896</v>
      </c>
      <c r="M114" s="12">
        <v>0.88497042655944802</v>
      </c>
      <c r="N114">
        <v>0.77533785581588699</v>
      </c>
      <c r="T114">
        <v>135.26266899661738</v>
      </c>
      <c r="U114">
        <v>82.497171836324256</v>
      </c>
      <c r="V114">
        <v>117.31474740164597</v>
      </c>
      <c r="W114">
        <v>150.3892051799408</v>
      </c>
      <c r="X114">
        <v>114.97401143168351</v>
      </c>
    </row>
    <row r="115" spans="4:24" x14ac:dyDescent="0.25">
      <c r="D115">
        <v>28</v>
      </c>
      <c r="E115">
        <f t="shared" si="6"/>
        <v>105.14412872281594</v>
      </c>
      <c r="F115">
        <f t="shared" si="7"/>
        <v>1.4352038107613312</v>
      </c>
      <c r="G115">
        <f t="shared" si="8"/>
        <v>106.58819180030324</v>
      </c>
      <c r="H115">
        <f t="shared" si="9"/>
        <v>103.21648544489655</v>
      </c>
      <c r="I115">
        <f t="shared" si="10"/>
        <v>101.70903780979626</v>
      </c>
      <c r="J115">
        <f t="shared" si="11"/>
        <v>109.0627998362677</v>
      </c>
      <c r="K115" s="12">
        <v>0.82072907686233498</v>
      </c>
      <c r="L115" s="12">
        <v>0.64541268348693803</v>
      </c>
      <c r="M115" s="12">
        <v>0.86859518289565996</v>
      </c>
      <c r="N115" s="12">
        <v>0.78307090282440206</v>
      </c>
      <c r="T115">
        <v>116.26214566438043</v>
      </c>
      <c r="U115">
        <v>123.32971969453365</v>
      </c>
      <c r="V115">
        <v>116.0980224609375</v>
      </c>
      <c r="W115">
        <v>141.3930200140565</v>
      </c>
      <c r="X115">
        <v>115.8463754060066</v>
      </c>
    </row>
    <row r="116" spans="4:24" x14ac:dyDescent="0.25">
      <c r="D116">
        <v>28.25</v>
      </c>
      <c r="E116">
        <f t="shared" si="6"/>
        <v>102.18585987920466</v>
      </c>
      <c r="F116">
        <f t="shared" si="7"/>
        <v>1.2962634586772306</v>
      </c>
      <c r="G116">
        <f t="shared" si="8"/>
        <v>101.46561381104702</v>
      </c>
      <c r="H116">
        <f t="shared" si="9"/>
        <v>98.305055089670248</v>
      </c>
      <c r="I116">
        <f t="shared" si="10"/>
        <v>103.8861567856836</v>
      </c>
      <c r="J116">
        <f t="shared" si="11"/>
        <v>105.0866138304177</v>
      </c>
      <c r="K116" s="12">
        <v>0.78128522634506203</v>
      </c>
      <c r="L116" s="12">
        <v>0.61470150947570801</v>
      </c>
      <c r="M116" s="12">
        <v>0.88718777894973799</v>
      </c>
      <c r="N116" s="12">
        <v>0.75452188730239911</v>
      </c>
      <c r="T116">
        <v>111.51078127432537</v>
      </c>
      <c r="U116">
        <v>101.38089586012427</v>
      </c>
      <c r="V116">
        <v>108.09378623962364</v>
      </c>
      <c r="W116">
        <v>133.73228680392467</v>
      </c>
      <c r="X116">
        <v>124.02496058425605</v>
      </c>
    </row>
    <row r="117" spans="4:24" x14ac:dyDescent="0.25">
      <c r="D117">
        <v>28.5</v>
      </c>
      <c r="E117">
        <f t="shared" si="6"/>
        <v>103.67254939281875</v>
      </c>
      <c r="F117">
        <f t="shared" si="7"/>
        <v>1.8116329239933766</v>
      </c>
      <c r="G117">
        <f t="shared" si="8"/>
        <v>103.3818102502204</v>
      </c>
      <c r="H117">
        <f t="shared" si="9"/>
        <v>102.25259264469071</v>
      </c>
      <c r="I117">
        <f t="shared" si="10"/>
        <v>99.580768120651754</v>
      </c>
      <c r="J117">
        <f t="shared" si="11"/>
        <v>109.47502655571211</v>
      </c>
      <c r="K117" s="12">
        <v>0.796039938926697</v>
      </c>
      <c r="L117" s="12">
        <v>0.63938546180725098</v>
      </c>
      <c r="M117" s="12">
        <v>0.85041975975036599</v>
      </c>
      <c r="N117" s="12">
        <v>0.78603069067001297</v>
      </c>
      <c r="T117">
        <v>122.26951986119347</v>
      </c>
      <c r="U117">
        <v>98.766308019656933</v>
      </c>
      <c r="V117">
        <v>134.84539304460762</v>
      </c>
      <c r="W117">
        <v>133.6015436146825</v>
      </c>
      <c r="X117">
        <v>125.2675318455956</v>
      </c>
    </row>
    <row r="118" spans="4:24" x14ac:dyDescent="0.25">
      <c r="D118">
        <v>28.75</v>
      </c>
      <c r="E118">
        <f t="shared" si="6"/>
        <v>102.79840818834299</v>
      </c>
      <c r="F118">
        <f t="shared" si="7"/>
        <v>2.8373792782296388</v>
      </c>
      <c r="G118">
        <f t="shared" si="8"/>
        <v>97.092908698242979</v>
      </c>
      <c r="H118">
        <f t="shared" si="9"/>
        <v>97.894008953095152</v>
      </c>
      <c r="I118">
        <f t="shared" si="10"/>
        <v>110.92476738699706</v>
      </c>
      <c r="J118">
        <f t="shared" si="11"/>
        <v>105.28194771503678</v>
      </c>
      <c r="K118" s="12">
        <v>0.74761539697647095</v>
      </c>
      <c r="L118" s="12">
        <v>0.61213123798370395</v>
      </c>
      <c r="M118" s="12">
        <v>0.94729751348495495</v>
      </c>
      <c r="N118" s="12">
        <v>0.75592438459396405</v>
      </c>
      <c r="T118">
        <v>103.34893931513187</v>
      </c>
      <c r="U118">
        <v>120.92840553510298</v>
      </c>
      <c r="V118">
        <v>107.05612727573927</v>
      </c>
      <c r="W118">
        <v>129.95054475929686</v>
      </c>
      <c r="X118">
        <v>125.78497526846519</v>
      </c>
    </row>
    <row r="119" spans="4:24" x14ac:dyDescent="0.25">
      <c r="D119">
        <v>29</v>
      </c>
      <c r="E119">
        <f t="shared" si="6"/>
        <v>105.86836854021027</v>
      </c>
      <c r="F119">
        <f t="shared" si="7"/>
        <v>1.8817222452283464</v>
      </c>
      <c r="G119">
        <f t="shared" si="8"/>
        <v>99.732326222704543</v>
      </c>
      <c r="H119">
        <f t="shared" si="9"/>
        <v>106.01459608713992</v>
      </c>
      <c r="I119">
        <f t="shared" si="10"/>
        <v>108.14122349651967</v>
      </c>
      <c r="J119">
        <f t="shared" si="11"/>
        <v>109.5853283544769</v>
      </c>
      <c r="K119" s="12">
        <v>0.767938911914825</v>
      </c>
      <c r="L119" s="12">
        <v>0.66290926933288596</v>
      </c>
      <c r="M119" s="12">
        <v>0.92352604866027799</v>
      </c>
      <c r="N119" s="12">
        <v>0.78682265758514403</v>
      </c>
      <c r="T119">
        <v>157.2808528292</v>
      </c>
      <c r="U119">
        <v>121.29631609019656</v>
      </c>
      <c r="V119">
        <v>103.9495808737616</v>
      </c>
      <c r="W119">
        <v>134.94496709028161</v>
      </c>
      <c r="X119">
        <v>110.44539287413406</v>
      </c>
    </row>
    <row r="120" spans="4:24" x14ac:dyDescent="0.25">
      <c r="D120">
        <v>29.25</v>
      </c>
      <c r="E120">
        <f t="shared" si="6"/>
        <v>104.52398958379474</v>
      </c>
      <c r="F120">
        <f t="shared" si="7"/>
        <v>1.4832937557739765</v>
      </c>
      <c r="G120">
        <f t="shared" si="8"/>
        <v>103.73972453080221</v>
      </c>
      <c r="H120">
        <f t="shared" si="9"/>
        <v>100.21860916367073</v>
      </c>
      <c r="I120">
        <f t="shared" si="10"/>
        <v>105.82403360541031</v>
      </c>
      <c r="J120">
        <f t="shared" si="11"/>
        <v>108.3135910352957</v>
      </c>
      <c r="K120" s="12">
        <v>0.79879587888717696</v>
      </c>
      <c r="L120" s="12">
        <v>0.62666696310043302</v>
      </c>
      <c r="M120" s="12">
        <v>0.90373724699020397</v>
      </c>
      <c r="N120" s="12">
        <v>0.77769158363342306</v>
      </c>
      <c r="T120">
        <v>149.83381741288767</v>
      </c>
      <c r="U120">
        <v>111.40292705875794</v>
      </c>
      <c r="V120">
        <v>133.76609257289331</v>
      </c>
      <c r="W120">
        <v>141.27535456499103</v>
      </c>
      <c r="X120">
        <v>117.12283179873479</v>
      </c>
    </row>
    <row r="121" spans="4:24" x14ac:dyDescent="0.25">
      <c r="D121">
        <v>29.5</v>
      </c>
      <c r="E121">
        <f t="shared" si="6"/>
        <v>105.52205779323857</v>
      </c>
      <c r="F121">
        <f t="shared" si="7"/>
        <v>1.8439146093010395</v>
      </c>
      <c r="G121">
        <f t="shared" si="8"/>
        <v>103.10651419998766</v>
      </c>
      <c r="H121">
        <f t="shared" si="9"/>
        <v>101.83167118235392</v>
      </c>
      <c r="I121">
        <f t="shared" si="10"/>
        <v>111.4303110913315</v>
      </c>
      <c r="J121">
        <f t="shared" si="11"/>
        <v>105.7197346992812</v>
      </c>
      <c r="K121" s="12">
        <v>0.79392015933990501</v>
      </c>
      <c r="L121" s="12">
        <v>0.63675343990325906</v>
      </c>
      <c r="M121" s="12">
        <v>0.95161485671997104</v>
      </c>
      <c r="N121" s="12">
        <v>0.75906769514083905</v>
      </c>
      <c r="T121">
        <v>128.76694444296956</v>
      </c>
      <c r="U121">
        <v>93.842100388932678</v>
      </c>
      <c r="V121">
        <v>131.66563851492722</v>
      </c>
      <c r="W121">
        <v>138.99317343673363</v>
      </c>
      <c r="X121">
        <v>129.21276721325532</v>
      </c>
    </row>
    <row r="122" spans="4:24" x14ac:dyDescent="0.25">
      <c r="D122">
        <v>29.75</v>
      </c>
      <c r="E122">
        <f t="shared" si="6"/>
        <v>103.46194390567022</v>
      </c>
      <c r="F122">
        <f t="shared" si="7"/>
        <v>0.93905343195060276</v>
      </c>
      <c r="G122">
        <f t="shared" si="8"/>
        <v>102.27086482109962</v>
      </c>
      <c r="H122">
        <f t="shared" si="9"/>
        <v>102.5182160304753</v>
      </c>
      <c r="I122">
        <f t="shared" si="10"/>
        <v>106.71122152297225</v>
      </c>
      <c r="J122">
        <f t="shared" si="11"/>
        <v>102.34747324813371</v>
      </c>
      <c r="K122" s="12">
        <v>0.78748565912246704</v>
      </c>
      <c r="L122" s="12">
        <v>0.64104640483856201</v>
      </c>
      <c r="M122" s="12">
        <v>0.91131383180618297</v>
      </c>
      <c r="N122" s="12">
        <v>0.7348548579216001</v>
      </c>
      <c r="T122">
        <v>114.65114095936593</v>
      </c>
      <c r="U122">
        <v>121.76350319739603</v>
      </c>
      <c r="V122">
        <v>119.58774839128749</v>
      </c>
      <c r="W122">
        <v>120.10137275729953</v>
      </c>
      <c r="X122">
        <v>105.81175835577984</v>
      </c>
    </row>
    <row r="123" spans="4:24" x14ac:dyDescent="0.25">
      <c r="D123">
        <v>30</v>
      </c>
      <c r="E123">
        <f t="shared" si="6"/>
        <v>104.22310840864344</v>
      </c>
      <c r="F123">
        <f t="shared" si="7"/>
        <v>1.3726984636041166</v>
      </c>
      <c r="G123">
        <f t="shared" si="8"/>
        <v>102.89337727930636</v>
      </c>
      <c r="H123">
        <f t="shared" si="9"/>
        <v>107.41490965440109</v>
      </c>
      <c r="I123">
        <f t="shared" si="10"/>
        <v>100.42332932876477</v>
      </c>
      <c r="J123">
        <f t="shared" si="11"/>
        <v>106.16081737210155</v>
      </c>
      <c r="K123" s="12">
        <v>0.79227900505065896</v>
      </c>
      <c r="L123" s="12">
        <v>0.67166543006896995</v>
      </c>
      <c r="M123" s="12">
        <v>0.85761523246765103</v>
      </c>
      <c r="N123" s="12">
        <v>0.76223466873168899</v>
      </c>
      <c r="T123">
        <v>124.5193205017971</v>
      </c>
      <c r="U123">
        <v>92.881825890871298</v>
      </c>
      <c r="V123">
        <v>122.65011923653705</v>
      </c>
      <c r="W123">
        <v>133.47675340592556</v>
      </c>
      <c r="X123">
        <v>98.846498426499991</v>
      </c>
    </row>
    <row r="124" spans="4:24" x14ac:dyDescent="0.25">
      <c r="D124">
        <v>30.25</v>
      </c>
      <c r="E124">
        <f t="shared" si="6"/>
        <v>104.79949636045073</v>
      </c>
      <c r="F124">
        <f t="shared" si="7"/>
        <v>1.3903440304418122</v>
      </c>
      <c r="G124">
        <f t="shared" si="8"/>
        <v>103.82841159771013</v>
      </c>
      <c r="H124">
        <f t="shared" si="9"/>
        <v>106.06397271594787</v>
      </c>
      <c r="I124">
        <f t="shared" si="10"/>
        <v>100.88823159907963</v>
      </c>
      <c r="J124">
        <f t="shared" si="11"/>
        <v>108.41736952906531</v>
      </c>
      <c r="K124" s="12">
        <v>0.79947876930236805</v>
      </c>
      <c r="L124" s="12">
        <v>0.66321802139282204</v>
      </c>
      <c r="M124" s="12">
        <v>0.86158549785614003</v>
      </c>
      <c r="N124" s="12">
        <v>0.7784367132186889</v>
      </c>
      <c r="T124">
        <v>84.091967430667395</v>
      </c>
      <c r="U124">
        <v>113.75536777005297</v>
      </c>
      <c r="V124">
        <v>107.08808217729822</v>
      </c>
      <c r="W124">
        <v>157.10319211130133</v>
      </c>
      <c r="X124">
        <v>123.72740022428717</v>
      </c>
    </row>
    <row r="125" spans="4:24" x14ac:dyDescent="0.25">
      <c r="D125">
        <v>30.5</v>
      </c>
      <c r="E125">
        <f t="shared" si="6"/>
        <v>107.4531795885015</v>
      </c>
      <c r="F125">
        <f t="shared" si="7"/>
        <v>2.6639031046231469</v>
      </c>
      <c r="G125">
        <f t="shared" si="8"/>
        <v>100.13831900311754</v>
      </c>
      <c r="H125">
        <f t="shared" si="9"/>
        <v>114.60677768713994</v>
      </c>
      <c r="I125">
        <f t="shared" si="10"/>
        <v>105.43048940162751</v>
      </c>
      <c r="J125">
        <f t="shared" si="11"/>
        <v>109.63713226212104</v>
      </c>
      <c r="K125" s="12">
        <v>0.77106505632400502</v>
      </c>
      <c r="L125" s="12">
        <v>0.71663618087768599</v>
      </c>
      <c r="M125" s="12">
        <v>0.90037637948989901</v>
      </c>
      <c r="N125" s="12">
        <v>0.78719460964202903</v>
      </c>
      <c r="T125">
        <v>132.98214345738478</v>
      </c>
      <c r="U125">
        <v>82.654197617332187</v>
      </c>
      <c r="V125">
        <v>136.14150456019777</v>
      </c>
      <c r="W125">
        <v>127.35330898130941</v>
      </c>
      <c r="X125">
        <v>100.12716775412088</v>
      </c>
    </row>
    <row r="126" spans="4:24" x14ac:dyDescent="0.25">
      <c r="D126">
        <v>30.75</v>
      </c>
      <c r="E126">
        <f t="shared" si="6"/>
        <v>106.45346712643858</v>
      </c>
      <c r="F126">
        <f t="shared" si="7"/>
        <v>1.2350989080723154</v>
      </c>
      <c r="G126">
        <f t="shared" si="8"/>
        <v>103.27863228785532</v>
      </c>
      <c r="H126">
        <f t="shared" si="9"/>
        <v>110.07178216748441</v>
      </c>
      <c r="I126">
        <f t="shared" si="10"/>
        <v>105.47760778065305</v>
      </c>
      <c r="J126">
        <f t="shared" si="11"/>
        <v>106.98584626976155</v>
      </c>
      <c r="K126" s="12">
        <v>0.79524546861648604</v>
      </c>
      <c r="L126" s="12">
        <v>0.68827885389328003</v>
      </c>
      <c r="M126" s="12">
        <v>0.90077877044677701</v>
      </c>
      <c r="N126" s="12">
        <v>0.76815837621688798</v>
      </c>
      <c r="T126">
        <v>105.6737899780268</v>
      </c>
      <c r="U126">
        <v>87.4208979087297</v>
      </c>
      <c r="V126">
        <v>131.5502711704799</v>
      </c>
      <c r="W126">
        <v>124.93943526605831</v>
      </c>
      <c r="X126">
        <v>106.20889908228131</v>
      </c>
    </row>
    <row r="127" spans="4:24" x14ac:dyDescent="0.25">
      <c r="D127">
        <v>31</v>
      </c>
      <c r="E127">
        <f t="shared" si="6"/>
        <v>105.33862842317836</v>
      </c>
      <c r="F127">
        <f t="shared" si="7"/>
        <v>2.3268727903024664</v>
      </c>
      <c r="G127">
        <f t="shared" si="8"/>
        <v>105.19388434174779</v>
      </c>
      <c r="H127">
        <f t="shared" si="9"/>
        <v>104.27516612094547</v>
      </c>
      <c r="I127">
        <f t="shared" si="10"/>
        <v>99.433215217233027</v>
      </c>
      <c r="J127">
        <f t="shared" si="11"/>
        <v>112.45224801278719</v>
      </c>
      <c r="K127" s="12">
        <v>0.80999290943145796</v>
      </c>
      <c r="L127" s="12">
        <v>0.65203261375427202</v>
      </c>
      <c r="M127" s="12">
        <v>0.84915965795517001</v>
      </c>
      <c r="N127" s="12">
        <v>0.80740714073181197</v>
      </c>
      <c r="T127">
        <v>111.20316602181666</v>
      </c>
      <c r="U127">
        <v>115.60967889162525</v>
      </c>
      <c r="V127">
        <v>132.32654844011563</v>
      </c>
      <c r="W127">
        <v>142.53363160274438</v>
      </c>
      <c r="X127">
        <v>125.77981913919413</v>
      </c>
    </row>
    <row r="128" spans="4:24" x14ac:dyDescent="0.25">
      <c r="D128">
        <v>31.25</v>
      </c>
      <c r="E128">
        <f t="shared" si="6"/>
        <v>104.36484754095559</v>
      </c>
      <c r="F128">
        <f t="shared" si="7"/>
        <v>1.2968983450494054</v>
      </c>
      <c r="G128">
        <f t="shared" si="8"/>
        <v>103.01596932596975</v>
      </c>
      <c r="H128">
        <f t="shared" si="9"/>
        <v>107.3154891450443</v>
      </c>
      <c r="I128">
        <f t="shared" si="10"/>
        <v>100.81600807868898</v>
      </c>
      <c r="J128">
        <f t="shared" si="11"/>
        <v>106.31192361411937</v>
      </c>
      <c r="K128" s="12">
        <v>0.79322296380996704</v>
      </c>
      <c r="L128" s="12">
        <v>0.67104375362396196</v>
      </c>
      <c r="M128" s="12">
        <v>0.86096870899200395</v>
      </c>
      <c r="N128" s="12">
        <v>0.763319611549377</v>
      </c>
      <c r="T128">
        <v>84.083315254984768</v>
      </c>
      <c r="U128">
        <v>83.658983211705944</v>
      </c>
      <c r="V128">
        <v>132.88887568882501</v>
      </c>
      <c r="W128">
        <v>103.85367047091746</v>
      </c>
      <c r="X128">
        <v>105.7091737404846</v>
      </c>
    </row>
    <row r="129" spans="4:24" x14ac:dyDescent="0.25">
      <c r="D129">
        <v>31.5</v>
      </c>
      <c r="E129">
        <f t="shared" si="6"/>
        <v>105.4276826828043</v>
      </c>
      <c r="F129">
        <f t="shared" si="7"/>
        <v>1.7253489603310397</v>
      </c>
      <c r="G129">
        <f t="shared" si="8"/>
        <v>102.53195638780468</v>
      </c>
      <c r="H129">
        <f t="shared" si="9"/>
        <v>103.91488830966608</v>
      </c>
      <c r="I129">
        <f t="shared" si="10"/>
        <v>103.94155281209837</v>
      </c>
      <c r="J129">
        <f t="shared" si="11"/>
        <v>111.32233322164807</v>
      </c>
      <c r="K129" s="12">
        <v>0.78949606418609597</v>
      </c>
      <c r="L129" s="12">
        <v>0.64977979660034202</v>
      </c>
      <c r="M129" s="12">
        <v>0.88766086101532005</v>
      </c>
      <c r="N129" s="12">
        <v>0.79929435253143299</v>
      </c>
      <c r="T129">
        <v>124.88438426584419</v>
      </c>
      <c r="U129">
        <v>100.07674151127873</v>
      </c>
      <c r="V129">
        <v>133.84711401803125</v>
      </c>
      <c r="W129">
        <v>152.19986919864931</v>
      </c>
      <c r="X129">
        <v>126.33448730021574</v>
      </c>
    </row>
    <row r="130" spans="4:24" x14ac:dyDescent="0.25">
      <c r="D130">
        <v>31.75</v>
      </c>
      <c r="E130">
        <f t="shared" si="6"/>
        <v>103.61943475379505</v>
      </c>
      <c r="F130">
        <f t="shared" si="7"/>
        <v>2.4086961222703689</v>
      </c>
      <c r="G130">
        <f t="shared" si="8"/>
        <v>95.289767562568954</v>
      </c>
      <c r="H130">
        <f t="shared" si="9"/>
        <v>106.01874258009964</v>
      </c>
      <c r="I130">
        <f t="shared" si="10"/>
        <v>106.35607834442997</v>
      </c>
      <c r="J130">
        <f t="shared" si="11"/>
        <v>106.81315052808162</v>
      </c>
      <c r="K130" s="12">
        <v>0.73373121023178101</v>
      </c>
      <c r="L130" s="12">
        <v>0.66293519735336304</v>
      </c>
      <c r="M130" s="12">
        <v>0.908280909061432</v>
      </c>
      <c r="N130" s="12">
        <v>0.76691842079162598</v>
      </c>
      <c r="T130">
        <v>97.079062807386947</v>
      </c>
      <c r="U130">
        <v>81.365868596747021</v>
      </c>
      <c r="V130">
        <v>124.18861389160134</v>
      </c>
      <c r="W130">
        <v>145.68867704793453</v>
      </c>
      <c r="X130">
        <v>113.46768808888865</v>
      </c>
    </row>
    <row r="131" spans="4:24" x14ac:dyDescent="0.25">
      <c r="D131">
        <v>32</v>
      </c>
      <c r="E131">
        <f t="shared" si="6"/>
        <v>102.28134494617427</v>
      </c>
      <c r="F131">
        <f t="shared" si="7"/>
        <v>0.6077178612434182</v>
      </c>
      <c r="G131">
        <f t="shared" si="8"/>
        <v>100.18315408136935</v>
      </c>
      <c r="H131">
        <f t="shared" si="9"/>
        <v>103.08016591428211</v>
      </c>
      <c r="I131">
        <f t="shared" si="10"/>
        <v>102.82049692765891</v>
      </c>
      <c r="J131">
        <f t="shared" si="11"/>
        <v>103.04156286138677</v>
      </c>
      <c r="K131" s="12">
        <v>0.77141028642654397</v>
      </c>
      <c r="L131" s="12">
        <v>0.64456027746200595</v>
      </c>
      <c r="M131" s="12">
        <v>0.87808704376220703</v>
      </c>
      <c r="N131" s="12">
        <v>0.73983842134475697</v>
      </c>
      <c r="T131">
        <v>123.19281481314346</v>
      </c>
      <c r="U131">
        <v>90.97211667806782</v>
      </c>
      <c r="V131">
        <v>138.8248579842701</v>
      </c>
      <c r="W131">
        <v>113.55116976750763</v>
      </c>
      <c r="X131">
        <v>105.94863332671538</v>
      </c>
    </row>
    <row r="132" spans="4:24" x14ac:dyDescent="0.25">
      <c r="D132">
        <v>32.25</v>
      </c>
      <c r="E132">
        <f t="shared" ref="E132:E195" si="12">AVERAGE(G132:J132)</f>
        <v>102.32406778683284</v>
      </c>
      <c r="F132">
        <f t="shared" ref="F132:F195" si="13">STDEVP(G132:J132)/SQRT(4)</f>
        <v>1.2776485443752819</v>
      </c>
      <c r="G132">
        <f t="shared" ref="G132:G195" si="14">K132/0.77*100</f>
        <v>98.246351465002334</v>
      </c>
      <c r="H132">
        <f t="shared" ref="H132:H195" si="15">L132/0.6253*100</f>
        <v>103.48353865583977</v>
      </c>
      <c r="I132">
        <f t="shared" ref="I132:I195" si="16">M132/0.854*100</f>
        <v>105.17745581946276</v>
      </c>
      <c r="J132">
        <f t="shared" ref="J132:J195" si="17">N132/0.718*100</f>
        <v>102.38892520702647</v>
      </c>
      <c r="K132" s="12">
        <v>0.75649690628051802</v>
      </c>
      <c r="L132" s="12">
        <v>0.64708256721496604</v>
      </c>
      <c r="M132" s="12">
        <v>0.898215472698212</v>
      </c>
      <c r="N132" s="12">
        <v>0.73515248298644997</v>
      </c>
      <c r="T132">
        <v>121.69933319091739</v>
      </c>
      <c r="U132">
        <v>120.19024272956436</v>
      </c>
      <c r="V132">
        <v>121.97578975132501</v>
      </c>
      <c r="W132">
        <v>128.03846624400001</v>
      </c>
      <c r="X132">
        <v>122.54754090920439</v>
      </c>
    </row>
    <row r="133" spans="4:24" x14ac:dyDescent="0.25">
      <c r="D133">
        <v>32.5</v>
      </c>
      <c r="E133">
        <f t="shared" si="12"/>
        <v>102.62097832231375</v>
      </c>
      <c r="F133">
        <f t="shared" si="13"/>
        <v>1.0416833257333793</v>
      </c>
      <c r="G133">
        <f t="shared" si="14"/>
        <v>101.55742818659002</v>
      </c>
      <c r="H133">
        <f t="shared" si="15"/>
        <v>99.842879708511447</v>
      </c>
      <c r="I133">
        <f t="shared" si="16"/>
        <v>103.78895375432681</v>
      </c>
      <c r="J133">
        <f t="shared" si="17"/>
        <v>105.29465163982674</v>
      </c>
      <c r="K133" s="12">
        <v>0.78199219703674305</v>
      </c>
      <c r="L133" s="12">
        <v>0.624317526817322</v>
      </c>
      <c r="M133" s="12">
        <v>0.88635766506195102</v>
      </c>
      <c r="N133" s="12">
        <v>0.75601559877395597</v>
      </c>
      <c r="T133">
        <v>124.10592341768549</v>
      </c>
      <c r="U133">
        <v>112.15375201536833</v>
      </c>
      <c r="V133">
        <v>136.53526306152321</v>
      </c>
      <c r="W133">
        <v>144.74131494359551</v>
      </c>
      <c r="X133">
        <v>128.66892832102783</v>
      </c>
    </row>
    <row r="134" spans="4:24" x14ac:dyDescent="0.25">
      <c r="D134">
        <v>32.75</v>
      </c>
      <c r="E134">
        <f t="shared" si="12"/>
        <v>105.31438144859794</v>
      </c>
      <c r="F134">
        <f t="shared" si="13"/>
        <v>1.3797747231887989</v>
      </c>
      <c r="G134">
        <f t="shared" si="14"/>
        <v>107.77920871585999</v>
      </c>
      <c r="H134">
        <f t="shared" si="15"/>
        <v>101.29275101576731</v>
      </c>
      <c r="I134">
        <f t="shared" si="16"/>
        <v>104.22198778013994</v>
      </c>
      <c r="J134">
        <f t="shared" si="17"/>
        <v>107.96357828262452</v>
      </c>
      <c r="K134" s="12">
        <v>0.82989990711212203</v>
      </c>
      <c r="L134" s="12">
        <v>0.63338357210159302</v>
      </c>
      <c r="M134" s="12">
        <v>0.89005577564239502</v>
      </c>
      <c r="N134" s="12">
        <v>0.77517849206924405</v>
      </c>
      <c r="T134">
        <v>116.9719143190239</v>
      </c>
      <c r="U134">
        <v>99.70893482170446</v>
      </c>
      <c r="V134">
        <v>126.03935514177589</v>
      </c>
      <c r="W134">
        <v>134.41403136659551</v>
      </c>
      <c r="X134">
        <v>98.708344903184255</v>
      </c>
    </row>
    <row r="135" spans="4:24" x14ac:dyDescent="0.25">
      <c r="D135">
        <v>33</v>
      </c>
      <c r="E135">
        <f t="shared" si="12"/>
        <v>103.34307783032605</v>
      </c>
      <c r="F135">
        <f t="shared" si="13"/>
        <v>1.5309340301398411</v>
      </c>
      <c r="G135">
        <f t="shared" si="14"/>
        <v>101.71678159144012</v>
      </c>
      <c r="H135">
        <f t="shared" si="15"/>
        <v>105.33894650672653</v>
      </c>
      <c r="I135">
        <f t="shared" si="16"/>
        <v>99.233783938566518</v>
      </c>
      <c r="J135">
        <f t="shared" si="17"/>
        <v>107.08279928457102</v>
      </c>
      <c r="K135" s="12">
        <v>0.78321921825408902</v>
      </c>
      <c r="L135" s="12">
        <v>0.65868443250656095</v>
      </c>
      <c r="M135" s="12">
        <v>0.847456514835358</v>
      </c>
      <c r="N135" s="12">
        <v>0.76885449886321999</v>
      </c>
      <c r="T135">
        <v>92.189609140589127</v>
      </c>
      <c r="U135">
        <v>95.458729432360883</v>
      </c>
      <c r="V135">
        <v>107.66641753060446</v>
      </c>
      <c r="W135">
        <v>118.75190221675244</v>
      </c>
      <c r="X135">
        <v>96.840212196657504</v>
      </c>
    </row>
    <row r="136" spans="4:24" x14ac:dyDescent="0.25">
      <c r="D136">
        <v>33.25</v>
      </c>
      <c r="E136">
        <f t="shared" si="12"/>
        <v>102.50253310666039</v>
      </c>
      <c r="F136">
        <f t="shared" si="13"/>
        <v>0.89741293865554517</v>
      </c>
      <c r="G136">
        <f t="shared" si="14"/>
        <v>104.36520173952182</v>
      </c>
      <c r="H136">
        <f t="shared" si="15"/>
        <v>99.688982860614587</v>
      </c>
      <c r="I136">
        <f t="shared" si="16"/>
        <v>103.70182209327577</v>
      </c>
      <c r="J136">
        <f t="shared" si="17"/>
        <v>102.25412573322939</v>
      </c>
      <c r="K136" s="12">
        <v>0.80361205339431796</v>
      </c>
      <c r="L136" s="12">
        <v>0.62335520982742298</v>
      </c>
      <c r="M136" s="12">
        <v>0.88561356067657504</v>
      </c>
      <c r="N136" s="12">
        <v>0.73418462276458696</v>
      </c>
      <c r="T136">
        <v>101.79271559784348</v>
      </c>
      <c r="U136">
        <v>108.99748660550247</v>
      </c>
      <c r="V136">
        <v>116.27308981759197</v>
      </c>
      <c r="W136">
        <v>122.9398838607713</v>
      </c>
      <c r="X136">
        <v>115.9325833722348</v>
      </c>
    </row>
    <row r="137" spans="4:24" x14ac:dyDescent="0.25">
      <c r="D137">
        <v>33.5</v>
      </c>
      <c r="E137">
        <f t="shared" si="12"/>
        <v>102.76575172760263</v>
      </c>
      <c r="F137">
        <f t="shared" si="13"/>
        <v>0.91935759777349546</v>
      </c>
      <c r="G137">
        <f t="shared" si="14"/>
        <v>100.93050343649728</v>
      </c>
      <c r="H137">
        <f t="shared" si="15"/>
        <v>103.65234381405615</v>
      </c>
      <c r="I137">
        <f t="shared" si="16"/>
        <v>105.3518726898301</v>
      </c>
      <c r="J137">
        <f t="shared" si="17"/>
        <v>101.12828697002702</v>
      </c>
      <c r="K137" s="12">
        <v>0.77716487646102905</v>
      </c>
      <c r="L137" s="12">
        <v>0.64813810586929299</v>
      </c>
      <c r="M137" s="12">
        <v>0.89970499277114901</v>
      </c>
      <c r="N137" s="12">
        <v>0.72610110044479403</v>
      </c>
      <c r="T137">
        <v>125.04619100819419</v>
      </c>
      <c r="U137">
        <v>108.70003464198317</v>
      </c>
      <c r="V137">
        <v>137.07748140607544</v>
      </c>
      <c r="W137">
        <v>121.57371760483767</v>
      </c>
      <c r="X137">
        <v>106.25714172810403</v>
      </c>
    </row>
    <row r="138" spans="4:24" x14ac:dyDescent="0.25">
      <c r="D138">
        <v>33.75</v>
      </c>
      <c r="E138">
        <f t="shared" si="12"/>
        <v>99.766802822933101</v>
      </c>
      <c r="F138">
        <f t="shared" si="13"/>
        <v>1.380482294795341</v>
      </c>
      <c r="G138">
        <f t="shared" si="14"/>
        <v>97.6621949827517</v>
      </c>
      <c r="H138">
        <f t="shared" si="15"/>
        <v>96.544677231686563</v>
      </c>
      <c r="I138">
        <f t="shared" si="16"/>
        <v>101.56611229273418</v>
      </c>
      <c r="J138">
        <f t="shared" si="17"/>
        <v>103.29422678456004</v>
      </c>
      <c r="K138" s="12">
        <v>0.75199890136718806</v>
      </c>
      <c r="L138" s="12">
        <v>0.60369386672973602</v>
      </c>
      <c r="M138" s="12">
        <v>0.86737459897994995</v>
      </c>
      <c r="N138" s="12">
        <v>0.74165254831314098</v>
      </c>
      <c r="T138">
        <v>84.658436153245646</v>
      </c>
      <c r="U138">
        <v>87.168476369121294</v>
      </c>
      <c r="V138">
        <v>124.88196236746651</v>
      </c>
      <c r="W138">
        <v>132.54926022927262</v>
      </c>
      <c r="X138">
        <v>114.83946300688241</v>
      </c>
    </row>
    <row r="139" spans="4:24" x14ac:dyDescent="0.25">
      <c r="D139">
        <v>34</v>
      </c>
      <c r="E139">
        <f t="shared" si="12"/>
        <v>102.60444044132947</v>
      </c>
      <c r="F139">
        <f t="shared" si="13"/>
        <v>1.6859993566458056</v>
      </c>
      <c r="G139">
        <f t="shared" si="14"/>
        <v>100.49378717100466</v>
      </c>
      <c r="H139">
        <f t="shared" si="15"/>
        <v>100.05349676723047</v>
      </c>
      <c r="I139">
        <f t="shared" si="16"/>
        <v>101.49619199632201</v>
      </c>
      <c r="J139">
        <f t="shared" si="17"/>
        <v>108.37428583076073</v>
      </c>
      <c r="K139" s="12">
        <v>0.77380216121673595</v>
      </c>
      <c r="L139" s="12">
        <v>0.62563451528549208</v>
      </c>
      <c r="M139" s="12">
        <v>0.86677747964858998</v>
      </c>
      <c r="N139" s="12">
        <v>0.77812737226486195</v>
      </c>
      <c r="T139">
        <v>125.5835795748058</v>
      </c>
      <c r="U139">
        <v>138.83547263570347</v>
      </c>
      <c r="V139">
        <v>112.82407896859286</v>
      </c>
      <c r="W139">
        <v>149.87198012826636</v>
      </c>
      <c r="X139">
        <v>112.80433598892125</v>
      </c>
    </row>
    <row r="140" spans="4:24" x14ac:dyDescent="0.25">
      <c r="D140">
        <v>34.25</v>
      </c>
      <c r="E140">
        <f t="shared" si="12"/>
        <v>105.72686832125422</v>
      </c>
      <c r="F140">
        <f t="shared" si="13"/>
        <v>1.6983236668103954</v>
      </c>
      <c r="G140">
        <f t="shared" si="14"/>
        <v>100.27031619827467</v>
      </c>
      <c r="H140">
        <f t="shared" si="15"/>
        <v>108.04766829292547</v>
      </c>
      <c r="I140">
        <f t="shared" si="16"/>
        <v>105.55228807328736</v>
      </c>
      <c r="J140">
        <f t="shared" si="17"/>
        <v>109.03720072052938</v>
      </c>
      <c r="K140" s="12">
        <v>0.77208143472671498</v>
      </c>
      <c r="L140" s="12">
        <v>0.67562206983566298</v>
      </c>
      <c r="M140" s="12">
        <v>0.90141654014587402</v>
      </c>
      <c r="N140" s="12">
        <v>0.78288710117340099</v>
      </c>
      <c r="T140">
        <v>111.9054780490152</v>
      </c>
      <c r="U140">
        <v>132.62052819280296</v>
      </c>
      <c r="V140">
        <v>151.74435206821963</v>
      </c>
      <c r="W140">
        <v>131.28949494639821</v>
      </c>
      <c r="X140">
        <v>105.28279398823808</v>
      </c>
    </row>
    <row r="141" spans="4:24" x14ac:dyDescent="0.25">
      <c r="D141">
        <v>34.5</v>
      </c>
      <c r="E141">
        <f t="shared" si="12"/>
        <v>103.69163581811898</v>
      </c>
      <c r="F141">
        <f t="shared" si="13"/>
        <v>1.2919238590937483</v>
      </c>
      <c r="G141">
        <f t="shared" si="14"/>
        <v>103.26599919950806</v>
      </c>
      <c r="H141">
        <f t="shared" si="15"/>
        <v>99.642460162822971</v>
      </c>
      <c r="I141">
        <f t="shared" si="16"/>
        <v>106.16999180590516</v>
      </c>
      <c r="J141">
        <f t="shared" si="17"/>
        <v>105.6880921042397</v>
      </c>
      <c r="K141" s="12">
        <v>0.79514819383621205</v>
      </c>
      <c r="L141" s="12">
        <v>0.62306430339813201</v>
      </c>
      <c r="M141" s="12">
        <v>0.90669173002242998</v>
      </c>
      <c r="N141" s="12">
        <v>0.75884050130844105</v>
      </c>
      <c r="T141">
        <v>107.44861934495941</v>
      </c>
      <c r="U141">
        <v>124.93157150721783</v>
      </c>
      <c r="V141">
        <v>124.920654296875</v>
      </c>
      <c r="W141">
        <v>153.0477583675632</v>
      </c>
      <c r="X141">
        <v>96.948854215852379</v>
      </c>
    </row>
    <row r="142" spans="4:24" x14ac:dyDescent="0.25">
      <c r="D142">
        <v>34.75</v>
      </c>
      <c r="E142">
        <f t="shared" si="12"/>
        <v>102.04523825819676</v>
      </c>
      <c r="F142">
        <f t="shared" si="13"/>
        <v>1.3227675384955033</v>
      </c>
      <c r="G142">
        <f t="shared" si="14"/>
        <v>100.47522458163169</v>
      </c>
      <c r="H142">
        <f t="shared" si="15"/>
        <v>98.66371624530386</v>
      </c>
      <c r="I142">
        <f t="shared" si="16"/>
        <v>105.47937358570327</v>
      </c>
      <c r="J142">
        <f t="shared" si="17"/>
        <v>103.56263862014821</v>
      </c>
      <c r="K142" s="12">
        <v>0.77365922927856401</v>
      </c>
      <c r="L142" s="12">
        <v>0.61694421768188501</v>
      </c>
      <c r="M142" s="12">
        <v>0.90079385042190596</v>
      </c>
      <c r="N142" s="12">
        <v>0.74357974529266402</v>
      </c>
      <c r="T142">
        <v>103.15188117649203</v>
      </c>
      <c r="U142">
        <v>109.67091286536485</v>
      </c>
      <c r="V142">
        <v>123.88989584786518</v>
      </c>
      <c r="W142">
        <v>121.72433827489955</v>
      </c>
      <c r="X142">
        <v>113.90303168104651</v>
      </c>
    </row>
    <row r="143" spans="4:24" x14ac:dyDescent="0.25">
      <c r="D143">
        <v>35</v>
      </c>
      <c r="E143">
        <f t="shared" si="12"/>
        <v>105.72550949464689</v>
      </c>
      <c r="F143">
        <f t="shared" si="13"/>
        <v>1.2447362715058392</v>
      </c>
      <c r="G143">
        <f t="shared" si="14"/>
        <v>107.55144930505129</v>
      </c>
      <c r="H143">
        <f t="shared" si="15"/>
        <v>101.56108535005247</v>
      </c>
      <c r="I143">
        <f t="shared" si="16"/>
        <v>106.06434361996078</v>
      </c>
      <c r="J143">
        <f t="shared" si="17"/>
        <v>107.72515970352299</v>
      </c>
      <c r="K143" s="12">
        <v>0.82814615964889504</v>
      </c>
      <c r="L143" s="12">
        <v>0.63506146669387797</v>
      </c>
      <c r="M143" s="12">
        <v>0.905789494514465</v>
      </c>
      <c r="N143" s="12">
        <v>0.77346664667129505</v>
      </c>
      <c r="T143">
        <v>88.955609694771013</v>
      </c>
      <c r="U143">
        <v>145.58804389273763</v>
      </c>
      <c r="V143">
        <v>122.37774985177143</v>
      </c>
      <c r="W143">
        <v>128.64624331350225</v>
      </c>
      <c r="X143">
        <v>122.13127778999964</v>
      </c>
    </row>
    <row r="144" spans="4:24" x14ac:dyDescent="0.25">
      <c r="D144">
        <v>35.25</v>
      </c>
      <c r="E144">
        <f t="shared" si="12"/>
        <v>99.064601090851468</v>
      </c>
      <c r="F144">
        <f t="shared" si="13"/>
        <v>1.5099401775141794</v>
      </c>
      <c r="G144">
        <f t="shared" si="14"/>
        <v>103.72253981503572</v>
      </c>
      <c r="H144">
        <f t="shared" si="15"/>
        <v>95.338390938438351</v>
      </c>
      <c r="I144">
        <f t="shared" si="16"/>
        <v>99.080200776004105</v>
      </c>
      <c r="J144">
        <f t="shared" si="17"/>
        <v>98.117272833927714</v>
      </c>
      <c r="K144" s="12">
        <v>0.79866355657577504</v>
      </c>
      <c r="L144" s="12">
        <v>0.596150958538055</v>
      </c>
      <c r="M144" s="12">
        <v>0.84614491462707497</v>
      </c>
      <c r="N144" s="12">
        <v>0.70448201894760099</v>
      </c>
      <c r="T144">
        <v>129.42650007164926</v>
      </c>
      <c r="U144">
        <v>100.88968749093515</v>
      </c>
      <c r="V144">
        <v>139.80627059936518</v>
      </c>
      <c r="W144">
        <v>164.93654464926905</v>
      </c>
      <c r="X144">
        <v>110.88641659244065</v>
      </c>
    </row>
    <row r="145" spans="4:24" x14ac:dyDescent="0.25">
      <c r="D145">
        <v>35.5</v>
      </c>
      <c r="E145">
        <f t="shared" si="12"/>
        <v>103.31977174531681</v>
      </c>
      <c r="F145">
        <f t="shared" si="13"/>
        <v>1.8080701087272741</v>
      </c>
      <c r="G145">
        <f t="shared" si="14"/>
        <v>108.30532420765273</v>
      </c>
      <c r="H145">
        <f t="shared" si="15"/>
        <v>103.8432864785938</v>
      </c>
      <c r="I145">
        <f t="shared" si="16"/>
        <v>103.01484715463968</v>
      </c>
      <c r="J145">
        <f t="shared" si="17"/>
        <v>98.11562914038106</v>
      </c>
      <c r="K145" s="12">
        <v>0.833950996398926</v>
      </c>
      <c r="L145" s="12">
        <v>0.64933207035064699</v>
      </c>
      <c r="M145" s="12">
        <v>0.879746794700623</v>
      </c>
      <c r="N145" s="12">
        <v>0.70447021722793601</v>
      </c>
      <c r="T145">
        <v>93.077210412508691</v>
      </c>
      <c r="U145">
        <v>97.725839898137622</v>
      </c>
      <c r="V145">
        <v>118.94110270908882</v>
      </c>
      <c r="W145">
        <v>117.11458454217578</v>
      </c>
      <c r="X145">
        <v>115.5136164291436</v>
      </c>
    </row>
    <row r="146" spans="4:24" x14ac:dyDescent="0.25">
      <c r="D146">
        <v>35.75</v>
      </c>
      <c r="E146">
        <f t="shared" si="12"/>
        <v>104.05117028734738</v>
      </c>
      <c r="F146">
        <f t="shared" si="13"/>
        <v>0.89139025942594052</v>
      </c>
      <c r="G146">
        <f t="shared" si="14"/>
        <v>102.76741795725637</v>
      </c>
      <c r="H146">
        <f t="shared" si="15"/>
        <v>102.11932722061476</v>
      </c>
      <c r="I146">
        <f t="shared" si="16"/>
        <v>106.69895860015374</v>
      </c>
      <c r="J146">
        <f t="shared" si="17"/>
        <v>104.61897737136464</v>
      </c>
      <c r="K146" s="12">
        <v>0.79130911827087402</v>
      </c>
      <c r="L146" s="12">
        <v>0.63855215311050406</v>
      </c>
      <c r="M146" s="12">
        <v>0.91120910644531306</v>
      </c>
      <c r="N146" s="12">
        <v>0.75116425752639804</v>
      </c>
      <c r="T146">
        <v>99.383817202802888</v>
      </c>
      <c r="U146">
        <v>91.93695181667178</v>
      </c>
      <c r="V146">
        <v>138.00896235874689</v>
      </c>
      <c r="W146">
        <v>126.19633524941705</v>
      </c>
      <c r="X146">
        <v>116.57257918473114</v>
      </c>
    </row>
    <row r="147" spans="4:24" x14ac:dyDescent="0.25">
      <c r="D147">
        <v>36</v>
      </c>
      <c r="E147">
        <f t="shared" si="12"/>
        <v>102.45875175227386</v>
      </c>
      <c r="F147">
        <f t="shared" si="13"/>
        <v>1.5401110997439378</v>
      </c>
      <c r="G147">
        <f t="shared" si="14"/>
        <v>105.10405162712195</v>
      </c>
      <c r="H147">
        <f t="shared" si="15"/>
        <v>97.235730795141222</v>
      </c>
      <c r="I147">
        <f t="shared" si="16"/>
        <v>104.16665456892457</v>
      </c>
      <c r="J147">
        <f t="shared" si="17"/>
        <v>103.32857001790768</v>
      </c>
      <c r="K147" s="12">
        <v>0.809301197528839</v>
      </c>
      <c r="L147" s="12">
        <v>0.60801502466201807</v>
      </c>
      <c r="M147" s="12">
        <v>0.88958323001861594</v>
      </c>
      <c r="N147" s="12">
        <v>0.74189913272857699</v>
      </c>
      <c r="T147">
        <v>120.04712699116085</v>
      </c>
      <c r="U147">
        <v>131.93291012603416</v>
      </c>
      <c r="V147">
        <v>116.91503524780269</v>
      </c>
      <c r="W147">
        <v>145.48714813095515</v>
      </c>
      <c r="X147">
        <v>124.61376539516777</v>
      </c>
    </row>
    <row r="148" spans="4:24" x14ac:dyDescent="0.25">
      <c r="D148">
        <v>36.25</v>
      </c>
      <c r="E148">
        <f t="shared" si="12"/>
        <v>102.27524114971072</v>
      </c>
      <c r="F148">
        <f t="shared" si="13"/>
        <v>0.82464030274548994</v>
      </c>
      <c r="G148">
        <f t="shared" si="14"/>
        <v>102.7971506118774</v>
      </c>
      <c r="H148">
        <f t="shared" si="15"/>
        <v>102.01787635953303</v>
      </c>
      <c r="I148">
        <f t="shared" si="16"/>
        <v>104.43500808027927</v>
      </c>
      <c r="J148">
        <f t="shared" si="17"/>
        <v>99.850929547153214</v>
      </c>
      <c r="K148" s="12">
        <v>0.79153805971145597</v>
      </c>
      <c r="L148" s="12">
        <v>0.63791778087616002</v>
      </c>
      <c r="M148" s="12">
        <v>0.89187496900558505</v>
      </c>
      <c r="N148" s="12">
        <v>0.71692967414856001</v>
      </c>
      <c r="T148">
        <v>106.59141816954639</v>
      </c>
      <c r="U148">
        <v>122.2000971879109</v>
      </c>
      <c r="V148">
        <v>112.15963363647457</v>
      </c>
      <c r="W148">
        <v>173.93115603870314</v>
      </c>
      <c r="X148">
        <v>108.10838776193663</v>
      </c>
    </row>
    <row r="149" spans="4:24" x14ac:dyDescent="0.25">
      <c r="D149">
        <v>36.5</v>
      </c>
      <c r="E149">
        <f t="shared" si="12"/>
        <v>103.34280039377933</v>
      </c>
      <c r="F149">
        <f t="shared" si="13"/>
        <v>1.6854283497703344</v>
      </c>
      <c r="G149">
        <f t="shared" si="14"/>
        <v>100.51772966013324</v>
      </c>
      <c r="H149">
        <f t="shared" si="15"/>
        <v>99.657158765452749</v>
      </c>
      <c r="I149">
        <f t="shared" si="16"/>
        <v>107.75812057477251</v>
      </c>
      <c r="J149">
        <f t="shared" si="17"/>
        <v>105.43819257475877</v>
      </c>
      <c r="K149" s="12">
        <v>0.77398651838302601</v>
      </c>
      <c r="L149" s="12">
        <v>0.623156213760376</v>
      </c>
      <c r="M149" s="12">
        <v>0.92025434970855702</v>
      </c>
      <c r="N149" s="12">
        <v>0.75704622268676802</v>
      </c>
      <c r="U149">
        <v>106.75353815059803</v>
      </c>
      <c r="V149">
        <v>135.68383625575447</v>
      </c>
      <c r="W149">
        <v>130.58946378562422</v>
      </c>
      <c r="X149">
        <v>124.35173901009451</v>
      </c>
    </row>
    <row r="150" spans="4:24" x14ac:dyDescent="0.25">
      <c r="D150">
        <v>36.75</v>
      </c>
      <c r="E150">
        <f t="shared" si="12"/>
        <v>102.94838952152479</v>
      </c>
      <c r="F150">
        <f t="shared" si="13"/>
        <v>0.50527197971212634</v>
      </c>
      <c r="G150">
        <f t="shared" si="14"/>
        <v>102.75943712754689</v>
      </c>
      <c r="H150">
        <f t="shared" si="15"/>
        <v>102.40991535366737</v>
      </c>
      <c r="I150">
        <f t="shared" si="16"/>
        <v>104.63395079628361</v>
      </c>
      <c r="J150">
        <f t="shared" si="17"/>
        <v>101.99025480860125</v>
      </c>
      <c r="K150" s="12">
        <v>0.79124766588211104</v>
      </c>
      <c r="L150" s="12">
        <v>0.64036920070648207</v>
      </c>
      <c r="M150" s="12">
        <v>0.89357393980026201</v>
      </c>
      <c r="N150" s="12">
        <v>0.73229002952575695</v>
      </c>
      <c r="U150">
        <v>90.531358624448515</v>
      </c>
      <c r="V150">
        <v>140.28434753417946</v>
      </c>
      <c r="W150">
        <v>113.99334107813812</v>
      </c>
      <c r="X150">
        <v>95.12751792376703</v>
      </c>
    </row>
    <row r="151" spans="4:24" x14ac:dyDescent="0.25">
      <c r="D151">
        <v>37</v>
      </c>
      <c r="E151">
        <f t="shared" si="12"/>
        <v>103.53695941032842</v>
      </c>
      <c r="F151">
        <f t="shared" si="13"/>
        <v>1.0599511715333956</v>
      </c>
      <c r="G151">
        <f t="shared" si="14"/>
        <v>104.10848376038793</v>
      </c>
      <c r="H151">
        <f t="shared" si="15"/>
        <v>102.90009754668353</v>
      </c>
      <c r="I151">
        <f t="shared" si="16"/>
        <v>106.50574602622893</v>
      </c>
      <c r="J151">
        <f t="shared" si="17"/>
        <v>100.63351030801337</v>
      </c>
      <c r="K151" s="12">
        <v>0.80163532495498702</v>
      </c>
      <c r="L151" s="12">
        <v>0.64343430995941198</v>
      </c>
      <c r="M151" s="12">
        <v>0.90955907106399503</v>
      </c>
      <c r="N151" s="12">
        <v>0.72254860401153598</v>
      </c>
      <c r="U151">
        <v>134.96582106788514</v>
      </c>
      <c r="V151">
        <v>133.12606811523438</v>
      </c>
      <c r="W151">
        <v>132.91352105247535</v>
      </c>
      <c r="X151">
        <v>129.60253705035166</v>
      </c>
    </row>
    <row r="152" spans="4:24" x14ac:dyDescent="0.25">
      <c r="D152">
        <v>37.25</v>
      </c>
      <c r="E152">
        <f t="shared" si="12"/>
        <v>101.7932773210604</v>
      </c>
      <c r="F152">
        <f t="shared" si="13"/>
        <v>1.1520142559086906</v>
      </c>
      <c r="G152">
        <f t="shared" si="14"/>
        <v>103.30811723486168</v>
      </c>
      <c r="H152">
        <f t="shared" si="15"/>
        <v>97.857523627916365</v>
      </c>
      <c r="I152">
        <f t="shared" si="16"/>
        <v>102.49438135071161</v>
      </c>
      <c r="J152">
        <f t="shared" si="17"/>
        <v>103.51308707075195</v>
      </c>
      <c r="K152" s="12">
        <v>0.79547250270843495</v>
      </c>
      <c r="L152" s="12">
        <v>0.61190309524536102</v>
      </c>
      <c r="M152" s="12">
        <v>0.87530201673507702</v>
      </c>
      <c r="N152" s="12">
        <v>0.74322396516799905</v>
      </c>
      <c r="U152">
        <v>101.46823731979507</v>
      </c>
      <c r="V152">
        <v>114.58553586687323</v>
      </c>
      <c r="W152">
        <v>132.69168699803316</v>
      </c>
      <c r="X152">
        <v>127.37140026721316</v>
      </c>
    </row>
    <row r="153" spans="4:24" x14ac:dyDescent="0.25">
      <c r="D153">
        <v>37.5</v>
      </c>
      <c r="E153">
        <f t="shared" si="12"/>
        <v>105.0440745298925</v>
      </c>
      <c r="F153">
        <f t="shared" si="13"/>
        <v>1.9835889177912214</v>
      </c>
      <c r="G153">
        <f t="shared" si="14"/>
        <v>103.23667681062376</v>
      </c>
      <c r="H153">
        <f t="shared" si="15"/>
        <v>99.499515775640674</v>
      </c>
      <c r="I153">
        <f t="shared" si="16"/>
        <v>107.74037179120526</v>
      </c>
      <c r="J153">
        <f t="shared" si="17"/>
        <v>109.69973374210029</v>
      </c>
      <c r="K153" s="12">
        <v>0.79492241144180298</v>
      </c>
      <c r="L153" s="12">
        <v>0.62217047214508103</v>
      </c>
      <c r="M153" s="12">
        <v>0.92010277509689298</v>
      </c>
      <c r="N153" s="12">
        <v>0.78764408826828003</v>
      </c>
      <c r="U153">
        <v>116.13010179878415</v>
      </c>
      <c r="V153">
        <v>141.74284253801608</v>
      </c>
      <c r="W153">
        <v>140.94096128181434</v>
      </c>
      <c r="X153">
        <v>111.83696090083406</v>
      </c>
    </row>
    <row r="154" spans="4:24" x14ac:dyDescent="0.25">
      <c r="D154">
        <v>37.75</v>
      </c>
      <c r="E154">
        <f t="shared" si="12"/>
        <v>106.03892191838655</v>
      </c>
      <c r="F154">
        <f t="shared" si="13"/>
        <v>1.2519925229615585</v>
      </c>
      <c r="G154">
        <f t="shared" si="14"/>
        <v>109.68709920907949</v>
      </c>
      <c r="H154">
        <f t="shared" si="15"/>
        <v>102.91408123673389</v>
      </c>
      <c r="I154">
        <f t="shared" si="16"/>
        <v>106.74394824186592</v>
      </c>
      <c r="J154">
        <f t="shared" si="17"/>
        <v>104.81055898586685</v>
      </c>
      <c r="K154" s="12">
        <v>0.844590663909912</v>
      </c>
      <c r="L154" s="12">
        <v>0.64352174997329703</v>
      </c>
      <c r="M154" s="12">
        <v>0.911593317985535</v>
      </c>
      <c r="N154" s="12">
        <v>0.75253981351852395</v>
      </c>
      <c r="U154">
        <v>98.346549685638607</v>
      </c>
      <c r="V154">
        <v>131.98926108224018</v>
      </c>
      <c r="W154">
        <v>122.2009444985148</v>
      </c>
      <c r="X154">
        <v>112.2697194417315</v>
      </c>
    </row>
    <row r="155" spans="4:24" x14ac:dyDescent="0.25">
      <c r="D155">
        <v>38</v>
      </c>
      <c r="E155">
        <f t="shared" si="12"/>
        <v>104.26974591017327</v>
      </c>
      <c r="F155">
        <f t="shared" si="13"/>
        <v>1.328300235331777</v>
      </c>
      <c r="G155">
        <f t="shared" si="14"/>
        <v>103.42564675715064</v>
      </c>
      <c r="H155">
        <f t="shared" si="15"/>
        <v>100.28659639674223</v>
      </c>
      <c r="I155">
        <f t="shared" si="16"/>
        <v>106.70523314062834</v>
      </c>
      <c r="J155">
        <f t="shared" si="17"/>
        <v>106.66150734617187</v>
      </c>
      <c r="K155" s="12">
        <v>0.79637748003006004</v>
      </c>
      <c r="L155" s="12">
        <v>0.62709208726882903</v>
      </c>
      <c r="M155" s="12">
        <v>0.91126269102096602</v>
      </c>
      <c r="N155" s="12">
        <v>0.76582962274551403</v>
      </c>
      <c r="U155">
        <v>95.686685920941585</v>
      </c>
      <c r="V155">
        <v>138.20021493094285</v>
      </c>
      <c r="W155">
        <v>126.08482805602689</v>
      </c>
      <c r="X155">
        <v>135.28283087761832</v>
      </c>
    </row>
    <row r="156" spans="4:24" x14ac:dyDescent="0.25">
      <c r="D156">
        <v>38.25</v>
      </c>
      <c r="E156">
        <f t="shared" si="12"/>
        <v>102.42742102346156</v>
      </c>
      <c r="F156">
        <f t="shared" si="13"/>
        <v>2.0023764238531001</v>
      </c>
      <c r="G156">
        <f t="shared" si="14"/>
        <v>105.47304308259635</v>
      </c>
      <c r="H156">
        <f t="shared" si="15"/>
        <v>96.264259921595084</v>
      </c>
      <c r="I156">
        <f t="shared" si="16"/>
        <v>106.43897346925397</v>
      </c>
      <c r="J156">
        <f t="shared" si="17"/>
        <v>101.53340762040084</v>
      </c>
      <c r="K156" s="12">
        <v>0.81214243173599199</v>
      </c>
      <c r="L156" s="12">
        <v>0.60194041728973402</v>
      </c>
      <c r="M156" s="12">
        <v>0.90898883342742898</v>
      </c>
      <c r="N156" s="12">
        <v>0.72900986671447798</v>
      </c>
      <c r="U156">
        <v>98.206746696245546</v>
      </c>
      <c r="V156">
        <v>125.07963180541964</v>
      </c>
      <c r="W156">
        <v>131.56426434025022</v>
      </c>
      <c r="X156">
        <v>113.42440594683625</v>
      </c>
    </row>
    <row r="157" spans="4:24" x14ac:dyDescent="0.25">
      <c r="D157">
        <v>38.5</v>
      </c>
      <c r="E157">
        <f t="shared" si="12"/>
        <v>102.74151649909129</v>
      </c>
      <c r="F157">
        <f t="shared" si="13"/>
        <v>0.28890875225714568</v>
      </c>
      <c r="G157">
        <f t="shared" si="14"/>
        <v>103.26513996371973</v>
      </c>
      <c r="H157">
        <f t="shared" si="15"/>
        <v>102.35134971517385</v>
      </c>
      <c r="I157">
        <f t="shared" si="16"/>
        <v>103.34567387154286</v>
      </c>
      <c r="J157">
        <f t="shared" si="17"/>
        <v>102.0039024459287</v>
      </c>
      <c r="K157" s="12">
        <v>0.79514157772064198</v>
      </c>
      <c r="L157" s="12">
        <v>0.64000298976898207</v>
      </c>
      <c r="M157" s="12">
        <v>0.88257205486297596</v>
      </c>
      <c r="N157" s="12">
        <v>0.73238801956176802</v>
      </c>
      <c r="U157">
        <v>91.95785711307326</v>
      </c>
      <c r="V157">
        <v>124.49531555175759</v>
      </c>
      <c r="W157">
        <v>150.66937160064217</v>
      </c>
      <c r="X157">
        <v>123.48353906428828</v>
      </c>
    </row>
    <row r="158" spans="4:24" x14ac:dyDescent="0.25">
      <c r="D158">
        <v>38.75</v>
      </c>
      <c r="E158">
        <f t="shared" si="12"/>
        <v>103.42081378377011</v>
      </c>
      <c r="F158">
        <f t="shared" si="13"/>
        <v>1.1723243871742841</v>
      </c>
      <c r="G158">
        <f t="shared" si="14"/>
        <v>106.67346514664689</v>
      </c>
      <c r="H158">
        <f t="shared" si="15"/>
        <v>100.62744765020119</v>
      </c>
      <c r="I158">
        <f t="shared" si="16"/>
        <v>101.86803005897471</v>
      </c>
      <c r="J158">
        <f t="shared" si="17"/>
        <v>104.51431227925767</v>
      </c>
      <c r="K158" s="12">
        <v>0.82138568162918102</v>
      </c>
      <c r="L158" s="12">
        <v>0.62922343015670801</v>
      </c>
      <c r="M158" s="12">
        <v>0.86995297670364402</v>
      </c>
      <c r="N158" s="12">
        <v>0.75041276216507002</v>
      </c>
      <c r="U158">
        <v>105.35532885258714</v>
      </c>
      <c r="V158">
        <v>136.480712890625</v>
      </c>
      <c r="W158">
        <v>112.72888867844306</v>
      </c>
      <c r="X158">
        <v>106.1383201962425</v>
      </c>
    </row>
    <row r="159" spans="4:24" x14ac:dyDescent="0.25">
      <c r="D159">
        <v>39</v>
      </c>
      <c r="E159">
        <f t="shared" si="12"/>
        <v>100.59285443569524</v>
      </c>
      <c r="F159">
        <f t="shared" si="13"/>
        <v>1.8407395984628212</v>
      </c>
      <c r="G159">
        <f t="shared" si="14"/>
        <v>103.41243310408154</v>
      </c>
      <c r="H159">
        <f t="shared" si="15"/>
        <v>95.645231417459627</v>
      </c>
      <c r="I159">
        <f t="shared" si="16"/>
        <v>104.78096628077411</v>
      </c>
      <c r="J159">
        <f t="shared" si="17"/>
        <v>98.532786940465726</v>
      </c>
      <c r="K159" s="12">
        <v>0.796275734901428</v>
      </c>
      <c r="L159" s="12">
        <v>0.59806963205337504</v>
      </c>
      <c r="M159" s="12">
        <v>0.89482945203781095</v>
      </c>
      <c r="N159" s="12">
        <v>0.70746541023254395</v>
      </c>
      <c r="U159">
        <v>117.07349342874952</v>
      </c>
      <c r="V159">
        <v>120.98801476614778</v>
      </c>
      <c r="W159">
        <v>99.956290069716587</v>
      </c>
      <c r="X159">
        <v>122.04998142116668</v>
      </c>
    </row>
    <row r="160" spans="4:24" x14ac:dyDescent="0.25">
      <c r="D160">
        <v>39.25</v>
      </c>
      <c r="E160">
        <f t="shared" si="12"/>
        <v>103.26754756476402</v>
      </c>
      <c r="F160">
        <f t="shared" si="13"/>
        <v>0.51461527461936674</v>
      </c>
      <c r="G160">
        <f t="shared" si="14"/>
        <v>103.74333177294051</v>
      </c>
      <c r="H160">
        <f t="shared" si="15"/>
        <v>101.52082147358821</v>
      </c>
      <c r="I160">
        <f t="shared" si="16"/>
        <v>103.62716273904122</v>
      </c>
      <c r="J160">
        <f t="shared" si="17"/>
        <v>104.17887427348609</v>
      </c>
      <c r="K160" s="12">
        <v>0.79882365465164196</v>
      </c>
      <c r="L160" s="12">
        <v>0.63480969667434706</v>
      </c>
      <c r="M160" s="12">
        <v>0.88497596979141202</v>
      </c>
      <c r="N160" s="12">
        <v>0.74800431728363004</v>
      </c>
      <c r="U160">
        <v>85.986765304413865</v>
      </c>
      <c r="V160">
        <v>108.32606043134373</v>
      </c>
      <c r="W160">
        <v>115.6599874453686</v>
      </c>
      <c r="X160">
        <v>133.69320600460733</v>
      </c>
    </row>
    <row r="161" spans="4:24" x14ac:dyDescent="0.25">
      <c r="D161">
        <v>39.5</v>
      </c>
      <c r="E161">
        <f t="shared" si="12"/>
        <v>102.82233004543055</v>
      </c>
      <c r="F161">
        <f t="shared" si="13"/>
        <v>1.2864224113745739</v>
      </c>
      <c r="G161">
        <f t="shared" si="14"/>
        <v>99.148765786901677</v>
      </c>
      <c r="H161">
        <f t="shared" si="15"/>
        <v>102.06344965341934</v>
      </c>
      <c r="I161">
        <f t="shared" si="16"/>
        <v>106.17518452905657</v>
      </c>
      <c r="J161">
        <f t="shared" si="17"/>
        <v>103.90192021234456</v>
      </c>
      <c r="K161" s="12">
        <v>0.76344549655914296</v>
      </c>
      <c r="L161" s="12">
        <v>0.63820275068283105</v>
      </c>
      <c r="M161" s="12">
        <v>0.90673607587814298</v>
      </c>
      <c r="N161" s="12">
        <v>0.74601578712463401</v>
      </c>
      <c r="U161">
        <v>119.13293895154851</v>
      </c>
      <c r="V161">
        <v>134.0445927211214</v>
      </c>
      <c r="W161">
        <v>118.98902927278922</v>
      </c>
      <c r="X161">
        <v>91.189849071013555</v>
      </c>
    </row>
    <row r="162" spans="4:24" x14ac:dyDescent="0.25">
      <c r="D162">
        <v>39.75</v>
      </c>
      <c r="E162">
        <f t="shared" si="12"/>
        <v>101.53407456613712</v>
      </c>
      <c r="F162">
        <f t="shared" si="13"/>
        <v>1.4498714350155191</v>
      </c>
      <c r="G162">
        <f t="shared" si="14"/>
        <v>99.845040928233757</v>
      </c>
      <c r="H162">
        <f t="shared" si="15"/>
        <v>100.25315755236801</v>
      </c>
      <c r="I162">
        <f t="shared" si="16"/>
        <v>106.53545063608418</v>
      </c>
      <c r="J162">
        <f t="shared" si="17"/>
        <v>99.502649147862542</v>
      </c>
      <c r="K162" s="12">
        <v>0.76880681514740001</v>
      </c>
      <c r="L162" s="12">
        <v>0.62688299417495708</v>
      </c>
      <c r="M162" s="12">
        <v>0.90981274843215898</v>
      </c>
      <c r="N162" s="12">
        <v>0.71442902088165305</v>
      </c>
      <c r="U162">
        <v>101.41265038216436</v>
      </c>
      <c r="V162">
        <v>131.34910038539331</v>
      </c>
      <c r="W162">
        <v>127.18941384901345</v>
      </c>
      <c r="X162">
        <v>114.81864985092199</v>
      </c>
    </row>
    <row r="163" spans="4:24" x14ac:dyDescent="0.25">
      <c r="D163">
        <v>40</v>
      </c>
      <c r="E163">
        <f t="shared" si="12"/>
        <v>102.91925338590796</v>
      </c>
      <c r="F163">
        <f t="shared" si="13"/>
        <v>1.7428101147421484</v>
      </c>
      <c r="G163">
        <f t="shared" si="14"/>
        <v>102.67837481065234</v>
      </c>
      <c r="H163">
        <f t="shared" si="15"/>
        <v>97.556650285890143</v>
      </c>
      <c r="I163">
        <f t="shared" si="16"/>
        <v>107.14983214259988</v>
      </c>
      <c r="J163">
        <f t="shared" si="17"/>
        <v>104.29215630448955</v>
      </c>
      <c r="K163" s="12">
        <v>0.79062348604202304</v>
      </c>
      <c r="L163" s="12">
        <v>0.61002173423767103</v>
      </c>
      <c r="M163" s="12">
        <v>0.91505956649780296</v>
      </c>
      <c r="N163" s="12">
        <v>0.74881768226623502</v>
      </c>
      <c r="U163">
        <v>106.64682105036039</v>
      </c>
      <c r="V163">
        <v>131.09816142490894</v>
      </c>
      <c r="W163">
        <v>106.72024440337668</v>
      </c>
      <c r="X163">
        <v>124.90276015285164</v>
      </c>
    </row>
    <row r="164" spans="4:24" x14ac:dyDescent="0.25">
      <c r="D164">
        <v>40.25</v>
      </c>
      <c r="E164">
        <f t="shared" si="12"/>
        <v>100.31620890924886</v>
      </c>
      <c r="F164">
        <f t="shared" si="13"/>
        <v>1.4141570347725032</v>
      </c>
      <c r="G164">
        <f t="shared" si="14"/>
        <v>101.40251803707767</v>
      </c>
      <c r="H164">
        <f t="shared" si="15"/>
        <v>95.872993033046228</v>
      </c>
      <c r="I164">
        <f t="shared" si="16"/>
        <v>103.64402513035012</v>
      </c>
      <c r="J164">
        <f t="shared" si="17"/>
        <v>100.34529943652144</v>
      </c>
      <c r="K164" s="12">
        <v>0.78079938888549805</v>
      </c>
      <c r="L164" s="12">
        <v>0.59949382543563801</v>
      </c>
      <c r="M164" s="12">
        <v>0.88511997461319003</v>
      </c>
      <c r="N164" s="12">
        <v>0.72047924995422397</v>
      </c>
      <c r="U164">
        <v>120.99858085707822</v>
      </c>
      <c r="V164">
        <v>117.18222754342187</v>
      </c>
      <c r="W164">
        <v>96.465576924550675</v>
      </c>
      <c r="X164">
        <v>133.15625592465787</v>
      </c>
    </row>
    <row r="165" spans="4:24" x14ac:dyDescent="0.25">
      <c r="D165">
        <v>40.5</v>
      </c>
      <c r="E165">
        <f t="shared" si="12"/>
        <v>102.7425104721404</v>
      </c>
      <c r="F165">
        <f t="shared" si="13"/>
        <v>2.5453822709381431</v>
      </c>
      <c r="G165">
        <f t="shared" si="14"/>
        <v>106.44946005437286</v>
      </c>
      <c r="H165">
        <f t="shared" si="15"/>
        <v>94.264925870250295</v>
      </c>
      <c r="I165">
        <f t="shared" si="16"/>
        <v>106.95445593402869</v>
      </c>
      <c r="J165">
        <f t="shared" si="17"/>
        <v>103.30120002990975</v>
      </c>
      <c r="K165" s="12">
        <v>0.81966084241867099</v>
      </c>
      <c r="L165" s="12">
        <v>0.58943858146667505</v>
      </c>
      <c r="M165" s="12">
        <v>0.913391053676605</v>
      </c>
      <c r="N165" s="12">
        <v>0.74170261621475198</v>
      </c>
      <c r="U165">
        <v>122.36723569360099</v>
      </c>
      <c r="V165">
        <v>140.58055877685536</v>
      </c>
      <c r="W165">
        <v>105.9085007740242</v>
      </c>
      <c r="X165">
        <v>112.79623849051319</v>
      </c>
    </row>
    <row r="166" spans="4:24" x14ac:dyDescent="0.25">
      <c r="D166">
        <v>40.75</v>
      </c>
      <c r="E166">
        <f t="shared" si="12"/>
        <v>101.62067656070946</v>
      </c>
      <c r="F166">
        <f t="shared" si="13"/>
        <v>1.7990916570012856</v>
      </c>
      <c r="G166">
        <f t="shared" si="14"/>
        <v>102.67688082410143</v>
      </c>
      <c r="H166">
        <f t="shared" si="15"/>
        <v>97.270589932506155</v>
      </c>
      <c r="I166">
        <f t="shared" si="16"/>
        <v>99.639667839300458</v>
      </c>
      <c r="J166">
        <f t="shared" si="17"/>
        <v>106.89556764692982</v>
      </c>
      <c r="K166" s="12">
        <v>0.79061198234558105</v>
      </c>
      <c r="L166" s="12">
        <v>0.608232998847961</v>
      </c>
      <c r="M166" s="12">
        <v>0.85092276334762595</v>
      </c>
      <c r="N166" s="12">
        <v>0.76751017570495605</v>
      </c>
      <c r="U166">
        <v>104.48906209209159</v>
      </c>
      <c r="V166">
        <v>136.49170739310091</v>
      </c>
      <c r="W166">
        <v>138.60127744118654</v>
      </c>
      <c r="X166">
        <v>124.06190585740733</v>
      </c>
    </row>
    <row r="167" spans="4:24" x14ac:dyDescent="0.25">
      <c r="D167">
        <v>41</v>
      </c>
      <c r="E167">
        <f t="shared" si="12"/>
        <v>102.35772404895823</v>
      </c>
      <c r="F167">
        <f t="shared" si="13"/>
        <v>1.8324076902195137</v>
      </c>
      <c r="G167">
        <f t="shared" si="14"/>
        <v>103.91651035903338</v>
      </c>
      <c r="H167">
        <f t="shared" si="15"/>
        <v>97.224168275692477</v>
      </c>
      <c r="I167">
        <f t="shared" si="16"/>
        <v>107.19066202221768</v>
      </c>
      <c r="J167">
        <f t="shared" si="17"/>
        <v>101.0995555388894</v>
      </c>
      <c r="K167" s="12">
        <v>0.800157129764557</v>
      </c>
      <c r="L167" s="12">
        <v>0.60794272422790507</v>
      </c>
      <c r="M167" s="12">
        <v>0.91540825366973899</v>
      </c>
      <c r="N167" s="12">
        <v>0.72589480876922596</v>
      </c>
      <c r="U167">
        <v>79.023550052453956</v>
      </c>
      <c r="V167">
        <v>137.29675837925492</v>
      </c>
      <c r="W167">
        <v>128.96575414546368</v>
      </c>
      <c r="X167">
        <v>104.07984387743589</v>
      </c>
    </row>
    <row r="168" spans="4:24" x14ac:dyDescent="0.25">
      <c r="D168">
        <v>41.25</v>
      </c>
      <c r="E168">
        <f t="shared" si="12"/>
        <v>102.00987170469386</v>
      </c>
      <c r="F168">
        <f t="shared" si="13"/>
        <v>1.2884341714059018</v>
      </c>
      <c r="G168">
        <f t="shared" si="14"/>
        <v>98.038168696614022</v>
      </c>
      <c r="H168">
        <f t="shared" si="15"/>
        <v>101.59396942226518</v>
      </c>
      <c r="I168">
        <f t="shared" si="16"/>
        <v>104.90654782333198</v>
      </c>
      <c r="J168">
        <f t="shared" si="17"/>
        <v>103.50080087656434</v>
      </c>
      <c r="K168" s="12">
        <v>0.754893898963928</v>
      </c>
      <c r="L168" s="12">
        <v>0.63526709079742405</v>
      </c>
      <c r="M168" s="12">
        <v>0.89590191841125499</v>
      </c>
      <c r="N168" s="12">
        <v>0.74313575029373202</v>
      </c>
      <c r="U168">
        <v>109.16804323101981</v>
      </c>
      <c r="V168">
        <v>127.79064178466786</v>
      </c>
      <c r="W168">
        <v>136.40636392772916</v>
      </c>
      <c r="X168">
        <v>122.68424121451464</v>
      </c>
    </row>
    <row r="169" spans="4:24" x14ac:dyDescent="0.25">
      <c r="D169">
        <v>41.5</v>
      </c>
      <c r="E169">
        <f t="shared" si="12"/>
        <v>101.15063351473923</v>
      </c>
      <c r="F169">
        <f t="shared" si="13"/>
        <v>1.1266885389149512</v>
      </c>
      <c r="G169">
        <f t="shared" si="14"/>
        <v>104.95191270654858</v>
      </c>
      <c r="H169">
        <f t="shared" si="15"/>
        <v>99.404544882177206</v>
      </c>
      <c r="I169">
        <f t="shared" si="16"/>
        <v>99.531269743515111</v>
      </c>
      <c r="J169">
        <f t="shared" si="17"/>
        <v>100.71480672671602</v>
      </c>
      <c r="K169" s="12">
        <v>0.80812972784042403</v>
      </c>
      <c r="L169" s="12">
        <v>0.62157661914825402</v>
      </c>
      <c r="M169" s="12">
        <v>0.84999704360961903</v>
      </c>
      <c r="N169" s="12">
        <v>0.72313231229782104</v>
      </c>
      <c r="U169">
        <v>80.338638607817813</v>
      </c>
      <c r="V169">
        <v>116.48840223039866</v>
      </c>
      <c r="W169">
        <v>125.11450078989866</v>
      </c>
      <c r="X169">
        <v>100.72886288821026</v>
      </c>
    </row>
    <row r="170" spans="4:24" x14ac:dyDescent="0.25">
      <c r="D170">
        <v>41.75</v>
      </c>
      <c r="E170">
        <f t="shared" si="12"/>
        <v>101.13001691594209</v>
      </c>
      <c r="F170">
        <f t="shared" si="13"/>
        <v>1.343513137531811</v>
      </c>
      <c r="G170">
        <f t="shared" si="14"/>
        <v>102.42660324294843</v>
      </c>
      <c r="H170">
        <f t="shared" si="15"/>
        <v>96.970677432986434</v>
      </c>
      <c r="I170">
        <f t="shared" si="16"/>
        <v>104.26455554694145</v>
      </c>
      <c r="J170">
        <f t="shared" si="17"/>
        <v>100.85823144089207</v>
      </c>
      <c r="K170" s="12">
        <v>0.78868484497070301</v>
      </c>
      <c r="L170" s="12">
        <v>0.60635764598846409</v>
      </c>
      <c r="M170" s="12">
        <v>0.89041930437088002</v>
      </c>
      <c r="N170" s="12">
        <v>0.72416210174560502</v>
      </c>
      <c r="U170">
        <v>86.842919340227724</v>
      </c>
      <c r="V170">
        <v>116.90796443394242</v>
      </c>
      <c r="W170">
        <v>127.49382840143677</v>
      </c>
      <c r="X170">
        <v>120.84259480347106</v>
      </c>
    </row>
    <row r="171" spans="4:24" x14ac:dyDescent="0.25">
      <c r="D171">
        <v>42</v>
      </c>
      <c r="E171">
        <f t="shared" si="12"/>
        <v>101.38136350265171</v>
      </c>
      <c r="F171">
        <f t="shared" si="13"/>
        <v>1.0083824015075347</v>
      </c>
      <c r="G171">
        <f t="shared" si="14"/>
        <v>101.68057757538635</v>
      </c>
      <c r="H171">
        <f t="shared" si="15"/>
        <v>98.302454714315218</v>
      </c>
      <c r="I171">
        <f t="shared" si="16"/>
        <v>103.96217713590528</v>
      </c>
      <c r="J171">
        <f t="shared" si="17"/>
        <v>101.58024458499999</v>
      </c>
      <c r="K171" s="12">
        <v>0.78294044733047496</v>
      </c>
      <c r="L171" s="12">
        <v>0.61468524932861301</v>
      </c>
      <c r="M171" s="12">
        <v>0.88783699274063099</v>
      </c>
      <c r="N171" s="12">
        <v>0.72934615612029996</v>
      </c>
      <c r="U171">
        <v>107.02960325939802</v>
      </c>
      <c r="V171">
        <v>126.76567350115089</v>
      </c>
      <c r="W171">
        <v>131.56627432647804</v>
      </c>
      <c r="X171">
        <v>123.60915858230292</v>
      </c>
    </row>
    <row r="172" spans="4:24" x14ac:dyDescent="0.25">
      <c r="D172">
        <v>42.25</v>
      </c>
      <c r="E172">
        <f t="shared" si="12"/>
        <v>98.829352043208871</v>
      </c>
      <c r="F172">
        <f t="shared" si="13"/>
        <v>1.821560461348311</v>
      </c>
      <c r="G172">
        <f t="shared" si="14"/>
        <v>101.69413956728843</v>
      </c>
      <c r="H172">
        <f t="shared" si="15"/>
        <v>92.802594113346089</v>
      </c>
      <c r="I172">
        <f t="shared" si="16"/>
        <v>101.74477965826169</v>
      </c>
      <c r="J172">
        <f t="shared" si="17"/>
        <v>99.075894833939287</v>
      </c>
      <c r="K172" s="12">
        <v>0.783044874668121</v>
      </c>
      <c r="L172" s="12">
        <v>0.58029462099075302</v>
      </c>
      <c r="M172" s="12">
        <v>0.86890041828155495</v>
      </c>
      <c r="N172" s="12">
        <v>0.71136492490768399</v>
      </c>
      <c r="U172">
        <v>122.60675902413811</v>
      </c>
      <c r="V172">
        <v>131.13846097673661</v>
      </c>
      <c r="W172">
        <v>138.47723135499103</v>
      </c>
      <c r="X172">
        <v>128.65607293097509</v>
      </c>
    </row>
    <row r="173" spans="4:24" x14ac:dyDescent="0.25">
      <c r="D173">
        <v>42.5</v>
      </c>
      <c r="E173">
        <f t="shared" si="12"/>
        <v>103.27739096521981</v>
      </c>
      <c r="F173">
        <f t="shared" si="13"/>
        <v>1.0687422949041536</v>
      </c>
      <c r="G173">
        <f t="shared" si="14"/>
        <v>105.26429523121222</v>
      </c>
      <c r="H173">
        <f t="shared" si="15"/>
        <v>99.861602792354091</v>
      </c>
      <c r="I173">
        <f t="shared" si="16"/>
        <v>104.89712554342015</v>
      </c>
      <c r="J173">
        <f t="shared" si="17"/>
        <v>103.08654029389277</v>
      </c>
      <c r="K173" s="12">
        <v>0.81053507328033403</v>
      </c>
      <c r="L173" s="12">
        <v>0.62443460226059011</v>
      </c>
      <c r="M173" s="12">
        <v>0.89582145214080799</v>
      </c>
      <c r="N173" s="12">
        <v>0.74016135931015004</v>
      </c>
      <c r="U173">
        <v>87.813023293372297</v>
      </c>
      <c r="V173">
        <v>134.01635033743705</v>
      </c>
      <c r="W173">
        <v>160.16960999356235</v>
      </c>
      <c r="X173">
        <v>122.77559832338865</v>
      </c>
    </row>
    <row r="174" spans="4:24" x14ac:dyDescent="0.25">
      <c r="D174">
        <v>42.75</v>
      </c>
      <c r="E174">
        <f t="shared" si="12"/>
        <v>103.94431782768754</v>
      </c>
      <c r="F174">
        <f t="shared" si="13"/>
        <v>1.9029704832050962</v>
      </c>
      <c r="G174">
        <f t="shared" si="14"/>
        <v>101.73857986152947</v>
      </c>
      <c r="H174">
        <f t="shared" si="15"/>
        <v>99.33790168475484</v>
      </c>
      <c r="I174">
        <f t="shared" si="16"/>
        <v>105.27028970472705</v>
      </c>
      <c r="J174">
        <f t="shared" si="17"/>
        <v>109.43050005973886</v>
      </c>
      <c r="K174" s="12">
        <v>0.78338706493377697</v>
      </c>
      <c r="L174" s="12">
        <v>0.62115989923477199</v>
      </c>
      <c r="M174" s="12">
        <v>0.89900827407836903</v>
      </c>
      <c r="N174" s="12">
        <v>0.785710990428925</v>
      </c>
      <c r="U174">
        <v>112.5751910823406</v>
      </c>
      <c r="V174">
        <v>108.98820332118437</v>
      </c>
      <c r="W174">
        <v>163.14372246575425</v>
      </c>
      <c r="X174">
        <v>115.2699159615205</v>
      </c>
    </row>
    <row r="175" spans="4:24" x14ac:dyDescent="0.25">
      <c r="D175">
        <v>43</v>
      </c>
      <c r="E175">
        <f t="shared" si="12"/>
        <v>99.949889936472417</v>
      </c>
      <c r="F175">
        <f t="shared" si="13"/>
        <v>0.54958660198094367</v>
      </c>
      <c r="G175">
        <f t="shared" si="14"/>
        <v>100.33563359991298</v>
      </c>
      <c r="H175">
        <f t="shared" si="15"/>
        <v>99.83875037345355</v>
      </c>
      <c r="I175">
        <f t="shared" si="16"/>
        <v>98.290439232730208</v>
      </c>
      <c r="J175">
        <f t="shared" si="17"/>
        <v>101.3347365397929</v>
      </c>
      <c r="K175" s="12">
        <v>0.77258437871932995</v>
      </c>
      <c r="L175" s="12">
        <v>0.62429170608520501</v>
      </c>
      <c r="M175" s="12">
        <v>0.83940035104751598</v>
      </c>
      <c r="N175" s="12">
        <v>0.727583408355713</v>
      </c>
      <c r="U175">
        <v>101.38339807491485</v>
      </c>
      <c r="V175">
        <v>127.72283554077144</v>
      </c>
      <c r="W175">
        <v>117.80176034422689</v>
      </c>
      <c r="X175">
        <v>124.53179831033225</v>
      </c>
    </row>
    <row r="176" spans="4:24" x14ac:dyDescent="0.25">
      <c r="D176">
        <v>43.25</v>
      </c>
      <c r="E176">
        <f t="shared" si="12"/>
        <v>101.05477063199203</v>
      </c>
      <c r="F176">
        <f t="shared" si="13"/>
        <v>1.6264121592335652</v>
      </c>
      <c r="G176">
        <f t="shared" si="14"/>
        <v>101.44811171989933</v>
      </c>
      <c r="H176">
        <f t="shared" si="15"/>
        <v>95.778046923219108</v>
      </c>
      <c r="I176">
        <f t="shared" si="16"/>
        <v>104.59218566814133</v>
      </c>
      <c r="J176">
        <f t="shared" si="17"/>
        <v>102.40073821670836</v>
      </c>
      <c r="K176" s="12">
        <v>0.78115046024322499</v>
      </c>
      <c r="L176" s="12">
        <v>0.59890012741088905</v>
      </c>
      <c r="M176" s="12">
        <v>0.89321726560592696</v>
      </c>
      <c r="N176" s="12">
        <v>0.73523730039596602</v>
      </c>
      <c r="U176">
        <v>113.6922930726906</v>
      </c>
      <c r="V176">
        <v>122.42221832275358</v>
      </c>
      <c r="W176">
        <v>123.69422741534977</v>
      </c>
      <c r="X176">
        <v>121.03852771577361</v>
      </c>
    </row>
    <row r="177" spans="4:24" x14ac:dyDescent="0.25">
      <c r="D177">
        <v>43.5</v>
      </c>
      <c r="E177">
        <f t="shared" si="12"/>
        <v>105.25580348587228</v>
      </c>
      <c r="F177">
        <f t="shared" si="13"/>
        <v>1.5550758662979662</v>
      </c>
      <c r="G177">
        <f t="shared" si="14"/>
        <v>104.27227267971284</v>
      </c>
      <c r="H177">
        <f t="shared" si="15"/>
        <v>100.96058166067105</v>
      </c>
      <c r="I177">
        <f t="shared" si="16"/>
        <v>109.52969764378923</v>
      </c>
      <c r="J177">
        <f t="shared" si="17"/>
        <v>106.26066195931601</v>
      </c>
      <c r="K177" s="12">
        <v>0.80289649963378895</v>
      </c>
      <c r="L177" s="12">
        <v>0.63130651712417607</v>
      </c>
      <c r="M177" s="12">
        <v>0.93538361787795998</v>
      </c>
      <c r="N177" s="12">
        <v>0.76295155286788896</v>
      </c>
      <c r="U177">
        <v>92.821300619899517</v>
      </c>
      <c r="V177">
        <v>140.21952492850133</v>
      </c>
      <c r="W177">
        <v>134.12343867691033</v>
      </c>
      <c r="X177">
        <v>124.21733031779414</v>
      </c>
    </row>
    <row r="178" spans="4:24" x14ac:dyDescent="0.25">
      <c r="D178">
        <v>43.75</v>
      </c>
      <c r="E178">
        <f t="shared" si="12"/>
        <v>101.23436069879637</v>
      </c>
      <c r="F178">
        <f t="shared" si="13"/>
        <v>0.91585850938077951</v>
      </c>
      <c r="G178">
        <f t="shared" si="14"/>
        <v>102.69926739977547</v>
      </c>
      <c r="H178">
        <f t="shared" si="15"/>
        <v>98.997136220805388</v>
      </c>
      <c r="I178">
        <f t="shared" si="16"/>
        <v>99.892603708932796</v>
      </c>
      <c r="J178">
        <f t="shared" si="17"/>
        <v>103.34843546567187</v>
      </c>
      <c r="K178" s="12">
        <v>0.79078435897827104</v>
      </c>
      <c r="L178" s="12">
        <v>0.619029092788696</v>
      </c>
      <c r="M178" s="12">
        <v>0.853082835674286</v>
      </c>
      <c r="N178" s="12">
        <v>0.74204176664352395</v>
      </c>
      <c r="U178">
        <v>101.33600707101338</v>
      </c>
      <c r="V178">
        <v>125.81281661987276</v>
      </c>
      <c r="W178">
        <v>140.15716929072198</v>
      </c>
      <c r="X178">
        <v>101.83555127936812</v>
      </c>
    </row>
    <row r="179" spans="4:24" x14ac:dyDescent="0.25">
      <c r="D179">
        <v>44</v>
      </c>
      <c r="E179">
        <f t="shared" si="12"/>
        <v>99.892004226748256</v>
      </c>
      <c r="F179">
        <f t="shared" si="13"/>
        <v>1.3387442005673171</v>
      </c>
      <c r="G179">
        <f t="shared" si="14"/>
        <v>102.9153690709696</v>
      </c>
      <c r="H179">
        <f t="shared" si="15"/>
        <v>100.85492711362325</v>
      </c>
      <c r="I179">
        <f t="shared" si="16"/>
        <v>95.589902138542499</v>
      </c>
      <c r="J179">
        <f t="shared" si="17"/>
        <v>100.20781858385766</v>
      </c>
      <c r="K179" s="12">
        <v>0.79244834184646595</v>
      </c>
      <c r="L179" s="12">
        <v>0.63064585924148608</v>
      </c>
      <c r="M179" s="12">
        <v>0.81633776426315297</v>
      </c>
      <c r="N179" s="12">
        <v>0.71949213743209794</v>
      </c>
      <c r="U179">
        <v>127.84789812446782</v>
      </c>
      <c r="V179">
        <v>119.67738015311072</v>
      </c>
      <c r="W179">
        <v>140.1315526577381</v>
      </c>
      <c r="X179">
        <v>99.855974917009888</v>
      </c>
    </row>
    <row r="180" spans="4:24" x14ac:dyDescent="0.25">
      <c r="D180">
        <v>44.25</v>
      </c>
      <c r="E180">
        <f t="shared" si="12"/>
        <v>101.50567900494329</v>
      </c>
      <c r="F180">
        <f t="shared" si="13"/>
        <v>1.512422782396418</v>
      </c>
      <c r="G180">
        <f t="shared" si="14"/>
        <v>101.55521429978403</v>
      </c>
      <c r="H180">
        <f t="shared" si="15"/>
        <v>97.761814944671372</v>
      </c>
      <c r="I180">
        <f t="shared" si="16"/>
        <v>106.15959938013584</v>
      </c>
      <c r="J180">
        <f t="shared" si="17"/>
        <v>100.5460873951819</v>
      </c>
      <c r="K180" s="12">
        <v>0.78197515010833696</v>
      </c>
      <c r="L180" s="12">
        <v>0.61130462884903003</v>
      </c>
      <c r="M180" s="12">
        <v>0.90660297870635997</v>
      </c>
      <c r="N180" s="12">
        <v>0.72192090749740601</v>
      </c>
      <c r="U180">
        <v>106.3282182901208</v>
      </c>
      <c r="V180">
        <v>128.98887906755715</v>
      </c>
      <c r="W180">
        <v>104.89511703696412</v>
      </c>
      <c r="X180">
        <v>111.73178424765311</v>
      </c>
    </row>
    <row r="181" spans="4:24" x14ac:dyDescent="0.25">
      <c r="D181">
        <v>44.5</v>
      </c>
      <c r="E181">
        <f t="shared" si="12"/>
        <v>100.85277937930152</v>
      </c>
      <c r="F181">
        <f t="shared" si="13"/>
        <v>2.0356550024272506</v>
      </c>
      <c r="G181">
        <f t="shared" si="14"/>
        <v>100.24871919062232</v>
      </c>
      <c r="H181">
        <f t="shared" si="15"/>
        <v>99.070743619966734</v>
      </c>
      <c r="I181">
        <f t="shared" si="16"/>
        <v>107.51917155620924</v>
      </c>
      <c r="J181">
        <f t="shared" si="17"/>
        <v>96.572483150407791</v>
      </c>
      <c r="K181" s="12">
        <v>0.77191513776779197</v>
      </c>
      <c r="L181" s="12">
        <v>0.61948935985565201</v>
      </c>
      <c r="M181" s="12">
        <v>0.91821372509002697</v>
      </c>
      <c r="N181" s="12">
        <v>0.69339042901992798</v>
      </c>
      <c r="U181">
        <v>91.483956516378726</v>
      </c>
      <c r="V181">
        <v>136.50839669363839</v>
      </c>
      <c r="W181">
        <v>127.46055671452376</v>
      </c>
      <c r="X181">
        <v>126.23691209506629</v>
      </c>
    </row>
    <row r="182" spans="4:24" x14ac:dyDescent="0.25">
      <c r="D182">
        <v>44.75</v>
      </c>
      <c r="E182">
        <f t="shared" si="12"/>
        <v>97.719985880687204</v>
      </c>
      <c r="F182">
        <f t="shared" si="13"/>
        <v>0.89860506694281828</v>
      </c>
      <c r="G182">
        <f t="shared" si="14"/>
        <v>96.046522066190647</v>
      </c>
      <c r="H182">
        <f t="shared" si="15"/>
        <v>95.961407701549334</v>
      </c>
      <c r="I182">
        <f t="shared" si="16"/>
        <v>98.681910534932442</v>
      </c>
      <c r="J182">
        <f t="shared" si="17"/>
        <v>100.19010322007634</v>
      </c>
      <c r="K182" s="12">
        <v>0.73955821990966797</v>
      </c>
      <c r="L182" s="12">
        <v>0.60004668235778802</v>
      </c>
      <c r="M182" s="12">
        <v>0.84274351596832298</v>
      </c>
      <c r="N182" s="12">
        <v>0.71936494112014804</v>
      </c>
      <c r="U182">
        <v>81.968401918316829</v>
      </c>
      <c r="V182">
        <v>128.92868859427278</v>
      </c>
      <c r="W182">
        <v>136.79601900246098</v>
      </c>
      <c r="X182">
        <v>107.82498230427582</v>
      </c>
    </row>
    <row r="183" spans="4:24" x14ac:dyDescent="0.25">
      <c r="D183">
        <v>45</v>
      </c>
      <c r="E183">
        <f t="shared" si="12"/>
        <v>99.626595080964677</v>
      </c>
      <c r="F183">
        <f t="shared" si="13"/>
        <v>1.4502988007483322</v>
      </c>
      <c r="G183">
        <f t="shared" si="14"/>
        <v>99.591163845805326</v>
      </c>
      <c r="H183">
        <f t="shared" si="15"/>
        <v>103.85379474029219</v>
      </c>
      <c r="I183">
        <f t="shared" si="16"/>
        <v>99.40126321913209</v>
      </c>
      <c r="J183">
        <f t="shared" si="17"/>
        <v>95.660158518629117</v>
      </c>
      <c r="K183" s="12">
        <v>0.76685196161270097</v>
      </c>
      <c r="L183" s="12">
        <v>0.64939777851104707</v>
      </c>
      <c r="M183" s="12">
        <v>0.84888678789138805</v>
      </c>
      <c r="N183" s="12">
        <v>0.68683993816375699</v>
      </c>
      <c r="U183">
        <v>109.59628076836584</v>
      </c>
      <c r="V183">
        <v>132.07793916974731</v>
      </c>
      <c r="W183">
        <v>99.54579101015068</v>
      </c>
      <c r="X183">
        <v>126.85669560135496</v>
      </c>
    </row>
    <row r="184" spans="4:24" x14ac:dyDescent="0.25">
      <c r="D184">
        <v>45.25</v>
      </c>
      <c r="E184">
        <f t="shared" si="12"/>
        <v>97.919721141403031</v>
      </c>
      <c r="F184">
        <f t="shared" si="13"/>
        <v>1.7012469063930837</v>
      </c>
      <c r="G184">
        <f t="shared" si="14"/>
        <v>100.95648951344675</v>
      </c>
      <c r="H184">
        <f t="shared" si="15"/>
        <v>93.173391624925316</v>
      </c>
      <c r="I184">
        <f t="shared" si="16"/>
        <v>101.33350062984496</v>
      </c>
      <c r="J184">
        <f t="shared" si="17"/>
        <v>96.215502797395118</v>
      </c>
      <c r="K184" s="12">
        <v>0.77736496925354004</v>
      </c>
      <c r="L184" s="12">
        <v>0.582613217830658</v>
      </c>
      <c r="M184" s="12">
        <v>0.86538809537887595</v>
      </c>
      <c r="N184" s="12">
        <v>0.69082731008529696</v>
      </c>
      <c r="U184">
        <v>117.37550603281139</v>
      </c>
      <c r="V184">
        <v>120.22589274815132</v>
      </c>
      <c r="X184">
        <v>128.69496048588425</v>
      </c>
    </row>
    <row r="185" spans="4:24" x14ac:dyDescent="0.25">
      <c r="D185">
        <v>45.5</v>
      </c>
      <c r="E185">
        <f t="shared" si="12"/>
        <v>101.89483178555309</v>
      </c>
      <c r="F185">
        <f t="shared" si="13"/>
        <v>2.6167987340997114</v>
      </c>
      <c r="G185">
        <f t="shared" si="14"/>
        <v>105.89876732268897</v>
      </c>
      <c r="H185">
        <f t="shared" si="15"/>
        <v>97.886667277514491</v>
      </c>
      <c r="I185">
        <f t="shared" si="16"/>
        <v>108.12050146018034</v>
      </c>
      <c r="J185">
        <f t="shared" si="17"/>
        <v>95.673391081828555</v>
      </c>
      <c r="K185" s="12">
        <v>0.81542050838470503</v>
      </c>
      <c r="L185" s="12">
        <v>0.6120853304862981</v>
      </c>
      <c r="M185" s="12">
        <v>0.92334908246993996</v>
      </c>
      <c r="N185" s="12">
        <v>0.68693494796752896</v>
      </c>
      <c r="U185">
        <v>117.03723492008615</v>
      </c>
      <c r="X185">
        <v>126.65778638679011</v>
      </c>
    </row>
    <row r="186" spans="4:24" x14ac:dyDescent="0.25">
      <c r="D186">
        <v>45.75</v>
      </c>
      <c r="E186">
        <f t="shared" si="12"/>
        <v>100.70045587550925</v>
      </c>
      <c r="F186">
        <f t="shared" si="13"/>
        <v>2.2657934649786728</v>
      </c>
      <c r="G186">
        <f t="shared" si="14"/>
        <v>107.06247447373025</v>
      </c>
      <c r="H186">
        <f t="shared" si="15"/>
        <v>102.88658474571855</v>
      </c>
      <c r="I186">
        <f t="shared" si="16"/>
        <v>96.007295179702112</v>
      </c>
      <c r="J186">
        <f t="shared" si="17"/>
        <v>96.845469102886085</v>
      </c>
      <c r="K186" s="12">
        <v>0.82438105344772294</v>
      </c>
      <c r="L186" s="12">
        <v>0.64334981441497807</v>
      </c>
      <c r="M186" s="12">
        <v>0.81990230083465598</v>
      </c>
      <c r="N186" s="12">
        <v>0.69535046815872203</v>
      </c>
      <c r="U186">
        <v>118.4928063118812</v>
      </c>
      <c r="X186">
        <v>129.69059647221243</v>
      </c>
    </row>
    <row r="187" spans="4:24" x14ac:dyDescent="0.25">
      <c r="D187">
        <v>46</v>
      </c>
      <c r="E187">
        <f t="shared" si="12"/>
        <v>100.15919968959734</v>
      </c>
      <c r="F187">
        <f t="shared" si="13"/>
        <v>2.643130191745076</v>
      </c>
      <c r="G187">
        <f t="shared" si="14"/>
        <v>99.905791220726869</v>
      </c>
      <c r="H187">
        <f t="shared" si="15"/>
        <v>94.717574199638108</v>
      </c>
      <c r="I187">
        <f t="shared" si="16"/>
        <v>108.746315332989</v>
      </c>
      <c r="J187">
        <f t="shared" si="17"/>
        <v>97.267118005035385</v>
      </c>
      <c r="K187" s="12">
        <v>0.76927459239959695</v>
      </c>
      <c r="L187" s="12">
        <v>0.59226899147033707</v>
      </c>
      <c r="M187" s="12">
        <v>0.92869353294372603</v>
      </c>
      <c r="N187" s="12">
        <v>0.69837790727615401</v>
      </c>
      <c r="U187">
        <v>93.560426542074254</v>
      </c>
      <c r="X187">
        <v>129.26513895446996</v>
      </c>
    </row>
    <row r="188" spans="4:24" x14ac:dyDescent="0.25">
      <c r="D188">
        <v>46.25</v>
      </c>
      <c r="E188">
        <f t="shared" si="12"/>
        <v>100.7815464590926</v>
      </c>
      <c r="F188">
        <f t="shared" si="13"/>
        <v>1.8643582826520317</v>
      </c>
      <c r="G188">
        <f t="shared" si="14"/>
        <v>102.78659981566585</v>
      </c>
      <c r="H188">
        <f t="shared" si="15"/>
        <v>100.99586021341598</v>
      </c>
      <c r="I188">
        <f t="shared" si="16"/>
        <v>104.62586857395937</v>
      </c>
      <c r="J188">
        <f t="shared" si="17"/>
        <v>94.717857233329113</v>
      </c>
      <c r="K188" s="12">
        <v>0.791456818580627</v>
      </c>
      <c r="L188" s="12">
        <v>0.63152711391449001</v>
      </c>
      <c r="M188" s="12">
        <v>0.89350491762161299</v>
      </c>
      <c r="N188" s="12">
        <v>0.68007421493530296</v>
      </c>
      <c r="U188">
        <v>105.26061294102426</v>
      </c>
      <c r="X188">
        <v>109.74125984387508</v>
      </c>
    </row>
    <row r="189" spans="4:24" x14ac:dyDescent="0.25">
      <c r="D189">
        <v>46.5</v>
      </c>
      <c r="E189">
        <f t="shared" si="12"/>
        <v>99.974760223552039</v>
      </c>
      <c r="F189">
        <f t="shared" si="13"/>
        <v>1.8034038577649922</v>
      </c>
      <c r="G189">
        <f t="shared" si="14"/>
        <v>103.21213053418441</v>
      </c>
      <c r="H189">
        <f t="shared" si="15"/>
        <v>98.338368109430533</v>
      </c>
      <c r="I189">
        <f t="shared" si="16"/>
        <v>103.50995655640504</v>
      </c>
      <c r="J189">
        <f t="shared" si="17"/>
        <v>94.838585694188168</v>
      </c>
      <c r="K189" s="12">
        <v>0.79473340511321999</v>
      </c>
      <c r="L189" s="12">
        <v>0.61490981578826909</v>
      </c>
      <c r="M189" s="12">
        <v>0.883975028991699</v>
      </c>
      <c r="N189" s="12">
        <v>0.68094104528427102</v>
      </c>
      <c r="U189">
        <v>126.60052988788864</v>
      </c>
      <c r="X189">
        <v>126.21275234571723</v>
      </c>
    </row>
    <row r="190" spans="4:24" x14ac:dyDescent="0.25">
      <c r="D190">
        <v>46.75</v>
      </c>
      <c r="E190">
        <f t="shared" si="12"/>
        <v>102.32033229684563</v>
      </c>
      <c r="F190">
        <f t="shared" si="13"/>
        <v>1.684443479069675</v>
      </c>
      <c r="G190">
        <f t="shared" si="14"/>
        <v>99.709568085608566</v>
      </c>
      <c r="H190">
        <f t="shared" si="15"/>
        <v>101.70997209059381</v>
      </c>
      <c r="I190">
        <f t="shared" si="16"/>
        <v>107.9942149914958</v>
      </c>
      <c r="J190">
        <f t="shared" si="17"/>
        <v>99.867574019684398</v>
      </c>
      <c r="K190" s="12">
        <v>0.76776367425918601</v>
      </c>
      <c r="L190" s="12">
        <v>0.63599245548248307</v>
      </c>
      <c r="M190" s="12">
        <v>0.92227059602737405</v>
      </c>
      <c r="N190" s="12">
        <v>0.71704918146133401</v>
      </c>
      <c r="U190">
        <v>117.40308704942723</v>
      </c>
      <c r="X190">
        <v>120.45367733462822</v>
      </c>
    </row>
    <row r="191" spans="4:24" x14ac:dyDescent="0.25">
      <c r="D191">
        <v>47</v>
      </c>
      <c r="E191">
        <f t="shared" si="12"/>
        <v>104.13231170898365</v>
      </c>
      <c r="F191">
        <f t="shared" si="13"/>
        <v>1.0507962353161</v>
      </c>
      <c r="G191">
        <f t="shared" si="14"/>
        <v>102.82690648908741</v>
      </c>
      <c r="H191">
        <f t="shared" si="15"/>
        <v>103.43168175699009</v>
      </c>
      <c r="I191">
        <f t="shared" si="16"/>
        <v>107.72952570010679</v>
      </c>
      <c r="J191">
        <f t="shared" si="17"/>
        <v>102.54113288975029</v>
      </c>
      <c r="K191" s="12">
        <v>0.79176717996597301</v>
      </c>
      <c r="L191" s="12">
        <v>0.64675830602645901</v>
      </c>
      <c r="M191" s="12">
        <v>0.92001014947891202</v>
      </c>
      <c r="N191" s="12">
        <v>0.73624533414840698</v>
      </c>
      <c r="U191">
        <v>113.38927958271287</v>
      </c>
      <c r="X191">
        <v>113.84583916856226</v>
      </c>
    </row>
    <row r="192" spans="4:24" x14ac:dyDescent="0.25">
      <c r="D192">
        <v>47.25</v>
      </c>
      <c r="E192">
        <f t="shared" si="12"/>
        <v>101.51407252706213</v>
      </c>
      <c r="F192">
        <f t="shared" si="13"/>
        <v>0.3617462299096823</v>
      </c>
      <c r="G192">
        <f t="shared" si="14"/>
        <v>100.6953902058787</v>
      </c>
      <c r="H192">
        <f t="shared" si="15"/>
        <v>101.68379675802497</v>
      </c>
      <c r="I192">
        <f t="shared" si="16"/>
        <v>102.60801404644791</v>
      </c>
      <c r="J192">
        <f t="shared" si="17"/>
        <v>101.06908909789693</v>
      </c>
      <c r="K192" s="12">
        <v>0.775354504585266</v>
      </c>
      <c r="L192" s="12">
        <v>0.63582878112793006</v>
      </c>
      <c r="M192" s="12">
        <v>0.87627243995666504</v>
      </c>
      <c r="N192" s="12">
        <v>0.72567605972289995</v>
      </c>
      <c r="U192">
        <v>113.85459711055941</v>
      </c>
      <c r="X192">
        <v>121.88731881725016</v>
      </c>
    </row>
    <row r="193" spans="4:24" x14ac:dyDescent="0.25">
      <c r="D193">
        <v>47.5</v>
      </c>
      <c r="E193">
        <f t="shared" si="12"/>
        <v>102.01633887987403</v>
      </c>
      <c r="F193">
        <f t="shared" si="13"/>
        <v>2.809729604792448</v>
      </c>
      <c r="G193">
        <f t="shared" si="14"/>
        <v>102.69769600459506</v>
      </c>
      <c r="H193">
        <f t="shared" si="15"/>
        <v>93.723216591387668</v>
      </c>
      <c r="I193">
        <f t="shared" si="16"/>
        <v>109.57079972260446</v>
      </c>
      <c r="J193">
        <f t="shared" si="17"/>
        <v>102.0736432009089</v>
      </c>
      <c r="K193" s="12">
        <v>0.79077225923538197</v>
      </c>
      <c r="L193" s="12">
        <v>0.58605127334594709</v>
      </c>
      <c r="M193" s="12">
        <v>0.93573462963104204</v>
      </c>
      <c r="N193" s="12">
        <v>0.73288875818252597</v>
      </c>
      <c r="U193">
        <v>93.296834737947535</v>
      </c>
      <c r="X193">
        <v>137.85052736163553</v>
      </c>
    </row>
    <row r="194" spans="4:24" x14ac:dyDescent="0.25">
      <c r="D194">
        <v>47.75</v>
      </c>
      <c r="E194">
        <f t="shared" si="12"/>
        <v>101.93957976925113</v>
      </c>
      <c r="F194">
        <f t="shared" si="13"/>
        <v>2.5295388785727808</v>
      </c>
      <c r="G194">
        <f t="shared" si="14"/>
        <v>106.28869781246428</v>
      </c>
      <c r="H194">
        <f t="shared" si="15"/>
        <v>93.526158088038699</v>
      </c>
      <c r="I194">
        <f t="shared" si="16"/>
        <v>105.45788380803771</v>
      </c>
      <c r="J194">
        <f t="shared" si="17"/>
        <v>102.48557936846379</v>
      </c>
      <c r="K194" s="12">
        <v>0.81842297315597501</v>
      </c>
      <c r="L194" s="12">
        <v>0.58481906652450599</v>
      </c>
      <c r="M194" s="12">
        <v>0.90061032772064198</v>
      </c>
      <c r="N194" s="12">
        <v>0.73584645986556996</v>
      </c>
      <c r="U194">
        <v>102.37561594141584</v>
      </c>
      <c r="X194">
        <v>121.98556473840256</v>
      </c>
    </row>
    <row r="195" spans="4:24" x14ac:dyDescent="0.25">
      <c r="D195">
        <v>48</v>
      </c>
      <c r="E195">
        <f t="shared" si="12"/>
        <v>97.964312776996024</v>
      </c>
      <c r="F195">
        <f t="shared" si="13"/>
        <v>2.5994248352166291</v>
      </c>
      <c r="G195">
        <f t="shared" si="14"/>
        <v>97.479394504002201</v>
      </c>
      <c r="H195">
        <f t="shared" si="15"/>
        <v>90.361440275147459</v>
      </c>
      <c r="I195">
        <f t="shared" si="16"/>
        <v>104.95499928047845</v>
      </c>
      <c r="J195">
        <f t="shared" si="17"/>
        <v>99.061417048356006</v>
      </c>
      <c r="K195" s="12">
        <v>0.75059133768081698</v>
      </c>
      <c r="L195" s="12">
        <v>0.56503008604049709</v>
      </c>
      <c r="M195" s="12">
        <v>0.89631569385528598</v>
      </c>
      <c r="N195" s="12">
        <v>0.71126097440719604</v>
      </c>
      <c r="U195">
        <v>126.2154343104594</v>
      </c>
      <c r="X195">
        <v>126.24975351186887</v>
      </c>
    </row>
    <row r="196" spans="4:24" x14ac:dyDescent="0.25">
      <c r="D196">
        <v>48.25</v>
      </c>
      <c r="E196">
        <f t="shared" ref="E196:E259" si="18">AVERAGE(G196:J196)</f>
        <v>100.07694275488896</v>
      </c>
      <c r="F196">
        <f t="shared" ref="F196:F259" si="19">STDEVP(G196:J196)/SQRT(4)</f>
        <v>1.3968667475183989</v>
      </c>
      <c r="G196">
        <f t="shared" ref="G196:G259" si="20">K196/0.77*100</f>
        <v>100.56548304372026</v>
      </c>
      <c r="H196">
        <f t="shared" ref="H196:H259" si="21">L196/0.6253*100</f>
        <v>99.064862272481221</v>
      </c>
      <c r="I196">
        <f t="shared" ref="I196:I211" si="22">M196/0.854*100</f>
        <v>104.20004433714531</v>
      </c>
      <c r="J196">
        <f t="shared" ref="J196:J259" si="23">N196/0.718*100</f>
        <v>96.477381366209059</v>
      </c>
      <c r="K196" s="12">
        <v>0.77435421943664595</v>
      </c>
      <c r="L196" s="12">
        <v>0.61945258378982504</v>
      </c>
      <c r="M196" s="12">
        <v>0.88986837863922097</v>
      </c>
      <c r="N196" s="12">
        <v>0.69270759820938099</v>
      </c>
      <c r="U196">
        <v>97.395103756744078</v>
      </c>
      <c r="X196">
        <v>87.545849028087559</v>
      </c>
    </row>
    <row r="197" spans="4:24" x14ac:dyDescent="0.25">
      <c r="D197">
        <v>48.5</v>
      </c>
      <c r="E197">
        <f t="shared" si="18"/>
        <v>101.57367158053837</v>
      </c>
      <c r="F197">
        <f t="shared" si="19"/>
        <v>1.184389841901381</v>
      </c>
      <c r="G197">
        <f t="shared" si="20"/>
        <v>104.29373035183194</v>
      </c>
      <c r="H197">
        <f t="shared" si="21"/>
        <v>101.34608273160724</v>
      </c>
      <c r="I197">
        <f t="shared" si="22"/>
        <v>102.76544289510761</v>
      </c>
      <c r="J197">
        <f t="shared" si="23"/>
        <v>97.889430343606691</v>
      </c>
      <c r="K197" s="12">
        <v>0.803061723709106</v>
      </c>
      <c r="L197" s="12">
        <v>0.63371705532073996</v>
      </c>
      <c r="M197" s="12">
        <v>0.87761688232421897</v>
      </c>
      <c r="N197" s="12">
        <v>0.70284610986709595</v>
      </c>
    </row>
    <row r="198" spans="4:24" x14ac:dyDescent="0.25">
      <c r="D198">
        <v>48.75</v>
      </c>
      <c r="E198">
        <f t="shared" si="18"/>
        <v>105.67481080684348</v>
      </c>
      <c r="F198">
        <f t="shared" si="19"/>
        <v>1.4440489435368435</v>
      </c>
      <c r="G198">
        <f t="shared" si="20"/>
        <v>105.37377425602507</v>
      </c>
      <c r="H198">
        <f t="shared" si="21"/>
        <v>110.33259104599522</v>
      </c>
      <c r="I198">
        <f t="shared" si="22"/>
        <v>104.51827311683314</v>
      </c>
      <c r="J198">
        <f t="shared" si="23"/>
        <v>102.47460480852048</v>
      </c>
      <c r="K198" s="12">
        <v>0.81137806177139304</v>
      </c>
      <c r="L198" s="12">
        <v>0.68990969181060802</v>
      </c>
      <c r="M198" s="12">
        <v>0.89258605241775502</v>
      </c>
      <c r="N198" s="12">
        <v>0.735767662525177</v>
      </c>
    </row>
    <row r="199" spans="4:24" x14ac:dyDescent="0.25">
      <c r="D199">
        <v>49</v>
      </c>
      <c r="E199">
        <f t="shared" si="18"/>
        <v>103.15024930257934</v>
      </c>
      <c r="F199">
        <f t="shared" si="19"/>
        <v>1.2098705200365536</v>
      </c>
      <c r="G199">
        <f t="shared" si="20"/>
        <v>106.88057967594689</v>
      </c>
      <c r="H199">
        <f t="shared" si="21"/>
        <v>103.70805857182697</v>
      </c>
      <c r="I199">
        <f t="shared" si="22"/>
        <v>101.00643584543982</v>
      </c>
      <c r="J199">
        <f t="shared" si="23"/>
        <v>101.00592311710363</v>
      </c>
      <c r="K199" s="12">
        <v>0.82298046350479104</v>
      </c>
      <c r="L199" s="12">
        <v>0.64848649024963401</v>
      </c>
      <c r="M199" s="12">
        <v>0.86259496212005604</v>
      </c>
      <c r="N199" s="12">
        <v>0.725222527980804</v>
      </c>
    </row>
    <row r="200" spans="4:24" x14ac:dyDescent="0.25">
      <c r="D200">
        <v>49.25</v>
      </c>
      <c r="E200">
        <f t="shared" si="18"/>
        <v>101.36039551906143</v>
      </c>
      <c r="F200">
        <f t="shared" si="19"/>
        <v>1.808984094991329</v>
      </c>
      <c r="G200">
        <f t="shared" si="20"/>
        <v>106.12145646826012</v>
      </c>
      <c r="H200">
        <f t="shared" si="21"/>
        <v>103.61314677780346</v>
      </c>
      <c r="I200">
        <f t="shared" si="22"/>
        <v>97.754988514009028</v>
      </c>
      <c r="J200">
        <f t="shared" si="23"/>
        <v>97.951990316173124</v>
      </c>
      <c r="K200" s="12">
        <v>0.81713521480560303</v>
      </c>
      <c r="L200" s="12">
        <v>0.647893006801605</v>
      </c>
      <c r="M200" s="12">
        <v>0.83482760190963701</v>
      </c>
      <c r="N200" s="12">
        <v>0.70329529047012296</v>
      </c>
    </row>
    <row r="201" spans="4:24" x14ac:dyDescent="0.25">
      <c r="D201">
        <v>49.5</v>
      </c>
      <c r="E201">
        <f t="shared" si="18"/>
        <v>103.25771017092721</v>
      </c>
      <c r="F201">
        <f t="shared" si="19"/>
        <v>2.8900770179413162</v>
      </c>
      <c r="G201">
        <f t="shared" si="20"/>
        <v>100.14202687647442</v>
      </c>
      <c r="H201">
        <f t="shared" si="21"/>
        <v>102.36370836127075</v>
      </c>
      <c r="I201">
        <f t="shared" si="22"/>
        <v>112.84856662258886</v>
      </c>
      <c r="J201">
        <f t="shared" si="23"/>
        <v>97.676538823374798</v>
      </c>
      <c r="K201" s="12">
        <v>0.77109360694885298</v>
      </c>
      <c r="L201" s="12">
        <v>0.64008026838302601</v>
      </c>
      <c r="M201" s="12">
        <v>0.96372675895690896</v>
      </c>
      <c r="N201" s="12">
        <v>0.70131754875183105</v>
      </c>
    </row>
    <row r="202" spans="4:24" x14ac:dyDescent="0.25">
      <c r="D202">
        <v>49.75</v>
      </c>
      <c r="E202">
        <f t="shared" si="18"/>
        <v>101.52903157712592</v>
      </c>
      <c r="F202">
        <f t="shared" si="19"/>
        <v>0.27425901103880762</v>
      </c>
      <c r="G202">
        <f t="shared" si="20"/>
        <v>102.36331394740519</v>
      </c>
      <c r="H202">
        <f t="shared" si="21"/>
        <v>101.04362704973886</v>
      </c>
      <c r="I202">
        <f t="shared" si="22"/>
        <v>101.02979612015446</v>
      </c>
      <c r="J202">
        <f t="shared" si="23"/>
        <v>101.67938919120516</v>
      </c>
      <c r="K202" s="12">
        <v>0.78819751739501998</v>
      </c>
      <c r="L202" s="12">
        <v>0.63182579994201704</v>
      </c>
      <c r="M202" s="12">
        <v>0.86279445886611905</v>
      </c>
      <c r="N202" s="12">
        <v>0.73005801439285301</v>
      </c>
    </row>
    <row r="203" spans="4:24" x14ac:dyDescent="0.25">
      <c r="D203">
        <v>50</v>
      </c>
      <c r="E203">
        <f t="shared" si="18"/>
        <v>104.2426079499425</v>
      </c>
      <c r="F203">
        <f t="shared" si="19"/>
        <v>1.8450525185820021</v>
      </c>
      <c r="G203">
        <f t="shared" si="20"/>
        <v>105.64205708441791</v>
      </c>
      <c r="H203">
        <f t="shared" si="21"/>
        <v>109.31341167299264</v>
      </c>
      <c r="I203">
        <f t="shared" si="22"/>
        <v>102.71977624513502</v>
      </c>
      <c r="J203">
        <f t="shared" si="23"/>
        <v>99.295186797224389</v>
      </c>
      <c r="K203" s="12">
        <v>0.81344383955001798</v>
      </c>
      <c r="L203" s="12">
        <v>0.68353676319122303</v>
      </c>
      <c r="M203" s="12">
        <v>0.87722688913345304</v>
      </c>
      <c r="N203" s="12">
        <v>0.71293944120407104</v>
      </c>
    </row>
    <row r="204" spans="4:24" x14ac:dyDescent="0.25">
      <c r="D204">
        <v>50.25</v>
      </c>
      <c r="E204">
        <f t="shared" si="18"/>
        <v>102.29539064602154</v>
      </c>
      <c r="F204">
        <f t="shared" si="19"/>
        <v>1.8224446445858802</v>
      </c>
      <c r="G204">
        <f t="shared" si="20"/>
        <v>104.75325119959844</v>
      </c>
      <c r="H204">
        <f t="shared" si="21"/>
        <v>106.57878526778826</v>
      </c>
      <c r="I204">
        <f t="shared" si="22"/>
        <v>100.66114767373864</v>
      </c>
      <c r="J204">
        <f t="shared" si="23"/>
        <v>97.188378442960868</v>
      </c>
      <c r="K204" s="12">
        <v>0.80660003423690796</v>
      </c>
      <c r="L204" s="12">
        <v>0.66643714427947998</v>
      </c>
      <c r="M204" s="12">
        <v>0.85964620113372803</v>
      </c>
      <c r="N204" s="12">
        <v>0.69781255722045898</v>
      </c>
    </row>
    <row r="205" spans="4:24" x14ac:dyDescent="0.25">
      <c r="D205">
        <v>50.5</v>
      </c>
      <c r="E205">
        <f t="shared" si="18"/>
        <v>104.06205845268056</v>
      </c>
      <c r="F205">
        <f t="shared" si="19"/>
        <v>0.88540557275059995</v>
      </c>
      <c r="G205">
        <f t="shared" si="20"/>
        <v>102.27970488659753</v>
      </c>
      <c r="H205">
        <f t="shared" si="21"/>
        <v>102.3901887232068</v>
      </c>
      <c r="I205">
        <f t="shared" si="22"/>
        <v>105.23902169435304</v>
      </c>
      <c r="J205">
        <f t="shared" si="23"/>
        <v>106.33931850656491</v>
      </c>
      <c r="K205" s="12">
        <v>0.78755372762680098</v>
      </c>
      <c r="L205" s="12">
        <v>0.64024585008621204</v>
      </c>
      <c r="M205" s="12">
        <v>0.89874124526977495</v>
      </c>
      <c r="N205" s="12">
        <v>0.76351630687713601</v>
      </c>
    </row>
    <row r="206" spans="4:24" x14ac:dyDescent="0.25">
      <c r="D206">
        <v>50.75</v>
      </c>
      <c r="E206">
        <f t="shared" si="18"/>
        <v>102.50308520562874</v>
      </c>
      <c r="F206">
        <f t="shared" si="19"/>
        <v>1.5813121400927601</v>
      </c>
      <c r="G206">
        <f t="shared" si="20"/>
        <v>101.96863056777363</v>
      </c>
      <c r="H206">
        <f t="shared" si="21"/>
        <v>103.64321123480363</v>
      </c>
      <c r="I206">
        <f t="shared" si="22"/>
        <v>106.5728815154672</v>
      </c>
      <c r="J206">
        <f t="shared" si="23"/>
        <v>97.827617504470467</v>
      </c>
      <c r="K206" s="12">
        <v>0.78515845537185702</v>
      </c>
      <c r="L206" s="12">
        <v>0.64808099985122702</v>
      </c>
      <c r="M206" s="12">
        <v>0.91013240814208995</v>
      </c>
      <c r="N206" s="12">
        <v>0.70240229368209794</v>
      </c>
    </row>
    <row r="207" spans="4:24" x14ac:dyDescent="0.25">
      <c r="D207">
        <v>51</v>
      </c>
      <c r="E207">
        <f t="shared" si="18"/>
        <v>102.98358390448736</v>
      </c>
      <c r="F207">
        <f t="shared" si="19"/>
        <v>2.2570323129369889</v>
      </c>
      <c r="G207">
        <f t="shared" si="20"/>
        <v>100.77917730653442</v>
      </c>
      <c r="H207">
        <f t="shared" si="21"/>
        <v>105.64627236372827</v>
      </c>
      <c r="I207">
        <f t="shared" si="22"/>
        <v>108.64735347604859</v>
      </c>
      <c r="J207">
        <f t="shared" si="23"/>
        <v>96.861532471638156</v>
      </c>
      <c r="K207" s="12">
        <v>0.77599966526031505</v>
      </c>
      <c r="L207" s="12">
        <v>0.66060614109039295</v>
      </c>
      <c r="M207" s="12">
        <v>0.92784839868545499</v>
      </c>
      <c r="N207" s="12">
        <v>0.69546580314636197</v>
      </c>
    </row>
    <row r="208" spans="4:24" x14ac:dyDescent="0.25">
      <c r="D208">
        <v>51.25</v>
      </c>
      <c r="E208">
        <f t="shared" si="18"/>
        <v>103.54988107834274</v>
      </c>
      <c r="F208">
        <f t="shared" si="19"/>
        <v>0.95224650202249572</v>
      </c>
      <c r="G208">
        <f t="shared" si="20"/>
        <v>101.07331461720651</v>
      </c>
      <c r="H208">
        <f t="shared" si="21"/>
        <v>103.8918673620403</v>
      </c>
      <c r="I208">
        <f t="shared" si="22"/>
        <v>106.34630709118807</v>
      </c>
      <c r="J208">
        <f t="shared" si="23"/>
        <v>102.88803524293608</v>
      </c>
      <c r="K208" s="12">
        <v>0.77826452255249001</v>
      </c>
      <c r="L208" s="12">
        <v>0.64963584661483798</v>
      </c>
      <c r="M208" s="12">
        <v>0.908197462558746</v>
      </c>
      <c r="N208" s="12">
        <v>0.73873609304428101</v>
      </c>
    </row>
    <row r="209" spans="4:14" x14ac:dyDescent="0.25">
      <c r="D209">
        <v>51.5</v>
      </c>
      <c r="E209">
        <f t="shared" si="18"/>
        <v>102.29837117658464</v>
      </c>
      <c r="F209">
        <f t="shared" si="19"/>
        <v>1.4554536132788611</v>
      </c>
      <c r="G209">
        <f t="shared" si="20"/>
        <v>104.88295709931998</v>
      </c>
      <c r="H209">
        <f t="shared" si="21"/>
        <v>97.644379782177197</v>
      </c>
      <c r="I209">
        <f t="shared" si="22"/>
        <v>104.63932498556674</v>
      </c>
      <c r="J209">
        <f t="shared" si="23"/>
        <v>102.02682283927464</v>
      </c>
      <c r="K209" s="12">
        <v>0.80759876966476396</v>
      </c>
      <c r="L209" s="12">
        <v>0.61057030677795399</v>
      </c>
      <c r="M209" s="12">
        <v>0.89361983537673995</v>
      </c>
      <c r="N209" s="12">
        <v>0.73255258798599199</v>
      </c>
    </row>
    <row r="210" spans="4:14" x14ac:dyDescent="0.25">
      <c r="D210">
        <v>51.75</v>
      </c>
      <c r="E210">
        <f t="shared" si="18"/>
        <v>106.04326229585554</v>
      </c>
      <c r="F210">
        <f t="shared" si="19"/>
        <v>1.800862175967781</v>
      </c>
      <c r="G210">
        <f t="shared" si="20"/>
        <v>105.72124611247675</v>
      </c>
      <c r="H210">
        <f t="shared" si="21"/>
        <v>106.91956026390532</v>
      </c>
      <c r="I210">
        <f t="shared" si="22"/>
        <v>110.80915950221252</v>
      </c>
      <c r="J210">
        <f t="shared" si="23"/>
        <v>100.72308330482758</v>
      </c>
      <c r="K210" s="12">
        <v>0.814053595066071</v>
      </c>
      <c r="L210" s="12">
        <v>0.66856801033019997</v>
      </c>
      <c r="M210" s="12">
        <v>0.94631022214889504</v>
      </c>
      <c r="N210" s="12">
        <v>0.723191738128662</v>
      </c>
    </row>
    <row r="211" spans="4:14" x14ac:dyDescent="0.25">
      <c r="D211">
        <v>52</v>
      </c>
      <c r="E211">
        <f t="shared" si="18"/>
        <v>103.24149553799066</v>
      </c>
      <c r="F211">
        <f t="shared" si="19"/>
        <v>1.3323277890150569</v>
      </c>
      <c r="G211">
        <f t="shared" si="20"/>
        <v>106.15774563380648</v>
      </c>
      <c r="H211">
        <f t="shared" si="21"/>
        <v>102.48632063469887</v>
      </c>
      <c r="I211">
        <f t="shared" si="22"/>
        <v>105.0757161348151</v>
      </c>
      <c r="J211">
        <f t="shared" si="23"/>
        <v>99.246199748642212</v>
      </c>
      <c r="K211" s="12">
        <v>0.81741464138030995</v>
      </c>
      <c r="L211" s="12">
        <v>0.64084696292877197</v>
      </c>
      <c r="M211" s="12">
        <v>0.89734661579132102</v>
      </c>
      <c r="N211" s="12">
        <v>0.71258771419525102</v>
      </c>
    </row>
    <row r="212" spans="4:14" x14ac:dyDescent="0.25">
      <c r="D212">
        <v>52.25</v>
      </c>
      <c r="E212">
        <f t="shared" si="18"/>
        <v>102.77989437156657</v>
      </c>
      <c r="F212">
        <f t="shared" si="19"/>
        <v>0.13660900574818127</v>
      </c>
      <c r="G212">
        <f t="shared" si="20"/>
        <v>102.39419999060688</v>
      </c>
      <c r="H212">
        <f t="shared" si="21"/>
        <v>102.95269147274155</v>
      </c>
      <c r="J212">
        <f t="shared" si="23"/>
        <v>102.99279165135127</v>
      </c>
      <c r="K212" s="12">
        <v>0.78843533992767301</v>
      </c>
      <c r="L212" s="12">
        <v>0.64376317977905295</v>
      </c>
      <c r="N212" s="12">
        <v>0.73948824405670199</v>
      </c>
    </row>
    <row r="213" spans="4:14" x14ac:dyDescent="0.25">
      <c r="D213">
        <v>52.5</v>
      </c>
      <c r="E213">
        <f t="shared" si="18"/>
        <v>102.57650175109397</v>
      </c>
      <c r="F213">
        <f t="shared" si="19"/>
        <v>1.0510928226631231</v>
      </c>
      <c r="G213">
        <f t="shared" si="20"/>
        <v>104.65529057886687</v>
      </c>
      <c r="H213">
        <f t="shared" si="21"/>
        <v>103.3776927028639</v>
      </c>
      <c r="J213">
        <f t="shared" si="23"/>
        <v>99.696521971551107</v>
      </c>
      <c r="K213" s="12">
        <v>0.80584573745727495</v>
      </c>
      <c r="L213" s="12">
        <v>0.64642071247100796</v>
      </c>
      <c r="N213" s="12">
        <v>0.71582102775573697</v>
      </c>
    </row>
    <row r="214" spans="4:14" x14ac:dyDescent="0.25">
      <c r="D214">
        <v>52.75</v>
      </c>
      <c r="E214">
        <f t="shared" si="18"/>
        <v>100.13148134113801</v>
      </c>
      <c r="F214">
        <f t="shared" si="19"/>
        <v>0.67461504224189406</v>
      </c>
      <c r="G214">
        <f t="shared" si="20"/>
        <v>101.43996059120481</v>
      </c>
      <c r="H214">
        <f t="shared" si="21"/>
        <v>98.274518027794343</v>
      </c>
      <c r="J214">
        <f t="shared" si="23"/>
        <v>100.6799654044149</v>
      </c>
      <c r="K214" s="12">
        <v>0.78108769655227706</v>
      </c>
      <c r="L214" s="12">
        <v>0.61451056122779801</v>
      </c>
      <c r="N214" s="12">
        <v>0.72288215160369895</v>
      </c>
    </row>
    <row r="215" spans="4:14" x14ac:dyDescent="0.25">
      <c r="D215">
        <v>53</v>
      </c>
      <c r="E215">
        <f t="shared" si="18"/>
        <v>102.97780869794326</v>
      </c>
      <c r="F215">
        <f t="shared" si="19"/>
        <v>0.70896322611660012</v>
      </c>
      <c r="G215">
        <f t="shared" si="20"/>
        <v>101.94248193270195</v>
      </c>
      <c r="H215">
        <f t="shared" si="21"/>
        <v>104.98270003982073</v>
      </c>
      <c r="J215">
        <f t="shared" si="23"/>
        <v>102.00824412130711</v>
      </c>
      <c r="K215" s="12">
        <v>0.78495711088180498</v>
      </c>
      <c r="L215" s="12">
        <v>0.65645682334899902</v>
      </c>
      <c r="N215" s="12">
        <v>0.732419192790985</v>
      </c>
    </row>
    <row r="216" spans="4:14" x14ac:dyDescent="0.25">
      <c r="D216">
        <v>53.25</v>
      </c>
      <c r="E216">
        <f t="shared" si="18"/>
        <v>102.20270893220147</v>
      </c>
      <c r="F216">
        <f t="shared" si="19"/>
        <v>0.6778511244190486</v>
      </c>
      <c r="G216">
        <f t="shared" si="20"/>
        <v>100.49429032709689</v>
      </c>
      <c r="H216">
        <f t="shared" si="21"/>
        <v>103.81049124618424</v>
      </c>
      <c r="J216">
        <f t="shared" si="23"/>
        <v>102.30334522332328</v>
      </c>
      <c r="K216" s="12">
        <v>0.77380603551864602</v>
      </c>
      <c r="L216" s="12">
        <v>0.64912700176239002</v>
      </c>
      <c r="N216" s="12">
        <v>0.73453801870346103</v>
      </c>
    </row>
    <row r="217" spans="4:14" x14ac:dyDescent="0.25">
      <c r="D217">
        <v>53.5</v>
      </c>
      <c r="E217">
        <f t="shared" si="18"/>
        <v>99.71417828534031</v>
      </c>
      <c r="F217">
        <f t="shared" si="19"/>
        <v>1.1166724569670603</v>
      </c>
      <c r="G217">
        <f t="shared" si="20"/>
        <v>100.75483229253194</v>
      </c>
      <c r="H217">
        <f t="shared" si="21"/>
        <v>101.77639337915161</v>
      </c>
      <c r="J217">
        <f t="shared" si="23"/>
        <v>96.61130918433733</v>
      </c>
      <c r="K217" s="12">
        <v>0.775812208652496</v>
      </c>
      <c r="L217" s="12">
        <v>0.63640778779983498</v>
      </c>
      <c r="N217" s="12">
        <v>0.69366919994354204</v>
      </c>
    </row>
    <row r="218" spans="4:14" x14ac:dyDescent="0.25">
      <c r="D218">
        <v>53.75</v>
      </c>
      <c r="E218">
        <f t="shared" si="18"/>
        <v>101.61566100326526</v>
      </c>
      <c r="F218">
        <f t="shared" si="19"/>
        <v>1.6669198302842083</v>
      </c>
      <c r="G218">
        <f t="shared" si="20"/>
        <v>103.82236598374013</v>
      </c>
      <c r="H218">
        <f t="shared" si="21"/>
        <v>104.12057266223158</v>
      </c>
      <c r="J218">
        <f t="shared" si="23"/>
        <v>96.904044363824099</v>
      </c>
      <c r="K218" s="12">
        <v>0.79943221807479903</v>
      </c>
      <c r="L218" s="12">
        <v>0.65106594085693403</v>
      </c>
      <c r="N218" s="12">
        <v>0.69577103853225697</v>
      </c>
    </row>
    <row r="219" spans="4:14" x14ac:dyDescent="0.25">
      <c r="D219">
        <v>54</v>
      </c>
      <c r="E219">
        <f t="shared" si="18"/>
        <v>103.41976926837646</v>
      </c>
      <c r="F219">
        <f t="shared" si="19"/>
        <v>1.2651281972128703</v>
      </c>
      <c r="G219">
        <f t="shared" si="20"/>
        <v>101.36094960299403</v>
      </c>
      <c r="H219">
        <f t="shared" si="21"/>
        <v>106.9837880100267</v>
      </c>
      <c r="J219">
        <f t="shared" si="23"/>
        <v>101.91457019210866</v>
      </c>
      <c r="K219" s="12">
        <v>0.78047931194305398</v>
      </c>
      <c r="L219" s="12">
        <v>0.66896962642669699</v>
      </c>
      <c r="N219" s="12">
        <v>0.73174661397934004</v>
      </c>
    </row>
    <row r="220" spans="4:14" x14ac:dyDescent="0.25">
      <c r="D220">
        <v>54.25</v>
      </c>
      <c r="E220">
        <f t="shared" si="18"/>
        <v>100.74027159200915</v>
      </c>
      <c r="F220">
        <f t="shared" si="19"/>
        <v>1.8867362966766754</v>
      </c>
      <c r="G220">
        <f t="shared" si="20"/>
        <v>102.79942642558701</v>
      </c>
      <c r="H220">
        <f t="shared" si="21"/>
        <v>95.44706260721415</v>
      </c>
      <c r="J220">
        <f t="shared" si="23"/>
        <v>103.97432574322632</v>
      </c>
      <c r="K220" s="12">
        <v>0.79155558347702004</v>
      </c>
      <c r="L220" s="12">
        <v>0.59683048248291004</v>
      </c>
      <c r="N220" s="12">
        <v>0.74653565883636497</v>
      </c>
    </row>
    <row r="221" spans="4:14" x14ac:dyDescent="0.25">
      <c r="D221">
        <v>54.5</v>
      </c>
      <c r="E221">
        <f t="shared" si="18"/>
        <v>101.69771446923203</v>
      </c>
      <c r="F221">
        <f t="shared" si="19"/>
        <v>1.1656471173164786</v>
      </c>
      <c r="G221">
        <f t="shared" si="20"/>
        <v>99.973438622115452</v>
      </c>
      <c r="H221">
        <f t="shared" si="21"/>
        <v>100.1262226315207</v>
      </c>
      <c r="J221">
        <f t="shared" si="23"/>
        <v>104.9934821540599</v>
      </c>
      <c r="K221" s="12">
        <v>0.76979547739028897</v>
      </c>
      <c r="L221" s="12">
        <v>0.62608927011489901</v>
      </c>
      <c r="N221" s="12">
        <v>0.75385320186615001</v>
      </c>
    </row>
    <row r="222" spans="4:14" x14ac:dyDescent="0.25">
      <c r="D222">
        <v>54.75</v>
      </c>
      <c r="E222">
        <f t="shared" si="18"/>
        <v>102.32526832270349</v>
      </c>
      <c r="F222">
        <f t="shared" si="19"/>
        <v>2.2381889229579084</v>
      </c>
      <c r="G222">
        <f t="shared" si="20"/>
        <v>105.09575342203117</v>
      </c>
      <c r="H222">
        <f t="shared" si="21"/>
        <v>105.86955386048488</v>
      </c>
      <c r="J222">
        <f t="shared" si="23"/>
        <v>96.01049768559443</v>
      </c>
      <c r="K222" s="12">
        <v>0.80923730134964</v>
      </c>
      <c r="L222" s="12">
        <v>0.66200232028961203</v>
      </c>
      <c r="N222" s="12">
        <v>0.68935537338256803</v>
      </c>
    </row>
    <row r="223" spans="4:14" x14ac:dyDescent="0.25">
      <c r="D223">
        <v>55</v>
      </c>
      <c r="E223">
        <f t="shared" si="18"/>
        <v>100.64827081320504</v>
      </c>
      <c r="F223">
        <f t="shared" si="19"/>
        <v>1.4360293565697859</v>
      </c>
      <c r="G223">
        <f t="shared" si="20"/>
        <v>104.60522267725558</v>
      </c>
      <c r="H223">
        <f t="shared" si="21"/>
        <v>99.463508202708141</v>
      </c>
      <c r="J223">
        <f t="shared" si="23"/>
        <v>97.876081559651396</v>
      </c>
      <c r="K223" s="12">
        <v>0.80546021461486805</v>
      </c>
      <c r="L223" s="12">
        <v>0.62194531679153398</v>
      </c>
      <c r="N223" s="12">
        <v>0.70275026559829701</v>
      </c>
    </row>
    <row r="224" spans="4:14" x14ac:dyDescent="0.25">
      <c r="D224">
        <v>55.25</v>
      </c>
      <c r="E224">
        <f t="shared" si="18"/>
        <v>100.05528300768503</v>
      </c>
      <c r="F224">
        <f t="shared" si="19"/>
        <v>1.2416602598412179</v>
      </c>
      <c r="G224">
        <f t="shared" si="20"/>
        <v>97.200135131935056</v>
      </c>
      <c r="H224">
        <f t="shared" si="21"/>
        <v>103.25385077979945</v>
      </c>
      <c r="J224">
        <f t="shared" si="23"/>
        <v>99.711863111320625</v>
      </c>
      <c r="K224" s="12">
        <v>0.74844104051589999</v>
      </c>
      <c r="L224" s="12">
        <v>0.64564632892608598</v>
      </c>
      <c r="N224" s="12">
        <v>0.715931177139282</v>
      </c>
    </row>
    <row r="225" spans="4:14" x14ac:dyDescent="0.25">
      <c r="D225">
        <v>55.5</v>
      </c>
      <c r="E225">
        <f t="shared" si="18"/>
        <v>102.12354303008919</v>
      </c>
      <c r="F225">
        <f t="shared" si="19"/>
        <v>1.9881122203888011</v>
      </c>
      <c r="G225">
        <f t="shared" si="20"/>
        <v>97.808597923873236</v>
      </c>
      <c r="H225">
        <f t="shared" si="21"/>
        <v>101.15827996311771</v>
      </c>
      <c r="J225">
        <f t="shared" si="23"/>
        <v>107.40375120327661</v>
      </c>
      <c r="K225" s="12">
        <v>0.75312620401382402</v>
      </c>
      <c r="L225" s="12">
        <v>0.632542724609375</v>
      </c>
      <c r="N225" s="12">
        <v>0.77115893363952603</v>
      </c>
    </row>
    <row r="226" spans="4:14" x14ac:dyDescent="0.25">
      <c r="D226">
        <v>55.75</v>
      </c>
      <c r="E226">
        <f t="shared" si="18"/>
        <v>98.129285545069379</v>
      </c>
      <c r="F226">
        <f t="shared" si="19"/>
        <v>0.43015121059168471</v>
      </c>
      <c r="G226">
        <f t="shared" si="20"/>
        <v>97.746949691277024</v>
      </c>
      <c r="H226">
        <f t="shared" si="21"/>
        <v>99.320725862377103</v>
      </c>
      <c r="J226">
        <f t="shared" si="23"/>
        <v>97.32018108155404</v>
      </c>
      <c r="K226" s="12">
        <v>0.75265151262283303</v>
      </c>
      <c r="L226" s="12">
        <v>0.62105249881744395</v>
      </c>
      <c r="N226" s="12">
        <v>0.69875890016555797</v>
      </c>
    </row>
    <row r="227" spans="4:14" x14ac:dyDescent="0.25">
      <c r="D227">
        <v>56</v>
      </c>
      <c r="E227">
        <f t="shared" si="18"/>
        <v>102.09208706211604</v>
      </c>
      <c r="F227">
        <f t="shared" si="19"/>
        <v>0.65217002516283307</v>
      </c>
      <c r="G227">
        <f t="shared" si="20"/>
        <v>102.47191051384065</v>
      </c>
      <c r="H227">
        <f t="shared" si="21"/>
        <v>103.46542677459156</v>
      </c>
      <c r="J227">
        <f t="shared" si="23"/>
        <v>100.33892389791588</v>
      </c>
      <c r="K227" s="12">
        <v>0.78903371095657304</v>
      </c>
      <c r="L227" s="12">
        <v>0.64696931362152099</v>
      </c>
      <c r="N227" s="12">
        <v>0.72043347358703602</v>
      </c>
    </row>
    <row r="228" spans="4:14" x14ac:dyDescent="0.25">
      <c r="D228">
        <v>56.25</v>
      </c>
      <c r="E228">
        <f t="shared" si="18"/>
        <v>102.63838171156929</v>
      </c>
      <c r="F228">
        <f t="shared" si="19"/>
        <v>1.5134132431654017</v>
      </c>
      <c r="G228">
        <f t="shared" si="20"/>
        <v>104.83975534315233</v>
      </c>
      <c r="H228">
        <f t="shared" si="21"/>
        <v>104.71700039669439</v>
      </c>
      <c r="J228">
        <f t="shared" si="23"/>
        <v>98.358389394861149</v>
      </c>
      <c r="K228" s="12">
        <v>0.80726611614227295</v>
      </c>
      <c r="L228" s="12">
        <v>0.65479540348053</v>
      </c>
      <c r="N228" s="12">
        <v>0.70621323585510298</v>
      </c>
    </row>
    <row r="229" spans="4:14" x14ac:dyDescent="0.25">
      <c r="D229">
        <v>56.5</v>
      </c>
      <c r="E229">
        <f t="shared" si="18"/>
        <v>101.6885721979675</v>
      </c>
      <c r="F229">
        <f t="shared" si="19"/>
        <v>0.82640450181944203</v>
      </c>
      <c r="G229">
        <f t="shared" si="20"/>
        <v>102.41428752998247</v>
      </c>
      <c r="H229">
        <f t="shared" si="21"/>
        <v>99.401482387331043</v>
      </c>
      <c r="J229">
        <f t="shared" si="23"/>
        <v>103.249946676589</v>
      </c>
      <c r="K229" s="12">
        <v>0.78859001398086503</v>
      </c>
      <c r="L229" s="12">
        <v>0.62155746936798095</v>
      </c>
      <c r="N229" s="12">
        <v>0.74133461713790905</v>
      </c>
    </row>
    <row r="230" spans="4:14" x14ac:dyDescent="0.25">
      <c r="D230">
        <v>56.75</v>
      </c>
      <c r="E230">
        <f t="shared" si="18"/>
        <v>103.75453858863263</v>
      </c>
      <c r="F230">
        <f t="shared" si="19"/>
        <v>1.1034624406067812</v>
      </c>
      <c r="G230">
        <f t="shared" si="20"/>
        <v>106.16157736097065</v>
      </c>
      <c r="H230">
        <f t="shared" si="21"/>
        <v>104.27160032764353</v>
      </c>
      <c r="J230">
        <f t="shared" si="23"/>
        <v>100.83043807728372</v>
      </c>
      <c r="K230" s="12">
        <v>0.81744414567947399</v>
      </c>
      <c r="L230" s="12">
        <v>0.65201031684875499</v>
      </c>
      <c r="N230" s="12">
        <v>0.72396254539489702</v>
      </c>
    </row>
    <row r="231" spans="4:14" x14ac:dyDescent="0.25">
      <c r="D231">
        <v>57</v>
      </c>
      <c r="E231">
        <f t="shared" si="18"/>
        <v>101.23629616095293</v>
      </c>
      <c r="F231">
        <f t="shared" si="19"/>
        <v>0.89497490374997257</v>
      </c>
      <c r="G231">
        <f t="shared" si="20"/>
        <v>102.06995072302882</v>
      </c>
      <c r="H231">
        <f t="shared" si="21"/>
        <v>102.88940741122485</v>
      </c>
      <c r="J231">
        <f t="shared" si="23"/>
        <v>98.749530348605148</v>
      </c>
      <c r="K231" s="12">
        <v>0.785938620567322</v>
      </c>
      <c r="L231" s="12">
        <v>0.64336746454238902</v>
      </c>
      <c r="N231" s="12">
        <v>0.70902162790298495</v>
      </c>
    </row>
    <row r="232" spans="4:14" x14ac:dyDescent="0.25">
      <c r="D232">
        <v>57.25</v>
      </c>
      <c r="E232">
        <f t="shared" si="18"/>
        <v>102.76553799292151</v>
      </c>
      <c r="F232">
        <f t="shared" si="19"/>
        <v>1.0683571336733828</v>
      </c>
      <c r="G232">
        <f t="shared" si="20"/>
        <v>102.15006091377947</v>
      </c>
      <c r="H232">
        <f t="shared" si="21"/>
        <v>105.63534849951704</v>
      </c>
      <c r="J232">
        <f t="shared" si="23"/>
        <v>100.51120456546798</v>
      </c>
      <c r="K232" s="12">
        <v>0.78655546903610196</v>
      </c>
      <c r="L232" s="12">
        <v>0.66053783416748002</v>
      </c>
      <c r="N232" s="12">
        <v>0.72167044878006004</v>
      </c>
    </row>
    <row r="233" spans="4:14" x14ac:dyDescent="0.25">
      <c r="D233">
        <v>57.5</v>
      </c>
      <c r="E233">
        <f t="shared" si="18"/>
        <v>101.56844308645013</v>
      </c>
      <c r="F233">
        <f t="shared" si="19"/>
        <v>0.86871368925545278</v>
      </c>
      <c r="G233">
        <f t="shared" si="20"/>
        <v>101.65127066822792</v>
      </c>
      <c r="H233">
        <f t="shared" si="21"/>
        <v>103.65372521580265</v>
      </c>
      <c r="J233">
        <f t="shared" si="23"/>
        <v>99.400333375319789</v>
      </c>
      <c r="K233" s="12">
        <v>0.782714784145355</v>
      </c>
      <c r="L233" s="12">
        <v>0.64814674377441395</v>
      </c>
      <c r="N233" s="12">
        <v>0.71369439363479603</v>
      </c>
    </row>
    <row r="234" spans="4:14" x14ac:dyDescent="0.25">
      <c r="D234">
        <v>57.75</v>
      </c>
      <c r="E234">
        <f t="shared" si="18"/>
        <v>100.51209219168258</v>
      </c>
      <c r="F234">
        <f t="shared" si="19"/>
        <v>1.0762757626893258</v>
      </c>
      <c r="G234">
        <f t="shared" si="20"/>
        <v>102.94151770604117</v>
      </c>
      <c r="H234">
        <f t="shared" si="21"/>
        <v>97.708783873401416</v>
      </c>
      <c r="J234">
        <f t="shared" si="23"/>
        <v>100.88597499560517</v>
      </c>
      <c r="K234" s="12">
        <v>0.792649686336517</v>
      </c>
      <c r="L234" s="12">
        <v>0.61097302556037902</v>
      </c>
      <c r="N234" s="12">
        <v>0.72436130046844505</v>
      </c>
    </row>
    <row r="235" spans="4:14" x14ac:dyDescent="0.25">
      <c r="D235">
        <v>58</v>
      </c>
      <c r="E235">
        <f t="shared" si="18"/>
        <v>102.79343128942502</v>
      </c>
      <c r="F235">
        <f t="shared" si="19"/>
        <v>1.0663246510865145</v>
      </c>
      <c r="G235">
        <f t="shared" si="20"/>
        <v>101.40549826931648</v>
      </c>
      <c r="H235">
        <f t="shared" si="21"/>
        <v>105.80634605630993</v>
      </c>
      <c r="J235">
        <f t="shared" si="23"/>
        <v>101.1684495426486</v>
      </c>
      <c r="K235" s="12">
        <v>0.78082233667373702</v>
      </c>
      <c r="L235" s="12">
        <v>0.66160708189010597</v>
      </c>
      <c r="N235" s="12">
        <v>0.72638946771621704</v>
      </c>
    </row>
    <row r="236" spans="4:14" x14ac:dyDescent="0.25">
      <c r="D236">
        <v>58.25</v>
      </c>
      <c r="E236">
        <f t="shared" si="18"/>
        <v>101.79456991717082</v>
      </c>
      <c r="F236">
        <f t="shared" si="19"/>
        <v>2.5660263897716384</v>
      </c>
      <c r="G236">
        <f t="shared" si="20"/>
        <v>105.40969960101233</v>
      </c>
      <c r="H236">
        <f t="shared" si="21"/>
        <v>105.43724145771853</v>
      </c>
      <c r="J236">
        <f t="shared" si="23"/>
        <v>94.536768692781621</v>
      </c>
      <c r="K236" s="12">
        <v>0.81165468692779497</v>
      </c>
      <c r="L236" s="12">
        <v>0.65929907083511397</v>
      </c>
      <c r="N236" s="12">
        <v>0.67877399921417203</v>
      </c>
    </row>
    <row r="237" spans="4:14" x14ac:dyDescent="0.25">
      <c r="D237">
        <v>58.5</v>
      </c>
      <c r="E237">
        <f t="shared" si="18"/>
        <v>102.09771815571565</v>
      </c>
      <c r="F237">
        <f t="shared" si="19"/>
        <v>1.8122443145781115</v>
      </c>
      <c r="G237">
        <f t="shared" si="20"/>
        <v>105.82053042077403</v>
      </c>
      <c r="H237">
        <f t="shared" si="21"/>
        <v>97.184938830069584</v>
      </c>
      <c r="J237">
        <f t="shared" si="23"/>
        <v>103.28768521630334</v>
      </c>
      <c r="K237" s="12">
        <v>0.81481808423996005</v>
      </c>
      <c r="L237" s="12">
        <v>0.60769742250442504</v>
      </c>
      <c r="N237" s="12">
        <v>0.74160557985305797</v>
      </c>
    </row>
    <row r="238" spans="4:14" x14ac:dyDescent="0.25">
      <c r="D238">
        <v>58.75</v>
      </c>
      <c r="E238">
        <f t="shared" si="18"/>
        <v>100.19535065141015</v>
      </c>
      <c r="F238">
        <f t="shared" si="19"/>
        <v>2.1857912886965045</v>
      </c>
      <c r="G238">
        <f t="shared" si="20"/>
        <v>106.37592959713622</v>
      </c>
      <c r="H238">
        <f t="shared" si="21"/>
        <v>97.23325738826037</v>
      </c>
      <c r="J238">
        <f t="shared" si="23"/>
        <v>96.976864968833851</v>
      </c>
      <c r="K238" s="12">
        <v>0.819094657897949</v>
      </c>
      <c r="L238" s="12">
        <v>0.60799955844879205</v>
      </c>
      <c r="N238" s="12">
        <v>0.69629389047622703</v>
      </c>
    </row>
    <row r="239" spans="4:14" x14ac:dyDescent="0.25">
      <c r="D239">
        <v>59</v>
      </c>
      <c r="E239">
        <f t="shared" si="18"/>
        <v>103.54487295944216</v>
      </c>
      <c r="F239">
        <f t="shared" si="19"/>
        <v>1.6171672361359199</v>
      </c>
      <c r="G239">
        <f t="shared" si="20"/>
        <v>107.91551757168453</v>
      </c>
      <c r="H239">
        <f t="shared" si="21"/>
        <v>100.19144172308525</v>
      </c>
      <c r="J239">
        <f t="shared" si="23"/>
        <v>102.52765958355667</v>
      </c>
      <c r="K239" s="12">
        <v>0.83094948530197099</v>
      </c>
      <c r="L239" s="12">
        <v>0.62649708509445201</v>
      </c>
      <c r="N239" s="12">
        <v>0.73614859580993697</v>
      </c>
    </row>
    <row r="240" spans="4:14" x14ac:dyDescent="0.25">
      <c r="D240">
        <v>59.25</v>
      </c>
      <c r="E240">
        <f t="shared" si="18"/>
        <v>100.77905468551641</v>
      </c>
      <c r="F240">
        <f t="shared" si="19"/>
        <v>0.65335644480463462</v>
      </c>
      <c r="G240">
        <f t="shared" si="20"/>
        <v>101.46958487374442</v>
      </c>
      <c r="H240">
        <f t="shared" si="21"/>
        <v>98.949328777448102</v>
      </c>
      <c r="J240">
        <f t="shared" si="23"/>
        <v>101.91825040535669</v>
      </c>
      <c r="K240" s="12">
        <v>0.78131580352783203</v>
      </c>
      <c r="L240" s="12">
        <v>0.61873015284538302</v>
      </c>
      <c r="N240" s="12">
        <v>0.731773037910461</v>
      </c>
    </row>
    <row r="241" spans="4:14" x14ac:dyDescent="0.25">
      <c r="D241">
        <v>59.5</v>
      </c>
      <c r="E241">
        <f t="shared" si="18"/>
        <v>101.00513095685585</v>
      </c>
      <c r="F241">
        <f t="shared" si="19"/>
        <v>0.49291501904448931</v>
      </c>
      <c r="G241">
        <f t="shared" si="20"/>
        <v>102.30925950137051</v>
      </c>
      <c r="H241">
        <f t="shared" si="21"/>
        <v>100.77994822616985</v>
      </c>
      <c r="J241">
        <f t="shared" si="23"/>
        <v>99.926185143027169</v>
      </c>
      <c r="K241" s="12">
        <v>0.78778129816055298</v>
      </c>
      <c r="L241" s="12">
        <v>0.63017701625823996</v>
      </c>
      <c r="N241" s="12">
        <v>0.71747000932693505</v>
      </c>
    </row>
    <row r="242" spans="4:14" x14ac:dyDescent="0.25">
      <c r="D242">
        <v>59.75</v>
      </c>
      <c r="E242">
        <f t="shared" si="18"/>
        <v>102.94656284620523</v>
      </c>
      <c r="F242">
        <f t="shared" si="19"/>
        <v>1.539361675183305</v>
      </c>
      <c r="G242">
        <f t="shared" si="20"/>
        <v>103.61250344808998</v>
      </c>
      <c r="H242">
        <f t="shared" si="21"/>
        <v>98.887307728154809</v>
      </c>
      <c r="J242">
        <f t="shared" si="23"/>
        <v>106.3398773623709</v>
      </c>
      <c r="K242" s="12">
        <v>0.79781627655029297</v>
      </c>
      <c r="L242" s="12">
        <v>0.61834233522415205</v>
      </c>
      <c r="N242" s="12">
        <v>0.76352031946182297</v>
      </c>
    </row>
    <row r="243" spans="4:14" x14ac:dyDescent="0.25">
      <c r="D243">
        <v>60</v>
      </c>
      <c r="E243">
        <f t="shared" si="18"/>
        <v>103.34100413704699</v>
      </c>
      <c r="F243">
        <f t="shared" si="19"/>
        <v>1.802284479512944</v>
      </c>
      <c r="G243">
        <f t="shared" si="20"/>
        <v>108.35669257424092</v>
      </c>
      <c r="H243">
        <f t="shared" si="21"/>
        <v>100.04478932265842</v>
      </c>
      <c r="J243">
        <f t="shared" si="23"/>
        <v>101.62153051424166</v>
      </c>
      <c r="K243" s="12">
        <v>0.83434653282165505</v>
      </c>
      <c r="L243" s="12">
        <v>0.62558006763458296</v>
      </c>
      <c r="N243" s="12">
        <v>0.72964258909225499</v>
      </c>
    </row>
    <row r="244" spans="4:14" x14ac:dyDescent="0.25">
      <c r="D244">
        <v>60.25</v>
      </c>
      <c r="E244">
        <f t="shared" si="18"/>
        <v>100.45580875271264</v>
      </c>
      <c r="F244">
        <f t="shared" si="19"/>
        <v>0.97340227841860061</v>
      </c>
      <c r="G244">
        <f t="shared" si="20"/>
        <v>100.77558554612196</v>
      </c>
      <c r="H244">
        <f t="shared" si="21"/>
        <v>97.927718701675985</v>
      </c>
      <c r="J244">
        <f t="shared" si="23"/>
        <v>102.66412201033997</v>
      </c>
      <c r="K244" s="12">
        <v>0.77597200870513905</v>
      </c>
      <c r="L244" s="12">
        <v>0.61234202504157997</v>
      </c>
      <c r="N244" s="12">
        <v>0.73712839603424096</v>
      </c>
    </row>
    <row r="245" spans="4:14" x14ac:dyDescent="0.25">
      <c r="D245">
        <v>60.5</v>
      </c>
      <c r="E245">
        <f t="shared" si="18"/>
        <v>100.41200462397182</v>
      </c>
      <c r="F245">
        <f t="shared" si="19"/>
        <v>0.27532373314335923</v>
      </c>
      <c r="G245">
        <f t="shared" si="20"/>
        <v>100.55675135030376</v>
      </c>
      <c r="H245">
        <f t="shared" si="21"/>
        <v>99.676981098877178</v>
      </c>
      <c r="J245">
        <f t="shared" si="23"/>
        <v>101.00228142273455</v>
      </c>
      <c r="K245" s="12">
        <v>0.77428698539733898</v>
      </c>
      <c r="L245" s="12">
        <v>0.62328016281127896</v>
      </c>
      <c r="N245" s="12">
        <v>0.72519638061523406</v>
      </c>
    </row>
    <row r="246" spans="4:14" x14ac:dyDescent="0.25">
      <c r="D246">
        <v>60.75</v>
      </c>
      <c r="E246">
        <f t="shared" si="18"/>
        <v>101.61294906299874</v>
      </c>
      <c r="F246">
        <f t="shared" si="19"/>
        <v>0.60754332882520679</v>
      </c>
      <c r="G246">
        <f t="shared" si="20"/>
        <v>102.7874822740431</v>
      </c>
      <c r="H246">
        <f t="shared" si="21"/>
        <v>102.11196381169168</v>
      </c>
      <c r="J246">
        <f t="shared" si="23"/>
        <v>99.939401103261432</v>
      </c>
      <c r="K246" s="12">
        <v>0.79146361351013195</v>
      </c>
      <c r="L246" s="12">
        <v>0.63850610971450794</v>
      </c>
      <c r="N246" s="12">
        <v>0.71756489992141703</v>
      </c>
    </row>
    <row r="247" spans="4:14" x14ac:dyDescent="0.25">
      <c r="D247">
        <v>61</v>
      </c>
      <c r="E247">
        <f t="shared" si="18"/>
        <v>104.92707406773259</v>
      </c>
      <c r="F247">
        <f t="shared" si="19"/>
        <v>1.1458152237266301</v>
      </c>
      <c r="G247">
        <f t="shared" si="20"/>
        <v>107.51988206590921</v>
      </c>
      <c r="H247">
        <f t="shared" si="21"/>
        <v>105.31452433044539</v>
      </c>
      <c r="J247">
        <f t="shared" si="23"/>
        <v>101.94681580684318</v>
      </c>
      <c r="K247" s="12">
        <v>0.827903091907501</v>
      </c>
      <c r="L247" s="12">
        <v>0.65853172063827503</v>
      </c>
      <c r="N247" s="12">
        <v>0.73197813749313401</v>
      </c>
    </row>
    <row r="248" spans="4:14" x14ac:dyDescent="0.25">
      <c r="D248">
        <v>61.25</v>
      </c>
      <c r="E248">
        <f t="shared" si="18"/>
        <v>104.10592922462342</v>
      </c>
      <c r="F248">
        <f t="shared" si="19"/>
        <v>1.4635405087433104</v>
      </c>
      <c r="G248">
        <f t="shared" si="20"/>
        <v>106.27316190050793</v>
      </c>
      <c r="H248">
        <f t="shared" si="21"/>
        <v>106.07665926861458</v>
      </c>
      <c r="J248">
        <f t="shared" si="23"/>
        <v>99.967966504747778</v>
      </c>
      <c r="K248" s="12">
        <v>0.81830334663391102</v>
      </c>
      <c r="L248" s="12">
        <v>0.66329735040664695</v>
      </c>
      <c r="N248" s="12">
        <v>0.71776999950408904</v>
      </c>
    </row>
    <row r="249" spans="4:14" x14ac:dyDescent="0.25">
      <c r="D249">
        <v>61.5</v>
      </c>
      <c r="E249">
        <f t="shared" si="18"/>
        <v>101.79748642980299</v>
      </c>
      <c r="F249">
        <f t="shared" si="19"/>
        <v>0.36073945116838568</v>
      </c>
      <c r="G249">
        <f t="shared" si="20"/>
        <v>101.48694762935884</v>
      </c>
      <c r="H249">
        <f t="shared" si="21"/>
        <v>101.11104807204751</v>
      </c>
      <c r="J249">
        <f t="shared" si="23"/>
        <v>102.79446358800266</v>
      </c>
      <c r="K249" s="12">
        <v>0.78144949674606301</v>
      </c>
      <c r="L249" s="12">
        <v>0.63224738359451305</v>
      </c>
      <c r="N249" s="12">
        <v>0.73806424856185904</v>
      </c>
    </row>
    <row r="250" spans="4:14" x14ac:dyDescent="0.25">
      <c r="D250">
        <v>61.75</v>
      </c>
      <c r="E250">
        <f t="shared" si="18"/>
        <v>104.45584817090172</v>
      </c>
      <c r="F250">
        <f t="shared" si="19"/>
        <v>2.3785052493825458</v>
      </c>
      <c r="G250">
        <f t="shared" si="20"/>
        <v>109.92940370138584</v>
      </c>
      <c r="H250">
        <f t="shared" si="21"/>
        <v>105.10637991603392</v>
      </c>
      <c r="J250">
        <f t="shared" si="23"/>
        <v>98.331760895285385</v>
      </c>
      <c r="K250" s="12">
        <v>0.84645640850067105</v>
      </c>
      <c r="L250" s="12">
        <v>0.65723019361496005</v>
      </c>
      <c r="N250" s="12">
        <v>0.70602204322814899</v>
      </c>
    </row>
    <row r="251" spans="4:14" x14ac:dyDescent="0.25">
      <c r="D251">
        <v>62</v>
      </c>
      <c r="E251">
        <f t="shared" si="18"/>
        <v>101.61331324739139</v>
      </c>
      <c r="F251">
        <f t="shared" si="19"/>
        <v>0.39250956852613311</v>
      </c>
      <c r="G251">
        <f t="shared" si="20"/>
        <v>100.60047174428961</v>
      </c>
      <c r="H251">
        <f t="shared" si="21"/>
        <v>102.51343011970462</v>
      </c>
      <c r="J251">
        <f t="shared" si="23"/>
        <v>101.72603787817995</v>
      </c>
      <c r="K251" s="12">
        <v>0.77462363243103005</v>
      </c>
      <c r="L251" s="12">
        <v>0.64101647853851296</v>
      </c>
      <c r="N251" s="12">
        <v>0.73039295196533205</v>
      </c>
    </row>
    <row r="252" spans="4:14" x14ac:dyDescent="0.25">
      <c r="D252">
        <v>62.25</v>
      </c>
      <c r="E252">
        <f t="shared" si="18"/>
        <v>103.26678882261039</v>
      </c>
      <c r="F252">
        <f t="shared" si="19"/>
        <v>0.4495161812599282</v>
      </c>
      <c r="G252">
        <f t="shared" si="20"/>
        <v>104.41369050508973</v>
      </c>
      <c r="H252">
        <f t="shared" si="21"/>
        <v>103.16857600734464</v>
      </c>
      <c r="J252">
        <f t="shared" si="23"/>
        <v>102.2180999553968</v>
      </c>
      <c r="K252" s="12">
        <v>0.80398541688919101</v>
      </c>
      <c r="L252" s="12">
        <v>0.645113105773926</v>
      </c>
      <c r="N252" s="12">
        <v>0.733925957679749</v>
      </c>
    </row>
    <row r="253" spans="4:14" x14ac:dyDescent="0.25">
      <c r="D253">
        <v>62.5</v>
      </c>
      <c r="E253">
        <f t="shared" si="18"/>
        <v>99.912892438490573</v>
      </c>
      <c r="F253">
        <f t="shared" si="19"/>
        <v>0.34492080292592042</v>
      </c>
      <c r="G253">
        <f t="shared" si="20"/>
        <v>99.840651858936624</v>
      </c>
      <c r="H253">
        <f t="shared" si="21"/>
        <v>99.106452264119312</v>
      </c>
      <c r="J253">
        <f t="shared" si="23"/>
        <v>100.79157319241574</v>
      </c>
      <c r="K253" s="12">
        <v>0.76877301931381203</v>
      </c>
      <c r="L253" s="12">
        <v>0.61971264600753806</v>
      </c>
      <c r="N253" s="12">
        <v>0.72368349552154498</v>
      </c>
    </row>
    <row r="254" spans="4:14" x14ac:dyDescent="0.25">
      <c r="D254">
        <v>62.75</v>
      </c>
      <c r="E254">
        <f t="shared" si="18"/>
        <v>103.52347245160672</v>
      </c>
      <c r="F254">
        <f t="shared" si="19"/>
        <v>0.69790399653794899</v>
      </c>
      <c r="G254">
        <f t="shared" si="20"/>
        <v>105.4488528858531</v>
      </c>
      <c r="H254">
        <f t="shared" si="21"/>
        <v>102.18381729199184</v>
      </c>
      <c r="J254">
        <f t="shared" si="23"/>
        <v>102.93774717697521</v>
      </c>
      <c r="K254" s="12">
        <v>0.811956167221069</v>
      </c>
      <c r="L254" s="12">
        <v>0.63895540952682495</v>
      </c>
      <c r="N254" s="12">
        <v>0.73909302473068206</v>
      </c>
    </row>
    <row r="255" spans="4:14" x14ac:dyDescent="0.25">
      <c r="D255">
        <v>63</v>
      </c>
      <c r="E255">
        <f t="shared" si="18"/>
        <v>101.82969672057754</v>
      </c>
      <c r="F255">
        <f t="shared" si="19"/>
        <v>1.2489823669036664</v>
      </c>
      <c r="G255">
        <f t="shared" si="20"/>
        <v>98.50950984211714</v>
      </c>
      <c r="H255">
        <f t="shared" si="21"/>
        <v>104.53478347849081</v>
      </c>
      <c r="J255">
        <f t="shared" si="23"/>
        <v>102.44479684112466</v>
      </c>
      <c r="K255" s="12">
        <v>0.75852322578430198</v>
      </c>
      <c r="L255" s="12">
        <v>0.65365600109100297</v>
      </c>
      <c r="N255" s="12">
        <v>0.73555364131927503</v>
      </c>
    </row>
    <row r="256" spans="4:14" x14ac:dyDescent="0.25">
      <c r="D256">
        <v>63.25</v>
      </c>
      <c r="E256">
        <f t="shared" si="18"/>
        <v>100.25257351880748</v>
      </c>
      <c r="F256">
        <f t="shared" si="19"/>
        <v>0.66362675166285834</v>
      </c>
      <c r="G256">
        <f t="shared" si="20"/>
        <v>98.395293409174158</v>
      </c>
      <c r="H256">
        <f t="shared" si="21"/>
        <v>100.94608437742365</v>
      </c>
      <c r="J256">
        <f t="shared" si="23"/>
        <v>101.41634276982465</v>
      </c>
      <c r="K256" s="12">
        <v>0.75764375925064098</v>
      </c>
      <c r="L256" s="12">
        <v>0.63121586561203002</v>
      </c>
      <c r="N256" s="12">
        <v>0.72816934108734099</v>
      </c>
    </row>
    <row r="257" spans="4:14" x14ac:dyDescent="0.25">
      <c r="D257">
        <v>63.5</v>
      </c>
      <c r="E257">
        <f t="shared" si="18"/>
        <v>99.883721223313884</v>
      </c>
      <c r="F257">
        <f t="shared" si="19"/>
        <v>0.3798620654523186</v>
      </c>
      <c r="G257">
        <f t="shared" si="20"/>
        <v>99.536706874897007</v>
      </c>
      <c r="H257">
        <f t="shared" si="21"/>
        <v>99.176628082900066</v>
      </c>
      <c r="J257">
        <f t="shared" si="23"/>
        <v>100.93782871214458</v>
      </c>
      <c r="K257" s="12">
        <v>0.76643264293670699</v>
      </c>
      <c r="L257" s="12">
        <v>0.62015145540237404</v>
      </c>
      <c r="N257" s="12">
        <v>0.72473361015319804</v>
      </c>
    </row>
    <row r="258" spans="4:14" x14ac:dyDescent="0.25">
      <c r="D258">
        <v>63.75</v>
      </c>
      <c r="E258">
        <f t="shared" si="18"/>
        <v>100.32011683027513</v>
      </c>
      <c r="F258">
        <f t="shared" si="19"/>
        <v>0.98252772613006811</v>
      </c>
      <c r="G258">
        <f t="shared" si="20"/>
        <v>99.931413477117403</v>
      </c>
      <c r="H258">
        <f t="shared" si="21"/>
        <v>98.131435424179926</v>
      </c>
      <c r="J258">
        <f t="shared" si="23"/>
        <v>102.89750158952799</v>
      </c>
      <c r="K258" s="12">
        <v>0.76947188377380404</v>
      </c>
      <c r="L258" s="12">
        <v>0.61361586570739701</v>
      </c>
      <c r="N258" s="12">
        <v>0.73880406141281096</v>
      </c>
    </row>
    <row r="259" spans="4:14" x14ac:dyDescent="0.25">
      <c r="D259">
        <v>64</v>
      </c>
      <c r="E259">
        <f t="shared" si="18"/>
        <v>103.34375854637716</v>
      </c>
      <c r="F259">
        <f t="shared" si="19"/>
        <v>1.9169311339369597</v>
      </c>
      <c r="G259">
        <f t="shared" si="20"/>
        <v>99.258508001055063</v>
      </c>
      <c r="H259">
        <f t="shared" si="21"/>
        <v>102.2991851179501</v>
      </c>
      <c r="J259">
        <f t="shared" si="23"/>
        <v>108.47358252012633</v>
      </c>
      <c r="K259" s="12">
        <v>0.764290511608124</v>
      </c>
      <c r="L259" s="12">
        <v>0.63967680454254194</v>
      </c>
      <c r="N259" s="12">
        <v>0.77884032249450696</v>
      </c>
    </row>
    <row r="260" spans="4:14" x14ac:dyDescent="0.25">
      <c r="D260">
        <v>64.25</v>
      </c>
      <c r="E260">
        <f t="shared" ref="E260:E286" si="24">AVERAGE(G260:J260)</f>
        <v>101.67501163290501</v>
      </c>
      <c r="F260">
        <f t="shared" ref="F260:F286" si="25">STDEVP(G260:J260)/SQRT(4)</f>
        <v>0.28824403802888898</v>
      </c>
      <c r="G260">
        <f t="shared" ref="G260:G286" si="26">K260/0.77*100</f>
        <v>102.17074449960286</v>
      </c>
      <c r="H260">
        <f t="shared" ref="H260:H286" si="27">L260/0.6253*100</f>
        <v>100.86661469511245</v>
      </c>
      <c r="J260">
        <f t="shared" ref="J260:J283" si="28">N260/0.718*100</f>
        <v>101.98767570399974</v>
      </c>
      <c r="K260" s="12">
        <v>0.78671473264694203</v>
      </c>
      <c r="L260" s="12">
        <v>0.63071894168853804</v>
      </c>
      <c r="N260" s="12">
        <v>0.73227151155471804</v>
      </c>
    </row>
    <row r="261" spans="4:14" x14ac:dyDescent="0.25">
      <c r="D261">
        <v>64.5</v>
      </c>
      <c r="E261">
        <f t="shared" si="24"/>
        <v>99.993839138460828</v>
      </c>
      <c r="F261">
        <f t="shared" si="25"/>
        <v>0.58621916157483067</v>
      </c>
      <c r="G261">
        <f t="shared" si="26"/>
        <v>101.38011597967767</v>
      </c>
      <c r="H261">
        <f t="shared" si="27"/>
        <v>98.512922308644349</v>
      </c>
      <c r="J261">
        <f t="shared" si="28"/>
        <v>100.08847912706045</v>
      </c>
      <c r="K261" s="12">
        <v>0.78062689304351796</v>
      </c>
      <c r="L261" s="12">
        <v>0.61600130319595303</v>
      </c>
      <c r="N261" s="12">
        <v>0.71863528013229405</v>
      </c>
    </row>
    <row r="262" spans="4:14" x14ac:dyDescent="0.25">
      <c r="D262">
        <v>64.75</v>
      </c>
      <c r="E262">
        <f t="shared" si="24"/>
        <v>99.549276159674619</v>
      </c>
      <c r="F262">
        <f t="shared" si="25"/>
        <v>0.40590447512051486</v>
      </c>
      <c r="G262">
        <f t="shared" si="26"/>
        <v>100.67716821447597</v>
      </c>
      <c r="H262">
        <f t="shared" si="27"/>
        <v>98.799735703278429</v>
      </c>
      <c r="J262">
        <f t="shared" si="28"/>
        <v>99.170924561269501</v>
      </c>
      <c r="K262" s="12">
        <v>0.77521419525146495</v>
      </c>
      <c r="L262" s="12">
        <v>0.61779474735259998</v>
      </c>
      <c r="N262" s="12">
        <v>0.71204723834991501</v>
      </c>
    </row>
    <row r="263" spans="4:14" x14ac:dyDescent="0.25">
      <c r="D263">
        <v>65</v>
      </c>
      <c r="E263">
        <f t="shared" si="24"/>
        <v>105.86563863908742</v>
      </c>
      <c r="F263">
        <f t="shared" si="25"/>
        <v>1.2868747498693247</v>
      </c>
      <c r="G263">
        <f t="shared" si="26"/>
        <v>107.36039706638883</v>
      </c>
      <c r="H263">
        <f t="shared" si="27"/>
        <v>107.99237714468831</v>
      </c>
      <c r="J263">
        <f t="shared" si="28"/>
        <v>102.24414170618512</v>
      </c>
      <c r="K263" s="12">
        <v>0.82667505741119396</v>
      </c>
      <c r="L263" s="12">
        <v>0.67527633428573597</v>
      </c>
      <c r="N263" s="12">
        <v>0.73411293745040906</v>
      </c>
    </row>
    <row r="264" spans="4:14" x14ac:dyDescent="0.25">
      <c r="D264">
        <v>65.25</v>
      </c>
      <c r="E264">
        <f t="shared" si="24"/>
        <v>100.22851038061852</v>
      </c>
      <c r="F264">
        <f t="shared" si="25"/>
        <v>1.9258157630358246</v>
      </c>
      <c r="G264">
        <f t="shared" si="26"/>
        <v>104.46146711126545</v>
      </c>
      <c r="H264">
        <f t="shared" si="27"/>
        <v>95.143167568019521</v>
      </c>
      <c r="J264">
        <f t="shared" si="28"/>
        <v>101.08089646257061</v>
      </c>
      <c r="K264" s="12">
        <v>0.80435329675674405</v>
      </c>
      <c r="L264" s="12">
        <v>0.59493022680282603</v>
      </c>
      <c r="N264" s="12">
        <v>0.72576083660125701</v>
      </c>
    </row>
    <row r="265" spans="4:14" x14ac:dyDescent="0.25">
      <c r="D265">
        <v>65.5</v>
      </c>
      <c r="E265">
        <f t="shared" si="24"/>
        <v>103.25699066387695</v>
      </c>
      <c r="F265">
        <f t="shared" si="25"/>
        <v>1.8825390816438365</v>
      </c>
      <c r="G265">
        <f t="shared" si="26"/>
        <v>107.93641790167077</v>
      </c>
      <c r="H265">
        <f t="shared" si="27"/>
        <v>98.717063212612032</v>
      </c>
      <c r="J265">
        <f t="shared" si="28"/>
        <v>103.11749087734805</v>
      </c>
      <c r="K265" s="12">
        <v>0.83111041784286499</v>
      </c>
      <c r="L265" s="12">
        <v>0.61727779626846302</v>
      </c>
      <c r="N265" s="12">
        <v>0.74038358449935904</v>
      </c>
    </row>
    <row r="266" spans="4:14" x14ac:dyDescent="0.25">
      <c r="D266">
        <v>65.75</v>
      </c>
      <c r="E266">
        <f t="shared" si="24"/>
        <v>98.282404871973441</v>
      </c>
      <c r="F266">
        <f t="shared" si="25"/>
        <v>0.48030052132683843</v>
      </c>
      <c r="G266">
        <f t="shared" si="26"/>
        <v>99.634133376084421</v>
      </c>
      <c r="H266">
        <f t="shared" si="27"/>
        <v>97.489262816811788</v>
      </c>
      <c r="J266">
        <f t="shared" si="28"/>
        <v>97.723818423024099</v>
      </c>
      <c r="K266" s="12">
        <v>0.76718282699585005</v>
      </c>
      <c r="L266" s="12">
        <v>0.60960036039352405</v>
      </c>
      <c r="N266" s="12">
        <v>0.70165701627731303</v>
      </c>
    </row>
    <row r="267" spans="4:14" x14ac:dyDescent="0.25">
      <c r="D267">
        <v>66</v>
      </c>
      <c r="E267">
        <f t="shared" si="24"/>
        <v>101.82768705032181</v>
      </c>
      <c r="F267">
        <f t="shared" si="25"/>
        <v>1.4712131105133215</v>
      </c>
      <c r="G267">
        <f t="shared" si="26"/>
        <v>105.72249239141284</v>
      </c>
      <c r="H267">
        <f t="shared" si="27"/>
        <v>101.14901469609036</v>
      </c>
      <c r="J267">
        <f t="shared" si="28"/>
        <v>98.611554063462265</v>
      </c>
      <c r="K267" s="12">
        <v>0.81406319141387895</v>
      </c>
      <c r="L267" s="12">
        <v>0.63248478889465298</v>
      </c>
      <c r="N267" s="12">
        <v>0.70803095817565898</v>
      </c>
    </row>
    <row r="268" spans="4:14" x14ac:dyDescent="0.25">
      <c r="D268">
        <v>66.25</v>
      </c>
      <c r="E268">
        <f t="shared" si="24"/>
        <v>101.35932543181582</v>
      </c>
      <c r="F268">
        <f t="shared" si="25"/>
        <v>0.22538208314158784</v>
      </c>
      <c r="G268">
        <f t="shared" si="26"/>
        <v>101.45350710138104</v>
      </c>
      <c r="H268">
        <f t="shared" si="27"/>
        <v>100.76622190464786</v>
      </c>
      <c r="J268">
        <f t="shared" si="28"/>
        <v>101.85824728941853</v>
      </c>
      <c r="K268" s="12">
        <v>0.78119200468063399</v>
      </c>
      <c r="L268" s="12">
        <v>0.63009118556976296</v>
      </c>
      <c r="N268" s="12">
        <v>0.73134221553802503</v>
      </c>
    </row>
    <row r="269" spans="4:14" x14ac:dyDescent="0.25">
      <c r="D269">
        <v>66.5</v>
      </c>
      <c r="E269">
        <f t="shared" si="24"/>
        <v>99.665958495985137</v>
      </c>
      <c r="F269">
        <f t="shared" si="25"/>
        <v>1.3473917332701009</v>
      </c>
      <c r="G269">
        <f t="shared" si="26"/>
        <v>103.45907180340259</v>
      </c>
      <c r="H269">
        <f t="shared" si="27"/>
        <v>97.450018882293946</v>
      </c>
      <c r="J269">
        <f t="shared" si="28"/>
        <v>98.088784802258914</v>
      </c>
      <c r="K269" s="12">
        <v>0.79663485288619995</v>
      </c>
      <c r="L269" s="12">
        <v>0.60935496807098399</v>
      </c>
      <c r="N269" s="12">
        <v>0.70427747488021897</v>
      </c>
    </row>
    <row r="270" spans="4:14" x14ac:dyDescent="0.25">
      <c r="D270">
        <v>66.75</v>
      </c>
      <c r="E270">
        <f t="shared" si="24"/>
        <v>101.87730457767056</v>
      </c>
      <c r="F270">
        <f t="shared" si="25"/>
        <v>0.22332758950331463</v>
      </c>
      <c r="G270">
        <f t="shared" si="26"/>
        <v>102.35407135703352</v>
      </c>
      <c r="H270">
        <f t="shared" si="27"/>
        <v>101.99776844236351</v>
      </c>
      <c r="J270">
        <f t="shared" si="28"/>
        <v>101.28007393361464</v>
      </c>
      <c r="K270" s="12">
        <v>0.78812634944915805</v>
      </c>
      <c r="L270" s="12">
        <v>0.63779204607009898</v>
      </c>
      <c r="N270" s="12">
        <v>0.72719093084335307</v>
      </c>
    </row>
    <row r="271" spans="4:14" x14ac:dyDescent="0.25">
      <c r="D271">
        <v>67</v>
      </c>
      <c r="E271">
        <f t="shared" si="24"/>
        <v>99.714216628063625</v>
      </c>
      <c r="F271">
        <f t="shared" si="25"/>
        <v>1.0863344126955614</v>
      </c>
      <c r="G271">
        <f t="shared" si="26"/>
        <v>100.88450722880182</v>
      </c>
      <c r="H271">
        <f t="shared" si="27"/>
        <v>101.58946757009278</v>
      </c>
      <c r="J271">
        <f t="shared" si="28"/>
        <v>96.668675085296243</v>
      </c>
      <c r="K271" s="12">
        <v>0.77681070566177401</v>
      </c>
      <c r="L271" s="12">
        <v>0.63523894071579001</v>
      </c>
      <c r="N271" s="12">
        <v>0.694081087112427</v>
      </c>
    </row>
    <row r="272" spans="4:14" x14ac:dyDescent="0.25">
      <c r="D272">
        <v>67.25</v>
      </c>
      <c r="E272">
        <f t="shared" si="24"/>
        <v>106.49344793059386</v>
      </c>
      <c r="F272">
        <f t="shared" si="25"/>
        <v>1.3361939391239712</v>
      </c>
      <c r="G272">
        <f t="shared" si="26"/>
        <v>108.50184923642637</v>
      </c>
      <c r="H272">
        <f t="shared" si="27"/>
        <v>108.26183246189782</v>
      </c>
      <c r="J272">
        <f t="shared" si="28"/>
        <v>102.71666209345737</v>
      </c>
      <c r="K272" s="12">
        <v>0.83546423912048295</v>
      </c>
      <c r="L272" s="12">
        <v>0.67696123838424704</v>
      </c>
      <c r="N272" s="12">
        <v>0.73750563383102397</v>
      </c>
    </row>
    <row r="273" spans="4:14" x14ac:dyDescent="0.25">
      <c r="D273">
        <v>67.5</v>
      </c>
      <c r="E273">
        <f t="shared" si="24"/>
        <v>101.24058651818886</v>
      </c>
      <c r="F273">
        <f t="shared" si="25"/>
        <v>0.80039343865552326</v>
      </c>
      <c r="G273">
        <f t="shared" si="26"/>
        <v>102.12465540155182</v>
      </c>
      <c r="H273">
        <f t="shared" si="27"/>
        <v>102.60343284735039</v>
      </c>
      <c r="J273">
        <f t="shared" si="28"/>
        <v>98.99367130566435</v>
      </c>
      <c r="K273" s="12">
        <v>0.78635984659194902</v>
      </c>
      <c r="L273" s="12">
        <v>0.64157926559448197</v>
      </c>
      <c r="N273" s="12">
        <v>0.71077455997466998</v>
      </c>
    </row>
    <row r="274" spans="4:14" x14ac:dyDescent="0.25">
      <c r="D274">
        <v>67.75</v>
      </c>
      <c r="E274">
        <f t="shared" si="24"/>
        <v>101.35931011026281</v>
      </c>
      <c r="F274">
        <f t="shared" si="25"/>
        <v>0.90123111861484395</v>
      </c>
      <c r="G274">
        <f t="shared" si="26"/>
        <v>103.08207629562973</v>
      </c>
      <c r="H274">
        <f t="shared" si="27"/>
        <v>98.870855206663862</v>
      </c>
      <c r="J274">
        <f t="shared" si="28"/>
        <v>102.12499882849484</v>
      </c>
      <c r="K274" s="12">
        <v>0.79373198747634899</v>
      </c>
      <c r="L274" s="12">
        <v>0.61823945760726906</v>
      </c>
      <c r="N274" s="12">
        <v>0.73325749158859299</v>
      </c>
    </row>
    <row r="275" spans="4:14" x14ac:dyDescent="0.25">
      <c r="D275">
        <v>68</v>
      </c>
      <c r="E275">
        <f t="shared" si="24"/>
        <v>102.6695301956011</v>
      </c>
      <c r="F275">
        <f t="shared" si="25"/>
        <v>0.98559298240111981</v>
      </c>
      <c r="G275">
        <f t="shared" si="26"/>
        <v>105.11591837003635</v>
      </c>
      <c r="H275">
        <f t="shared" si="27"/>
        <v>100.2888604772199</v>
      </c>
      <c r="J275">
        <f t="shared" si="28"/>
        <v>102.60381173954707</v>
      </c>
      <c r="K275" s="12">
        <v>0.80939257144928001</v>
      </c>
      <c r="L275" s="12">
        <v>0.62710624456405595</v>
      </c>
      <c r="N275" s="12">
        <v>0.73669536828994797</v>
      </c>
    </row>
    <row r="276" spans="4:14" x14ac:dyDescent="0.25">
      <c r="D276">
        <v>68.25</v>
      </c>
      <c r="E276">
        <f t="shared" si="24"/>
        <v>100.57311963892607</v>
      </c>
      <c r="F276">
        <f t="shared" si="25"/>
        <v>1.3295403489026734</v>
      </c>
      <c r="G276">
        <f t="shared" si="26"/>
        <v>103.42032104343559</v>
      </c>
      <c r="H276">
        <f t="shared" si="27"/>
        <v>101.27699357994693</v>
      </c>
      <c r="J276">
        <f t="shared" si="28"/>
        <v>97.022044293395695</v>
      </c>
      <c r="K276" s="12">
        <v>0.79633647203445401</v>
      </c>
      <c r="L276" s="12">
        <v>0.63328504085540804</v>
      </c>
      <c r="N276" s="12">
        <v>0.69661827802658105</v>
      </c>
    </row>
    <row r="277" spans="4:14" x14ac:dyDescent="0.25">
      <c r="D277">
        <v>68.5</v>
      </c>
      <c r="E277">
        <f t="shared" si="24"/>
        <v>103.19915638703539</v>
      </c>
      <c r="F277">
        <f t="shared" si="25"/>
        <v>1.1714738218350897</v>
      </c>
      <c r="G277">
        <f t="shared" si="26"/>
        <v>105.14622384851624</v>
      </c>
      <c r="H277">
        <f t="shared" si="27"/>
        <v>104.54743266505997</v>
      </c>
      <c r="J277">
        <f t="shared" si="28"/>
        <v>99.903812647529961</v>
      </c>
      <c r="K277" s="12">
        <v>0.809625923633575</v>
      </c>
      <c r="L277" s="12">
        <v>0.65373509645462002</v>
      </c>
      <c r="N277" s="12">
        <v>0.71730937480926504</v>
      </c>
    </row>
    <row r="278" spans="4:14" x14ac:dyDescent="0.25">
      <c r="D278">
        <v>68.75</v>
      </c>
      <c r="E278">
        <f t="shared" si="24"/>
        <v>100.20666400252053</v>
      </c>
      <c r="F278">
        <f t="shared" si="25"/>
        <v>1.9752733554985744</v>
      </c>
      <c r="G278">
        <f t="shared" si="26"/>
        <v>105.68409771114196</v>
      </c>
      <c r="H278">
        <f t="shared" si="27"/>
        <v>96.51478454434897</v>
      </c>
      <c r="J278">
        <f t="shared" si="28"/>
        <v>98.42110975207062</v>
      </c>
      <c r="K278" s="12">
        <v>0.81376755237579301</v>
      </c>
      <c r="L278" s="12">
        <v>0.60350694775581404</v>
      </c>
      <c r="N278" s="12">
        <v>0.70666356801986707</v>
      </c>
    </row>
    <row r="279" spans="4:14" x14ac:dyDescent="0.25">
      <c r="D279">
        <v>69</v>
      </c>
      <c r="E279">
        <f t="shared" si="24"/>
        <v>101.06816838122644</v>
      </c>
      <c r="F279">
        <f t="shared" si="25"/>
        <v>0.67734777755436881</v>
      </c>
      <c r="G279">
        <f t="shared" si="26"/>
        <v>102.92727451819883</v>
      </c>
      <c r="H279">
        <f t="shared" si="27"/>
        <v>100.53935631282729</v>
      </c>
      <c r="J279">
        <f t="shared" si="28"/>
        <v>99.737874312653204</v>
      </c>
      <c r="K279" s="12">
        <v>0.79254001379013095</v>
      </c>
      <c r="L279" s="12">
        <v>0.62867259502410899</v>
      </c>
      <c r="N279" s="12">
        <v>0.71611793756484998</v>
      </c>
    </row>
    <row r="280" spans="4:14" x14ac:dyDescent="0.25">
      <c r="D280">
        <v>69.25</v>
      </c>
      <c r="E280">
        <f t="shared" si="24"/>
        <v>102.88064624999573</v>
      </c>
      <c r="F280">
        <f t="shared" si="25"/>
        <v>2.0530149780649016</v>
      </c>
      <c r="G280">
        <f t="shared" si="26"/>
        <v>108.61269839398273</v>
      </c>
      <c r="H280">
        <f t="shared" si="27"/>
        <v>100.81892525999136</v>
      </c>
      <c r="J280">
        <f t="shared" si="28"/>
        <v>99.210315096013105</v>
      </c>
      <c r="K280" s="12">
        <v>0.83631777763366699</v>
      </c>
      <c r="L280" s="12">
        <v>0.63042073965072598</v>
      </c>
      <c r="N280" s="12">
        <v>0.71233006238937402</v>
      </c>
    </row>
    <row r="281" spans="4:14" x14ac:dyDescent="0.25">
      <c r="D281">
        <v>69.5</v>
      </c>
      <c r="E281">
        <f t="shared" si="24"/>
        <v>100.19366054115902</v>
      </c>
      <c r="F281">
        <f t="shared" si="25"/>
        <v>1.5626853749476521</v>
      </c>
      <c r="G281">
        <f t="shared" si="26"/>
        <v>104.46454023385974</v>
      </c>
      <c r="H281">
        <f t="shared" si="27"/>
        <v>97.072521210021762</v>
      </c>
      <c r="J281">
        <f t="shared" si="28"/>
        <v>99.043920179595546</v>
      </c>
      <c r="K281" s="12">
        <v>0.80437695980071999</v>
      </c>
      <c r="L281" s="12">
        <v>0.60699447512626603</v>
      </c>
      <c r="N281" s="12">
        <v>0.71113534688949598</v>
      </c>
    </row>
    <row r="282" spans="4:14" x14ac:dyDescent="0.25">
      <c r="D282">
        <v>69.75</v>
      </c>
      <c r="E282">
        <f t="shared" si="24"/>
        <v>100.65422793583146</v>
      </c>
      <c r="F282">
        <f t="shared" si="25"/>
        <v>1.4104444952421005</v>
      </c>
      <c r="G282">
        <f t="shared" si="26"/>
        <v>104.34590376816793</v>
      </c>
      <c r="H282">
        <f t="shared" si="27"/>
        <v>100.11788198476252</v>
      </c>
      <c r="J282">
        <f t="shared" si="28"/>
        <v>97.498898054563938</v>
      </c>
      <c r="K282" s="12">
        <v>0.80346345901489302</v>
      </c>
      <c r="L282" s="12">
        <v>0.62603711605071999</v>
      </c>
      <c r="N282" s="12">
        <v>0.70004208803176904</v>
      </c>
    </row>
    <row r="283" spans="4:14" x14ac:dyDescent="0.25">
      <c r="D283">
        <v>70</v>
      </c>
      <c r="E283">
        <f t="shared" si="24"/>
        <v>100.75460501915386</v>
      </c>
      <c r="F283">
        <f t="shared" si="25"/>
        <v>1.68777767240336</v>
      </c>
      <c r="G283">
        <f t="shared" si="26"/>
        <v>105.5048193250383</v>
      </c>
      <c r="H283">
        <f t="shared" si="27"/>
        <v>98.789569646401247</v>
      </c>
      <c r="J283">
        <f t="shared" si="28"/>
        <v>97.969426086022011</v>
      </c>
      <c r="K283" s="12">
        <v>0.81238710880279497</v>
      </c>
      <c r="L283" s="12">
        <v>0.61773117899894703</v>
      </c>
      <c r="N283" s="12">
        <v>0.70342047929763807</v>
      </c>
    </row>
    <row r="284" spans="4:14" x14ac:dyDescent="0.25">
      <c r="D284">
        <v>70.25</v>
      </c>
      <c r="E284">
        <f t="shared" si="24"/>
        <v>104.67116005232053</v>
      </c>
      <c r="F284">
        <f t="shared" si="25"/>
        <v>0.90729071336784983</v>
      </c>
      <c r="G284">
        <f t="shared" si="26"/>
        <v>106.48574147905623</v>
      </c>
      <c r="H284">
        <f t="shared" si="27"/>
        <v>102.85657862558483</v>
      </c>
      <c r="K284" s="12">
        <v>0.81994020938873302</v>
      </c>
      <c r="L284" s="12">
        <v>0.64316218614578202</v>
      </c>
    </row>
    <row r="285" spans="4:14" x14ac:dyDescent="0.25">
      <c r="D285">
        <v>70.5</v>
      </c>
      <c r="E285">
        <f t="shared" si="24"/>
        <v>102.62190826443052</v>
      </c>
      <c r="F285">
        <f t="shared" si="25"/>
        <v>0.96249737565032945</v>
      </c>
      <c r="G285">
        <f t="shared" si="26"/>
        <v>104.54690301573117</v>
      </c>
      <c r="H285">
        <f t="shared" si="27"/>
        <v>100.69691351312986</v>
      </c>
      <c r="K285" s="12">
        <v>0.80501115322113004</v>
      </c>
      <c r="L285" s="12">
        <v>0.62965780019760098</v>
      </c>
    </row>
    <row r="286" spans="4:14" x14ac:dyDescent="0.25">
      <c r="D286">
        <v>70.75</v>
      </c>
      <c r="E286">
        <f t="shared" si="24"/>
        <v>103.06751021427129</v>
      </c>
      <c r="F286">
        <f t="shared" si="25"/>
        <v>1.9485676166988952</v>
      </c>
      <c r="G286">
        <f t="shared" si="26"/>
        <v>106.96464544766908</v>
      </c>
      <c r="H286">
        <f t="shared" si="27"/>
        <v>99.170374980873504</v>
      </c>
      <c r="K286" s="12">
        <v>0.823627769947052</v>
      </c>
      <c r="L286" s="12">
        <v>0.62011235475540205</v>
      </c>
    </row>
    <row r="287" spans="4:14" x14ac:dyDescent="0.25">
      <c r="L287" s="12">
        <v>0.65554779291152998</v>
      </c>
    </row>
    <row r="288" spans="4:14" x14ac:dyDescent="0.25">
      <c r="L288" s="12">
        <v>0.64498197555542003</v>
      </c>
    </row>
    <row r="289" spans="12:12" x14ac:dyDescent="0.25">
      <c r="L289" s="12">
        <v>0.62737363100051902</v>
      </c>
    </row>
    <row r="290" spans="12:12" x14ac:dyDescent="0.25">
      <c r="L290" s="12">
        <v>0.65134077787399303</v>
      </c>
    </row>
    <row r="291" spans="12:12" x14ac:dyDescent="0.25">
      <c r="L291" s="12">
        <v>0.63941978931427002</v>
      </c>
    </row>
    <row r="292" spans="12:12" x14ac:dyDescent="0.25">
      <c r="L292" s="12">
        <v>0.62552886724472001</v>
      </c>
    </row>
    <row r="293" spans="12:12" x14ac:dyDescent="0.25">
      <c r="L293" s="12">
        <v>0.61840021133422907</v>
      </c>
    </row>
    <row r="294" spans="12:12" x14ac:dyDescent="0.25">
      <c r="L294" s="12">
        <v>0.62645929574966397</v>
      </c>
    </row>
    <row r="295" spans="12:12" x14ac:dyDescent="0.25">
      <c r="L295" s="12">
        <v>0.63466339826583895</v>
      </c>
    </row>
    <row r="296" spans="12:12" x14ac:dyDescent="0.25">
      <c r="L296" s="12">
        <v>0.63278215646743796</v>
      </c>
    </row>
    <row r="297" spans="12:12" x14ac:dyDescent="0.25">
      <c r="L297" s="12">
        <v>0.62786989927291903</v>
      </c>
    </row>
    <row r="298" spans="12:12" x14ac:dyDescent="0.25">
      <c r="L298" s="12">
        <v>0.61905326962471008</v>
      </c>
    </row>
    <row r="299" spans="12:12" x14ac:dyDescent="0.25">
      <c r="L299" s="12">
        <v>0.62776493549346901</v>
      </c>
    </row>
    <row r="300" spans="12:12" x14ac:dyDescent="0.25">
      <c r="L300" s="12">
        <v>0.65534978628158602</v>
      </c>
    </row>
    <row r="301" spans="12:12" x14ac:dyDescent="0.25">
      <c r="L301" s="12">
        <v>0.62990712642669699</v>
      </c>
    </row>
    <row r="302" spans="12:12" x14ac:dyDescent="0.25">
      <c r="L302" s="12">
        <v>0.65068280220031705</v>
      </c>
    </row>
    <row r="303" spans="12:12" x14ac:dyDescent="0.25">
      <c r="L303" s="12">
        <v>0.65695428371429399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1662-015F-4D79-9411-88CA87B80949}">
  <dimension ref="B2:AR45"/>
  <sheetViews>
    <sheetView tabSelected="1" topLeftCell="A16" workbookViewId="0">
      <selection activeCell="H48" sqref="H48"/>
    </sheetView>
  </sheetViews>
  <sheetFormatPr defaultRowHeight="15" x14ac:dyDescent="0.25"/>
  <sheetData>
    <row r="2" spans="2:24" x14ac:dyDescent="0.25">
      <c r="F2" t="s">
        <v>137</v>
      </c>
      <c r="G2" t="s">
        <v>137</v>
      </c>
      <c r="H2" t="s">
        <v>137</v>
      </c>
      <c r="I2" t="s">
        <v>137</v>
      </c>
      <c r="J2" t="s">
        <v>137</v>
      </c>
      <c r="K2" t="s">
        <v>137</v>
      </c>
      <c r="S2" t="s">
        <v>137</v>
      </c>
      <c r="T2" t="s">
        <v>137</v>
      </c>
      <c r="U2" t="s">
        <v>137</v>
      </c>
      <c r="V2" t="s">
        <v>137</v>
      </c>
      <c r="W2" t="s">
        <v>137</v>
      </c>
      <c r="X2" t="s">
        <v>137</v>
      </c>
    </row>
    <row r="3" spans="2:24" x14ac:dyDescent="0.25">
      <c r="B3" t="s">
        <v>138</v>
      </c>
      <c r="D3" t="s">
        <v>111</v>
      </c>
      <c r="E3" t="s">
        <v>139</v>
      </c>
      <c r="F3" t="s">
        <v>140</v>
      </c>
      <c r="G3" t="s">
        <v>141</v>
      </c>
      <c r="H3" t="s">
        <v>142</v>
      </c>
      <c r="I3" t="s">
        <v>143</v>
      </c>
      <c r="J3" t="s">
        <v>144</v>
      </c>
      <c r="K3" t="s">
        <v>145</v>
      </c>
      <c r="M3" t="s">
        <v>146</v>
      </c>
      <c r="R3" t="s">
        <v>139</v>
      </c>
      <c r="S3" t="s">
        <v>140</v>
      </c>
      <c r="T3" t="s">
        <v>141</v>
      </c>
      <c r="U3" t="s">
        <v>142</v>
      </c>
      <c r="V3" t="s">
        <v>143</v>
      </c>
      <c r="W3" t="s">
        <v>144</v>
      </c>
      <c r="X3" t="s">
        <v>145</v>
      </c>
    </row>
    <row r="4" spans="2:24" x14ac:dyDescent="0.25">
      <c r="D4">
        <v>-70</v>
      </c>
      <c r="R4">
        <v>-69.956031799316406</v>
      </c>
      <c r="S4" t="s">
        <v>147</v>
      </c>
      <c r="T4" t="s">
        <v>148</v>
      </c>
      <c r="U4" t="s">
        <v>149</v>
      </c>
      <c r="V4" t="s">
        <v>149</v>
      </c>
      <c r="W4">
        <v>-42.666252136230398</v>
      </c>
    </row>
    <row r="5" spans="2:24" x14ac:dyDescent="0.25">
      <c r="B5">
        <f t="shared" ref="B5:B18" si="0">AVERAGE(E5:P5)</f>
        <v>-0.25387283684226797</v>
      </c>
      <c r="C5">
        <f>STDEVP(E5:P5)/SQRT(12)</f>
        <v>3.8446904440618684E-2</v>
      </c>
      <c r="D5">
        <v>-60</v>
      </c>
      <c r="E5">
        <f t="shared" ref="E5:E17" si="1">R5/162.3</f>
        <v>-0.50110859850344602</v>
      </c>
      <c r="F5">
        <f t="shared" ref="F5:F18" si="2">S5/408</f>
        <v>-0.11077033772188064</v>
      </c>
      <c r="G5">
        <f t="shared" ref="G5:G17" si="3">T5/217</f>
        <v>-0.3475849485617078</v>
      </c>
      <c r="H5">
        <f t="shared" ref="H5:H16" si="4">U5/234</f>
        <v>-0.15863622355664872</v>
      </c>
      <c r="I5" s="6">
        <f t="shared" ref="I5:I16" si="5">V5/133</f>
        <v>-9.7675753715342858E-2</v>
      </c>
      <c r="J5">
        <f t="shared" ref="J5:J16" si="6">W5/267</f>
        <v>-0.20878616790199961</v>
      </c>
      <c r="K5">
        <f t="shared" ref="K5:K16" si="7">X5/464</f>
        <v>-0.13647788968579505</v>
      </c>
      <c r="L5">
        <v>-0.30725726214322163</v>
      </c>
      <c r="M5">
        <v>-0.27209505988556165</v>
      </c>
      <c r="N5">
        <v>-0.5054631355481265</v>
      </c>
      <c r="O5">
        <v>-0.1782840049430113</v>
      </c>
      <c r="P5">
        <v>-0.22233465994047386</v>
      </c>
      <c r="Q5">
        <v>-60</v>
      </c>
      <c r="R5">
        <v>-81.329925537109304</v>
      </c>
      <c r="S5">
        <v>-45.194297790527301</v>
      </c>
      <c r="T5">
        <v>-75.425933837890597</v>
      </c>
      <c r="U5">
        <v>-37.120876312255803</v>
      </c>
      <c r="V5">
        <v>-12.9908752441406</v>
      </c>
      <c r="W5">
        <v>-55.745906829833899</v>
      </c>
      <c r="X5">
        <v>-63.325740814208899</v>
      </c>
    </row>
    <row r="6" spans="2:24" x14ac:dyDescent="0.25">
      <c r="B6">
        <f t="shared" si="0"/>
        <v>-0.32904399366789028</v>
      </c>
      <c r="C6">
        <f t="shared" ref="C6:C18" si="8">STDEVP(E6:P6)/SQRT(12)</f>
        <v>5.6453147747736486E-2</v>
      </c>
      <c r="D6">
        <v>-50</v>
      </c>
      <c r="E6">
        <f t="shared" si="1"/>
        <v>-0.64480544752495372</v>
      </c>
      <c r="F6">
        <f t="shared" si="2"/>
        <v>-8.5963015462837744E-2</v>
      </c>
      <c r="G6">
        <f t="shared" si="3"/>
        <v>-0.64570174678679271</v>
      </c>
      <c r="H6">
        <f t="shared" si="4"/>
        <v>-0.16839614281287521</v>
      </c>
      <c r="I6" s="6">
        <f t="shared" si="5"/>
        <v>-8.5482647544458654E-2</v>
      </c>
      <c r="J6">
        <f t="shared" si="6"/>
        <v>-0.28187318151809737</v>
      </c>
      <c r="K6">
        <f t="shared" si="7"/>
        <v>-0.20492527402680497</v>
      </c>
      <c r="L6">
        <v>-0.40540673516013348</v>
      </c>
      <c r="M6">
        <v>-0.30441476766345532</v>
      </c>
      <c r="N6">
        <v>-0.58961858504857689</v>
      </c>
      <c r="O6">
        <v>-0.17994069399898974</v>
      </c>
      <c r="P6">
        <v>-0.35199968646670748</v>
      </c>
      <c r="Q6">
        <v>-50</v>
      </c>
      <c r="R6">
        <v>-104.6519241333</v>
      </c>
      <c r="S6">
        <v>-35.072910308837798</v>
      </c>
      <c r="T6">
        <v>-140.11727905273401</v>
      </c>
      <c r="U6">
        <v>-39.404697418212798</v>
      </c>
      <c r="V6">
        <v>-11.369192123413001</v>
      </c>
      <c r="W6">
        <v>-75.260139465332003</v>
      </c>
      <c r="X6">
        <v>-95.0853271484375</v>
      </c>
    </row>
    <row r="7" spans="2:24" x14ac:dyDescent="0.25">
      <c r="B7">
        <f t="shared" si="0"/>
        <v>-0.46275573653534313</v>
      </c>
      <c r="C7">
        <f t="shared" si="8"/>
        <v>8.8433839906480086E-2</v>
      </c>
      <c r="D7">
        <v>-40</v>
      </c>
      <c r="E7">
        <f t="shared" si="1"/>
        <v>-1.1572458357702216</v>
      </c>
      <c r="F7">
        <f t="shared" si="2"/>
        <v>-0.13523408478381568</v>
      </c>
      <c r="G7">
        <f t="shared" si="3"/>
        <v>-0.8290864443449355</v>
      </c>
      <c r="H7">
        <f t="shared" si="4"/>
        <v>-0.26596038361899871</v>
      </c>
      <c r="I7" s="6">
        <f t="shared" si="5"/>
        <v>-8.7753109465863913E-2</v>
      </c>
      <c r="J7">
        <f t="shared" si="6"/>
        <v>-0.56386146116792135</v>
      </c>
      <c r="K7">
        <f t="shared" si="7"/>
        <v>-0.32316063190328664</v>
      </c>
      <c r="L7">
        <v>-0.46585399454290055</v>
      </c>
      <c r="M7">
        <v>-0.28683245760723203</v>
      </c>
      <c r="N7">
        <v>-0.79445393880208282</v>
      </c>
      <c r="O7">
        <v>-0.24245074023939145</v>
      </c>
      <c r="P7">
        <v>-0.40117575617746681</v>
      </c>
      <c r="Q7">
        <v>-40</v>
      </c>
      <c r="R7">
        <v>-187.82099914550699</v>
      </c>
      <c r="S7">
        <v>-55.175506591796797</v>
      </c>
      <c r="T7">
        <v>-179.91175842285099</v>
      </c>
      <c r="U7">
        <v>-62.234729766845703</v>
      </c>
      <c r="V7">
        <v>-11.671163558959901</v>
      </c>
      <c r="W7">
        <v>-150.551010131835</v>
      </c>
      <c r="X7">
        <v>-149.946533203125</v>
      </c>
    </row>
    <row r="8" spans="2:24" x14ac:dyDescent="0.25">
      <c r="B8">
        <f t="shared" si="0"/>
        <v>-0.70034327230232163</v>
      </c>
      <c r="C8">
        <f t="shared" si="8"/>
        <v>0.11070706618419111</v>
      </c>
      <c r="D8">
        <v>-30</v>
      </c>
      <c r="E8">
        <f t="shared" si="1"/>
        <v>-1.2630640806713986</v>
      </c>
      <c r="F8">
        <f t="shared" si="2"/>
        <v>-0.23920736125871225</v>
      </c>
      <c r="G8">
        <f t="shared" si="3"/>
        <v>-1.0566811275921659</v>
      </c>
      <c r="H8">
        <f t="shared" si="4"/>
        <v>-0.43120007637219232</v>
      </c>
      <c r="I8" s="6">
        <f t="shared" si="5"/>
        <v>-0.11870166233607669</v>
      </c>
      <c r="J8">
        <f t="shared" si="6"/>
        <v>-0.742467073019075</v>
      </c>
      <c r="K8">
        <f t="shared" si="7"/>
        <v>-0.64653133523875217</v>
      </c>
      <c r="L8">
        <v>-0.71037986061789771</v>
      </c>
      <c r="M8">
        <v>-0.44991254343569859</v>
      </c>
      <c r="N8">
        <v>-1.475880679921205</v>
      </c>
      <c r="O8">
        <v>-0.53410825337448975</v>
      </c>
      <c r="P8">
        <v>-0.73598521379019499</v>
      </c>
      <c r="Q8">
        <v>-30</v>
      </c>
      <c r="R8">
        <v>-204.99530029296801</v>
      </c>
      <c r="S8">
        <v>-97.596603393554602</v>
      </c>
      <c r="T8">
        <v>-229.2998046875</v>
      </c>
      <c r="U8">
        <v>-100.900817871093</v>
      </c>
      <c r="V8">
        <v>-15.7873210906982</v>
      </c>
      <c r="W8">
        <v>-198.23870849609301</v>
      </c>
      <c r="X8">
        <v>-299.99053955078102</v>
      </c>
    </row>
    <row r="9" spans="2:24" x14ac:dyDescent="0.25">
      <c r="B9">
        <f t="shared" si="0"/>
        <v>-0.77025104537615674</v>
      </c>
      <c r="C9">
        <f t="shared" si="8"/>
        <v>9.7080300869803959E-2</v>
      </c>
      <c r="D9">
        <v>-20</v>
      </c>
      <c r="E9">
        <f t="shared" si="1"/>
        <v>-1.0109522191374922</v>
      </c>
      <c r="F9">
        <f t="shared" si="2"/>
        <v>-0.25492666281905635</v>
      </c>
      <c r="G9">
        <f t="shared" si="3"/>
        <v>-1.3968770251296083</v>
      </c>
      <c r="H9">
        <f t="shared" si="4"/>
        <v>-0.76931586632361537</v>
      </c>
      <c r="I9" s="6">
        <f t="shared" si="5"/>
        <v>-0.18557451004372483</v>
      </c>
      <c r="J9">
        <f t="shared" si="6"/>
        <v>-0.73969323090399619</v>
      </c>
      <c r="K9">
        <f t="shared" si="7"/>
        <v>-0.88026099369443533</v>
      </c>
      <c r="L9">
        <v>-0.82449002699418472</v>
      </c>
      <c r="M9">
        <v>-0.60594825374269901</v>
      </c>
      <c r="N9">
        <v>-1.2356482611762136</v>
      </c>
      <c r="O9">
        <v>-0.76797976559155479</v>
      </c>
      <c r="P9">
        <v>-0.57134572895730296</v>
      </c>
      <c r="Q9">
        <v>-20</v>
      </c>
      <c r="R9">
        <v>-164.077545166015</v>
      </c>
      <c r="S9">
        <v>-104.010078430175</v>
      </c>
      <c r="T9">
        <v>-303.122314453125</v>
      </c>
      <c r="U9">
        <v>-180.01991271972599</v>
      </c>
      <c r="V9">
        <v>-24.681409835815401</v>
      </c>
      <c r="W9">
        <v>-197.49809265136699</v>
      </c>
      <c r="X9">
        <v>-408.44110107421801</v>
      </c>
    </row>
    <row r="10" spans="2:24" x14ac:dyDescent="0.25">
      <c r="B10">
        <f t="shared" si="0"/>
        <v>-0.65788997806230076</v>
      </c>
      <c r="C10">
        <f t="shared" si="8"/>
        <v>6.8791997086511764E-2</v>
      </c>
      <c r="D10">
        <v>-10</v>
      </c>
      <c r="E10">
        <f t="shared" si="1"/>
        <v>-0.75742804996774482</v>
      </c>
      <c r="F10">
        <f t="shared" si="2"/>
        <v>-0.2976368174833407</v>
      </c>
      <c r="G10">
        <f t="shared" si="3"/>
        <v>-1.1191559541060598</v>
      </c>
      <c r="H10">
        <f t="shared" si="4"/>
        <v>-0.62682609884147866</v>
      </c>
      <c r="I10" s="6">
        <f t="shared" si="5"/>
        <v>-0.38246926329189623</v>
      </c>
      <c r="J10">
        <f t="shared" si="6"/>
        <v>-0.66297483979985761</v>
      </c>
      <c r="K10">
        <f t="shared" si="7"/>
        <v>-0.65348394985856684</v>
      </c>
      <c r="L10">
        <v>-0.63447999954223577</v>
      </c>
      <c r="M10">
        <v>-0.5184207657008495</v>
      </c>
      <c r="N10">
        <v>-1.1140852708082907</v>
      </c>
      <c r="O10">
        <v>-0.62014514452790415</v>
      </c>
      <c r="P10">
        <v>-0.50757358281938592</v>
      </c>
      <c r="Q10">
        <v>-10</v>
      </c>
      <c r="R10">
        <v>-122.930572509765</v>
      </c>
      <c r="S10">
        <v>-121.435821533203</v>
      </c>
      <c r="T10">
        <v>-242.856842041015</v>
      </c>
      <c r="U10">
        <v>-146.67730712890599</v>
      </c>
      <c r="V10">
        <v>-50.868412017822202</v>
      </c>
      <c r="W10">
        <v>-177.01428222656199</v>
      </c>
      <c r="X10">
        <v>-303.216552734375</v>
      </c>
    </row>
    <row r="11" spans="2:24" x14ac:dyDescent="0.25">
      <c r="B11">
        <f>AVERAGE(E11:P11)</f>
        <v>-0.48875991170945521</v>
      </c>
      <c r="C11">
        <f t="shared" si="8"/>
        <v>4.5724331951139688E-2</v>
      </c>
      <c r="D11">
        <v>0</v>
      </c>
      <c r="E11">
        <f t="shared" si="1"/>
        <v>-0.51619242387866782</v>
      </c>
      <c r="F11">
        <f t="shared" si="2"/>
        <v>-0.24983133054247059</v>
      </c>
      <c r="G11">
        <f t="shared" si="3"/>
        <v>-0.65746395269297231</v>
      </c>
      <c r="H11">
        <f t="shared" si="4"/>
        <v>-0.48223769359099145</v>
      </c>
      <c r="I11" s="6">
        <f t="shared" si="5"/>
        <v>-0.57066976217398946</v>
      </c>
      <c r="J11">
        <f t="shared" si="6"/>
        <v>-0.39513322923067046</v>
      </c>
      <c r="K11">
        <f t="shared" si="7"/>
        <v>-0.47351090661410561</v>
      </c>
      <c r="L11">
        <v>-0.45130551945079261</v>
      </c>
      <c r="M11">
        <v>-0.48748745964568446</v>
      </c>
      <c r="N11">
        <v>-0.87549154167500853</v>
      </c>
      <c r="O11">
        <v>-0.42749386617581853</v>
      </c>
      <c r="P11">
        <v>-0.2783012548422909</v>
      </c>
      <c r="Q11">
        <v>0</v>
      </c>
      <c r="R11">
        <v>-83.778030395507798</v>
      </c>
      <c r="S11">
        <v>-101.931182861328</v>
      </c>
      <c r="T11">
        <v>-142.669677734375</v>
      </c>
      <c r="U11">
        <v>-112.843620300292</v>
      </c>
      <c r="V11">
        <v>-75.899078369140597</v>
      </c>
      <c r="W11">
        <v>-105.50057220458901</v>
      </c>
      <c r="X11">
        <v>-219.709060668945</v>
      </c>
    </row>
    <row r="12" spans="2:24" x14ac:dyDescent="0.25">
      <c r="B12">
        <f>AVERAGE(E12:P12)</f>
        <v>-0.22833286997419808</v>
      </c>
      <c r="C12">
        <f t="shared" si="8"/>
        <v>2.5478728516325651E-2</v>
      </c>
      <c r="D12">
        <v>10</v>
      </c>
      <c r="E12">
        <f t="shared" si="1"/>
        <v>-0.31162022222212132</v>
      </c>
      <c r="F12">
        <f t="shared" si="2"/>
        <v>-8.34857061797495E-2</v>
      </c>
      <c r="G12">
        <f t="shared" si="3"/>
        <v>-0.30733331776983686</v>
      </c>
      <c r="H12">
        <f t="shared" si="4"/>
        <v>-0.25290437029977092</v>
      </c>
      <c r="I12" s="6">
        <f t="shared" si="5"/>
        <v>-0.27054808193579627</v>
      </c>
      <c r="J12">
        <f t="shared" si="6"/>
        <v>-0.19687771172112734</v>
      </c>
      <c r="K12">
        <f t="shared" si="7"/>
        <v>-0.18445907790085345</v>
      </c>
      <c r="L12">
        <v>-0.19292493300004432</v>
      </c>
      <c r="M12">
        <v>-0.22069390306195</v>
      </c>
      <c r="N12">
        <v>-0.42188289022853165</v>
      </c>
      <c r="O12">
        <v>-0.18428997144307158</v>
      </c>
      <c r="P12">
        <v>-0.11297425392752365</v>
      </c>
      <c r="Q12">
        <v>10</v>
      </c>
      <c r="R12">
        <v>-50.575962066650298</v>
      </c>
      <c r="S12">
        <v>-34.062168121337798</v>
      </c>
      <c r="T12">
        <v>-66.691329956054602</v>
      </c>
      <c r="U12">
        <v>-59.179622650146399</v>
      </c>
      <c r="V12">
        <v>-35.982894897460902</v>
      </c>
      <c r="W12">
        <v>-52.566349029541001</v>
      </c>
      <c r="X12">
        <v>-85.589012145995994</v>
      </c>
    </row>
    <row r="13" spans="2:24" x14ac:dyDescent="0.25">
      <c r="B13">
        <f>AVERAGE(E13:P13)</f>
        <v>0.11554338744482494</v>
      </c>
      <c r="C13">
        <f t="shared" si="8"/>
        <v>1.0113519685543953E-2</v>
      </c>
      <c r="D13" s="12">
        <v>20</v>
      </c>
      <c r="E13" s="12">
        <f t="shared" si="1"/>
        <v>0.11007831923695748</v>
      </c>
      <c r="F13" s="12">
        <f t="shared" si="2"/>
        <v>0.15579000173830515</v>
      </c>
      <c r="G13" s="12">
        <f t="shared" si="3"/>
        <v>7.9192499960622123E-2</v>
      </c>
      <c r="H13" s="12">
        <f t="shared" si="4"/>
        <v>8.1004354688855987E-2</v>
      </c>
      <c r="I13" s="13">
        <f t="shared" si="5"/>
        <v>0.13296652198734135</v>
      </c>
      <c r="J13" s="12">
        <f t="shared" si="6"/>
        <v>0.1426233298769603</v>
      </c>
      <c r="K13" s="12">
        <f t="shared" si="7"/>
        <v>0.13910635586442607</v>
      </c>
      <c r="L13" s="12">
        <v>0.10076711394570084</v>
      </c>
      <c r="M13" s="12">
        <v>7.1719688119239802E-2</v>
      </c>
      <c r="N13" s="12">
        <v>6.0947919503236414E-2</v>
      </c>
      <c r="O13" s="12">
        <v>0.139528065511625</v>
      </c>
      <c r="P13" s="12">
        <v>0.17279647890462904</v>
      </c>
      <c r="Q13" s="12">
        <v>20</v>
      </c>
      <c r="R13" s="12">
        <v>17.8657112121582</v>
      </c>
      <c r="S13" s="12">
        <v>63.562320709228501</v>
      </c>
      <c r="T13" s="12">
        <v>17.184772491455</v>
      </c>
      <c r="U13" s="12">
        <v>18.955018997192301</v>
      </c>
      <c r="V13" s="12">
        <v>17.684547424316399</v>
      </c>
      <c r="W13" s="12">
        <v>38.080429077148402</v>
      </c>
      <c r="X13" s="12">
        <v>64.545349121093693</v>
      </c>
    </row>
    <row r="14" spans="2:24" x14ac:dyDescent="0.25">
      <c r="B14">
        <f t="shared" si="0"/>
        <v>0.37553515130336651</v>
      </c>
      <c r="C14">
        <f t="shared" si="8"/>
        <v>1.4072901732626106E-2</v>
      </c>
      <c r="D14">
        <v>30</v>
      </c>
      <c r="E14">
        <f t="shared" si="1"/>
        <v>0.39808563589682439</v>
      </c>
      <c r="F14">
        <f t="shared" si="2"/>
        <v>0.3383809257956103</v>
      </c>
      <c r="G14">
        <f t="shared" si="3"/>
        <v>0.36496207241638434</v>
      </c>
      <c r="H14">
        <f t="shared" si="4"/>
        <v>0.37761831691122438</v>
      </c>
      <c r="I14" s="6">
        <f t="shared" si="5"/>
        <v>0.39613296394061276</v>
      </c>
      <c r="J14">
        <f t="shared" si="6"/>
        <v>0.41938227392760674</v>
      </c>
      <c r="K14">
        <f t="shared" si="7"/>
        <v>0.34218686202476722</v>
      </c>
      <c r="L14">
        <v>0.38332986831664773</v>
      </c>
      <c r="M14">
        <v>0.26644890053758302</v>
      </c>
      <c r="N14">
        <v>0.3336514203976359</v>
      </c>
      <c r="O14">
        <v>0.45322277121347604</v>
      </c>
      <c r="P14">
        <v>0.43301980426202491</v>
      </c>
      <c r="Q14">
        <v>30</v>
      </c>
      <c r="R14">
        <v>64.609298706054602</v>
      </c>
      <c r="S14">
        <v>138.05941772460901</v>
      </c>
      <c r="T14">
        <v>79.196769714355398</v>
      </c>
      <c r="U14">
        <v>88.362686157226506</v>
      </c>
      <c r="V14">
        <v>52.685684204101499</v>
      </c>
      <c r="W14">
        <v>111.97506713867099</v>
      </c>
      <c r="X14">
        <v>158.77470397949199</v>
      </c>
    </row>
    <row r="15" spans="2:24" x14ac:dyDescent="0.25">
      <c r="B15">
        <f t="shared" si="0"/>
        <v>0.67432518511289052</v>
      </c>
      <c r="C15">
        <f t="shared" si="8"/>
        <v>2.4342794089199486E-2</v>
      </c>
      <c r="D15">
        <v>40</v>
      </c>
      <c r="E15">
        <f t="shared" si="1"/>
        <v>0.64087863623617991</v>
      </c>
      <c r="F15">
        <f t="shared" si="2"/>
        <v>0.69054278205422792</v>
      </c>
      <c r="G15">
        <f t="shared" si="3"/>
        <v>0.66955362486948855</v>
      </c>
      <c r="H15">
        <f t="shared" si="4"/>
        <v>0.61857754960019229</v>
      </c>
      <c r="I15" s="6">
        <f t="shared" si="5"/>
        <v>0.55679694154208725</v>
      </c>
      <c r="J15">
        <f t="shared" si="6"/>
        <v>0.79236354184954316</v>
      </c>
      <c r="K15">
        <f t="shared" si="7"/>
        <v>0.60399811843345907</v>
      </c>
      <c r="L15">
        <v>0.770775101401588</v>
      </c>
      <c r="M15">
        <v>0.53123455603145631</v>
      </c>
      <c r="N15">
        <v>0.68467953673794701</v>
      </c>
      <c r="O15">
        <v>0.74035864006982877</v>
      </c>
      <c r="P15">
        <v>0.79214319252868881</v>
      </c>
      <c r="Q15">
        <v>40</v>
      </c>
      <c r="R15">
        <v>104.014602661132</v>
      </c>
      <c r="S15">
        <v>281.741455078125</v>
      </c>
      <c r="T15">
        <v>145.29313659667901</v>
      </c>
      <c r="U15">
        <v>144.747146606445</v>
      </c>
      <c r="V15">
        <v>74.053993225097599</v>
      </c>
      <c r="W15">
        <v>211.56106567382801</v>
      </c>
      <c r="X15">
        <v>280.255126953125</v>
      </c>
    </row>
    <row r="16" spans="2:24" x14ac:dyDescent="0.25">
      <c r="B16">
        <f t="shared" si="0"/>
        <v>1.0021269653734204</v>
      </c>
      <c r="C16">
        <f t="shared" si="8"/>
        <v>5.8119597005884841E-4</v>
      </c>
      <c r="D16">
        <v>50</v>
      </c>
      <c r="E16">
        <f t="shared" si="1"/>
        <v>0.99999334367057302</v>
      </c>
      <c r="F16">
        <f t="shared" si="2"/>
        <v>1.0002449634028405</v>
      </c>
      <c r="G16">
        <f t="shared" si="3"/>
        <v>1.003438993533083</v>
      </c>
      <c r="H16">
        <f t="shared" si="4"/>
        <v>1.0016462537977393</v>
      </c>
      <c r="I16" s="6">
        <f t="shared" si="5"/>
        <v>1.0042331093236014</v>
      </c>
      <c r="J16">
        <f t="shared" si="6"/>
        <v>1.0029878652051123</v>
      </c>
      <c r="K16">
        <f t="shared" si="7"/>
        <v>1.0005262309107286</v>
      </c>
      <c r="L16">
        <v>1.0012624047019261</v>
      </c>
      <c r="M16">
        <v>1.0036185551615582</v>
      </c>
      <c r="N16">
        <v>1.0063812386276325</v>
      </c>
      <c r="O16">
        <v>1.0021909948897672</v>
      </c>
      <c r="P16">
        <v>0.99899963125648128</v>
      </c>
      <c r="Q16">
        <v>50</v>
      </c>
      <c r="R16">
        <v>162.29891967773401</v>
      </c>
      <c r="S16">
        <v>408.09994506835898</v>
      </c>
      <c r="T16">
        <v>217.74626159667901</v>
      </c>
      <c r="U16">
        <v>234.38522338867099</v>
      </c>
      <c r="V16">
        <v>133.56300354003901</v>
      </c>
      <c r="W16">
        <v>267.797760009765</v>
      </c>
      <c r="X16">
        <v>464.24417114257801</v>
      </c>
    </row>
    <row r="17" spans="2:44" x14ac:dyDescent="0.25">
      <c r="B17">
        <f t="shared" si="0"/>
        <v>1.3483609282163473</v>
      </c>
      <c r="C17">
        <f t="shared" si="8"/>
        <v>2.6633047044100411E-2</v>
      </c>
      <c r="D17">
        <v>60</v>
      </c>
      <c r="E17">
        <f t="shared" si="1"/>
        <v>1.2771085596936598</v>
      </c>
      <c r="F17">
        <f t="shared" si="2"/>
        <v>1.1635302375344656</v>
      </c>
      <c r="G17">
        <f t="shared" si="3"/>
        <v>1.3819273496003734</v>
      </c>
      <c r="L17">
        <v>1.333995992487125</v>
      </c>
      <c r="M17">
        <v>1.4563106796116505</v>
      </c>
      <c r="N17">
        <v>1.4558963612613505</v>
      </c>
      <c r="O17">
        <v>1.3139127966475788</v>
      </c>
      <c r="P17">
        <v>1.4042054488945768</v>
      </c>
      <c r="Q17">
        <v>60</v>
      </c>
      <c r="R17">
        <v>207.27471923828099</v>
      </c>
      <c r="S17">
        <v>474.72033691406199</v>
      </c>
      <c r="T17">
        <v>299.87823486328102</v>
      </c>
    </row>
    <row r="18" spans="2:44" x14ac:dyDescent="0.25">
      <c r="B18">
        <f t="shared" si="0"/>
        <v>1.7451675503295456</v>
      </c>
      <c r="C18">
        <f t="shared" si="8"/>
        <v>5.5483581999566947E-2</v>
      </c>
      <c r="D18">
        <v>70</v>
      </c>
      <c r="F18">
        <f t="shared" si="2"/>
        <v>1.4496172736672794</v>
      </c>
      <c r="L18">
        <v>1.5625</v>
      </c>
      <c r="M18">
        <v>1.941747572815534</v>
      </c>
      <c r="N18">
        <v>1.9790855472923334</v>
      </c>
      <c r="O18">
        <v>1.7123287671232876</v>
      </c>
      <c r="P18">
        <v>1.8257261410788381</v>
      </c>
      <c r="Q18">
        <v>70</v>
      </c>
      <c r="S18">
        <v>591.44384765625</v>
      </c>
    </row>
    <row r="21" spans="2:44" x14ac:dyDescent="0.25">
      <c r="AN21" t="s">
        <v>150</v>
      </c>
      <c r="AO21" t="s">
        <v>150</v>
      </c>
      <c r="AQ21" t="s">
        <v>151</v>
      </c>
    </row>
    <row r="22" spans="2:44" x14ac:dyDescent="0.25">
      <c r="AC22" t="s">
        <v>152</v>
      </c>
      <c r="AE22" t="s">
        <v>152</v>
      </c>
      <c r="AN22" t="s">
        <v>137</v>
      </c>
      <c r="AO22" s="6" t="s">
        <v>152</v>
      </c>
      <c r="AP22" s="6" t="s">
        <v>152</v>
      </c>
      <c r="AQ22" t="s">
        <v>150</v>
      </c>
      <c r="AR22" s="6" t="s">
        <v>114</v>
      </c>
    </row>
    <row r="23" spans="2:44" x14ac:dyDescent="0.25">
      <c r="AA23" t="s">
        <v>150</v>
      </c>
      <c r="AB23" t="s">
        <v>150</v>
      </c>
      <c r="AC23" t="s">
        <v>153</v>
      </c>
      <c r="AJ23" t="s">
        <v>154</v>
      </c>
      <c r="AO23" s="6" t="s">
        <v>155</v>
      </c>
      <c r="AP23" s="6" t="s">
        <v>156</v>
      </c>
      <c r="AR23" s="6" t="s">
        <v>78</v>
      </c>
    </row>
    <row r="24" spans="2:44" x14ac:dyDescent="0.25">
      <c r="AA24">
        <v>-50.729698181152301</v>
      </c>
      <c r="AD24" t="s">
        <v>151</v>
      </c>
      <c r="AF24" s="6" t="s">
        <v>114</v>
      </c>
      <c r="AG24" s="6" t="s">
        <v>114</v>
      </c>
      <c r="AH24" t="s">
        <v>107</v>
      </c>
      <c r="AI24" t="s">
        <v>107</v>
      </c>
      <c r="AJ24" t="s">
        <v>118</v>
      </c>
      <c r="AK24" t="s">
        <v>119</v>
      </c>
      <c r="AL24" s="6" t="s">
        <v>120</v>
      </c>
      <c r="AM24" s="6" t="s">
        <v>121</v>
      </c>
      <c r="AO24" s="6"/>
      <c r="AP24" s="6">
        <v>-180.49659729003901</v>
      </c>
    </row>
    <row r="25" spans="2:44" x14ac:dyDescent="0.25">
      <c r="B25" t="s">
        <v>157</v>
      </c>
      <c r="D25" t="s">
        <v>158</v>
      </c>
      <c r="V25" s="5" t="s">
        <v>159</v>
      </c>
      <c r="W25" t="s">
        <v>96</v>
      </c>
      <c r="X25" t="s">
        <v>97</v>
      </c>
      <c r="Y25" t="s">
        <v>98</v>
      </c>
      <c r="Z25" t="s">
        <v>99</v>
      </c>
      <c r="AA25">
        <v>-40.619735717773402</v>
      </c>
      <c r="AD25" t="s">
        <v>160</v>
      </c>
      <c r="AE25" t="s">
        <v>161</v>
      </c>
      <c r="AF25" s="6" t="s">
        <v>76</v>
      </c>
      <c r="AG25" s="6" t="s">
        <v>77</v>
      </c>
      <c r="AH25" t="s">
        <v>116</v>
      </c>
      <c r="AI25" t="s">
        <v>78</v>
      </c>
      <c r="AL25" s="6"/>
      <c r="AM25" s="6"/>
      <c r="AN25" s="6" t="s">
        <v>162</v>
      </c>
      <c r="AO25" s="6"/>
      <c r="AP25" s="6">
        <v>-205.69763183593699</v>
      </c>
    </row>
    <row r="26" spans="2:44" x14ac:dyDescent="0.25">
      <c r="Y26" t="s">
        <v>152</v>
      </c>
      <c r="Z26" t="s">
        <v>152</v>
      </c>
      <c r="AA26">
        <v>-39.626083374023402</v>
      </c>
      <c r="AC26">
        <v>-35.005805969238203</v>
      </c>
      <c r="AF26" s="6" t="s">
        <v>105</v>
      </c>
      <c r="AG26" s="6" t="s">
        <v>105</v>
      </c>
      <c r="AH26" t="s">
        <v>105</v>
      </c>
      <c r="AK26" t="s">
        <v>105</v>
      </c>
      <c r="AL26" s="6" t="s">
        <v>105</v>
      </c>
      <c r="AM26" s="6" t="s">
        <v>105</v>
      </c>
      <c r="AN26" s="6">
        <v>-35.953990936279197</v>
      </c>
      <c r="AO26" s="6">
        <v>-67.740135192870994</v>
      </c>
      <c r="AP26" s="6">
        <v>-370.67019653320301</v>
      </c>
    </row>
    <row r="27" spans="2:44" x14ac:dyDescent="0.25">
      <c r="V27">
        <v>-27.642787933349599</v>
      </c>
      <c r="AA27">
        <v>-46.5011177062988</v>
      </c>
      <c r="AB27">
        <v>-57.986080169677699</v>
      </c>
      <c r="AC27">
        <v>-49.262477874755803</v>
      </c>
      <c r="AF27" s="6">
        <v>-38.319957733154197</v>
      </c>
      <c r="AG27" s="6">
        <v>-9.4427747726440394</v>
      </c>
      <c r="AJ27" t="s">
        <v>105</v>
      </c>
      <c r="AK27">
        <v>-27.763076782226499</v>
      </c>
      <c r="AL27" s="6">
        <v>-50.657752990722599</v>
      </c>
      <c r="AM27" s="6">
        <v>-66.070495605468693</v>
      </c>
      <c r="AN27" s="6">
        <v>-48.826515197753899</v>
      </c>
      <c r="AO27" s="6">
        <v>-148.95631408691401</v>
      </c>
      <c r="AP27" s="6">
        <v>-458.19805908203102</v>
      </c>
      <c r="AQ27" s="6">
        <v>-93.085868835449205</v>
      </c>
    </row>
    <row r="28" spans="2:44" x14ac:dyDescent="0.25">
      <c r="B28">
        <f>AVERAGE(E28:R28)</f>
        <v>-0.3130864753640582</v>
      </c>
      <c r="C28">
        <f>STDEVP(E28:R28)/SQRT(14)</f>
        <v>2.2642573139663596E-2</v>
      </c>
      <c r="D28">
        <v>-60</v>
      </c>
      <c r="E28">
        <f t="shared" ref="E28:E41" si="9">V28/145</f>
        <v>-0.27341321747878483</v>
      </c>
      <c r="F28">
        <f t="shared" ref="F28:F41" si="10">W28/135</f>
        <v>-0.28940149943033855</v>
      </c>
      <c r="G28">
        <f t="shared" ref="G28:G41" si="11">X28/141</f>
        <v>-0.144577337494978</v>
      </c>
      <c r="H28">
        <f t="shared" ref="H28:H40" si="12">Y28/161</f>
        <v>-0.25912139134377393</v>
      </c>
      <c r="I28">
        <f t="shared" ref="I28:I40" si="13">Z28/159</f>
        <v>-0.43481886792452834</v>
      </c>
      <c r="J28">
        <f t="shared" ref="J28:J41" si="14">AA28/126</f>
        <v>-0.4132267179943262</v>
      </c>
      <c r="K28">
        <f t="shared" ref="K28:K41" si="15">AB28/210</f>
        <v>-0.35349310012090762</v>
      </c>
      <c r="L28">
        <f t="shared" ref="L28:L41" si="16">AC28/220</f>
        <v>-0.20510290319269317</v>
      </c>
      <c r="M28">
        <f>AD28/406</f>
        <v>-0.37355033987261327</v>
      </c>
      <c r="N28">
        <f>AE28/161</f>
        <v>-0.36922002282942301</v>
      </c>
      <c r="O28">
        <f>AH28/404</f>
        <v>-0.36803745987391584</v>
      </c>
      <c r="P28">
        <f>AI28/160</f>
        <v>-0.37108149528503376</v>
      </c>
      <c r="Q28">
        <f>AJ28/116</f>
        <v>-0.19022029021690604</v>
      </c>
      <c r="R28">
        <f>AK28/129</f>
        <v>-0.33794601203859304</v>
      </c>
      <c r="S28" s="6"/>
      <c r="T28" s="6"/>
      <c r="V28">
        <v>-39.6449165344238</v>
      </c>
      <c r="W28">
        <v>-39.069202423095703</v>
      </c>
      <c r="X28">
        <v>-20.3854045867919</v>
      </c>
      <c r="Y28">
        <v>-41.718544006347599</v>
      </c>
      <c r="Z28">
        <v>-69.136200000000002</v>
      </c>
      <c r="AA28">
        <v>-52.066566467285099</v>
      </c>
      <c r="AB28">
        <v>-74.233551025390597</v>
      </c>
      <c r="AC28">
        <v>-45.1226387023925</v>
      </c>
      <c r="AD28">
        <v>-151.66143798828099</v>
      </c>
      <c r="AE28">
        <v>-59.444423675537102</v>
      </c>
      <c r="AF28" s="6">
        <v>-39.744117736816399</v>
      </c>
      <c r="AG28" s="6">
        <v>-14.447669029235801</v>
      </c>
      <c r="AH28">
        <v>-148.68713378906199</v>
      </c>
      <c r="AI28">
        <v>-59.373039245605398</v>
      </c>
      <c r="AJ28">
        <v>-22.065553665161101</v>
      </c>
      <c r="AK28">
        <v>-43.595035552978501</v>
      </c>
      <c r="AL28" s="6">
        <v>-74.8798828125</v>
      </c>
      <c r="AM28" s="6">
        <v>-184.066162109375</v>
      </c>
      <c r="AN28" s="6">
        <v>-85.510696411132798</v>
      </c>
      <c r="AO28" s="6">
        <v>-181.20388793945301</v>
      </c>
      <c r="AP28" s="6">
        <v>-493.47958374023398</v>
      </c>
      <c r="AQ28" s="6">
        <v>-191.432525634765</v>
      </c>
      <c r="AR28" s="6">
        <v>-43.3316841125488</v>
      </c>
    </row>
    <row r="29" spans="2:44" x14ac:dyDescent="0.25">
      <c r="B29">
        <f t="shared" ref="B29:B41" si="17">AVERAGE(E29:R29)</f>
        <v>-0.46070926603496698</v>
      </c>
      <c r="C29">
        <f t="shared" ref="C29:C41" si="18">STDEVP(E29:R29)/SQRT(14)</f>
        <v>3.2655382224833898E-2</v>
      </c>
      <c r="D29">
        <v>-50</v>
      </c>
      <c r="E29">
        <f t="shared" si="9"/>
        <v>-0.52824317669046272</v>
      </c>
      <c r="F29">
        <f t="shared" si="10"/>
        <v>-0.41787750809280888</v>
      </c>
      <c r="G29">
        <f t="shared" si="11"/>
        <v>-0.17548646318151562</v>
      </c>
      <c r="H29">
        <f t="shared" si="12"/>
        <v>-0.3245164385493497</v>
      </c>
      <c r="I29">
        <f t="shared" si="13"/>
        <v>-0.55002814718762261</v>
      </c>
      <c r="J29">
        <f t="shared" si="14"/>
        <v>-0.52497827439081035</v>
      </c>
      <c r="K29">
        <f t="shared" si="15"/>
        <v>-0.49024149576822856</v>
      </c>
      <c r="L29">
        <f t="shared" si="16"/>
        <v>-0.28959548256613954</v>
      </c>
      <c r="M29">
        <f>AD29/406</f>
        <v>-0.51997856553551969</v>
      </c>
      <c r="N29">
        <f>AE29/161</f>
        <v>-0.62032559791707076</v>
      </c>
      <c r="O29">
        <f t="shared" ref="O29:O41" si="19">AH29/404</f>
        <v>-0.51458056610409408</v>
      </c>
      <c r="P29">
        <f t="shared" ref="P29:P41" si="20">AI29/160</f>
        <v>-0.62482342720031681</v>
      </c>
      <c r="Q29">
        <f t="shared" ref="Q29:Q41" si="21">AJ29/116</f>
        <v>-0.44617274711871896</v>
      </c>
      <c r="R29">
        <f t="shared" ref="R29:R41" si="22">AK29/129</f>
        <v>-0.42308183418687906</v>
      </c>
      <c r="S29" s="6"/>
      <c r="T29" s="6"/>
      <c r="V29">
        <v>-76.595260620117102</v>
      </c>
      <c r="W29">
        <v>-56.413463592529197</v>
      </c>
      <c r="X29">
        <v>-24.7435913085937</v>
      </c>
      <c r="Y29">
        <v>-52.247146606445298</v>
      </c>
      <c r="Z29">
        <v>-87.454475402832003</v>
      </c>
      <c r="AA29">
        <v>-66.147262573242102</v>
      </c>
      <c r="AB29">
        <v>-102.950714111328</v>
      </c>
      <c r="AC29">
        <v>-63.711006164550703</v>
      </c>
      <c r="AD29">
        <v>-211.11129760742099</v>
      </c>
      <c r="AE29">
        <v>-99.872421264648395</v>
      </c>
      <c r="AF29" s="6">
        <v>-50.817756652832003</v>
      </c>
      <c r="AG29" s="6">
        <v>-13.0869436264038</v>
      </c>
      <c r="AH29">
        <v>-207.89054870605401</v>
      </c>
      <c r="AI29">
        <v>-99.971748352050696</v>
      </c>
      <c r="AJ29">
        <v>-51.756038665771399</v>
      </c>
      <c r="AK29">
        <v>-54.577556610107401</v>
      </c>
      <c r="AL29" s="6">
        <v>-152.11817932128901</v>
      </c>
      <c r="AM29" s="6">
        <v>-180.11503601074199</v>
      </c>
      <c r="AN29" s="6">
        <v>-107.29086303710901</v>
      </c>
      <c r="AO29" s="6">
        <v>-244.17472839355401</v>
      </c>
      <c r="AP29" s="6">
        <v>-453.84381103515602</v>
      </c>
      <c r="AQ29" s="6">
        <v>-320.61566162109301</v>
      </c>
      <c r="AR29" s="6">
        <v>-35.542942047119098</v>
      </c>
    </row>
    <row r="30" spans="2:44" x14ac:dyDescent="0.25">
      <c r="B30">
        <f t="shared" si="17"/>
        <v>-0.70612887567016636</v>
      </c>
      <c r="C30">
        <f t="shared" si="18"/>
        <v>8.2441656088338852E-2</v>
      </c>
      <c r="D30">
        <v>-40</v>
      </c>
      <c r="E30">
        <f t="shared" si="9"/>
        <v>-0.76594359299231718</v>
      </c>
      <c r="F30">
        <f t="shared" si="10"/>
        <v>-0.53507356996889399</v>
      </c>
      <c r="G30">
        <f t="shared" si="11"/>
        <v>-0.38326864039644259</v>
      </c>
      <c r="H30">
        <f t="shared" si="12"/>
        <v>-0.40410111705708945</v>
      </c>
      <c r="I30">
        <f t="shared" si="13"/>
        <v>-0.63258779273842769</v>
      </c>
      <c r="J30">
        <f t="shared" si="14"/>
        <v>-0.64111001150948654</v>
      </c>
      <c r="K30">
        <f t="shared" si="15"/>
        <v>-0.99921409970238095</v>
      </c>
      <c r="L30">
        <f t="shared" si="16"/>
        <v>-0.45466794100674546</v>
      </c>
      <c r="M30" s="6"/>
      <c r="N30" s="6"/>
      <c r="O30" s="6">
        <f t="shared" si="19"/>
        <v>-1.4052330999091114</v>
      </c>
      <c r="P30">
        <f t="shared" si="20"/>
        <v>-1.1623946189880312</v>
      </c>
      <c r="Q30">
        <f t="shared" si="21"/>
        <v>-0.59930433076003453</v>
      </c>
      <c r="R30">
        <f t="shared" si="22"/>
        <v>-0.49064769301303562</v>
      </c>
      <c r="S30" s="6"/>
      <c r="T30" s="6"/>
      <c r="V30">
        <v>-111.06182098388599</v>
      </c>
      <c r="W30">
        <v>-72.234931945800696</v>
      </c>
      <c r="X30">
        <v>-54.040878295898402</v>
      </c>
      <c r="Y30">
        <v>-65.060279846191406</v>
      </c>
      <c r="Z30">
        <v>-100.58145904541</v>
      </c>
      <c r="AA30">
        <v>-80.779861450195298</v>
      </c>
      <c r="AB30">
        <v>-209.8349609375</v>
      </c>
      <c r="AC30">
        <v>-100.02694702148401</v>
      </c>
      <c r="AD30">
        <v>-572.78533935546795</v>
      </c>
      <c r="AE30">
        <v>-186.17558288574199</v>
      </c>
      <c r="AF30" s="6">
        <v>-91.070983886718693</v>
      </c>
      <c r="AG30" s="6">
        <v>-23.163751602172798</v>
      </c>
      <c r="AH30">
        <v>-567.71417236328102</v>
      </c>
      <c r="AI30">
        <v>-185.983139038085</v>
      </c>
      <c r="AJ30">
        <v>-69.519302368164006</v>
      </c>
      <c r="AK30">
        <v>-63.293552398681598</v>
      </c>
      <c r="AL30" s="6">
        <v>-206.96675109863199</v>
      </c>
      <c r="AM30" s="6">
        <v>-163.10957336425699</v>
      </c>
      <c r="AN30" s="6">
        <v>-101.196029663085</v>
      </c>
      <c r="AO30" s="6">
        <v>-228.3935546875</v>
      </c>
      <c r="AP30" s="6">
        <v>-421.02883911132801</v>
      </c>
      <c r="AQ30" s="6">
        <v>-315.07891845703102</v>
      </c>
      <c r="AR30" s="6">
        <v>-43.307926177978501</v>
      </c>
    </row>
    <row r="31" spans="2:44" x14ac:dyDescent="0.25">
      <c r="B31">
        <f t="shared" si="17"/>
        <v>-0.93604696645495655</v>
      </c>
      <c r="C31">
        <f t="shared" si="18"/>
        <v>0.11343203667408427</v>
      </c>
      <c r="D31">
        <v>-30</v>
      </c>
      <c r="E31">
        <f t="shared" si="9"/>
        <v>-1.2529253729458483</v>
      </c>
      <c r="F31">
        <f t="shared" si="10"/>
        <v>-0.60291482430917187</v>
      </c>
      <c r="G31">
        <f t="shared" si="11"/>
        <v>-0.42653049983031344</v>
      </c>
      <c r="H31">
        <f t="shared" si="12"/>
        <v>-0.55661081823502978</v>
      </c>
      <c r="I31">
        <f t="shared" si="13"/>
        <v>-0.79624267194255982</v>
      </c>
      <c r="J31">
        <f t="shared" si="14"/>
        <v>-1.3743829878549683</v>
      </c>
      <c r="K31">
        <f t="shared" si="15"/>
        <v>-1.016011120024181</v>
      </c>
      <c r="L31">
        <f t="shared" si="16"/>
        <v>-0.7186650362881728</v>
      </c>
      <c r="M31" s="6"/>
      <c r="N31" s="6"/>
      <c r="O31" s="6">
        <f t="shared" si="19"/>
        <v>-1.7345987452138762</v>
      </c>
      <c r="P31">
        <f t="shared" si="20"/>
        <v>-1.5694329261779749</v>
      </c>
      <c r="Q31">
        <f t="shared" si="21"/>
        <v>-0.64642879880707749</v>
      </c>
      <c r="R31">
        <f t="shared" si="22"/>
        <v>-0.5378197958303047</v>
      </c>
      <c r="S31" s="6"/>
      <c r="T31" s="6"/>
      <c r="V31">
        <v>-181.67417907714801</v>
      </c>
      <c r="W31">
        <v>-81.393501281738196</v>
      </c>
      <c r="X31">
        <v>-60.140800476074197</v>
      </c>
      <c r="Y31">
        <v>-89.614341735839801</v>
      </c>
      <c r="Z31">
        <v>-126.602584838867</v>
      </c>
      <c r="AA31">
        <v>-173.17225646972599</v>
      </c>
      <c r="AB31">
        <v>-213.36233520507801</v>
      </c>
      <c r="AC31">
        <v>-158.10630798339801</v>
      </c>
      <c r="AD31">
        <v>-706.12493896484295</v>
      </c>
      <c r="AE31">
        <v>-251.224365234375</v>
      </c>
      <c r="AF31" s="6">
        <v>-137.23204040527301</v>
      </c>
      <c r="AG31" s="6">
        <v>-28.411575317382798</v>
      </c>
      <c r="AH31">
        <v>-700.77789306640602</v>
      </c>
      <c r="AI31">
        <v>-251.10926818847599</v>
      </c>
      <c r="AJ31">
        <v>-74.985740661620994</v>
      </c>
      <c r="AK31">
        <v>-69.378753662109304</v>
      </c>
      <c r="AL31" s="6">
        <v>-188.29611206054599</v>
      </c>
      <c r="AM31" s="6">
        <v>-145.53410339355401</v>
      </c>
      <c r="AN31" s="6">
        <v>-86.197151184082003</v>
      </c>
      <c r="AO31" s="6">
        <v>-220.66360473632801</v>
      </c>
      <c r="AP31" s="6">
        <v>-357.74929809570301</v>
      </c>
      <c r="AQ31" s="6">
        <v>-236.66896057128901</v>
      </c>
      <c r="AR31" s="6">
        <v>-52.736824035644503</v>
      </c>
    </row>
    <row r="32" spans="2:44" x14ac:dyDescent="0.25">
      <c r="B32">
        <f t="shared" si="17"/>
        <v>-0.95456935294569212</v>
      </c>
      <c r="C32">
        <f t="shared" si="18"/>
        <v>9.7366070221294801E-2</v>
      </c>
      <c r="D32">
        <v>-20</v>
      </c>
      <c r="E32">
        <f t="shared" si="9"/>
        <v>-1.1994384765624966</v>
      </c>
      <c r="F32">
        <f t="shared" si="10"/>
        <v>-0.76545641863787406</v>
      </c>
      <c r="G32">
        <f t="shared" si="11"/>
        <v>-0.48685715046334754</v>
      </c>
      <c r="H32">
        <f t="shared" si="12"/>
        <v>-0.67101591122075777</v>
      </c>
      <c r="I32">
        <f t="shared" si="13"/>
        <v>-0.65281533295253458</v>
      </c>
      <c r="J32">
        <f t="shared" si="14"/>
        <v>-1.370390997992619</v>
      </c>
      <c r="K32">
        <f t="shared" si="15"/>
        <v>-0.97769564674013809</v>
      </c>
      <c r="L32">
        <f t="shared" si="16"/>
        <v>-0.76148293235084996</v>
      </c>
      <c r="M32">
        <f t="shared" ref="M32:M41" si="23">AD32/406</f>
        <v>-1.3987927366360049</v>
      </c>
      <c r="N32">
        <f t="shared" ref="N32:N41" si="24">AE32/161</f>
        <v>-1.352633174161733</v>
      </c>
      <c r="O32">
        <f t="shared" si="19"/>
        <v>-1.3941916286355198</v>
      </c>
      <c r="P32">
        <f t="shared" si="20"/>
        <v>-1.3602375984191875</v>
      </c>
      <c r="Q32">
        <f t="shared" si="21"/>
        <v>-0.55580435128047501</v>
      </c>
      <c r="R32">
        <f t="shared" si="22"/>
        <v>-0.41715858518615195</v>
      </c>
      <c r="S32" s="6"/>
      <c r="T32" s="6"/>
      <c r="V32">
        <v>-173.91857910156199</v>
      </c>
      <c r="W32">
        <v>-103.336616516113</v>
      </c>
      <c r="X32">
        <v>-68.646858215332003</v>
      </c>
      <c r="Y32">
        <v>-108.033561706542</v>
      </c>
      <c r="Z32">
        <v>-103.797637939453</v>
      </c>
      <c r="AA32">
        <v>-172.66926574707</v>
      </c>
      <c r="AB32">
        <v>-205.31608581542901</v>
      </c>
      <c r="AC32">
        <v>-167.52624511718699</v>
      </c>
      <c r="AD32">
        <v>-567.90985107421795</v>
      </c>
      <c r="AE32">
        <v>-217.77394104003901</v>
      </c>
      <c r="AF32" s="6">
        <v>-124.31948852539</v>
      </c>
      <c r="AG32" s="6">
        <v>-30.166833877563398</v>
      </c>
      <c r="AH32">
        <v>-563.25341796875</v>
      </c>
      <c r="AI32">
        <v>-217.63801574707</v>
      </c>
      <c r="AJ32">
        <v>-64.473304748535099</v>
      </c>
      <c r="AK32">
        <v>-53.813457489013601</v>
      </c>
      <c r="AL32" s="6">
        <v>-168.14456176757801</v>
      </c>
      <c r="AM32" s="6">
        <v>-126.741577148437</v>
      </c>
      <c r="AN32" s="6">
        <v>-77.213539123535099</v>
      </c>
      <c r="AO32" s="6">
        <v>-186.73625183105401</v>
      </c>
      <c r="AP32" s="6">
        <v>-287.89840698242102</v>
      </c>
      <c r="AQ32" s="6">
        <v>-197.49661254882801</v>
      </c>
      <c r="AR32" s="6">
        <v>-114.45033264160099</v>
      </c>
    </row>
    <row r="33" spans="2:44" x14ac:dyDescent="0.25">
      <c r="B33">
        <f t="shared" si="17"/>
        <v>-0.75481728201755416</v>
      </c>
      <c r="C33">
        <f t="shared" si="18"/>
        <v>7.4662106584867813E-2</v>
      </c>
      <c r="D33">
        <v>-10</v>
      </c>
      <c r="E33">
        <f t="shared" si="9"/>
        <v>-1.0233437373720344</v>
      </c>
      <c r="F33">
        <f t="shared" si="10"/>
        <v>-0.58290416576244153</v>
      </c>
      <c r="G33">
        <f t="shared" si="11"/>
        <v>-0.49371830284172691</v>
      </c>
      <c r="H33">
        <f t="shared" si="12"/>
        <v>-0.57733590262276768</v>
      </c>
      <c r="I33">
        <f t="shared" si="13"/>
        <v>-0.58192347880429429</v>
      </c>
      <c r="J33">
        <f t="shared" si="14"/>
        <v>-1.0293771652948256</v>
      </c>
      <c r="K33">
        <f t="shared" si="15"/>
        <v>-0.67610030401320487</v>
      </c>
      <c r="L33">
        <f t="shared" si="16"/>
        <v>-0.63367933793501374</v>
      </c>
      <c r="M33">
        <f t="shared" si="23"/>
        <v>-1.0356064218605665</v>
      </c>
      <c r="N33">
        <f t="shared" si="24"/>
        <v>-1.1115899885663292</v>
      </c>
      <c r="O33">
        <f t="shared" si="19"/>
        <v>-1.0307170754612081</v>
      </c>
      <c r="P33">
        <f t="shared" si="20"/>
        <v>-1.1172710418701126</v>
      </c>
      <c r="Q33">
        <f t="shared" si="21"/>
        <v>-0.37040036300132928</v>
      </c>
      <c r="R33">
        <f t="shared" si="22"/>
        <v>-0.30347466283990387</v>
      </c>
      <c r="S33" s="6"/>
      <c r="T33" s="6"/>
      <c r="V33">
        <v>-148.384841918945</v>
      </c>
      <c r="W33">
        <v>-78.692062377929602</v>
      </c>
      <c r="X33">
        <v>-69.614280700683494</v>
      </c>
      <c r="Y33">
        <v>-92.951080322265597</v>
      </c>
      <c r="Z33">
        <v>-92.525833129882798</v>
      </c>
      <c r="AA33">
        <v>-129.70152282714801</v>
      </c>
      <c r="AB33">
        <v>-141.98106384277301</v>
      </c>
      <c r="AC33">
        <v>-139.40945434570301</v>
      </c>
      <c r="AD33">
        <v>-420.45620727539</v>
      </c>
      <c r="AE33">
        <v>-178.96598815917901</v>
      </c>
      <c r="AF33" s="6">
        <v>-112.114974975585</v>
      </c>
      <c r="AG33" s="6">
        <v>-32.800384521484297</v>
      </c>
      <c r="AH33">
        <v>-416.40969848632801</v>
      </c>
      <c r="AI33">
        <v>-178.76336669921801</v>
      </c>
      <c r="AJ33">
        <v>-42.966442108154197</v>
      </c>
      <c r="AK33">
        <v>-39.148231506347599</v>
      </c>
      <c r="AL33" s="6">
        <v>-127.433128356933</v>
      </c>
      <c r="AM33" s="6">
        <v>-102.376014709472</v>
      </c>
      <c r="AN33" s="6">
        <v>-74.991523742675696</v>
      </c>
      <c r="AO33" s="6">
        <v>-143.23980712890599</v>
      </c>
      <c r="AP33" s="6">
        <v>-218.14678955078099</v>
      </c>
      <c r="AQ33" s="6">
        <v>-146.942779541015</v>
      </c>
      <c r="AR33" s="6">
        <v>-146.53680419921801</v>
      </c>
    </row>
    <row r="34" spans="2:44" x14ac:dyDescent="0.25">
      <c r="B34">
        <f t="shared" si="17"/>
        <v>-0.50826118741585946</v>
      </c>
      <c r="C34">
        <f t="shared" si="18"/>
        <v>4.7996504773108593E-2</v>
      </c>
      <c r="D34">
        <v>0</v>
      </c>
      <c r="E34">
        <f t="shared" si="9"/>
        <v>-0.69778389766297932</v>
      </c>
      <c r="F34">
        <f t="shared" si="10"/>
        <v>-0.31255905716507482</v>
      </c>
      <c r="G34">
        <f t="shared" si="11"/>
        <v>-0.48484207045101912</v>
      </c>
      <c r="H34">
        <f t="shared" si="12"/>
        <v>-0.40445486507060313</v>
      </c>
      <c r="I34">
        <f t="shared" si="13"/>
        <v>-0.42569310410217609</v>
      </c>
      <c r="J34">
        <f t="shared" si="14"/>
        <v>-0.61330686296735482</v>
      </c>
      <c r="K34">
        <f t="shared" si="15"/>
        <v>-0.47920165289015715</v>
      </c>
      <c r="L34">
        <f t="shared" si="16"/>
        <v>-0.48098248568447727</v>
      </c>
      <c r="M34">
        <f t="shared" si="23"/>
        <v>-0.66921237889181773</v>
      </c>
      <c r="N34">
        <f t="shared" si="24"/>
        <v>-0.73619984691927332</v>
      </c>
      <c r="O34">
        <f t="shared" si="19"/>
        <v>-0.66484545717144805</v>
      </c>
      <c r="P34">
        <f t="shared" si="20"/>
        <v>-0.74009218215941874</v>
      </c>
      <c r="Q34">
        <f t="shared" si="21"/>
        <v>-0.24980023811603363</v>
      </c>
      <c r="R34">
        <f t="shared" si="22"/>
        <v>-0.15668252457019846</v>
      </c>
      <c r="S34" s="6"/>
      <c r="T34" s="6"/>
      <c r="V34">
        <v>-101.178665161132</v>
      </c>
      <c r="W34">
        <v>-42.195472717285099</v>
      </c>
      <c r="X34">
        <v>-68.362731933593693</v>
      </c>
      <c r="Y34">
        <v>-65.117233276367102</v>
      </c>
      <c r="Z34">
        <v>-67.685203552245994</v>
      </c>
      <c r="AA34">
        <v>-77.276664733886705</v>
      </c>
      <c r="AB34">
        <v>-100.632347106933</v>
      </c>
      <c r="AC34">
        <v>-105.816146850585</v>
      </c>
      <c r="AD34">
        <v>-271.70022583007801</v>
      </c>
      <c r="AE34">
        <v>-118.528175354003</v>
      </c>
      <c r="AF34" s="6">
        <v>-86.87255859375</v>
      </c>
      <c r="AG34" s="6">
        <v>-40.630172729492102</v>
      </c>
      <c r="AH34">
        <v>-268.597564697265</v>
      </c>
      <c r="AI34">
        <v>-118.414749145507</v>
      </c>
      <c r="AJ34">
        <v>-28.976827621459901</v>
      </c>
      <c r="AK34">
        <v>-20.2120456695556</v>
      </c>
      <c r="AL34" s="6">
        <v>-92.879600524902301</v>
      </c>
      <c r="AM34" s="6">
        <v>-78.539558410644503</v>
      </c>
      <c r="AN34" s="6">
        <v>-58.243412017822202</v>
      </c>
      <c r="AO34" s="6">
        <v>-103.359046936035</v>
      </c>
      <c r="AP34" s="6">
        <v>-145.349609375</v>
      </c>
      <c r="AQ34" s="6">
        <v>-98.724845886230398</v>
      </c>
      <c r="AR34" s="6">
        <v>-149.23463439941401</v>
      </c>
    </row>
    <row r="35" spans="2:44" x14ac:dyDescent="0.25">
      <c r="B35">
        <f t="shared" si="17"/>
        <v>-0.23129635339308471</v>
      </c>
      <c r="C35">
        <f t="shared" si="18"/>
        <v>4.5253110954067179E-2</v>
      </c>
      <c r="D35">
        <v>10</v>
      </c>
      <c r="E35">
        <f t="shared" si="9"/>
        <v>-0.4655139791554414</v>
      </c>
      <c r="F35">
        <f t="shared" si="10"/>
        <v>-0.14385333333333333</v>
      </c>
      <c r="G35">
        <f t="shared" si="11"/>
        <v>-0.21725224434061205</v>
      </c>
      <c r="H35">
        <f t="shared" si="12"/>
        <v>-0.18777246652922983</v>
      </c>
      <c r="I35">
        <f t="shared" si="13"/>
        <v>-0.17847129533875661</v>
      </c>
      <c r="J35">
        <f t="shared" si="14"/>
        <v>-0.28373418535505002</v>
      </c>
      <c r="K35">
        <f t="shared" si="15"/>
        <v>-0.19629322233654189</v>
      </c>
      <c r="L35">
        <f t="shared" si="16"/>
        <v>-0.22000565962357954</v>
      </c>
      <c r="M35">
        <f t="shared" si="23"/>
        <v>-0.3457417605545714</v>
      </c>
      <c r="N35">
        <f t="shared" si="24"/>
        <v>-0.43169905384134782</v>
      </c>
      <c r="O35">
        <f t="shared" si="19"/>
        <v>-0.34151670248201488</v>
      </c>
      <c r="P35">
        <f t="shared" si="20"/>
        <v>-0.4328159332275387</v>
      </c>
      <c r="Q35">
        <f t="shared" si="21"/>
        <v>0.10055705596660688</v>
      </c>
      <c r="R35">
        <f t="shared" si="22"/>
        <v>0.1059638326482248</v>
      </c>
      <c r="S35" s="6"/>
      <c r="T35" s="6"/>
      <c r="V35">
        <v>-67.499526977539006</v>
      </c>
      <c r="W35">
        <v>-19.420200000000001</v>
      </c>
      <c r="X35">
        <v>-30.6325664520263</v>
      </c>
      <c r="Y35">
        <v>-30.231367111206001</v>
      </c>
      <c r="Z35">
        <v>-28.376935958862301</v>
      </c>
      <c r="AA35">
        <v>-35.7505073547363</v>
      </c>
      <c r="AB35">
        <v>-41.2215766906738</v>
      </c>
      <c r="AC35">
        <v>-48.4012451171875</v>
      </c>
      <c r="AD35">
        <v>-140.37115478515599</v>
      </c>
      <c r="AE35">
        <v>-69.503547668457003</v>
      </c>
      <c r="AF35" s="6">
        <v>-62.472412109375</v>
      </c>
      <c r="AG35" s="6">
        <v>-30.245832443237301</v>
      </c>
      <c r="AH35">
        <v>-137.97274780273401</v>
      </c>
      <c r="AI35">
        <v>-69.250549316406193</v>
      </c>
      <c r="AJ35">
        <v>11.664618492126399</v>
      </c>
      <c r="AK35">
        <v>13.669334411621</v>
      </c>
      <c r="AL35" s="6">
        <v>-50.9004516601562</v>
      </c>
      <c r="AM35" s="6">
        <v>-58.194374084472599</v>
      </c>
      <c r="AN35" s="6">
        <v>-39.476600646972599</v>
      </c>
      <c r="AO35" s="6">
        <v>-51.804847717285099</v>
      </c>
      <c r="AP35" s="6">
        <v>-50.864269256591697</v>
      </c>
      <c r="AQ35" s="6">
        <v>-51.2039985656738</v>
      </c>
      <c r="AR35" s="6">
        <v>-145.08915710449199</v>
      </c>
    </row>
    <row r="36" spans="2:44" s="12" customFormat="1" x14ac:dyDescent="0.25">
      <c r="B36">
        <f t="shared" si="17"/>
        <v>6.6638979824051939E-2</v>
      </c>
      <c r="C36">
        <f t="shared" si="18"/>
        <v>3.4328905555147504E-2</v>
      </c>
      <c r="D36" s="12">
        <v>20</v>
      </c>
      <c r="E36" s="13">
        <f t="shared" si="9"/>
        <v>-0.2027571711046938</v>
      </c>
      <c r="F36" s="12">
        <f t="shared" si="10"/>
        <v>0.20387540746618146</v>
      </c>
      <c r="G36" s="12">
        <f t="shared" si="11"/>
        <v>8.4728802349550353E-2</v>
      </c>
      <c r="H36" s="12">
        <f t="shared" si="12"/>
        <v>0.13152312047733231</v>
      </c>
      <c r="I36" s="12">
        <f t="shared" si="13"/>
        <v>8.6456382799448422E-2</v>
      </c>
      <c r="J36" s="12">
        <f t="shared" si="14"/>
        <v>0.1267067818414595</v>
      </c>
      <c r="K36" s="12">
        <f t="shared" si="15"/>
        <v>0.13880360921223953</v>
      </c>
      <c r="L36" s="12">
        <f t="shared" si="16"/>
        <v>6.0618058117953184E-2</v>
      </c>
      <c r="M36" s="12">
        <f t="shared" si="23"/>
        <v>6.5849773989522173E-2</v>
      </c>
      <c r="N36" s="13">
        <f t="shared" si="24"/>
        <v>-9.7069349348174544E-2</v>
      </c>
      <c r="O36" s="13">
        <f t="shared" si="19"/>
        <v>-4.1609178675283166E-2</v>
      </c>
      <c r="P36" s="13">
        <f t="shared" si="20"/>
        <v>-9.8204010725021246E-2</v>
      </c>
      <c r="Q36" s="12">
        <f t="shared" si="21"/>
        <v>0.2050351109997974</v>
      </c>
      <c r="R36" s="12">
        <f t="shared" si="22"/>
        <v>0.26898838013641552</v>
      </c>
      <c r="S36" s="13"/>
      <c r="T36" s="13"/>
      <c r="V36" s="12">
        <v>-29.3997898101806</v>
      </c>
      <c r="W36" s="12">
        <v>27.523180007934499</v>
      </c>
      <c r="X36" s="12">
        <v>11.9467611312866</v>
      </c>
      <c r="Y36" s="12">
        <v>21.175222396850501</v>
      </c>
      <c r="Z36" s="12">
        <v>13.746564865112299</v>
      </c>
      <c r="AA36" s="12">
        <v>15.965054512023899</v>
      </c>
      <c r="AB36" s="12">
        <v>29.148757934570298</v>
      </c>
      <c r="AC36" s="12">
        <v>13.3359727859497</v>
      </c>
      <c r="AD36" s="12">
        <v>26.735008239746001</v>
      </c>
      <c r="AE36" s="12">
        <v>-15.628165245056101</v>
      </c>
      <c r="AF36" s="13">
        <v>-29.086044311523398</v>
      </c>
      <c r="AG36" s="13">
        <v>-18.7274990081787</v>
      </c>
      <c r="AH36" s="12">
        <v>-16.8101081848144</v>
      </c>
      <c r="AI36" s="12">
        <v>-15.7126417160034</v>
      </c>
      <c r="AJ36" s="12">
        <v>23.784072875976499</v>
      </c>
      <c r="AK36" s="12">
        <v>34.699501037597599</v>
      </c>
      <c r="AL36" s="13">
        <v>-13.2467784881591</v>
      </c>
      <c r="AM36" s="13">
        <v>-37.553756713867102</v>
      </c>
      <c r="AN36" s="13">
        <v>-23.152196884155199</v>
      </c>
      <c r="AO36" s="13">
        <v>-14.1760244369506</v>
      </c>
      <c r="AP36" s="13">
        <v>50.472301483154197</v>
      </c>
      <c r="AQ36" s="13">
        <v>18.553955078125</v>
      </c>
      <c r="AR36" s="13">
        <v>-110.13362884521401</v>
      </c>
    </row>
    <row r="37" spans="2:44" x14ac:dyDescent="0.25">
      <c r="B37">
        <f t="shared" si="17"/>
        <v>0.37107499902206653</v>
      </c>
      <c r="C37">
        <f t="shared" si="18"/>
        <v>2.2610964677770753E-2</v>
      </c>
      <c r="D37">
        <v>30</v>
      </c>
      <c r="E37">
        <f t="shared" si="9"/>
        <v>0.1246880235343138</v>
      </c>
      <c r="F37">
        <f t="shared" si="10"/>
        <v>0.43526334409360518</v>
      </c>
      <c r="G37">
        <f t="shared" si="11"/>
        <v>0.46059677448678515</v>
      </c>
      <c r="H37">
        <f t="shared" si="12"/>
        <v>0.400740866335282</v>
      </c>
      <c r="I37">
        <f t="shared" si="13"/>
        <v>0.38537902352195091</v>
      </c>
      <c r="J37">
        <f t="shared" si="14"/>
        <v>0.49451116531614203</v>
      </c>
      <c r="K37">
        <f t="shared" si="15"/>
        <v>0.42136368524460527</v>
      </c>
      <c r="L37">
        <f t="shared" si="16"/>
        <v>0.38562479886141682</v>
      </c>
      <c r="M37">
        <f t="shared" si="23"/>
        <v>0.32155706847242366</v>
      </c>
      <c r="N37">
        <f t="shared" si="24"/>
        <v>0.33551539545473785</v>
      </c>
      <c r="O37">
        <f t="shared" si="19"/>
        <v>0.3172723373564158</v>
      </c>
      <c r="P37">
        <f t="shared" si="20"/>
        <v>0.33757510185241685</v>
      </c>
      <c r="Q37">
        <f t="shared" si="21"/>
        <v>0.38350148036562159</v>
      </c>
      <c r="R37">
        <f t="shared" si="22"/>
        <v>0.39146092141321398</v>
      </c>
      <c r="S37" s="6"/>
      <c r="T37" s="6"/>
      <c r="V37">
        <v>18.079763412475501</v>
      </c>
      <c r="W37">
        <v>58.760551452636697</v>
      </c>
      <c r="X37">
        <v>64.944145202636705</v>
      </c>
      <c r="Y37">
        <v>64.519279479980398</v>
      </c>
      <c r="Z37">
        <v>61.275264739990199</v>
      </c>
      <c r="AA37">
        <v>62.308406829833899</v>
      </c>
      <c r="AB37">
        <v>88.486373901367102</v>
      </c>
      <c r="AC37">
        <v>84.837455749511705</v>
      </c>
      <c r="AD37">
        <v>130.55216979980401</v>
      </c>
      <c r="AE37">
        <v>54.017978668212798</v>
      </c>
      <c r="AF37" s="6">
        <v>21.320775985717699</v>
      </c>
      <c r="AG37" s="6">
        <v>9.1750221252441406</v>
      </c>
      <c r="AH37">
        <v>128.17802429199199</v>
      </c>
      <c r="AI37">
        <v>54.012016296386697</v>
      </c>
      <c r="AJ37">
        <v>44.486171722412102</v>
      </c>
      <c r="AK37">
        <v>50.498458862304602</v>
      </c>
      <c r="AL37" s="6">
        <v>50.845043182372997</v>
      </c>
      <c r="AM37" s="6">
        <v>-15.2295732498168</v>
      </c>
      <c r="AN37" s="6">
        <v>8.6531553268432599</v>
      </c>
      <c r="AO37" s="6">
        <v>48.833305358886697</v>
      </c>
      <c r="AP37" s="6">
        <v>137.23590087890599</v>
      </c>
      <c r="AQ37" s="6">
        <v>52.3734130859375</v>
      </c>
      <c r="AR37" s="6">
        <v>-68.516670227050696</v>
      </c>
    </row>
    <row r="38" spans="2:44" x14ac:dyDescent="0.25">
      <c r="B38">
        <f t="shared" si="17"/>
        <v>0.68399813736903714</v>
      </c>
      <c r="C38">
        <f t="shared" si="18"/>
        <v>1.7225920129928386E-2</v>
      </c>
      <c r="D38">
        <v>40</v>
      </c>
      <c r="E38">
        <f t="shared" si="9"/>
        <v>0.51159867911503176</v>
      </c>
      <c r="F38">
        <f t="shared" si="10"/>
        <v>0.66320207383897556</v>
      </c>
      <c r="G38">
        <f t="shared" si="11"/>
        <v>0.72123480181321986</v>
      </c>
      <c r="H38">
        <f t="shared" si="12"/>
        <v>0.6779401317146212</v>
      </c>
      <c r="I38">
        <f t="shared" si="13"/>
        <v>0.71531269385379248</v>
      </c>
      <c r="J38">
        <f t="shared" si="14"/>
        <v>0.80111464243086516</v>
      </c>
      <c r="K38">
        <f t="shared" si="15"/>
        <v>0.70285521007719043</v>
      </c>
      <c r="L38">
        <f t="shared" si="16"/>
        <v>0.72105948708274092</v>
      </c>
      <c r="M38">
        <f t="shared" si="23"/>
        <v>0.6705564301589434</v>
      </c>
      <c r="N38">
        <f t="shared" si="24"/>
        <v>0.69799852075043478</v>
      </c>
      <c r="O38">
        <f t="shared" si="19"/>
        <v>0.66532860179938869</v>
      </c>
      <c r="P38">
        <f t="shared" si="20"/>
        <v>0.70961370468139373</v>
      </c>
      <c r="Q38">
        <f t="shared" si="21"/>
        <v>0.59770794572501296</v>
      </c>
      <c r="R38">
        <f t="shared" si="22"/>
        <v>0.72045100012490848</v>
      </c>
      <c r="S38" s="6"/>
      <c r="T38" s="6"/>
      <c r="V38">
        <v>74.181808471679602</v>
      </c>
      <c r="W38">
        <v>89.532279968261705</v>
      </c>
      <c r="X38">
        <v>101.69410705566401</v>
      </c>
      <c r="Y38">
        <v>109.14836120605401</v>
      </c>
      <c r="Z38">
        <v>113.734718322753</v>
      </c>
      <c r="AA38">
        <v>100.94044494628901</v>
      </c>
      <c r="AB38">
        <v>147.59959411621</v>
      </c>
      <c r="AC38">
        <v>158.63308715820301</v>
      </c>
      <c r="AD38">
        <v>272.24591064453102</v>
      </c>
      <c r="AE38">
        <v>112.37776184082</v>
      </c>
      <c r="AF38" s="6">
        <v>48.456832885742102</v>
      </c>
      <c r="AG38" s="6">
        <v>22.0330410003662</v>
      </c>
      <c r="AH38">
        <v>268.79275512695301</v>
      </c>
      <c r="AI38">
        <v>113.538192749023</v>
      </c>
      <c r="AJ38">
        <v>69.334121704101506</v>
      </c>
      <c r="AK38">
        <v>92.938179016113196</v>
      </c>
      <c r="AL38" s="6">
        <v>84.224090576171804</v>
      </c>
      <c r="AM38" s="6">
        <v>15.9724817276</v>
      </c>
      <c r="AN38" s="6">
        <v>22.7616462707519</v>
      </c>
      <c r="AO38" s="6">
        <v>106.194290161132</v>
      </c>
      <c r="AP38" s="6">
        <v>219.91340637207</v>
      </c>
      <c r="AQ38" s="6">
        <v>77.968711853027301</v>
      </c>
      <c r="AR38" s="6">
        <v>-35.109546661376903</v>
      </c>
    </row>
    <row r="39" spans="2:44" x14ac:dyDescent="0.25">
      <c r="B39">
        <f t="shared" si="17"/>
        <v>0.99423217055596491</v>
      </c>
      <c r="C39">
        <f t="shared" si="18"/>
        <v>8.0293593391939731E-3</v>
      </c>
      <c r="D39">
        <v>50</v>
      </c>
      <c r="E39">
        <f t="shared" si="9"/>
        <v>0.88617406384697928</v>
      </c>
      <c r="F39">
        <f t="shared" si="10"/>
        <v>1.0032285337094888</v>
      </c>
      <c r="G39">
        <f t="shared" si="11"/>
        <v>1.0063353193567093</v>
      </c>
      <c r="H39">
        <f t="shared" si="12"/>
        <v>1.0014391597013292</v>
      </c>
      <c r="I39">
        <f t="shared" si="13"/>
        <v>0.99998992344118243</v>
      </c>
      <c r="J39">
        <f t="shared" si="14"/>
        <v>1.0066364833286825</v>
      </c>
      <c r="K39">
        <f t="shared" si="15"/>
        <v>1.0026060558500713</v>
      </c>
      <c r="L39">
        <f t="shared" si="16"/>
        <v>1.0026907487349046</v>
      </c>
      <c r="M39">
        <f t="shared" si="23"/>
        <v>1.0006276398456724</v>
      </c>
      <c r="N39">
        <f t="shared" si="24"/>
        <v>1.0017411131296086</v>
      </c>
      <c r="O39">
        <f t="shared" si="19"/>
        <v>0.99989356616935898</v>
      </c>
      <c r="P39">
        <f t="shared" si="20"/>
        <v>1.0050823211669875</v>
      </c>
      <c r="Q39">
        <f t="shared" si="21"/>
        <v>1.0004703916352329</v>
      </c>
      <c r="R39">
        <f t="shared" si="22"/>
        <v>1.0023350678673022</v>
      </c>
      <c r="S39" s="6"/>
      <c r="T39" s="6"/>
      <c r="V39">
        <v>128.49523925781199</v>
      </c>
      <c r="W39">
        <v>135.43585205078099</v>
      </c>
      <c r="X39">
        <v>141.89328002929599</v>
      </c>
      <c r="Y39">
        <v>161.23170471191401</v>
      </c>
      <c r="Z39">
        <v>158.99839782714801</v>
      </c>
      <c r="AA39">
        <v>126.83619689941401</v>
      </c>
      <c r="AB39">
        <v>210.547271728515</v>
      </c>
      <c r="AC39">
        <v>220.59196472167901</v>
      </c>
      <c r="AD39">
        <v>406.25482177734301</v>
      </c>
      <c r="AE39">
        <v>161.28031921386699</v>
      </c>
      <c r="AF39" s="6">
        <v>85.964370727539006</v>
      </c>
      <c r="AG39" s="6">
        <v>42.948177337646399</v>
      </c>
      <c r="AH39">
        <v>403.95700073242102</v>
      </c>
      <c r="AI39">
        <v>160.81317138671801</v>
      </c>
      <c r="AJ39">
        <v>116.054565429687</v>
      </c>
      <c r="AK39">
        <v>129.30122375488199</v>
      </c>
      <c r="AL39" s="6">
        <v>137.09800720214801</v>
      </c>
      <c r="AM39" s="6">
        <v>39.559787750244098</v>
      </c>
      <c r="AN39" s="6">
        <v>47.611663818359297</v>
      </c>
      <c r="AO39" s="6">
        <v>156.98722839355401</v>
      </c>
      <c r="AP39" s="6">
        <v>295.50119018554602</v>
      </c>
      <c r="AQ39" s="6">
        <v>125.38726806640599</v>
      </c>
      <c r="AR39" s="6">
        <v>18.113916397094702</v>
      </c>
    </row>
    <row r="40" spans="2:44" x14ac:dyDescent="0.25">
      <c r="B40">
        <f t="shared" si="17"/>
        <v>1.2896179578213867</v>
      </c>
      <c r="C40">
        <f t="shared" si="18"/>
        <v>3.9232522412313821E-2</v>
      </c>
      <c r="D40">
        <v>60</v>
      </c>
      <c r="E40">
        <f t="shared" si="9"/>
        <v>1.102124444369607</v>
      </c>
      <c r="F40">
        <f t="shared" si="10"/>
        <v>1.3593557852285851</v>
      </c>
      <c r="G40">
        <f t="shared" si="11"/>
        <v>1.5937913394143333</v>
      </c>
      <c r="H40">
        <f t="shared" si="12"/>
        <v>1.1471085637252485</v>
      </c>
      <c r="I40">
        <f t="shared" si="13"/>
        <v>1.3382495424282579</v>
      </c>
      <c r="J40">
        <f t="shared" si="14"/>
        <v>1.5873015873015872</v>
      </c>
      <c r="K40">
        <f t="shared" si="15"/>
        <v>1.2655113583519335</v>
      </c>
      <c r="L40">
        <f t="shared" si="16"/>
        <v>1.2273130937056089</v>
      </c>
      <c r="M40">
        <f t="shared" si="23"/>
        <v>1.2233552979718276</v>
      </c>
      <c r="N40">
        <f t="shared" si="24"/>
        <v>1.3399794679250745</v>
      </c>
      <c r="O40">
        <f t="shared" si="19"/>
        <v>1.2206466221573316</v>
      </c>
      <c r="P40">
        <f t="shared" si="20"/>
        <v>1.3475305557250938</v>
      </c>
      <c r="Q40">
        <f t="shared" si="21"/>
        <v>1.1549832574252414</v>
      </c>
      <c r="R40">
        <f t="shared" si="22"/>
        <v>1.1474004937696822</v>
      </c>
      <c r="S40" s="6"/>
      <c r="T40" s="6"/>
      <c r="V40">
        <v>159.80804443359301</v>
      </c>
      <c r="W40">
        <v>183.51303100585901</v>
      </c>
      <c r="X40">
        <v>224.72457885742099</v>
      </c>
      <c r="Y40">
        <v>184.684478759765</v>
      </c>
      <c r="Z40">
        <v>212.78167724609301</v>
      </c>
      <c r="AA40">
        <v>200</v>
      </c>
      <c r="AB40">
        <v>265.75738525390602</v>
      </c>
      <c r="AC40">
        <v>270.00888061523398</v>
      </c>
      <c r="AD40">
        <v>496.68225097656199</v>
      </c>
      <c r="AE40">
        <v>215.73669433593699</v>
      </c>
      <c r="AF40" s="6">
        <v>90.119796752929602</v>
      </c>
      <c r="AG40" s="6">
        <v>53.150016784667898</v>
      </c>
      <c r="AH40">
        <v>493.14123535156199</v>
      </c>
      <c r="AI40">
        <v>215.604888916015</v>
      </c>
      <c r="AJ40">
        <v>133.97805786132801</v>
      </c>
      <c r="AK40">
        <v>148.01466369628901</v>
      </c>
      <c r="AL40" s="6">
        <v>194.75540161132801</v>
      </c>
      <c r="AM40" s="6">
        <v>60.070770263671797</v>
      </c>
      <c r="AN40" s="6">
        <v>69.770706176757798</v>
      </c>
      <c r="AO40" s="6">
        <v>209.00982666015599</v>
      </c>
      <c r="AP40" s="6">
        <v>412.91510009765602</v>
      </c>
      <c r="AQ40" s="6">
        <v>144.85078430175699</v>
      </c>
      <c r="AR40" s="6">
        <v>64.855384826660099</v>
      </c>
    </row>
    <row r="41" spans="2:44" x14ac:dyDescent="0.25">
      <c r="B41">
        <f t="shared" si="17"/>
        <v>1.6155544759944636</v>
      </c>
      <c r="C41">
        <f t="shared" si="18"/>
        <v>5.3145932085722512E-2</v>
      </c>
      <c r="D41">
        <v>70</v>
      </c>
      <c r="E41">
        <f t="shared" si="9"/>
        <v>1.5180249444369587</v>
      </c>
      <c r="F41">
        <f t="shared" si="10"/>
        <v>1.8172387017144074</v>
      </c>
      <c r="G41">
        <f t="shared" si="11"/>
        <v>2.1005632116439434</v>
      </c>
      <c r="J41">
        <f t="shared" si="14"/>
        <v>1.8090151832217221</v>
      </c>
      <c r="K41">
        <f t="shared" si="15"/>
        <v>1.3333333333333333</v>
      </c>
      <c r="L41">
        <f t="shared" si="16"/>
        <v>1.5185867309570273</v>
      </c>
      <c r="M41">
        <f t="shared" si="23"/>
        <v>1.5604393869785247</v>
      </c>
      <c r="N41">
        <f t="shared" si="24"/>
        <v>1.6045283915833604</v>
      </c>
      <c r="O41">
        <f t="shared" si="19"/>
        <v>1.5565841221573318</v>
      </c>
      <c r="P41">
        <f t="shared" si="20"/>
        <v>1.6036983489990189</v>
      </c>
      <c r="Q41">
        <f t="shared" si="21"/>
        <v>1.5831521132896638</v>
      </c>
      <c r="R41">
        <f t="shared" si="22"/>
        <v>1.3814892436182713</v>
      </c>
      <c r="S41" s="6"/>
      <c r="T41" s="6"/>
      <c r="V41">
        <v>220.11361694335901</v>
      </c>
      <c r="W41">
        <v>245.327224731445</v>
      </c>
      <c r="X41">
        <v>296.17941284179602</v>
      </c>
      <c r="AA41">
        <v>227.93591308593699</v>
      </c>
      <c r="AB41">
        <v>280</v>
      </c>
      <c r="AC41">
        <v>334.08908081054602</v>
      </c>
      <c r="AD41">
        <v>633.53839111328102</v>
      </c>
      <c r="AE41">
        <v>258.32907104492102</v>
      </c>
      <c r="AF41" s="6">
        <v>150.910064697265</v>
      </c>
      <c r="AG41" s="6">
        <v>82.467819213867102</v>
      </c>
      <c r="AH41">
        <v>628.85998535156205</v>
      </c>
      <c r="AI41">
        <v>256.59173583984301</v>
      </c>
      <c r="AJ41">
        <v>183.64564514160099</v>
      </c>
      <c r="AK41">
        <v>178.21211242675699</v>
      </c>
      <c r="AL41" s="6">
        <v>252.51861572265599</v>
      </c>
      <c r="AM41" s="6">
        <v>89.042121887207003</v>
      </c>
      <c r="AN41" s="6">
        <v>91.999908447265597</v>
      </c>
      <c r="AO41" s="6">
        <v>265.99346923828102</v>
      </c>
      <c r="AP41" s="6">
        <v>536.15124511718705</v>
      </c>
      <c r="AQ41" s="6">
        <v>183.05567932128901</v>
      </c>
      <c r="AR41" s="6">
        <v>106.42153930664</v>
      </c>
    </row>
    <row r="42" spans="2:44" x14ac:dyDescent="0.25">
      <c r="D42">
        <v>80</v>
      </c>
      <c r="N42" s="6"/>
      <c r="S42" s="6"/>
      <c r="AL42" s="6"/>
      <c r="AM42" s="6">
        <v>125.633567810058</v>
      </c>
      <c r="AN42" s="6">
        <v>121.84046936035099</v>
      </c>
      <c r="AO42" s="6">
        <v>297.99673461914</v>
      </c>
    </row>
    <row r="44" spans="2:44" x14ac:dyDescent="0.25">
      <c r="M44">
        <v>-1.4108013284617438</v>
      </c>
      <c r="N44">
        <v>-1.1563700800356644</v>
      </c>
    </row>
    <row r="45" spans="2:44" x14ac:dyDescent="0.25">
      <c r="M45">
        <v>-1.7392239875981355</v>
      </c>
      <c r="N45">
        <v>-1.560399784064441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5941-610D-4297-949D-E07B3DC436DA}">
  <dimension ref="A1:AN211"/>
  <sheetViews>
    <sheetView workbookViewId="0">
      <selection activeCell="T14" sqref="T14"/>
    </sheetView>
  </sheetViews>
  <sheetFormatPr defaultRowHeight="15" x14ac:dyDescent="0.25"/>
  <cols>
    <col min="1" max="7" width="9.140625" style="10"/>
    <col min="8" max="13" width="9.140625" style="1"/>
    <col min="26" max="27" width="9.140625" style="6"/>
    <col min="29" max="33" width="9.140625" style="1"/>
  </cols>
  <sheetData>
    <row r="1" spans="1:40" x14ac:dyDescent="0.25">
      <c r="A1" s="8" t="s">
        <v>112</v>
      </c>
      <c r="B1" s="8"/>
      <c r="C1" s="8"/>
      <c r="D1" s="8"/>
      <c r="E1" s="8"/>
      <c r="F1" s="8"/>
      <c r="G1" s="8"/>
      <c r="H1" s="9"/>
      <c r="I1" s="9"/>
      <c r="J1" s="9"/>
      <c r="K1" s="9"/>
      <c r="L1" s="9"/>
      <c r="M1" s="9"/>
      <c r="AB1" s="1" t="s">
        <v>111</v>
      </c>
      <c r="AC1" s="1" t="s">
        <v>106</v>
      </c>
    </row>
    <row r="2" spans="1:40" x14ac:dyDescent="0.25">
      <c r="A2" s="7"/>
      <c r="B2" s="7"/>
      <c r="C2" s="7"/>
      <c r="D2" s="7"/>
      <c r="E2" s="7"/>
      <c r="F2" s="7"/>
      <c r="G2" s="7"/>
      <c r="H2"/>
      <c r="I2"/>
      <c r="J2"/>
      <c r="K2"/>
      <c r="L2"/>
      <c r="M2"/>
      <c r="N2" t="s">
        <v>100</v>
      </c>
      <c r="O2" t="s">
        <v>95</v>
      </c>
      <c r="P2" t="s">
        <v>101</v>
      </c>
      <c r="Q2" t="s">
        <v>95</v>
      </c>
      <c r="R2" t="s">
        <v>102</v>
      </c>
      <c r="T2" t="s">
        <v>103</v>
      </c>
      <c r="X2" t="s">
        <v>104</v>
      </c>
    </row>
    <row r="3" spans="1:40" x14ac:dyDescent="0.25">
      <c r="A3" s="7">
        <v>72.170448303222614</v>
      </c>
      <c r="B3" s="7">
        <v>101.17146555582656</v>
      </c>
      <c r="C3" s="7">
        <v>86.262045542398923</v>
      </c>
      <c r="D3" s="7">
        <v>50.674778620401952</v>
      </c>
      <c r="E3" s="7">
        <v>57.047181447346965</v>
      </c>
      <c r="F3" s="7">
        <v>134.84459940592419</v>
      </c>
      <c r="G3" s="7">
        <v>75.219126383463433</v>
      </c>
      <c r="H3">
        <v>105.1883850097654</v>
      </c>
      <c r="I3">
        <v>54.850083033243777</v>
      </c>
      <c r="J3">
        <v>56.558582305908175</v>
      </c>
      <c r="K3">
        <v>204.17455800374299</v>
      </c>
      <c r="L3">
        <v>128.98513921101849</v>
      </c>
      <c r="M3">
        <v>89.078590393066293</v>
      </c>
      <c r="AH3" t="s">
        <v>108</v>
      </c>
      <c r="AJ3" t="s">
        <v>109</v>
      </c>
      <c r="AL3" t="s">
        <v>110</v>
      </c>
    </row>
    <row r="4" spans="1:40" x14ac:dyDescent="0.25">
      <c r="A4" s="10">
        <v>98.083789979253567</v>
      </c>
      <c r="B4" s="10">
        <v>104.16946946555304</v>
      </c>
      <c r="C4" s="10">
        <v>116.41594585840483</v>
      </c>
      <c r="D4" s="10">
        <v>81.890950147418977</v>
      </c>
      <c r="E4" s="10">
        <v>114.75702921549473</v>
      </c>
      <c r="F4" s="10">
        <v>99.769101161271877</v>
      </c>
      <c r="G4" s="10">
        <v>98.715855447068733</v>
      </c>
      <c r="H4" s="1">
        <v>104.99579293387238</v>
      </c>
      <c r="I4" s="1">
        <v>111.24655452087848</v>
      </c>
      <c r="J4" s="1">
        <v>120.81752817538091</v>
      </c>
      <c r="K4" s="1">
        <v>102.24859948251716</v>
      </c>
      <c r="L4" s="1">
        <v>111.69696186864032</v>
      </c>
      <c r="M4" s="1">
        <v>132.90909327817752</v>
      </c>
      <c r="N4">
        <f>AVERAGE(A4:M4)</f>
        <v>107.51666704107174</v>
      </c>
      <c r="O4">
        <f>STDEVP(A4:M4)/SQRT(13)</f>
        <v>3.3645751306825491</v>
      </c>
      <c r="P4">
        <f>AVERAGE(M4,L4,K4,J4,H4,G4,F4,E4,D4,C4,B4,A4)</f>
        <v>107.20584308442118</v>
      </c>
      <c r="Q4">
        <f>STDEVP(A4,B4,C4,D4,E4,F4,G4,H4,J4,K4,L4,M4)/SQRT(12)</f>
        <v>3.6305708371324608</v>
      </c>
      <c r="R4">
        <v>102.851005880323</v>
      </c>
      <c r="S4">
        <v>2.9518114004495799</v>
      </c>
      <c r="T4">
        <f>AVERAGE(P4:P5)</f>
        <v>102.19008997121307</v>
      </c>
      <c r="U4">
        <f>AVERAGE(Q4:Q5)</f>
        <v>3.085981861539028</v>
      </c>
      <c r="V4">
        <v>0</v>
      </c>
      <c r="W4">
        <v>0</v>
      </c>
      <c r="X4">
        <v>101.275557844327</v>
      </c>
      <c r="Y4">
        <v>3.2195077153000562</v>
      </c>
      <c r="AC4" s="1">
        <v>189.69494374593035</v>
      </c>
      <c r="AD4" s="1">
        <v>142.05399576822867</v>
      </c>
      <c r="AE4" s="1">
        <v>207.01644388834586</v>
      </c>
      <c r="AF4" s="1">
        <v>123.65394846598265</v>
      </c>
      <c r="AG4" s="1">
        <v>112.3765029907222</v>
      </c>
      <c r="AH4" t="s">
        <v>94</v>
      </c>
      <c r="AI4" t="s">
        <v>95</v>
      </c>
    </row>
    <row r="5" spans="1:40" x14ac:dyDescent="0.25">
      <c r="A5" s="10">
        <v>103.13421235911085</v>
      </c>
      <c r="B5" s="10">
        <v>93.975823140255017</v>
      </c>
      <c r="C5" s="10">
        <v>89.988045147392299</v>
      </c>
      <c r="D5" s="10">
        <v>85.138268599689752</v>
      </c>
      <c r="E5" s="10">
        <v>111.31394369560368</v>
      </c>
      <c r="F5" s="10">
        <v>98.565587372215219</v>
      </c>
      <c r="G5" s="10">
        <v>102.03694447783833</v>
      </c>
      <c r="H5" s="1">
        <v>91.837775820777537</v>
      </c>
      <c r="I5" s="1">
        <v>110.31743905840128</v>
      </c>
      <c r="J5" s="1">
        <v>97.640337455398935</v>
      </c>
      <c r="K5" s="1">
        <v>89.421956679399997</v>
      </c>
      <c r="L5" s="1">
        <v>88.56344296950698</v>
      </c>
      <c r="M5" s="1">
        <v>114.47570457887079</v>
      </c>
      <c r="N5">
        <f t="shared" ref="N5:N68" si="0">AVERAGE(A5:M5)</f>
        <v>98.185344719573905</v>
      </c>
      <c r="O5">
        <f t="shared" ref="O5:O68" si="1">STDEVP(A5:M5)/SQRT(13)</f>
        <v>2.5390476702166169</v>
      </c>
      <c r="P5">
        <f t="shared" ref="P5:P68" si="2">AVERAGE(M5,L5,K5,J5,H5,G5,F5,E5,D5,C5,B5,A5)</f>
        <v>97.174336858004949</v>
      </c>
      <c r="Q5">
        <f t="shared" ref="Q5:Q68" si="3">STDEVP(A5,B5,C5,D5,E5,F5,G5,H5,J5,K5,L5,M5)/SQRT(12)</f>
        <v>2.5413928859455952</v>
      </c>
      <c r="R5">
        <v>99.172729876351084</v>
      </c>
      <c r="S5">
        <v>2.5655729333054076</v>
      </c>
      <c r="T5">
        <f t="shared" ref="T5:U5" si="4">AVERAGE(P6:P7)</f>
        <v>99.291339513119027</v>
      </c>
      <c r="U5">
        <f t="shared" si="4"/>
        <v>2.5401448608341428</v>
      </c>
      <c r="V5">
        <v>0.33333000000000002</v>
      </c>
      <c r="W5">
        <v>0.5</v>
      </c>
      <c r="X5">
        <v>98.785689774033926</v>
      </c>
      <c r="Y5">
        <v>2.082804283863914</v>
      </c>
      <c r="AC5" s="1">
        <v>97.855561908922638</v>
      </c>
      <c r="AD5" s="1">
        <v>94.105529785155625</v>
      </c>
      <c r="AE5" s="1">
        <v>100.54677567391981</v>
      </c>
      <c r="AF5" s="1">
        <v>100.05593203496036</v>
      </c>
      <c r="AG5" s="1">
        <v>129.0096269383541</v>
      </c>
      <c r="AH5">
        <f>AVERAGE(AC5:AG5)</f>
        <v>104.31468526826252</v>
      </c>
      <c r="AI5">
        <f t="shared" ref="AI5:AI68" si="5">STDEVP(AC5:AG5)/SQRT(6)</f>
        <v>5.1254963862112257</v>
      </c>
      <c r="AJ5">
        <f>AVERAGE(AH5:AH6)</f>
        <v>101.90022638984783</v>
      </c>
      <c r="AK5">
        <f>AVERAGE(AI5:AI6)</f>
        <v>3.2980686867783509</v>
      </c>
      <c r="AL5">
        <v>100.66280339735188</v>
      </c>
      <c r="AM5">
        <v>3.0482523570489986</v>
      </c>
      <c r="AN5">
        <v>0</v>
      </c>
    </row>
    <row r="6" spans="1:40" x14ac:dyDescent="0.25">
      <c r="A6" s="10">
        <v>116.360984021018</v>
      </c>
      <c r="B6" s="10">
        <v>91.863731934028053</v>
      </c>
      <c r="C6" s="10">
        <v>89.424764808744953</v>
      </c>
      <c r="D6" s="10">
        <v>112.86352898021966</v>
      </c>
      <c r="E6" s="10">
        <v>102.8676953232079</v>
      </c>
      <c r="F6" s="10">
        <v>98.757295430289986</v>
      </c>
      <c r="G6" s="10">
        <v>93.297991338038557</v>
      </c>
      <c r="H6" s="1">
        <v>98.600485665457143</v>
      </c>
      <c r="I6" s="1">
        <v>110.60320721925603</v>
      </c>
      <c r="J6" s="1">
        <v>117.61323639023851</v>
      </c>
      <c r="K6" s="1">
        <v>103.51940229827254</v>
      </c>
      <c r="L6" s="1">
        <v>95.446404745412408</v>
      </c>
      <c r="M6" s="1">
        <v>72.742402151729223</v>
      </c>
      <c r="N6">
        <f t="shared" si="0"/>
        <v>100.30470233122408</v>
      </c>
      <c r="O6">
        <f t="shared" si="1"/>
        <v>3.3223070524842409</v>
      </c>
      <c r="P6">
        <f t="shared" si="2"/>
        <v>99.446493590554766</v>
      </c>
      <c r="Q6">
        <f t="shared" si="3"/>
        <v>3.4865594228221126</v>
      </c>
      <c r="R6">
        <v>98.082159191002006</v>
      </c>
      <c r="S6">
        <v>2.287459257822356</v>
      </c>
      <c r="T6">
        <f t="shared" ref="T6:U6" si="6">AVERAGE(P8:P9)</f>
        <v>98.610441943209253</v>
      </c>
      <c r="U6">
        <f t="shared" si="6"/>
        <v>2.3273412763727843</v>
      </c>
      <c r="V6">
        <v>0.66666000000000003</v>
      </c>
      <c r="W6">
        <v>1</v>
      </c>
      <c r="X6">
        <v>104.17228812318852</v>
      </c>
      <c r="Y6">
        <v>3.4640536551249661</v>
      </c>
      <c r="AC6" s="1">
        <v>94.875978168687894</v>
      </c>
      <c r="AD6" s="1">
        <v>105.73737990688241</v>
      </c>
      <c r="AE6" s="1">
        <v>99.108821940871707</v>
      </c>
      <c r="AF6" s="1">
        <v>97.510070307367826</v>
      </c>
      <c r="AG6" s="1">
        <v>100.19658723335587</v>
      </c>
      <c r="AH6">
        <f t="shared" ref="AH6:AH69" si="7">AVERAGE(AC6:AG6)</f>
        <v>99.485767511433139</v>
      </c>
      <c r="AI6">
        <f t="shared" si="5"/>
        <v>1.4706409873454762</v>
      </c>
      <c r="AJ6">
        <f>AVERAGE(AH7:AH8)</f>
        <v>99.514229100505972</v>
      </c>
      <c r="AK6">
        <f t="shared" ref="AK6" si="8">AVERAGE(AI7:AI8)</f>
        <v>2.5035151828970408</v>
      </c>
      <c r="AL6">
        <v>98.32463741690492</v>
      </c>
      <c r="AM6">
        <v>2.1969790358115571</v>
      </c>
      <c r="AN6">
        <v>0.5</v>
      </c>
    </row>
    <row r="7" spans="1:40" x14ac:dyDescent="0.25">
      <c r="A7" s="10">
        <v>99.837789579129549</v>
      </c>
      <c r="B7" s="10">
        <v>97.343902572808233</v>
      </c>
      <c r="C7" s="10">
        <v>97.095375405976455</v>
      </c>
      <c r="D7" s="10">
        <v>108.92226236304599</v>
      </c>
      <c r="E7" s="10">
        <v>89.01995608681122</v>
      </c>
      <c r="F7" s="10">
        <v>95.579882327260464</v>
      </c>
      <c r="G7" s="10">
        <v>104.67247327760435</v>
      </c>
      <c r="H7" s="1">
        <v>100.87437947591143</v>
      </c>
      <c r="I7" s="1">
        <v>84.895621251015697</v>
      </c>
      <c r="J7" s="1">
        <v>101.86092255393515</v>
      </c>
      <c r="K7" s="1">
        <v>103.17753810508579</v>
      </c>
      <c r="L7" s="1">
        <v>101.32782218992249</v>
      </c>
      <c r="M7" s="1">
        <v>89.921921290708312</v>
      </c>
      <c r="N7">
        <f t="shared" si="0"/>
        <v>98.040757421478091</v>
      </c>
      <c r="O7">
        <f t="shared" si="1"/>
        <v>1.8088388141265739</v>
      </c>
      <c r="P7">
        <f t="shared" si="2"/>
        <v>99.136185435683288</v>
      </c>
      <c r="Q7">
        <f t="shared" si="3"/>
        <v>1.5937302988461732</v>
      </c>
      <c r="R7">
        <v>104.69244013341137</v>
      </c>
      <c r="S7">
        <v>3.4115600861229232</v>
      </c>
      <c r="T7">
        <f t="shared" ref="T7:U7" si="9">AVERAGE(P10:P11)</f>
        <v>104.0185031911731</v>
      </c>
      <c r="U7">
        <f t="shared" si="9"/>
        <v>3.6215647420868571</v>
      </c>
      <c r="V7">
        <v>0.99999000000000005</v>
      </c>
      <c r="W7">
        <v>1.5</v>
      </c>
      <c r="X7">
        <v>109.22321340974055</v>
      </c>
      <c r="Y7">
        <v>4.4814213231836924</v>
      </c>
      <c r="AC7" s="1">
        <v>103.55208547491736</v>
      </c>
      <c r="AD7" s="1">
        <v>93.609597649372546</v>
      </c>
      <c r="AE7" s="1">
        <v>88.100937177549994</v>
      </c>
      <c r="AF7" s="1">
        <v>103.08758327820209</v>
      </c>
      <c r="AG7" s="1">
        <v>102.589583481758</v>
      </c>
      <c r="AH7">
        <f t="shared" si="7"/>
        <v>98.187957412359992</v>
      </c>
      <c r="AI7">
        <f t="shared" si="5"/>
        <v>2.5486196975902948</v>
      </c>
      <c r="AJ7">
        <f t="shared" ref="AJ7:AK7" si="10">AVERAGE(AH9:AH10)</f>
        <v>97.066705731031419</v>
      </c>
      <c r="AK7">
        <f t="shared" si="10"/>
        <v>2.0662632196154429</v>
      </c>
      <c r="AL7">
        <v>96.6847705283853</v>
      </c>
      <c r="AM7">
        <v>2.7035420309686855</v>
      </c>
      <c r="AN7">
        <v>1</v>
      </c>
    </row>
    <row r="8" spans="1:40" x14ac:dyDescent="0.25">
      <c r="A8" s="10">
        <v>89.658346304325903</v>
      </c>
      <c r="B8" s="10">
        <v>105.98807369306415</v>
      </c>
      <c r="C8" s="10">
        <v>105.17757176081486</v>
      </c>
      <c r="D8" s="10">
        <v>114.1416068987095</v>
      </c>
      <c r="E8" s="10">
        <v>86.624085275750346</v>
      </c>
      <c r="F8" s="10">
        <v>104.59734685553248</v>
      </c>
      <c r="G8" s="10">
        <v>95.277444950540826</v>
      </c>
      <c r="H8" s="1">
        <v>102.73786272321428</v>
      </c>
      <c r="I8" s="1">
        <v>82.967758178710767</v>
      </c>
      <c r="J8" s="1">
        <v>84.338198281008303</v>
      </c>
      <c r="K8" s="1">
        <v>99.35773961684265</v>
      </c>
      <c r="L8" s="1">
        <v>103.03009979484574</v>
      </c>
      <c r="M8" s="1">
        <v>92.078913999407419</v>
      </c>
      <c r="N8">
        <f t="shared" si="0"/>
        <v>97.382696025597483</v>
      </c>
      <c r="O8">
        <f t="shared" si="1"/>
        <v>2.5721787485501371</v>
      </c>
      <c r="P8">
        <f t="shared" si="2"/>
        <v>98.583940846171359</v>
      </c>
      <c r="Q8">
        <f t="shared" si="3"/>
        <v>2.4902799811804881</v>
      </c>
      <c r="R8">
        <v>106.42893436650732</v>
      </c>
      <c r="S8">
        <v>3.1887106916801953</v>
      </c>
      <c r="T8">
        <f t="shared" ref="T8:U8" si="11">AVERAGE(P12:P13)</f>
        <v>105.1629315378411</v>
      </c>
      <c r="U8">
        <f t="shared" si="11"/>
        <v>3.1625196028387448</v>
      </c>
      <c r="V8">
        <v>1.3333200000000001</v>
      </c>
      <c r="W8">
        <v>2</v>
      </c>
      <c r="X8">
        <v>112.98814979153893</v>
      </c>
      <c r="Y8">
        <v>5.1053547998176088</v>
      </c>
      <c r="AC8" s="1">
        <v>104.71662822522578</v>
      </c>
      <c r="AD8" s="1">
        <v>107.45723885549579</v>
      </c>
      <c r="AE8" s="1">
        <v>102.46143700941511</v>
      </c>
      <c r="AF8" s="1">
        <v>99.605859434209378</v>
      </c>
      <c r="AG8" s="1">
        <v>89.961340418913707</v>
      </c>
      <c r="AH8">
        <f t="shared" si="7"/>
        <v>100.84050078865195</v>
      </c>
      <c r="AI8">
        <f t="shared" si="5"/>
        <v>2.4584106682037863</v>
      </c>
      <c r="AJ8">
        <f t="shared" ref="AJ8:AK8" si="12">AVERAGE(AH11:AH12)</f>
        <v>94.839737637757537</v>
      </c>
      <c r="AK8">
        <f t="shared" si="12"/>
        <v>2.2092438966550132</v>
      </c>
      <c r="AL8">
        <v>99.844179946171039</v>
      </c>
      <c r="AM8">
        <v>2.5064849192437686</v>
      </c>
      <c r="AN8">
        <v>1.5</v>
      </c>
    </row>
    <row r="9" spans="1:40" x14ac:dyDescent="0.25">
      <c r="A9" s="10">
        <v>92.928604817347377</v>
      </c>
      <c r="B9" s="10">
        <v>106.66769083703073</v>
      </c>
      <c r="C9" s="10">
        <v>101.91252522918536</v>
      </c>
      <c r="D9" s="10">
        <v>97.099968214017949</v>
      </c>
      <c r="E9" s="10">
        <v>95.913937217310703</v>
      </c>
      <c r="F9" s="10">
        <v>102.75125291360871</v>
      </c>
      <c r="G9" s="10">
        <v>105.9923220175246</v>
      </c>
      <c r="H9" s="1">
        <v>102.03018915085525</v>
      </c>
      <c r="I9" s="1">
        <v>100.51777415031935</v>
      </c>
      <c r="J9" s="1">
        <v>77.290720316209544</v>
      </c>
      <c r="K9" s="1">
        <v>102.78816971124363</v>
      </c>
      <c r="L9" s="1">
        <v>99.866148482920934</v>
      </c>
      <c r="M9" s="1">
        <v>98.401787575711012</v>
      </c>
      <c r="N9">
        <f t="shared" si="0"/>
        <v>98.781622356406544</v>
      </c>
      <c r="O9">
        <f t="shared" si="1"/>
        <v>2.002739767094575</v>
      </c>
      <c r="P9">
        <f t="shared" si="2"/>
        <v>98.636943040247147</v>
      </c>
      <c r="Q9">
        <f t="shared" si="3"/>
        <v>2.1644025715650805</v>
      </c>
      <c r="R9">
        <v>112.19473608767424</v>
      </c>
      <c r="S9">
        <v>4.9113428793277336</v>
      </c>
      <c r="T9">
        <f t="shared" ref="T9:U9" si="13">AVERAGE(P14:P15)</f>
        <v>110.91181757037941</v>
      </c>
      <c r="U9">
        <f t="shared" si="13"/>
        <v>5.1341281225373852</v>
      </c>
      <c r="V9">
        <v>1.66665</v>
      </c>
      <c r="W9">
        <v>2.5</v>
      </c>
      <c r="X9">
        <v>121.04325281655366</v>
      </c>
      <c r="Y9">
        <v>6.2934639609556102</v>
      </c>
      <c r="AC9" s="1">
        <v>94.435729980468423</v>
      </c>
      <c r="AD9" s="1">
        <v>101.53999865894579</v>
      </c>
      <c r="AE9" s="1">
        <v>96.749712386221233</v>
      </c>
      <c r="AF9" s="1">
        <v>103.32971324627647</v>
      </c>
      <c r="AG9" s="1">
        <v>92.991988429819401</v>
      </c>
      <c r="AH9">
        <f t="shared" si="7"/>
        <v>97.809428540346261</v>
      </c>
      <c r="AI9">
        <f t="shared" si="5"/>
        <v>1.6340467778194427</v>
      </c>
      <c r="AJ9">
        <f t="shared" ref="AJ9:AK9" si="14">AVERAGE(AH13:AH14)</f>
        <v>91.486950366270747</v>
      </c>
      <c r="AK9">
        <f t="shared" si="14"/>
        <v>3.5167942470127991</v>
      </c>
      <c r="AL9">
        <v>97.199054951032295</v>
      </c>
      <c r="AM9">
        <v>2.4744200353164261</v>
      </c>
      <c r="AN9">
        <v>2</v>
      </c>
    </row>
    <row r="10" spans="1:40" x14ac:dyDescent="0.25">
      <c r="A10" s="10">
        <v>102.71451637423459</v>
      </c>
      <c r="B10" s="10">
        <v>103.91246663306811</v>
      </c>
      <c r="C10" s="10">
        <v>126.12636255714816</v>
      </c>
      <c r="D10" s="10">
        <v>130.02296629943891</v>
      </c>
      <c r="E10" s="10">
        <v>64.749132122909643</v>
      </c>
      <c r="F10" s="10">
        <v>103.88553407771433</v>
      </c>
      <c r="G10" s="10">
        <v>91.772011004049446</v>
      </c>
      <c r="H10" s="1">
        <v>107.75145757765905</v>
      </c>
      <c r="I10" s="1">
        <v>117.32818436448575</v>
      </c>
      <c r="J10" s="1">
        <v>93.94109880966343</v>
      </c>
      <c r="K10" s="1">
        <v>111.03777417949559</v>
      </c>
      <c r="L10" s="1">
        <v>112.21721560455968</v>
      </c>
      <c r="M10" s="1">
        <v>86.79115209686617</v>
      </c>
      <c r="N10">
        <f t="shared" si="0"/>
        <v>104.01922090009944</v>
      </c>
      <c r="O10">
        <f t="shared" si="1"/>
        <v>4.5926918009489057</v>
      </c>
      <c r="P10">
        <f t="shared" si="2"/>
        <v>102.91014061140059</v>
      </c>
      <c r="Q10">
        <f t="shared" si="3"/>
        <v>4.8396489060196117</v>
      </c>
      <c r="R10">
        <v>114.5887750685514</v>
      </c>
      <c r="S10">
        <v>4.843886887826006</v>
      </c>
      <c r="T10">
        <f t="shared" ref="T10:U10" si="15">AVERAGE(P16:P17)</f>
        <v>113.53800023129222</v>
      </c>
      <c r="U10">
        <f t="shared" si="15"/>
        <v>5.0777350095170952</v>
      </c>
      <c r="V10">
        <v>1.9999800000000001</v>
      </c>
      <c r="W10">
        <v>3</v>
      </c>
      <c r="X10">
        <v>127.51842224721109</v>
      </c>
      <c r="Y10">
        <v>7.5032372421123883</v>
      </c>
      <c r="AC10" s="1">
        <v>103.60068070261053</v>
      </c>
      <c r="AD10" s="1">
        <v>97.778406277508452</v>
      </c>
      <c r="AE10" s="1">
        <v>98.927911722434899</v>
      </c>
      <c r="AF10" s="1">
        <v>96.187471283378329</v>
      </c>
      <c r="AG10" s="1">
        <v>85.125444622650619</v>
      </c>
      <c r="AH10">
        <f t="shared" si="7"/>
        <v>96.323982921716564</v>
      </c>
      <c r="AI10">
        <f t="shared" si="5"/>
        <v>2.4984796614114431</v>
      </c>
      <c r="AJ10">
        <f t="shared" ref="AJ10:AK10" si="16">AVERAGE(AH15:AH16)</f>
        <v>100.96673770780623</v>
      </c>
      <c r="AK10">
        <f t="shared" si="16"/>
        <v>2.0890022816508678</v>
      </c>
      <c r="AL10">
        <v>101.0048239844585</v>
      </c>
      <c r="AM10">
        <v>3.2587708862142541</v>
      </c>
      <c r="AN10">
        <v>2.5</v>
      </c>
    </row>
    <row r="11" spans="1:40" x14ac:dyDescent="0.25">
      <c r="A11" s="10">
        <v>98.751586643434123</v>
      </c>
      <c r="B11" s="10">
        <v>113.90274287660472</v>
      </c>
      <c r="C11" s="10">
        <v>93.206851852208203</v>
      </c>
      <c r="D11" s="10">
        <v>106.31879735374106</v>
      </c>
      <c r="E11" s="10">
        <v>97.104243228309997</v>
      </c>
      <c r="F11" s="10">
        <v>100.39925610619476</v>
      </c>
      <c r="G11" s="10">
        <v>96.749039730851905</v>
      </c>
      <c r="H11" s="1">
        <v>116.85772850399904</v>
      </c>
      <c r="I11" s="1">
        <v>108.23118251605621</v>
      </c>
      <c r="J11" s="1">
        <v>113.95327025504487</v>
      </c>
      <c r="K11" s="1">
        <v>115.80868141323873</v>
      </c>
      <c r="L11" s="1">
        <v>110.66039329351315</v>
      </c>
      <c r="M11" s="1">
        <v>97.809797994206392</v>
      </c>
      <c r="N11">
        <f t="shared" si="0"/>
        <v>105.36565936672331</v>
      </c>
      <c r="O11">
        <f t="shared" si="1"/>
        <v>2.2304283712969406</v>
      </c>
      <c r="P11">
        <f t="shared" si="2"/>
        <v>105.12686577094559</v>
      </c>
      <c r="Q11">
        <f t="shared" si="3"/>
        <v>2.403480578154102</v>
      </c>
      <c r="R11">
        <v>117.81564822407952</v>
      </c>
      <c r="S11">
        <v>5.312151235343384</v>
      </c>
      <c r="T11">
        <f t="shared" ref="T11:U11" si="17">AVERAGE(P18:P19)</f>
        <v>116.26412080273448</v>
      </c>
      <c r="U11">
        <f t="shared" si="17"/>
        <v>5.4012024575018849</v>
      </c>
      <c r="V11">
        <v>2.33331</v>
      </c>
      <c r="W11">
        <v>3.5</v>
      </c>
      <c r="X11">
        <v>129.71087940362807</v>
      </c>
      <c r="Y11">
        <v>8.1376014372139878</v>
      </c>
      <c r="AC11" s="1">
        <v>105.54943687037368</v>
      </c>
      <c r="AD11" s="1">
        <v>97.148938246176058</v>
      </c>
      <c r="AE11" s="1">
        <v>93.172555599572178</v>
      </c>
      <c r="AF11" s="1">
        <v>99.226647070943415</v>
      </c>
      <c r="AG11" s="1">
        <v>83.843916760644831</v>
      </c>
      <c r="AH11">
        <f t="shared" si="7"/>
        <v>95.788298909542036</v>
      </c>
      <c r="AI11">
        <f t="shared" si="5"/>
        <v>2.9352102125534554</v>
      </c>
      <c r="AJ11">
        <f>AVERAGE(AH17:AH18)</f>
        <v>96.433853726978043</v>
      </c>
      <c r="AK11">
        <f t="shared" ref="AK11" si="18">AVERAGE(AI17:AI18)</f>
        <v>2.4814522304529092</v>
      </c>
      <c r="AL11">
        <v>100.51858827258773</v>
      </c>
      <c r="AM11">
        <v>4.5025346276132749</v>
      </c>
      <c r="AN11">
        <v>3</v>
      </c>
    </row>
    <row r="12" spans="1:40" x14ac:dyDescent="0.25">
      <c r="A12" s="10">
        <v>125.58014055558375</v>
      </c>
      <c r="B12" s="10">
        <v>104.79646437462884</v>
      </c>
      <c r="C12" s="10">
        <v>115.54885181450881</v>
      </c>
      <c r="D12" s="10">
        <v>95.905900966116448</v>
      </c>
      <c r="E12" s="10">
        <v>103.62500642475317</v>
      </c>
      <c r="F12" s="10">
        <v>106.120374074713</v>
      </c>
      <c r="G12" s="10">
        <v>88.162218056850833</v>
      </c>
      <c r="H12" s="1">
        <v>89.842957996186655</v>
      </c>
      <c r="I12" s="1">
        <v>126.8397700177491</v>
      </c>
      <c r="J12" s="1">
        <v>101.15674696204505</v>
      </c>
      <c r="K12" s="1">
        <v>110.74034746955392</v>
      </c>
      <c r="L12" s="1">
        <v>117.2511492588721</v>
      </c>
      <c r="M12" s="1">
        <v>95.028137892819444</v>
      </c>
      <c r="N12">
        <f t="shared" si="0"/>
        <v>106.199851220337</v>
      </c>
      <c r="O12">
        <f t="shared" si="1"/>
        <v>3.3436934043868587</v>
      </c>
      <c r="P12">
        <f t="shared" si="2"/>
        <v>104.47985798721935</v>
      </c>
      <c r="Q12">
        <f t="shared" si="3"/>
        <v>3.1490314812011841</v>
      </c>
      <c r="R12">
        <v>123.51555808192116</v>
      </c>
      <c r="S12">
        <v>6.5374625732258114</v>
      </c>
      <c r="T12">
        <f t="shared" ref="T12:U12" si="19">AVERAGE(P20:P21)</f>
        <v>121.24498287811218</v>
      </c>
      <c r="U12">
        <f t="shared" si="19"/>
        <v>6.6192906741408475</v>
      </c>
      <c r="V12">
        <v>2.6666400000000001</v>
      </c>
      <c r="W12">
        <v>4</v>
      </c>
      <c r="X12">
        <v>139.74790296511352</v>
      </c>
      <c r="Y12">
        <v>9.4727499725461985</v>
      </c>
      <c r="AC12" s="1">
        <v>101.12562480725738</v>
      </c>
      <c r="AD12" s="1">
        <v>92.628973302706342</v>
      </c>
      <c r="AE12" s="1">
        <v>91.656400572578761</v>
      </c>
      <c r="AF12" s="1">
        <v>92.239706768754246</v>
      </c>
      <c r="AG12" s="1">
        <v>91.805176378568504</v>
      </c>
      <c r="AH12">
        <f t="shared" si="7"/>
        <v>93.891176365973052</v>
      </c>
      <c r="AI12">
        <f t="shared" si="5"/>
        <v>1.4832775807565715</v>
      </c>
      <c r="AJ12">
        <f t="shared" ref="AJ12:AK12" si="20">AVERAGE(AH19:AH20)</f>
        <v>98.58345133441567</v>
      </c>
      <c r="AK12">
        <f t="shared" si="20"/>
        <v>2.6428214685008196</v>
      </c>
      <c r="AL12">
        <v>100.37796964679758</v>
      </c>
      <c r="AM12">
        <v>5.0043620528803245</v>
      </c>
      <c r="AN12">
        <v>3.5</v>
      </c>
    </row>
    <row r="13" spans="1:40" x14ac:dyDescent="0.25">
      <c r="A13" s="10">
        <v>101.29774510406193</v>
      </c>
      <c r="B13" s="10">
        <v>118.04206458266381</v>
      </c>
      <c r="C13" s="10">
        <v>127.86789170390563</v>
      </c>
      <c r="D13" s="10">
        <v>116.50312057443912</v>
      </c>
      <c r="E13" s="10">
        <v>93.695978532757536</v>
      </c>
      <c r="F13" s="10">
        <v>98.714689867533352</v>
      </c>
      <c r="G13" s="10">
        <v>88.185292867484449</v>
      </c>
      <c r="H13" s="1">
        <v>104.06870524088477</v>
      </c>
      <c r="I13" s="1">
        <v>116.40216660325528</v>
      </c>
      <c r="J13" s="1">
        <v>94.361463620890106</v>
      </c>
      <c r="K13" s="1">
        <v>107.11067050111029</v>
      </c>
      <c r="L13" s="1">
        <v>109.68100377755503</v>
      </c>
      <c r="M13" s="1">
        <v>110.62343468826796</v>
      </c>
      <c r="N13">
        <f t="shared" si="0"/>
        <v>106.65801751267765</v>
      </c>
      <c r="O13">
        <f t="shared" si="1"/>
        <v>3.0337279789735319</v>
      </c>
      <c r="P13">
        <f t="shared" si="2"/>
        <v>105.84600508846285</v>
      </c>
      <c r="Q13">
        <f t="shared" si="3"/>
        <v>3.1760077244763054</v>
      </c>
      <c r="R13">
        <v>130.21306420927405</v>
      </c>
      <c r="S13">
        <v>7.97783524257237</v>
      </c>
      <c r="T13">
        <f t="shared" ref="T13:U13" si="21">AVERAGE(P22:P23)</f>
        <v>125.95509417911929</v>
      </c>
      <c r="U13">
        <f t="shared" si="21"/>
        <v>7.0548753120228005</v>
      </c>
      <c r="V13">
        <v>2.9999699999999998</v>
      </c>
      <c r="W13">
        <v>4.5</v>
      </c>
      <c r="X13">
        <v>139.03860249367213</v>
      </c>
      <c r="Y13">
        <v>9.7105130348033271</v>
      </c>
      <c r="AC13" s="1">
        <v>85.62943307976947</v>
      </c>
      <c r="AD13" s="1">
        <v>95.585686052348592</v>
      </c>
      <c r="AE13" s="1">
        <v>85.195613357255652</v>
      </c>
      <c r="AF13" s="1">
        <v>91.4499009917987</v>
      </c>
      <c r="AG13" s="1">
        <v>69.013548067031749</v>
      </c>
      <c r="AH13">
        <f t="shared" si="7"/>
        <v>85.374836309640827</v>
      </c>
      <c r="AI13">
        <f t="shared" si="5"/>
        <v>3.6921382995960288</v>
      </c>
      <c r="AJ13">
        <f t="shared" ref="AJ13:AK13" si="22">AVERAGE(AH21:AH22)</f>
        <v>102.2885133418425</v>
      </c>
      <c r="AK13">
        <f t="shared" si="22"/>
        <v>3.4755126833422918</v>
      </c>
      <c r="AL13">
        <v>104.75250829736984</v>
      </c>
      <c r="AM13">
        <v>4.6763251829349981</v>
      </c>
      <c r="AN13">
        <v>4</v>
      </c>
    </row>
    <row r="14" spans="1:40" x14ac:dyDescent="0.25">
      <c r="A14" s="10">
        <v>142.33827425763889</v>
      </c>
      <c r="B14" s="10">
        <v>119.69126412622614</v>
      </c>
      <c r="C14" s="10">
        <v>155.86308196943543</v>
      </c>
      <c r="D14" s="10">
        <v>139.08974960143439</v>
      </c>
      <c r="E14" s="10">
        <v>73.552764089483873</v>
      </c>
      <c r="F14" s="10">
        <v>103.83227995332393</v>
      </c>
      <c r="G14" s="10">
        <v>93.365633497210183</v>
      </c>
      <c r="H14" s="1">
        <v>104.44625854492095</v>
      </c>
      <c r="I14" s="1">
        <v>138.81418826806276</v>
      </c>
      <c r="J14" s="1">
        <v>106.90813772248711</v>
      </c>
      <c r="K14" s="1">
        <v>111.58438289866714</v>
      </c>
      <c r="L14" s="1">
        <v>111.30692829457365</v>
      </c>
      <c r="M14" s="1">
        <v>84.302889363149546</v>
      </c>
      <c r="N14">
        <f t="shared" si="0"/>
        <v>114.23814096820107</v>
      </c>
      <c r="O14">
        <f t="shared" si="1"/>
        <v>6.4515405020464147</v>
      </c>
      <c r="P14">
        <f t="shared" si="2"/>
        <v>112.19013702654593</v>
      </c>
      <c r="Q14">
        <f t="shared" si="3"/>
        <v>6.6561726818397551</v>
      </c>
      <c r="R14">
        <v>133.79752083812281</v>
      </c>
      <c r="S14">
        <v>8.321918155581411</v>
      </c>
      <c r="T14">
        <f t="shared" ref="T14:U14" si="23">AVERAGE(P24:P25)</f>
        <v>130.20844010752376</v>
      </c>
      <c r="U14">
        <f t="shared" si="23"/>
        <v>8.1805703268303063</v>
      </c>
      <c r="V14">
        <v>3.3332999999999999</v>
      </c>
      <c r="W14">
        <v>5</v>
      </c>
      <c r="X14">
        <v>144.02364244032856</v>
      </c>
      <c r="Y14">
        <v>11.573813885409786</v>
      </c>
      <c r="AC14" s="1">
        <v>90.08956106085526</v>
      </c>
      <c r="AD14" s="1">
        <v>96.053518375880287</v>
      </c>
      <c r="AE14" s="1">
        <v>94.600907811578296</v>
      </c>
      <c r="AF14" s="1">
        <v>93.762896575556994</v>
      </c>
      <c r="AG14" s="1">
        <v>113.48843829063256</v>
      </c>
      <c r="AH14">
        <f t="shared" si="7"/>
        <v>97.599064422900668</v>
      </c>
      <c r="AI14">
        <f t="shared" si="5"/>
        <v>3.3414501944295694</v>
      </c>
      <c r="AJ14">
        <f t="shared" ref="AJ14:AK14" si="24">AVERAGE(AH23:AH24)</f>
        <v>100.78609572358945</v>
      </c>
      <c r="AK14">
        <f t="shared" si="24"/>
        <v>4.8839259083239472</v>
      </c>
      <c r="AL14">
        <v>104.02120439767928</v>
      </c>
      <c r="AM14">
        <v>5.8168502016628532</v>
      </c>
      <c r="AN14">
        <v>4.5</v>
      </c>
    </row>
    <row r="15" spans="1:40" x14ac:dyDescent="0.25">
      <c r="A15" s="10">
        <v>140.45750217720521</v>
      </c>
      <c r="B15" s="10">
        <v>115.35715418181476</v>
      </c>
      <c r="C15" s="10">
        <v>112.78223665247586</v>
      </c>
      <c r="D15" s="10">
        <v>106.0070416525972</v>
      </c>
      <c r="E15" s="10">
        <v>106.29307930929615</v>
      </c>
      <c r="F15" s="10">
        <v>101.48028314590995</v>
      </c>
      <c r="G15" s="10">
        <v>105.76743643450558</v>
      </c>
      <c r="H15" s="1">
        <v>100.54486955915142</v>
      </c>
      <c r="I15" s="1">
        <v>116.36532832236168</v>
      </c>
      <c r="J15" s="1">
        <v>96.92633531118868</v>
      </c>
      <c r="K15" s="1">
        <v>113.00829719094656</v>
      </c>
      <c r="L15" s="1">
        <v>124.64714346005891</v>
      </c>
      <c r="M15" s="1">
        <v>92.330598295404613</v>
      </c>
      <c r="N15">
        <f t="shared" si="0"/>
        <v>110.15133120714744</v>
      </c>
      <c r="O15">
        <f t="shared" si="1"/>
        <v>3.3711452566090521</v>
      </c>
      <c r="P15">
        <f t="shared" si="2"/>
        <v>109.63349811421291</v>
      </c>
      <c r="Q15">
        <f t="shared" si="3"/>
        <v>3.6120835632350157</v>
      </c>
      <c r="R15">
        <v>135.68339690960187</v>
      </c>
      <c r="S15">
        <v>9.5563708866375734</v>
      </c>
      <c r="T15">
        <f t="shared" ref="T15:U15" si="25">AVERAGE(P26:P27)</f>
        <v>129.68041818961569</v>
      </c>
      <c r="U15">
        <f t="shared" si="25"/>
        <v>8.2258123801364551</v>
      </c>
      <c r="V15">
        <v>3.6666300000000001</v>
      </c>
      <c r="W15">
        <v>5.5</v>
      </c>
      <c r="X15">
        <v>143.53262399583079</v>
      </c>
      <c r="Y15">
        <v>10.616448642073033</v>
      </c>
      <c r="AC15" s="1">
        <v>103.09104517886473</v>
      </c>
      <c r="AD15" s="1">
        <v>99.238038398849994</v>
      </c>
      <c r="AE15" s="1">
        <v>94.781890005435386</v>
      </c>
      <c r="AF15" s="1">
        <v>103.42217262656588</v>
      </c>
      <c r="AG15" s="1">
        <v>105.9224749799297</v>
      </c>
      <c r="AH15">
        <f t="shared" si="7"/>
        <v>101.29112423792914</v>
      </c>
      <c r="AI15">
        <f t="shared" si="5"/>
        <v>1.5897146922205336</v>
      </c>
      <c r="AJ15">
        <f t="shared" ref="AJ15:AK15" si="26">AVERAGE(AH25:AH26)</f>
        <v>103.03738488165821</v>
      </c>
      <c r="AK15">
        <f t="shared" si="26"/>
        <v>4.7860394967689928</v>
      </c>
      <c r="AL15">
        <v>103.27791741902179</v>
      </c>
      <c r="AM15">
        <v>3.9237504057833306</v>
      </c>
      <c r="AN15">
        <v>5</v>
      </c>
    </row>
    <row r="16" spans="1:40" x14ac:dyDescent="0.25">
      <c r="A16" s="10">
        <v>143.26233273813079</v>
      </c>
      <c r="B16" s="10">
        <v>132.50726690591083</v>
      </c>
      <c r="C16" s="10">
        <v>98.368217738907944</v>
      </c>
      <c r="D16" s="10">
        <v>118.08169906793881</v>
      </c>
      <c r="E16" s="10">
        <v>107.59764554207771</v>
      </c>
      <c r="F16" s="10">
        <v>94.177553894893947</v>
      </c>
      <c r="G16" s="10">
        <v>94.3789878952728</v>
      </c>
      <c r="H16" s="1">
        <v>112.48144967215332</v>
      </c>
      <c r="I16" s="1">
        <v>134.21158895005277</v>
      </c>
      <c r="J16" s="1">
        <v>85.797097573431984</v>
      </c>
      <c r="K16" s="1">
        <v>119.86999511718726</v>
      </c>
      <c r="L16" s="1">
        <v>129.77264167726435</v>
      </c>
      <c r="M16" s="1">
        <v>102.43384543429595</v>
      </c>
      <c r="N16">
        <f t="shared" si="0"/>
        <v>113.30310170827065</v>
      </c>
      <c r="O16">
        <f t="shared" si="1"/>
        <v>4.801154269273284</v>
      </c>
      <c r="P16">
        <f t="shared" si="2"/>
        <v>111.5607277714555</v>
      </c>
      <c r="Q16">
        <f t="shared" si="3"/>
        <v>4.8748487652225041</v>
      </c>
      <c r="R16">
        <v>146.04613974405342</v>
      </c>
      <c r="S16">
        <v>11.464542025032932</v>
      </c>
      <c r="T16">
        <f t="shared" ref="T16:U16" si="27">AVERAGE(P28:P29)</f>
        <v>138.38395445151468</v>
      </c>
      <c r="U16">
        <f t="shared" si="27"/>
        <v>9.5051909009859514</v>
      </c>
      <c r="V16">
        <v>3.9999600000000002</v>
      </c>
      <c r="W16">
        <v>6</v>
      </c>
      <c r="X16">
        <v>146.84278663711356</v>
      </c>
      <c r="Y16">
        <v>11.816853358669468</v>
      </c>
      <c r="AC16" s="1">
        <v>91.080643503289465</v>
      </c>
      <c r="AD16" s="1">
        <v>99.736409791757737</v>
      </c>
      <c r="AE16" s="1">
        <v>97.656868988612743</v>
      </c>
      <c r="AF16" s="1">
        <v>109.5280689680485</v>
      </c>
      <c r="AG16" s="1">
        <v>105.20976463670817</v>
      </c>
      <c r="AH16">
        <f t="shared" si="7"/>
        <v>100.64235117768332</v>
      </c>
      <c r="AI16">
        <f t="shared" si="5"/>
        <v>2.5882898710812023</v>
      </c>
      <c r="AJ16">
        <f t="shared" ref="AJ16:AK16" si="28">AVERAGE(AH27:AH28)</f>
        <v>97.521356273830321</v>
      </c>
      <c r="AK16">
        <f t="shared" si="28"/>
        <v>4.5903796156474588</v>
      </c>
      <c r="AL16">
        <v>101.34498276265833</v>
      </c>
      <c r="AM16">
        <v>4.3207492953019759</v>
      </c>
      <c r="AN16">
        <v>5.5</v>
      </c>
    </row>
    <row r="17" spans="1:40" x14ac:dyDescent="0.25">
      <c r="A17" s="10">
        <v>127.70291360540863</v>
      </c>
      <c r="B17" s="10">
        <v>126.5803803989414</v>
      </c>
      <c r="C17" s="10">
        <v>149.57239587484347</v>
      </c>
      <c r="D17" s="10">
        <v>137.38762821839688</v>
      </c>
      <c r="E17" s="10">
        <v>112.15341802228946</v>
      </c>
      <c r="F17" s="10">
        <v>96.82243707023656</v>
      </c>
      <c r="G17" s="10">
        <v>92.412405462855759</v>
      </c>
      <c r="H17" s="1">
        <v>99.144555954705709</v>
      </c>
      <c r="I17" s="1">
        <v>120.18455728127138</v>
      </c>
      <c r="J17" s="1">
        <v>110.77132073392279</v>
      </c>
      <c r="K17" s="1">
        <v>121.65804844276569</v>
      </c>
      <c r="L17" s="1">
        <v>124.7233664342597</v>
      </c>
      <c r="M17" s="1">
        <v>87.254402074920904</v>
      </c>
      <c r="N17">
        <f t="shared" si="0"/>
        <v>115.87444842883217</v>
      </c>
      <c r="O17">
        <f t="shared" si="1"/>
        <v>4.8866195063787288</v>
      </c>
      <c r="P17">
        <f t="shared" si="2"/>
        <v>115.51527269112891</v>
      </c>
      <c r="Q17">
        <f t="shared" si="3"/>
        <v>5.2806212538116872</v>
      </c>
      <c r="R17">
        <v>149.9744744931526</v>
      </c>
      <c r="S17">
        <v>12.004339052724276</v>
      </c>
      <c r="T17">
        <f t="shared" ref="T17:U17" si="29">AVERAGE(P30:P31)</f>
        <v>141.41879532011239</v>
      </c>
      <c r="U17">
        <f t="shared" si="29"/>
        <v>9.4736480929389444</v>
      </c>
      <c r="V17">
        <v>4.3332899999999999</v>
      </c>
      <c r="W17">
        <v>6.5</v>
      </c>
      <c r="X17">
        <v>152.74129471026882</v>
      </c>
      <c r="Y17">
        <v>12.08980164473733</v>
      </c>
      <c r="AC17" s="1">
        <v>103.76071327611001</v>
      </c>
      <c r="AD17" s="1">
        <v>99.396708313847896</v>
      </c>
      <c r="AE17" s="1">
        <v>85.553921393628301</v>
      </c>
      <c r="AF17" s="1">
        <v>97.207521948971703</v>
      </c>
      <c r="AG17" s="1">
        <v>101.00675562522508</v>
      </c>
      <c r="AH17">
        <f t="shared" si="7"/>
        <v>97.385124111556593</v>
      </c>
      <c r="AI17">
        <f t="shared" si="5"/>
        <v>2.5678767058911034</v>
      </c>
      <c r="AJ17">
        <f t="shared" ref="AJ17:AK17" si="30">AVERAGE(AH29:AH30)</f>
        <v>105.56002116154741</v>
      </c>
      <c r="AK17">
        <f t="shared" si="30"/>
        <v>3.9725197800718783</v>
      </c>
      <c r="AL17">
        <v>101.67290707200441</v>
      </c>
      <c r="AM17">
        <v>4.8460093329588618</v>
      </c>
      <c r="AN17">
        <v>6</v>
      </c>
    </row>
    <row r="18" spans="1:40" x14ac:dyDescent="0.25">
      <c r="A18" s="10">
        <v>135.05543204940901</v>
      </c>
      <c r="B18" s="10">
        <v>118.78866987689334</v>
      </c>
      <c r="C18" s="10">
        <v>124.55352740748782</v>
      </c>
      <c r="D18" s="10">
        <v>112.36085020298303</v>
      </c>
      <c r="E18" s="10">
        <v>128.73445477402001</v>
      </c>
      <c r="F18" s="10">
        <v>96.210037272183314</v>
      </c>
      <c r="G18" s="10">
        <v>86.176333925692887</v>
      </c>
      <c r="H18" s="1">
        <v>113.47577049618667</v>
      </c>
      <c r="I18" s="1">
        <v>146.23285558101898</v>
      </c>
      <c r="J18" s="1">
        <v>80.491615268451071</v>
      </c>
      <c r="K18" s="1">
        <v>121.03217629825342</v>
      </c>
      <c r="L18" s="1">
        <v>133.20636601411087</v>
      </c>
      <c r="M18" s="1">
        <v>92.576153358716624</v>
      </c>
      <c r="N18">
        <f t="shared" si="0"/>
        <v>114.53032634810825</v>
      </c>
      <c r="O18">
        <f t="shared" si="1"/>
        <v>5.3976623825572974</v>
      </c>
      <c r="P18">
        <f t="shared" si="2"/>
        <v>111.88844891203236</v>
      </c>
      <c r="Q18">
        <f t="shared" si="3"/>
        <v>5.1605943804186358</v>
      </c>
      <c r="R18">
        <v>149.25182948834592</v>
      </c>
      <c r="S18">
        <v>13.823151889180416</v>
      </c>
      <c r="T18">
        <f t="shared" ref="T18:U18" si="31">AVERAGE(P32:P33)</f>
        <v>138.37700841655143</v>
      </c>
      <c r="U18">
        <f t="shared" si="31"/>
        <v>9.7960555170993899</v>
      </c>
      <c r="V18">
        <v>4.66662</v>
      </c>
      <c r="W18">
        <v>7</v>
      </c>
      <c r="X18">
        <v>155.34517238878075</v>
      </c>
      <c r="Y18">
        <v>12.323349238347502</v>
      </c>
      <c r="AC18" s="1">
        <v>95.426282380756305</v>
      </c>
      <c r="AD18" s="1">
        <v>102.67370519503733</v>
      </c>
      <c r="AE18" s="1">
        <v>85.224201994122168</v>
      </c>
      <c r="AF18" s="1">
        <v>99.308942148737273</v>
      </c>
      <c r="AG18" s="1">
        <v>94.779784993344308</v>
      </c>
      <c r="AH18">
        <f t="shared" si="7"/>
        <v>95.482583342399479</v>
      </c>
      <c r="AI18">
        <f t="shared" si="5"/>
        <v>2.3950277550147154</v>
      </c>
      <c r="AJ18">
        <f t="shared" ref="AJ18:AK18" si="32">AVERAGE(AH31:AH32)</f>
        <v>101.54749345190992</v>
      </c>
      <c r="AK18">
        <f t="shared" si="32"/>
        <v>5.9577860810491075</v>
      </c>
      <c r="AL18">
        <v>100.88368718515953</v>
      </c>
      <c r="AM18">
        <v>4.6874155522324807</v>
      </c>
      <c r="AN18">
        <v>6.5</v>
      </c>
    </row>
    <row r="19" spans="1:40" x14ac:dyDescent="0.25">
      <c r="A19" s="10">
        <v>149.29057984565469</v>
      </c>
      <c r="B19" s="10">
        <v>153.40687600098349</v>
      </c>
      <c r="C19" s="10">
        <v>127.30291319258171</v>
      </c>
      <c r="D19" s="10">
        <v>142.06504784134773</v>
      </c>
      <c r="E19" s="10">
        <v>124.33284291049877</v>
      </c>
      <c r="F19" s="10">
        <v>104.32398096456316</v>
      </c>
      <c r="G19" s="10">
        <v>96.94352742047792</v>
      </c>
      <c r="H19" s="1">
        <v>112.85122099376856</v>
      </c>
      <c r="I19" s="1">
        <v>126.6350989794208</v>
      </c>
      <c r="J19" s="1">
        <v>101.71930697275972</v>
      </c>
      <c r="K19" s="1">
        <v>112.41293514476078</v>
      </c>
      <c r="L19" s="1">
        <v>130.10574459105428</v>
      </c>
      <c r="M19" s="1">
        <v>92.922536442788768</v>
      </c>
      <c r="N19">
        <f t="shared" si="0"/>
        <v>121.1009701000508</v>
      </c>
      <c r="O19">
        <f t="shared" si="1"/>
        <v>5.2266400881294697</v>
      </c>
      <c r="P19">
        <f t="shared" si="2"/>
        <v>120.63979269343662</v>
      </c>
      <c r="Q19">
        <f t="shared" si="3"/>
        <v>5.6418105345851348</v>
      </c>
      <c r="R19">
        <v>156.33082253800757</v>
      </c>
      <c r="S19">
        <v>15.815085533464822</v>
      </c>
      <c r="T19">
        <f t="shared" ref="T19:U19" si="33">AVERAGE(P34:P35)</f>
        <v>144.86582099933474</v>
      </c>
      <c r="U19">
        <f t="shared" si="33"/>
        <v>12.281929767571592</v>
      </c>
      <c r="V19">
        <v>4.9999500000000001</v>
      </c>
      <c r="W19">
        <v>7.5</v>
      </c>
      <c r="X19">
        <v>152.10213635785146</v>
      </c>
      <c r="Y19">
        <v>10.335417979638626</v>
      </c>
      <c r="AC19" s="1">
        <v>90.881636770147892</v>
      </c>
      <c r="AD19" s="1">
        <v>104.13002766353942</v>
      </c>
      <c r="AE19" s="1">
        <v>91.947865036298595</v>
      </c>
      <c r="AF19" s="1">
        <v>102.27844805705901</v>
      </c>
      <c r="AG19" s="1">
        <v>104.40930946865925</v>
      </c>
      <c r="AH19">
        <f t="shared" si="7"/>
        <v>98.729457399140827</v>
      </c>
      <c r="AI19">
        <f t="shared" si="5"/>
        <v>2.4603556450434607</v>
      </c>
      <c r="AJ19">
        <f t="shared" ref="AJ19:AK19" si="34">AVERAGE(AH33:AH34)</f>
        <v>106.05305442911637</v>
      </c>
      <c r="AK19">
        <f t="shared" si="34"/>
        <v>5.8094572157757911</v>
      </c>
      <c r="AL19">
        <v>100.97519250707855</v>
      </c>
      <c r="AM19">
        <v>4.1325489743783246</v>
      </c>
      <c r="AN19">
        <v>7</v>
      </c>
    </row>
    <row r="20" spans="1:40" x14ac:dyDescent="0.25">
      <c r="A20" s="10">
        <v>132.2549146282486</v>
      </c>
      <c r="B20" s="10">
        <v>141.20556095248099</v>
      </c>
      <c r="C20" s="10">
        <v>152.33871916344771</v>
      </c>
      <c r="D20" s="10">
        <v>91.462949335351482</v>
      </c>
      <c r="E20" s="10">
        <v>136.02644267835103</v>
      </c>
      <c r="F20" s="10">
        <v>98.537183663711076</v>
      </c>
      <c r="G20" s="10">
        <v>99.098075738900164</v>
      </c>
      <c r="H20" s="1">
        <v>140.07763090587713</v>
      </c>
      <c r="I20" s="1">
        <v>158.38003506625637</v>
      </c>
      <c r="J20" s="1">
        <v>103.61094525340582</v>
      </c>
      <c r="K20" s="1">
        <v>121.63928910797696</v>
      </c>
      <c r="L20" s="1">
        <v>128.52254468341161</v>
      </c>
      <c r="M20" s="1">
        <v>85.77904861964528</v>
      </c>
      <c r="N20">
        <f t="shared" si="0"/>
        <v>122.22564152285108</v>
      </c>
      <c r="O20">
        <f t="shared" si="1"/>
        <v>6.4087326383314736</v>
      </c>
      <c r="P20">
        <f t="shared" si="2"/>
        <v>119.21277539423397</v>
      </c>
      <c r="Q20">
        <f t="shared" si="3"/>
        <v>6.1942372472356118</v>
      </c>
      <c r="R20">
        <v>154.49496675859314</v>
      </c>
      <c r="S20">
        <v>15.020560522199702</v>
      </c>
      <c r="T20">
        <f t="shared" ref="T20:U20" si="35">AVERAGE(P36:P37)</f>
        <v>141.99509997955619</v>
      </c>
      <c r="U20">
        <f t="shared" si="35"/>
        <v>9.7717789782652744</v>
      </c>
      <c r="V20">
        <v>5.3332800000000002</v>
      </c>
      <c r="W20">
        <v>8</v>
      </c>
      <c r="X20">
        <v>157.59180989000589</v>
      </c>
      <c r="Y20">
        <v>11.661715668502021</v>
      </c>
      <c r="AC20" s="1">
        <v>97.761302747224207</v>
      </c>
      <c r="AD20" s="1">
        <v>107.43560791015562</v>
      </c>
      <c r="AE20" s="1">
        <v>94.894567525611322</v>
      </c>
      <c r="AF20" s="1">
        <v>104.23540317347211</v>
      </c>
      <c r="AG20" s="1">
        <v>87.860344991989308</v>
      </c>
      <c r="AH20">
        <f t="shared" si="7"/>
        <v>98.437445269690514</v>
      </c>
      <c r="AI20">
        <f t="shared" si="5"/>
        <v>2.8252872919581784</v>
      </c>
      <c r="AJ20">
        <f t="shared" ref="AJ20:AK20" si="36">AVERAGE(AH35:AH36)</f>
        <v>105.03220398707528</v>
      </c>
      <c r="AK20">
        <f t="shared" si="36"/>
        <v>4.3209667351200789</v>
      </c>
      <c r="AL20">
        <v>100.24404652661126</v>
      </c>
      <c r="AM20">
        <v>4.5648366811991403</v>
      </c>
      <c r="AN20">
        <v>7.5</v>
      </c>
    </row>
    <row r="21" spans="1:40" x14ac:dyDescent="0.25">
      <c r="A21" s="10">
        <v>165.32125178344049</v>
      </c>
      <c r="B21" s="10">
        <v>141.15621158229911</v>
      </c>
      <c r="C21" s="10">
        <v>93.391545819981914</v>
      </c>
      <c r="D21" s="10">
        <v>145.31828370441545</v>
      </c>
      <c r="E21" s="10">
        <v>146.15842584978068</v>
      </c>
      <c r="F21" s="10">
        <v>96.147911232467379</v>
      </c>
      <c r="G21" s="10">
        <v>99.547644049460132</v>
      </c>
      <c r="H21" s="1">
        <v>139.60885184151715</v>
      </c>
      <c r="I21" s="1">
        <v>143.1448859890011</v>
      </c>
      <c r="J21" s="1">
        <v>91.492319275549292</v>
      </c>
      <c r="K21" s="1">
        <v>129.55691767673824</v>
      </c>
      <c r="L21" s="1">
        <v>130.45699245245814</v>
      </c>
      <c r="M21" s="1">
        <v>101.16992907577686</v>
      </c>
      <c r="N21">
        <f t="shared" si="0"/>
        <v>124.80547464099124</v>
      </c>
      <c r="O21">
        <f t="shared" si="1"/>
        <v>6.6661925081201492</v>
      </c>
      <c r="P21">
        <f t="shared" si="2"/>
        <v>123.27719036199039</v>
      </c>
      <c r="Q21">
        <f t="shared" si="3"/>
        <v>7.0443441010460841</v>
      </c>
      <c r="R21">
        <v>157.29036517804127</v>
      </c>
      <c r="S21">
        <v>16.107421359048164</v>
      </c>
      <c r="T21">
        <f t="shared" ref="T21:U21" si="37">AVERAGE(P38:P39)</f>
        <v>144.47347867534808</v>
      </c>
      <c r="U21">
        <f t="shared" si="37"/>
        <v>11.231685045387362</v>
      </c>
      <c r="V21">
        <v>5.6666100000000004</v>
      </c>
      <c r="W21">
        <v>8.5</v>
      </c>
      <c r="X21">
        <v>156.34158736768043</v>
      </c>
      <c r="Y21">
        <v>11.526502252145599</v>
      </c>
      <c r="AC21" s="1">
        <v>94.443423622532634</v>
      </c>
      <c r="AD21" s="1">
        <v>100.06896542831198</v>
      </c>
      <c r="AE21" s="1">
        <v>92.564111385705189</v>
      </c>
      <c r="AF21" s="1">
        <v>118.38345847596202</v>
      </c>
      <c r="AG21" s="1">
        <v>98.011878885831848</v>
      </c>
      <c r="AH21">
        <f t="shared" si="7"/>
        <v>100.69436755966873</v>
      </c>
      <c r="AI21">
        <f t="shared" si="5"/>
        <v>3.766811986793559</v>
      </c>
      <c r="AJ21">
        <f t="shared" ref="AJ21:AK21" si="38">AVERAGE(AH37:AH38)</f>
        <v>100.02384179537083</v>
      </c>
      <c r="AK21">
        <f t="shared" si="38"/>
        <v>3.3852977201601639</v>
      </c>
      <c r="AL21">
        <v>103.19272904884251</v>
      </c>
      <c r="AM21">
        <v>4.0865489572584073</v>
      </c>
      <c r="AN21">
        <v>8</v>
      </c>
    </row>
    <row r="22" spans="1:40" x14ac:dyDescent="0.25">
      <c r="A22" s="10">
        <v>148.2610502979077</v>
      </c>
      <c r="B22" s="10">
        <v>133.43298990193634</v>
      </c>
      <c r="C22" s="10">
        <v>150.18127922555064</v>
      </c>
      <c r="D22" s="10">
        <v>125.52809051820822</v>
      </c>
      <c r="E22" s="10">
        <v>142.42869594640894</v>
      </c>
      <c r="F22" s="10">
        <v>101.45543273002373</v>
      </c>
      <c r="G22" s="10">
        <v>94.881217487946685</v>
      </c>
      <c r="H22" s="1">
        <v>135.84458124069906</v>
      </c>
      <c r="I22" s="1">
        <v>206.70604009697811</v>
      </c>
      <c r="J22" s="1">
        <v>86.19217485084117</v>
      </c>
      <c r="K22" s="1">
        <v>126.95297540402844</v>
      </c>
      <c r="L22" s="1">
        <v>139.4175566444101</v>
      </c>
      <c r="M22" s="1">
        <v>93.998101052273469</v>
      </c>
      <c r="N22">
        <f t="shared" si="0"/>
        <v>129.63693733824709</v>
      </c>
      <c r="O22">
        <f t="shared" si="1"/>
        <v>8.4980423101968263</v>
      </c>
      <c r="P22">
        <f t="shared" si="2"/>
        <v>123.21451210835289</v>
      </c>
      <c r="Q22">
        <f t="shared" si="3"/>
        <v>6.3300479718086899</v>
      </c>
      <c r="R22">
        <v>161.69890641530304</v>
      </c>
      <c r="S22">
        <v>17.960806189171606</v>
      </c>
      <c r="T22">
        <f t="shared" ref="T22:U22" si="39">AVERAGE(P40:P41)</f>
        <v>146.77568203087606</v>
      </c>
      <c r="U22">
        <f t="shared" si="39"/>
        <v>11.690717876780791</v>
      </c>
      <c r="V22">
        <v>5.9999399999999996</v>
      </c>
      <c r="W22">
        <v>9</v>
      </c>
      <c r="X22">
        <v>158.43861445708458</v>
      </c>
      <c r="Y22">
        <v>11.018187082795484</v>
      </c>
      <c r="AC22" s="1">
        <v>96.147958855879466</v>
      </c>
      <c r="AD22" s="1">
        <v>102.04742861465633</v>
      </c>
      <c r="AE22" s="1">
        <v>99.441377171930185</v>
      </c>
      <c r="AF22" s="1">
        <v>118.73367050528618</v>
      </c>
      <c r="AG22" s="1">
        <v>103.04286047232918</v>
      </c>
      <c r="AH22">
        <f t="shared" si="7"/>
        <v>103.88265912401627</v>
      </c>
      <c r="AI22">
        <f t="shared" si="5"/>
        <v>3.1842133798910246</v>
      </c>
      <c r="AJ22">
        <f t="shared" ref="AJ22:AK22" si="40">AVERAGE(AH39:AH40)</f>
        <v>101.8783044900741</v>
      </c>
      <c r="AK22">
        <f t="shared" si="40"/>
        <v>4.6604850963477169</v>
      </c>
      <c r="AL22">
        <v>102.86526332537318</v>
      </c>
      <c r="AM22">
        <v>4.6749610668497601</v>
      </c>
      <c r="AN22">
        <v>8.5</v>
      </c>
    </row>
    <row r="23" spans="1:40" x14ac:dyDescent="0.25">
      <c r="A23" s="10">
        <v>161.90299337650546</v>
      </c>
      <c r="B23" s="10">
        <v>139.26966901799642</v>
      </c>
      <c r="C23" s="10">
        <v>142.15077984617668</v>
      </c>
      <c r="D23" s="10">
        <v>146.31621814559895</v>
      </c>
      <c r="E23" s="10">
        <v>176.60493014151578</v>
      </c>
      <c r="F23" s="10">
        <v>100.91758417962917</v>
      </c>
      <c r="G23" s="10">
        <v>96.200782230197561</v>
      </c>
      <c r="H23" s="1">
        <v>119.25248645600762</v>
      </c>
      <c r="I23" s="1">
        <v>155.91136904528543</v>
      </c>
      <c r="J23" s="1">
        <v>109.42785310239753</v>
      </c>
      <c r="K23" s="1">
        <v>132.88945216758577</v>
      </c>
      <c r="L23" s="1">
        <v>138.75444988871706</v>
      </c>
      <c r="M23" s="1">
        <v>80.660916446300007</v>
      </c>
      <c r="N23">
        <f t="shared" si="0"/>
        <v>130.78919108030101</v>
      </c>
      <c r="O23">
        <f t="shared" si="1"/>
        <v>7.4576281749479145</v>
      </c>
      <c r="P23">
        <f t="shared" si="2"/>
        <v>128.69567624988568</v>
      </c>
      <c r="Q23">
        <f t="shared" si="3"/>
        <v>7.779702652236911</v>
      </c>
      <c r="R23">
        <v>164.60784289355706</v>
      </c>
      <c r="S23">
        <v>18.89110466347055</v>
      </c>
      <c r="T23">
        <f t="shared" ref="T23:U23" si="41">AVERAGE(P42:P43)</f>
        <v>148.19038416122078</v>
      </c>
      <c r="U23">
        <f t="shared" si="41"/>
        <v>11.823997546420514</v>
      </c>
      <c r="V23">
        <v>6.3332699999999997</v>
      </c>
      <c r="W23">
        <v>9.5</v>
      </c>
      <c r="X23">
        <v>157.03995910895841</v>
      </c>
      <c r="Y23">
        <v>11.477816877857292</v>
      </c>
      <c r="AC23" s="1">
        <v>94.265313399465271</v>
      </c>
      <c r="AD23" s="1">
        <v>96.002283230633793</v>
      </c>
      <c r="AE23" s="1">
        <v>90.186302616910851</v>
      </c>
      <c r="AF23" s="1">
        <v>109.58695777886822</v>
      </c>
      <c r="AG23" s="1">
        <v>133.57763867361209</v>
      </c>
      <c r="AH23">
        <f t="shared" si="7"/>
        <v>104.72369913989806</v>
      </c>
      <c r="AI23">
        <f t="shared" si="5"/>
        <v>6.4626566689696734</v>
      </c>
      <c r="AJ23">
        <f t="shared" ref="AJ23:AK23" si="42">AVERAGE(AH41:AH42)</f>
        <v>103.99377551255698</v>
      </c>
      <c r="AK23">
        <f t="shared" si="42"/>
        <v>5.48446567992052</v>
      </c>
      <c r="AL23">
        <v>103.52619174500528</v>
      </c>
      <c r="AM23">
        <v>4.1507589670638909</v>
      </c>
      <c r="AN23">
        <v>9</v>
      </c>
    </row>
    <row r="24" spans="1:40" x14ac:dyDescent="0.25">
      <c r="A24" s="10">
        <v>156.53793379360815</v>
      </c>
      <c r="B24" s="10">
        <v>125.88866722964318</v>
      </c>
      <c r="C24" s="10">
        <v>175.80380385584743</v>
      </c>
      <c r="D24" s="10">
        <v>160.37640779569389</v>
      </c>
      <c r="E24" s="10">
        <v>174.33926766378823</v>
      </c>
      <c r="F24" s="10">
        <v>102.48853558427396</v>
      </c>
      <c r="G24" s="10">
        <v>103.49947161827906</v>
      </c>
      <c r="H24" s="1">
        <v>111.27971104213144</v>
      </c>
      <c r="I24" s="1">
        <v>169.8602133423741</v>
      </c>
      <c r="J24" s="1">
        <v>88.119762946354584</v>
      </c>
      <c r="K24" s="1">
        <v>130.96461576573969</v>
      </c>
      <c r="L24" s="1">
        <v>137.3988306799597</v>
      </c>
      <c r="M24" s="1">
        <v>101.04393262541684</v>
      </c>
      <c r="N24">
        <f t="shared" si="0"/>
        <v>133.66162722639308</v>
      </c>
      <c r="O24">
        <f t="shared" si="1"/>
        <v>8.2777517238702085</v>
      </c>
      <c r="P24">
        <f t="shared" si="2"/>
        <v>130.64507838339469</v>
      </c>
      <c r="Q24">
        <f t="shared" si="3"/>
        <v>8.399961102291563</v>
      </c>
      <c r="R24">
        <v>170.55969331229335</v>
      </c>
      <c r="S24">
        <v>18.699957301065496</v>
      </c>
      <c r="T24">
        <f t="shared" ref="T24:U24" si="43">AVERAGE(P44:P45)</f>
        <v>154.41005582897671</v>
      </c>
      <c r="U24">
        <f t="shared" si="43"/>
        <v>12.34526708190889</v>
      </c>
      <c r="V24">
        <v>6.6665999999999999</v>
      </c>
      <c r="W24">
        <v>10</v>
      </c>
      <c r="X24">
        <v>158.17731191251752</v>
      </c>
      <c r="Y24">
        <v>11.156715728390003</v>
      </c>
      <c r="AC24" s="1">
        <v>87.092309249074731</v>
      </c>
      <c r="AD24" s="1">
        <v>99.985428931007746</v>
      </c>
      <c r="AE24" s="1">
        <v>90.479595256301408</v>
      </c>
      <c r="AF24" s="1">
        <v>110.3353168854519</v>
      </c>
      <c r="AG24" s="1">
        <v>96.349811214568504</v>
      </c>
      <c r="AH24">
        <f t="shared" si="7"/>
        <v>96.84849230728085</v>
      </c>
      <c r="AI24">
        <f t="shared" si="5"/>
        <v>3.3051951476782202</v>
      </c>
      <c r="AJ24">
        <f t="shared" ref="AJ24:AK24" si="44">AVERAGE(AH43:AH44)</f>
        <v>100.01107238364247</v>
      </c>
      <c r="AK24">
        <f t="shared" si="44"/>
        <v>4.2177255294656657</v>
      </c>
      <c r="AL24">
        <v>98.605313661843027</v>
      </c>
      <c r="AM24">
        <v>3.4506751629745636</v>
      </c>
      <c r="AN24">
        <v>9.5</v>
      </c>
    </row>
    <row r="25" spans="1:40" x14ac:dyDescent="0.25">
      <c r="A25" s="10">
        <v>172.29429849944574</v>
      </c>
      <c r="B25" s="10">
        <v>136.91937509845707</v>
      </c>
      <c r="C25" s="10">
        <v>182.16296522572455</v>
      </c>
      <c r="D25" s="10">
        <v>148.06716946047956</v>
      </c>
      <c r="E25" s="10">
        <v>137.27652566474771</v>
      </c>
      <c r="F25" s="10">
        <v>100.29097121110502</v>
      </c>
      <c r="G25" s="10">
        <v>91.651940846563548</v>
      </c>
      <c r="H25" s="1">
        <v>126.25980922153998</v>
      </c>
      <c r="I25" s="1">
        <v>183.87276586824819</v>
      </c>
      <c r="J25" s="1">
        <v>101.7941923107779</v>
      </c>
      <c r="K25" s="1">
        <v>125.96049589269265</v>
      </c>
      <c r="L25" s="1">
        <v>135.84328584892791</v>
      </c>
      <c r="M25" s="1">
        <v>98.740592699372371</v>
      </c>
      <c r="N25">
        <f t="shared" si="0"/>
        <v>133.93341444985251</v>
      </c>
      <c r="O25">
        <f t="shared" si="1"/>
        <v>8.3660845872926135</v>
      </c>
      <c r="P25">
        <f t="shared" si="2"/>
        <v>129.77180183165282</v>
      </c>
      <c r="Q25">
        <f t="shared" si="3"/>
        <v>7.9611795513690504</v>
      </c>
      <c r="R25">
        <v>173.21435211164385</v>
      </c>
      <c r="S25">
        <v>18.931190761278394</v>
      </c>
      <c r="T25">
        <f t="shared" ref="T25:U25" si="45">AVERAGE(P46:P47)</f>
        <v>156.9001072621125</v>
      </c>
      <c r="U25">
        <f t="shared" si="45"/>
        <v>12.514985262141561</v>
      </c>
      <c r="V25">
        <v>6.99993</v>
      </c>
      <c r="W25">
        <v>10.5</v>
      </c>
      <c r="X25">
        <v>153.6823033326977</v>
      </c>
      <c r="Y25">
        <v>10.877359550672153</v>
      </c>
      <c r="AC25" s="1">
        <v>89.941920230263165</v>
      </c>
      <c r="AD25" s="1">
        <v>114.40134182782182</v>
      </c>
      <c r="AE25" s="1">
        <v>93.229552934754238</v>
      </c>
      <c r="AF25" s="1">
        <v>106.7591846808367</v>
      </c>
      <c r="AG25" s="1">
        <v>95.585867179245554</v>
      </c>
      <c r="AH25">
        <f t="shared" si="7"/>
        <v>99.983573370584296</v>
      </c>
      <c r="AI25">
        <f t="shared" si="5"/>
        <v>3.739752066191929</v>
      </c>
      <c r="AJ25">
        <f t="shared" ref="AJ25:AK25" si="46">AVERAGE(AH45:AH46)</f>
        <v>99.830043489546412</v>
      </c>
      <c r="AK25">
        <f t="shared" si="46"/>
        <v>4.597946118400829</v>
      </c>
      <c r="AL25">
        <v>101.58154803856847</v>
      </c>
      <c r="AM25">
        <v>4.7688199299769245</v>
      </c>
      <c r="AN25">
        <v>10</v>
      </c>
    </row>
    <row r="26" spans="1:40" x14ac:dyDescent="0.25">
      <c r="A26" s="10">
        <v>169.19224186585703</v>
      </c>
      <c r="B26" s="10">
        <v>147.3468427214095</v>
      </c>
      <c r="C26" s="10">
        <v>157.52895398563297</v>
      </c>
      <c r="D26" s="10">
        <v>116.48264302053641</v>
      </c>
      <c r="E26" s="10">
        <v>163.20527729235192</v>
      </c>
      <c r="F26" s="10">
        <v>100.58031560263498</v>
      </c>
      <c r="G26" s="10">
        <v>97.183566307710848</v>
      </c>
      <c r="H26" s="1">
        <v>138.50985572451617</v>
      </c>
      <c r="I26" s="1">
        <v>208.11381653277374</v>
      </c>
      <c r="J26" s="1">
        <v>107.57822366990794</v>
      </c>
      <c r="K26" s="1">
        <v>130.20876716164952</v>
      </c>
      <c r="L26" s="1">
        <v>131.76378353621553</v>
      </c>
      <c r="M26" s="1">
        <v>100.98550346460225</v>
      </c>
      <c r="N26">
        <f t="shared" si="0"/>
        <v>136.05229160659991</v>
      </c>
      <c r="O26">
        <f t="shared" si="1"/>
        <v>8.726026543561197</v>
      </c>
      <c r="P26">
        <f t="shared" si="2"/>
        <v>130.04716452941878</v>
      </c>
      <c r="Q26">
        <f t="shared" si="3"/>
        <v>7.0919830237590409</v>
      </c>
      <c r="R26">
        <v>170.56342315092513</v>
      </c>
      <c r="S26">
        <v>20.725761847364268</v>
      </c>
      <c r="T26">
        <f t="shared" ref="T26:U26" si="47">AVERAGE(P48:P49)</f>
        <v>150.84220119113019</v>
      </c>
      <c r="U26">
        <f t="shared" si="47"/>
        <v>10.892610180878354</v>
      </c>
      <c r="V26">
        <v>7.3332600000000001</v>
      </c>
      <c r="W26">
        <v>11</v>
      </c>
      <c r="X26">
        <v>157.1809278221227</v>
      </c>
      <c r="Y26">
        <v>11.467807395810567</v>
      </c>
      <c r="AC26" s="1">
        <v>88.366948177939477</v>
      </c>
      <c r="AD26" s="1">
        <v>109.72902539750211</v>
      </c>
      <c r="AE26" s="1">
        <v>94.338190330649056</v>
      </c>
      <c r="AF26" s="1">
        <v>108.49598519919643</v>
      </c>
      <c r="AG26" s="1">
        <v>129.52583285837363</v>
      </c>
      <c r="AH26">
        <f t="shared" si="7"/>
        <v>106.09119639273213</v>
      </c>
      <c r="AI26">
        <f t="shared" si="5"/>
        <v>5.8323269273460561</v>
      </c>
      <c r="AJ26">
        <f t="shared" ref="AJ26:AK26" si="48">AVERAGE(AH47:AH48)</f>
        <v>100.71374878217726</v>
      </c>
      <c r="AK26">
        <f t="shared" si="48"/>
        <v>4.373343371934304</v>
      </c>
      <c r="AL26">
        <v>96.379682664338972</v>
      </c>
      <c r="AM26">
        <v>3.931716722780024</v>
      </c>
      <c r="AN26">
        <v>10.5</v>
      </c>
    </row>
    <row r="27" spans="1:40" x14ac:dyDescent="0.25">
      <c r="A27" s="10">
        <v>166.30292450834833</v>
      </c>
      <c r="B27" s="10">
        <v>143.47522475802609</v>
      </c>
      <c r="C27" s="10">
        <v>171.64420064408182</v>
      </c>
      <c r="D27" s="10">
        <v>161.65423727327234</v>
      </c>
      <c r="E27" s="10">
        <v>166.5452655993009</v>
      </c>
      <c r="F27" s="10">
        <v>95.439640431048645</v>
      </c>
      <c r="G27" s="10">
        <v>82.238143316388985</v>
      </c>
      <c r="H27" s="1">
        <v>117.47322445824</v>
      </c>
      <c r="I27" s="1">
        <v>207.32446656609858</v>
      </c>
      <c r="J27" s="1">
        <v>93.874483142219077</v>
      </c>
      <c r="K27" s="1">
        <v>129.8449647192858</v>
      </c>
      <c r="L27" s="1">
        <v>138.4417156840473</v>
      </c>
      <c r="M27" s="1">
        <v>84.830037663491908</v>
      </c>
      <c r="N27">
        <f t="shared" si="0"/>
        <v>135.31450221260383</v>
      </c>
      <c r="O27">
        <f t="shared" si="1"/>
        <v>10.386715229713948</v>
      </c>
      <c r="P27">
        <f t="shared" si="2"/>
        <v>129.31367184981261</v>
      </c>
      <c r="Q27">
        <f t="shared" si="3"/>
        <v>9.3596417365138702</v>
      </c>
      <c r="R27">
        <v>174.81773307356164</v>
      </c>
      <c r="S27">
        <v>22.013768019868195</v>
      </c>
      <c r="T27">
        <f t="shared" ref="T27:U27" si="49">AVERAGE(P50:P51)</f>
        <v>153.42865466670568</v>
      </c>
      <c r="U27">
        <f t="shared" si="49"/>
        <v>10.580555383959277</v>
      </c>
      <c r="V27">
        <v>7.6665900000000002</v>
      </c>
      <c r="W27">
        <v>11.5</v>
      </c>
      <c r="X27">
        <v>156.53867278550055</v>
      </c>
      <c r="Y27">
        <v>10.218124513754471</v>
      </c>
      <c r="AC27" s="1">
        <v>98.682250976562116</v>
      </c>
      <c r="AD27" s="1">
        <v>110.14355941557534</v>
      </c>
      <c r="AE27" s="1">
        <v>85.138069008881132</v>
      </c>
      <c r="AF27" s="1">
        <v>108.03885062856831</v>
      </c>
      <c r="AG27" s="1">
        <v>84.12395083607295</v>
      </c>
      <c r="AH27">
        <f t="shared" si="7"/>
        <v>97.225336173131964</v>
      </c>
      <c r="AI27">
        <f t="shared" si="5"/>
        <v>4.4858425912867759</v>
      </c>
      <c r="AJ27">
        <f t="shared" ref="AJ27:AK27" si="50">AVERAGE(AH49:AH50)</f>
        <v>99.794213318520619</v>
      </c>
      <c r="AK27">
        <f t="shared" si="50"/>
        <v>3.5563146678270128</v>
      </c>
      <c r="AL27">
        <v>100.23134261168627</v>
      </c>
      <c r="AM27">
        <v>4.1900802390884735</v>
      </c>
      <c r="AN27">
        <v>11</v>
      </c>
    </row>
    <row r="28" spans="1:40" x14ac:dyDescent="0.25">
      <c r="A28" s="10">
        <v>197.96806209649301</v>
      </c>
      <c r="B28" s="10">
        <v>135.52543637874371</v>
      </c>
      <c r="C28" s="10">
        <v>188.30159410865406</v>
      </c>
      <c r="D28" s="10">
        <v>116.55795825922854</v>
      </c>
      <c r="E28" s="10">
        <v>191.75958466111402</v>
      </c>
      <c r="F28" s="10">
        <v>105.31804286489394</v>
      </c>
      <c r="G28" s="10">
        <v>105.2598108861142</v>
      </c>
      <c r="H28" s="1">
        <v>122.83358619326572</v>
      </c>
      <c r="I28" s="1">
        <v>234.55036469619529</v>
      </c>
      <c r="J28" s="1">
        <v>94.867558024375967</v>
      </c>
      <c r="K28" s="1">
        <v>144.23026290594362</v>
      </c>
      <c r="L28" s="1">
        <v>138.52529599685036</v>
      </c>
      <c r="M28" s="1">
        <v>104.97655975684685</v>
      </c>
      <c r="N28">
        <f t="shared" si="0"/>
        <v>144.66723975605532</v>
      </c>
      <c r="O28">
        <f t="shared" si="1"/>
        <v>11.813789428114156</v>
      </c>
      <c r="P28">
        <f t="shared" si="2"/>
        <v>137.17697934437697</v>
      </c>
      <c r="Q28">
        <f t="shared" si="3"/>
        <v>10.149700915385488</v>
      </c>
      <c r="R28">
        <v>178.79040130023623</v>
      </c>
      <c r="S28">
        <v>21.352275080292472</v>
      </c>
      <c r="T28">
        <f t="shared" ref="T28:U28" si="51">AVERAGE(P52:P53)</f>
        <v>159.06236365226636</v>
      </c>
      <c r="U28">
        <f t="shared" si="51"/>
        <v>12.226890019801873</v>
      </c>
      <c r="V28">
        <v>7.9999200000000004</v>
      </c>
      <c r="W28">
        <v>12</v>
      </c>
      <c r="X28">
        <v>155.61275963293602</v>
      </c>
      <c r="Y28">
        <v>10.892327549757695</v>
      </c>
      <c r="AC28" s="1">
        <v>100.06562885485157</v>
      </c>
      <c r="AD28" s="1">
        <v>104.67752805897888</v>
      </c>
      <c r="AE28" s="1">
        <v>84.350355616155653</v>
      </c>
      <c r="AF28" s="1">
        <v>114.45855747429508</v>
      </c>
      <c r="AG28" s="1">
        <v>85.534811868362098</v>
      </c>
      <c r="AH28">
        <f t="shared" si="7"/>
        <v>97.817376374528664</v>
      </c>
      <c r="AI28">
        <f t="shared" si="5"/>
        <v>4.6949166400081408</v>
      </c>
      <c r="AJ28">
        <f t="shared" ref="AJ28:AK28" si="52">AVERAGE(AH51:AH52)</f>
        <v>101.32089644983685</v>
      </c>
      <c r="AK28">
        <f t="shared" si="52"/>
        <v>5.1164204436048806</v>
      </c>
      <c r="AL28">
        <v>103.02045907443487</v>
      </c>
      <c r="AM28">
        <v>4.1687316453991086</v>
      </c>
      <c r="AN28">
        <v>11.5</v>
      </c>
    </row>
    <row r="29" spans="1:40" x14ac:dyDescent="0.25">
      <c r="A29" s="10">
        <v>188.43456435867535</v>
      </c>
      <c r="B29" s="10">
        <v>152.51306720645746</v>
      </c>
      <c r="C29" s="10">
        <v>187.39754711976232</v>
      </c>
      <c r="D29" s="10">
        <v>151.28140762898244</v>
      </c>
      <c r="E29" s="10">
        <v>167.98791718064683</v>
      </c>
      <c r="F29" s="10">
        <v>98.163058162973158</v>
      </c>
      <c r="G29" s="10">
        <v>100.13338924246675</v>
      </c>
      <c r="H29" s="1">
        <v>130.34381684802761</v>
      </c>
      <c r="I29" s="1">
        <v>241.43436181284122</v>
      </c>
      <c r="J29" s="1">
        <v>104.7805880489281</v>
      </c>
      <c r="K29" s="1">
        <v>125.33474342495785</v>
      </c>
      <c r="L29" s="1">
        <v>153.01636688468992</v>
      </c>
      <c r="M29" s="1">
        <v>115.70468859726068</v>
      </c>
      <c r="N29">
        <f t="shared" si="0"/>
        <v>147.42503973205152</v>
      </c>
      <c r="O29">
        <f t="shared" si="1"/>
        <v>11.115294621951708</v>
      </c>
      <c r="P29">
        <f t="shared" si="2"/>
        <v>139.59092955865236</v>
      </c>
      <c r="Q29">
        <f t="shared" si="3"/>
        <v>8.8606808865864135</v>
      </c>
      <c r="R29">
        <v>175.14798895280103</v>
      </c>
      <c r="S29">
        <v>21.122968639406757</v>
      </c>
      <c r="T29">
        <f t="shared" ref="T29:U29" si="53">AVERAGE(P54:P55)</f>
        <v>154.84095618349824</v>
      </c>
      <c r="U29">
        <f t="shared" si="53"/>
        <v>10.69775550054398</v>
      </c>
      <c r="V29">
        <v>8.3332499999999996</v>
      </c>
      <c r="W29">
        <v>12.5</v>
      </c>
      <c r="X29">
        <v>158.63020382128198</v>
      </c>
      <c r="Y29">
        <v>11.5339657042586</v>
      </c>
      <c r="AC29" s="1">
        <v>103.08269299958843</v>
      </c>
      <c r="AD29" s="1">
        <v>108.68311062665002</v>
      </c>
      <c r="AE29" s="1">
        <v>91.002316744822181</v>
      </c>
      <c r="AF29" s="1">
        <v>117.45162384107195</v>
      </c>
      <c r="AG29" s="1">
        <v>106.92136228296619</v>
      </c>
      <c r="AH29">
        <f t="shared" si="7"/>
        <v>105.42822129901974</v>
      </c>
      <c r="AI29">
        <f t="shared" si="5"/>
        <v>3.516599723366975</v>
      </c>
      <c r="AJ29">
        <f t="shared" ref="AJ29:AK29" si="54">AVERAGE(AH53:AH54)</f>
        <v>105.42424231024069</v>
      </c>
      <c r="AK29">
        <f t="shared" si="54"/>
        <v>4.3140039443841509</v>
      </c>
      <c r="AL29">
        <v>105.45195704061159</v>
      </c>
      <c r="AM29">
        <v>6.1651391701840472</v>
      </c>
      <c r="AN29">
        <v>12</v>
      </c>
    </row>
    <row r="30" spans="1:40" x14ac:dyDescent="0.25">
      <c r="A30" s="10">
        <v>175.59699013207702</v>
      </c>
      <c r="B30" s="10">
        <v>131.57484735720965</v>
      </c>
      <c r="C30" s="10">
        <v>204.63460121358105</v>
      </c>
      <c r="D30" s="10">
        <v>148.99198698861042</v>
      </c>
      <c r="E30" s="10">
        <v>189.65073970326139</v>
      </c>
      <c r="F30" s="10">
        <v>97.230714918490818</v>
      </c>
      <c r="G30" s="10">
        <v>97.881419580688245</v>
      </c>
      <c r="H30" s="1">
        <v>137.31458391461999</v>
      </c>
      <c r="I30" s="1">
        <v>248.30981066627186</v>
      </c>
      <c r="J30" s="1">
        <v>129.58491564639451</v>
      </c>
      <c r="K30" s="1">
        <v>135.09647144990785</v>
      </c>
      <c r="L30" s="1">
        <v>151.74868088359923</v>
      </c>
      <c r="M30" s="1">
        <v>110.40364811929415</v>
      </c>
      <c r="N30">
        <f t="shared" si="0"/>
        <v>150.61687773646199</v>
      </c>
      <c r="O30">
        <f t="shared" si="1"/>
        <v>11.687343172719933</v>
      </c>
      <c r="P30">
        <f t="shared" si="2"/>
        <v>142.47579999231118</v>
      </c>
      <c r="Q30">
        <f t="shared" si="3"/>
        <v>9.407868115666691</v>
      </c>
      <c r="R30">
        <v>177.80469786737214</v>
      </c>
      <c r="S30">
        <v>21.241409126043649</v>
      </c>
      <c r="T30">
        <f t="shared" ref="T30:U30" si="55">AVERAGE(P56:P57)</f>
        <v>156.99677605076491</v>
      </c>
      <c r="U30">
        <f t="shared" si="55"/>
        <v>11.857681360625577</v>
      </c>
      <c r="V30">
        <v>8.6665799999999997</v>
      </c>
      <c r="W30">
        <v>13</v>
      </c>
      <c r="X30">
        <v>162.03142365173619</v>
      </c>
      <c r="Y30">
        <v>11.530945639129092</v>
      </c>
      <c r="AC30" s="1">
        <v>96.024724056845784</v>
      </c>
      <c r="AD30" s="1">
        <v>107.33582402618802</v>
      </c>
      <c r="AE30" s="1">
        <v>94.368074525077361</v>
      </c>
      <c r="AF30" s="1">
        <v>124.76735589190055</v>
      </c>
      <c r="AG30" s="1">
        <v>105.96312662036387</v>
      </c>
      <c r="AH30">
        <f t="shared" si="7"/>
        <v>105.6918210240751</v>
      </c>
      <c r="AI30">
        <f t="shared" si="5"/>
        <v>4.4284398367767821</v>
      </c>
      <c r="AJ30">
        <f t="shared" ref="AJ30:AK30" si="56">AVERAGE(AH55:AH56)</f>
        <v>100.89904786935178</v>
      </c>
      <c r="AK30">
        <f t="shared" si="56"/>
        <v>4.4790601762793134</v>
      </c>
      <c r="AL30">
        <v>98.960601538512094</v>
      </c>
      <c r="AM30">
        <v>3.792672802271944</v>
      </c>
      <c r="AN30">
        <v>12.5</v>
      </c>
    </row>
    <row r="31" spans="1:40" x14ac:dyDescent="0.25">
      <c r="A31" s="10">
        <v>198.69550271792019</v>
      </c>
      <c r="B31" s="10">
        <v>138.55816029602056</v>
      </c>
      <c r="C31" s="10">
        <v>184.76778521715741</v>
      </c>
      <c r="D31" s="10">
        <v>160.51523356553423</v>
      </c>
      <c r="E31" s="10">
        <v>182.07418876781753</v>
      </c>
      <c r="F31" s="10">
        <v>103.36544067419015</v>
      </c>
      <c r="G31" s="10">
        <v>104.32929252253285</v>
      </c>
      <c r="H31" s="1">
        <v>113.98077828543525</v>
      </c>
      <c r="I31" s="1">
        <v>256.97543847299823</v>
      </c>
      <c r="J31" s="1">
        <v>107.19966551440336</v>
      </c>
      <c r="K31" s="1">
        <v>132.63258092543629</v>
      </c>
      <c r="L31" s="1">
        <v>149.16646794755272</v>
      </c>
      <c r="M31" s="1">
        <v>109.05639134096292</v>
      </c>
      <c r="N31">
        <f t="shared" si="0"/>
        <v>149.33207124984321</v>
      </c>
      <c r="O31">
        <f t="shared" si="1"/>
        <v>12.321334932728622</v>
      </c>
      <c r="P31">
        <f t="shared" si="2"/>
        <v>140.36179064791361</v>
      </c>
      <c r="Q31">
        <f t="shared" si="3"/>
        <v>9.5394280702111995</v>
      </c>
      <c r="R31">
        <v>183.1805215993565</v>
      </c>
      <c r="S31">
        <v>22.452937401462687</v>
      </c>
      <c r="T31">
        <f t="shared" ref="T31:U31" si="57">AVERAGE(P58:P59)</f>
        <v>160.4087751730803</v>
      </c>
      <c r="U31">
        <f t="shared" si="57"/>
        <v>11.108668009317418</v>
      </c>
      <c r="V31">
        <v>8.9999099999999999</v>
      </c>
      <c r="W31">
        <v>13.5</v>
      </c>
      <c r="X31">
        <v>156.38428659441635</v>
      </c>
      <c r="Y31">
        <v>11.129972425434859</v>
      </c>
      <c r="AC31" s="1">
        <v>85.77542756733105</v>
      </c>
      <c r="AD31" s="1">
        <v>112.70148048938098</v>
      </c>
      <c r="AE31" s="1">
        <v>84.465156411224527</v>
      </c>
      <c r="AF31" s="1">
        <v>119.41577661586741</v>
      </c>
      <c r="AG31" s="1">
        <v>113.32957176126956</v>
      </c>
      <c r="AH31">
        <f t="shared" si="7"/>
        <v>103.13748256901472</v>
      </c>
      <c r="AI31">
        <f t="shared" si="5"/>
        <v>6.0839359886612376</v>
      </c>
      <c r="AJ31">
        <f t="shared" ref="AJ31:AK31" si="58">AVERAGE(AH57:AH58)</f>
        <v>102.76369838173107</v>
      </c>
      <c r="AK31">
        <f t="shared" si="58"/>
        <v>4.3492009154987867</v>
      </c>
      <c r="AL31">
        <v>103.79078875682826</v>
      </c>
      <c r="AM31">
        <v>4.6823208338947184</v>
      </c>
      <c r="AN31">
        <v>13</v>
      </c>
    </row>
    <row r="32" spans="1:40" x14ac:dyDescent="0.25">
      <c r="A32" s="10">
        <v>213.90991295508798</v>
      </c>
      <c r="B32" s="10">
        <v>131.77616624265593</v>
      </c>
      <c r="C32" s="10">
        <v>162.52105097302919</v>
      </c>
      <c r="D32" s="10">
        <v>123.68094739957213</v>
      </c>
      <c r="E32" s="10">
        <v>171.39405367667212</v>
      </c>
      <c r="F32" s="10">
        <v>96.792268031642678</v>
      </c>
      <c r="G32" s="10">
        <v>92.582712779492553</v>
      </c>
      <c r="H32" s="1">
        <v>152.90297735305049</v>
      </c>
      <c r="I32" s="1">
        <v>269.7088701011478</v>
      </c>
      <c r="J32" s="1">
        <v>107.53615416402103</v>
      </c>
      <c r="K32" s="1">
        <v>136.53794830920637</v>
      </c>
      <c r="L32" s="1">
        <v>146.92027956940387</v>
      </c>
      <c r="M32" s="1">
        <v>106.49714952104539</v>
      </c>
      <c r="N32">
        <f t="shared" si="0"/>
        <v>147.13542239046367</v>
      </c>
      <c r="O32">
        <f t="shared" si="1"/>
        <v>13.316786709116016</v>
      </c>
      <c r="P32">
        <f t="shared" si="2"/>
        <v>136.92096841457331</v>
      </c>
      <c r="Q32">
        <f t="shared" si="3"/>
        <v>9.7516557252574394</v>
      </c>
      <c r="R32">
        <v>176.42909564129135</v>
      </c>
      <c r="S32">
        <v>21.695677402204801</v>
      </c>
      <c r="T32">
        <f t="shared" ref="T32:U32" si="59">AVERAGE(P60:P61)</f>
        <v>154.33095409538265</v>
      </c>
      <c r="U32">
        <f t="shared" si="59"/>
        <v>10.637422929338879</v>
      </c>
      <c r="V32">
        <v>9.33324</v>
      </c>
      <c r="W32">
        <v>14</v>
      </c>
      <c r="X32">
        <v>155.72784868613056</v>
      </c>
      <c r="Y32">
        <v>9.8029118587886561</v>
      </c>
      <c r="AC32" s="1">
        <v>79.465484619140526</v>
      </c>
      <c r="AD32" s="1">
        <v>103.87519514056973</v>
      </c>
      <c r="AE32" s="1">
        <v>87.386890627302833</v>
      </c>
      <c r="AF32" s="1">
        <v>113.47307653897332</v>
      </c>
      <c r="AG32" s="1">
        <v>115.58687474803912</v>
      </c>
      <c r="AH32">
        <f t="shared" si="7"/>
        <v>99.957504334805108</v>
      </c>
      <c r="AI32">
        <f t="shared" si="5"/>
        <v>5.8316361734369782</v>
      </c>
      <c r="AJ32">
        <f t="shared" ref="AJ32:AK32" si="60">AVERAGE(AH59:AH60)</f>
        <v>104.74536277590857</v>
      </c>
      <c r="AK32">
        <f t="shared" si="60"/>
        <v>4.2207575331346741</v>
      </c>
      <c r="AL32">
        <v>100.60143258223724</v>
      </c>
      <c r="AM32">
        <v>4.6652549835825132</v>
      </c>
      <c r="AN32">
        <v>13.5</v>
      </c>
    </row>
    <row r="33" spans="1:40" x14ac:dyDescent="0.25">
      <c r="A33" s="10">
        <v>191.70092201734928</v>
      </c>
      <c r="B33" s="10">
        <v>126.29293389172777</v>
      </c>
      <c r="C33" s="10">
        <v>198.5467936858312</v>
      </c>
      <c r="D33" s="10">
        <v>145.50946274993211</v>
      </c>
      <c r="E33" s="10">
        <v>188.75223795572808</v>
      </c>
      <c r="F33" s="10">
        <v>93.60064741625186</v>
      </c>
      <c r="G33" s="10">
        <v>106.28161421483955</v>
      </c>
      <c r="H33" s="1">
        <v>132.66466413225427</v>
      </c>
      <c r="I33" s="1">
        <v>289.79049459861136</v>
      </c>
      <c r="J33" s="1">
        <v>100.38816633999559</v>
      </c>
      <c r="K33" s="1">
        <v>131.29368202359069</v>
      </c>
      <c r="L33" s="1">
        <v>139.07082727713177</v>
      </c>
      <c r="M33" s="1">
        <v>123.89462931772246</v>
      </c>
      <c r="N33">
        <f t="shared" si="0"/>
        <v>151.36823658622816</v>
      </c>
      <c r="O33">
        <f t="shared" si="1"/>
        <v>14.329517069244815</v>
      </c>
      <c r="P33">
        <f t="shared" si="2"/>
        <v>139.83304841852956</v>
      </c>
      <c r="Q33">
        <f t="shared" si="3"/>
        <v>9.8404553089413422</v>
      </c>
      <c r="R33">
        <v>184.31109897527631</v>
      </c>
      <c r="S33">
        <v>25.224405046095494</v>
      </c>
      <c r="T33">
        <f t="shared" ref="T33:U33" si="61">AVERAGE(P62:P63)</f>
        <v>158.47813108060154</v>
      </c>
      <c r="U33">
        <f t="shared" si="61"/>
        <v>11.997915002322866</v>
      </c>
      <c r="V33">
        <v>9.6665700000000001</v>
      </c>
      <c r="W33">
        <v>14.5</v>
      </c>
      <c r="X33">
        <v>153.79751157465122</v>
      </c>
      <c r="Y33">
        <v>9.3868732678280651</v>
      </c>
      <c r="AC33" s="1">
        <v>89.478647332442108</v>
      </c>
      <c r="AD33" s="1">
        <v>108.000677404269</v>
      </c>
      <c r="AE33" s="1">
        <v>96.700927446473116</v>
      </c>
      <c r="AF33" s="1">
        <v>119.5826117994325</v>
      </c>
      <c r="AG33" s="1">
        <v>101.25435119846085</v>
      </c>
      <c r="AH33">
        <f t="shared" si="7"/>
        <v>103.00344303621553</v>
      </c>
      <c r="AI33">
        <f t="shared" si="5"/>
        <v>4.1854601979278154</v>
      </c>
      <c r="AJ33">
        <f t="shared" ref="AJ33:AK33" si="62">AVERAGE(AH61:AH62)</f>
        <v>99.430629638065113</v>
      </c>
      <c r="AK33">
        <f t="shared" si="62"/>
        <v>3.9029219520832279</v>
      </c>
      <c r="AL33">
        <v>103.0195459683943</v>
      </c>
      <c r="AM33">
        <v>5.9665101955261717</v>
      </c>
      <c r="AN33">
        <v>14</v>
      </c>
    </row>
    <row r="34" spans="1:40" x14ac:dyDescent="0.25">
      <c r="A34" s="10">
        <v>253.34015040577938</v>
      </c>
      <c r="B34" s="10">
        <v>131.44897026566474</v>
      </c>
      <c r="C34" s="10">
        <v>195.78735153442267</v>
      </c>
      <c r="D34" s="10">
        <v>147.06441677131892</v>
      </c>
      <c r="E34" s="10">
        <v>163.13662612647332</v>
      </c>
      <c r="F34" s="10">
        <v>97.589280618754088</v>
      </c>
      <c r="G34" s="10">
        <v>95.518234403042669</v>
      </c>
      <c r="H34" s="1">
        <v>164.30976504371239</v>
      </c>
      <c r="I34" s="1">
        <v>286.48086881985586</v>
      </c>
      <c r="J34" s="1">
        <v>126.90755082524699</v>
      </c>
      <c r="K34" s="1">
        <v>131.6672680424706</v>
      </c>
      <c r="L34" s="1">
        <v>135.67662202110543</v>
      </c>
      <c r="M34" s="1">
        <v>105.00964046864023</v>
      </c>
      <c r="N34">
        <f t="shared" si="0"/>
        <v>156.45667271896056</v>
      </c>
      <c r="O34">
        <f t="shared" si="1"/>
        <v>15.462233154536179</v>
      </c>
      <c r="P34">
        <f t="shared" si="2"/>
        <v>145.62132304388595</v>
      </c>
      <c r="Q34">
        <f t="shared" si="3"/>
        <v>12.385442099639564</v>
      </c>
      <c r="R34">
        <v>177.20993600764228</v>
      </c>
      <c r="S34">
        <v>20.833454217095827</v>
      </c>
      <c r="T34">
        <f t="shared" ref="T34:U34" si="63">AVERAGE(P64:P65)</f>
        <v>156.23120035724111</v>
      </c>
      <c r="U34">
        <f t="shared" si="63"/>
        <v>10.536806849691164</v>
      </c>
      <c r="V34">
        <v>9.9999000000000002</v>
      </c>
      <c r="W34">
        <v>15</v>
      </c>
      <c r="X34">
        <v>155.30171198933502</v>
      </c>
      <c r="Y34">
        <v>8.7903822019310649</v>
      </c>
      <c r="AC34" s="1">
        <v>88.461159153988419</v>
      </c>
      <c r="AD34" s="1">
        <v>113.83562759614296</v>
      </c>
      <c r="AE34" s="1">
        <v>91.462873062997176</v>
      </c>
      <c r="AF34" s="1">
        <v>112.92873126610428</v>
      </c>
      <c r="AG34" s="1">
        <v>138.82493803085322</v>
      </c>
      <c r="AH34">
        <f t="shared" si="7"/>
        <v>109.1026658220172</v>
      </c>
      <c r="AI34">
        <f t="shared" si="5"/>
        <v>7.4334542336237668</v>
      </c>
      <c r="AJ34">
        <f t="shared" ref="AJ34:AK34" si="64">AVERAGE(AH63:AH64)</f>
        <v>99.021265696298784</v>
      </c>
      <c r="AK34">
        <f t="shared" si="64"/>
        <v>3.27847170983978</v>
      </c>
      <c r="AL34">
        <v>102.41204297352927</v>
      </c>
      <c r="AM34">
        <v>4.6515652979765747</v>
      </c>
      <c r="AN34">
        <v>14.5</v>
      </c>
    </row>
    <row r="35" spans="1:40" x14ac:dyDescent="0.25">
      <c r="A35" s="10">
        <v>244.61139151969653</v>
      </c>
      <c r="B35" s="10">
        <v>128.64757906227538</v>
      </c>
      <c r="C35" s="10">
        <v>125.85918338951541</v>
      </c>
      <c r="D35" s="10">
        <v>155.04071009989559</v>
      </c>
      <c r="E35" s="10">
        <v>198.08148835834564</v>
      </c>
      <c r="F35" s="10">
        <v>94.120752135994508</v>
      </c>
      <c r="G35" s="10">
        <v>106.02917071512098</v>
      </c>
      <c r="H35" s="1">
        <v>165.99203927176285</v>
      </c>
      <c r="I35" s="1">
        <v>301.34081318430657</v>
      </c>
      <c r="J35" s="1">
        <v>99.437861897498763</v>
      </c>
      <c r="K35" s="1">
        <v>138.44190111347254</v>
      </c>
      <c r="L35" s="1">
        <v>159.78568616763567</v>
      </c>
      <c r="M35" s="1">
        <v>113.27606372618877</v>
      </c>
      <c r="N35">
        <f t="shared" si="0"/>
        <v>156.20497235705457</v>
      </c>
      <c r="O35">
        <f t="shared" si="1"/>
        <v>16.167937912393466</v>
      </c>
      <c r="P35">
        <f t="shared" si="2"/>
        <v>144.11031895478354</v>
      </c>
      <c r="Q35">
        <f t="shared" si="3"/>
        <v>12.17841743550362</v>
      </c>
      <c r="R35">
        <v>181.04746210543584</v>
      </c>
      <c r="S35">
        <v>21.382126609671616</v>
      </c>
      <c r="T35">
        <f t="shared" ref="T35:U35" si="65">AVERAGE(P66:P67)</f>
        <v>159.87585415970824</v>
      </c>
      <c r="U35">
        <f t="shared" si="65"/>
        <v>11.421602077234265</v>
      </c>
      <c r="V35">
        <v>10.33323</v>
      </c>
      <c r="W35">
        <v>15.5</v>
      </c>
      <c r="X35">
        <v>156.49654989308127</v>
      </c>
      <c r="Y35">
        <v>9.9732374775539387</v>
      </c>
      <c r="AC35" s="1">
        <v>95.7080078125</v>
      </c>
      <c r="AD35" s="1">
        <v>105.20672865316902</v>
      </c>
      <c r="AE35" s="1">
        <v>96.009452387971692</v>
      </c>
      <c r="AF35" s="1">
        <v>120.24162619366369</v>
      </c>
      <c r="AG35" s="1">
        <v>115.67275295053913</v>
      </c>
      <c r="AH35">
        <f t="shared" si="7"/>
        <v>106.56771359956872</v>
      </c>
      <c r="AI35">
        <f t="shared" si="5"/>
        <v>4.0871342724538406</v>
      </c>
      <c r="AJ35">
        <f t="shared" ref="AJ35:AK35" si="66">AVERAGE(AH65:AH66)</f>
        <v>101.49264279615672</v>
      </c>
      <c r="AK35">
        <f t="shared" si="66"/>
        <v>4.9988946406408079</v>
      </c>
      <c r="AL35">
        <v>102.04479260970579</v>
      </c>
      <c r="AM35">
        <v>4.2222222298704528</v>
      </c>
      <c r="AN35">
        <v>15</v>
      </c>
    </row>
    <row r="36" spans="1:40" x14ac:dyDescent="0.25">
      <c r="A36" s="10">
        <v>211.99944575308299</v>
      </c>
      <c r="B36" s="10">
        <v>144.88261691239791</v>
      </c>
      <c r="C36" s="10">
        <v>149.94977937340596</v>
      </c>
      <c r="D36" s="10">
        <v>174.41937220927076</v>
      </c>
      <c r="E36" s="10">
        <v>198.06593510142457</v>
      </c>
      <c r="F36" s="10">
        <v>95.785792239586925</v>
      </c>
      <c r="G36" s="10">
        <v>101.2421161435569</v>
      </c>
      <c r="H36" s="1">
        <v>127.49411446707524</v>
      </c>
      <c r="I36" s="1">
        <v>307.53351476070623</v>
      </c>
      <c r="J36" s="1">
        <v>127.2664693556067</v>
      </c>
      <c r="K36" s="1">
        <v>130.05421956380195</v>
      </c>
      <c r="L36" s="1">
        <v>141.31669628527675</v>
      </c>
      <c r="M36" s="1">
        <v>105.59486646330751</v>
      </c>
      <c r="N36">
        <f t="shared" si="0"/>
        <v>155.04653374065387</v>
      </c>
      <c r="O36">
        <f t="shared" si="1"/>
        <v>15.393724546273468</v>
      </c>
      <c r="P36">
        <f t="shared" si="2"/>
        <v>142.33928532231619</v>
      </c>
      <c r="Q36">
        <f t="shared" si="3"/>
        <v>10.157582121086172</v>
      </c>
      <c r="R36">
        <v>177.52578217314863</v>
      </c>
      <c r="S36">
        <v>24.983733348676687</v>
      </c>
      <c r="T36">
        <f t="shared" ref="T36:U36" si="67">AVERAGE(P68:P69)</f>
        <v>151.6823683508735</v>
      </c>
      <c r="U36">
        <f t="shared" si="67"/>
        <v>11.092703991667808</v>
      </c>
      <c r="V36">
        <v>10.66656</v>
      </c>
      <c r="W36">
        <v>16</v>
      </c>
      <c r="X36">
        <v>158.01453756939122</v>
      </c>
      <c r="Y36">
        <v>9.4085589229723023</v>
      </c>
      <c r="AC36" s="1">
        <v>95.591936613383695</v>
      </c>
      <c r="AD36" s="1">
        <v>108.2661373514521</v>
      </c>
      <c r="AE36" s="1">
        <v>85.70029780549811</v>
      </c>
      <c r="AF36" s="1">
        <v>114.79112999807354</v>
      </c>
      <c r="AG36" s="1">
        <v>113.13397010450177</v>
      </c>
      <c r="AH36">
        <f t="shared" si="7"/>
        <v>103.49669437458184</v>
      </c>
      <c r="AI36">
        <f t="shared" si="5"/>
        <v>4.554799197786318</v>
      </c>
      <c r="AJ36">
        <f t="shared" ref="AJ36:AK36" si="68">AVERAGE(AH67:AH68)</f>
        <v>100.34460740719234</v>
      </c>
      <c r="AK36">
        <f t="shared" si="68"/>
        <v>4.5195018182153106</v>
      </c>
      <c r="AL36">
        <v>96.270491074951167</v>
      </c>
      <c r="AM36">
        <v>4.1666720367868466</v>
      </c>
      <c r="AN36">
        <v>15.5</v>
      </c>
    </row>
    <row r="37" spans="1:40" x14ac:dyDescent="0.25">
      <c r="A37" s="10">
        <v>214.1873916133338</v>
      </c>
      <c r="B37" s="10">
        <v>149.73450310324205</v>
      </c>
      <c r="C37" s="10">
        <v>152.19796541365639</v>
      </c>
      <c r="D37" s="10">
        <v>143.08490531082688</v>
      </c>
      <c r="E37" s="10">
        <v>194.9316727487649</v>
      </c>
      <c r="F37" s="10">
        <v>105.16359911443045</v>
      </c>
      <c r="G37" s="10">
        <v>109.06067340813294</v>
      </c>
      <c r="H37" s="1">
        <v>118.1314014253162</v>
      </c>
      <c r="I37" s="1">
        <v>301.45322145336684</v>
      </c>
      <c r="J37" s="1">
        <v>127.9936207478122</v>
      </c>
      <c r="K37" s="1">
        <v>126.02928012025096</v>
      </c>
      <c r="L37" s="1">
        <v>148.90373289123022</v>
      </c>
      <c r="M37" s="1">
        <v>110.39222974455751</v>
      </c>
      <c r="N37">
        <f t="shared" si="0"/>
        <v>153.94339977653237</v>
      </c>
      <c r="O37">
        <f t="shared" si="1"/>
        <v>14.647396498125934</v>
      </c>
      <c r="P37">
        <f t="shared" si="2"/>
        <v>141.65091463679622</v>
      </c>
      <c r="Q37">
        <f t="shared" si="3"/>
        <v>9.385975835444377</v>
      </c>
      <c r="R37">
        <v>176.99674377170078</v>
      </c>
      <c r="S37">
        <v>20.848940915193936</v>
      </c>
      <c r="T37">
        <f t="shared" ref="T37:U37" si="69">AVERAGE(P70:P71)</f>
        <v>156.89687670332683</v>
      </c>
      <c r="U37">
        <f t="shared" si="69"/>
        <v>12.113102746169075</v>
      </c>
      <c r="V37">
        <v>10.999890000000001</v>
      </c>
      <c r="W37">
        <v>16.5</v>
      </c>
      <c r="X37">
        <v>152.47143345109987</v>
      </c>
      <c r="Y37">
        <v>8.8503848577688213</v>
      </c>
      <c r="AC37" s="1">
        <v>92.310662520558935</v>
      </c>
      <c r="AD37" s="1">
        <v>97.422371447925357</v>
      </c>
      <c r="AE37" s="1">
        <v>91.500688948721233</v>
      </c>
      <c r="AF37" s="1">
        <v>108.12544456488034</v>
      </c>
      <c r="AG37" s="1">
        <v>109.48755393248844</v>
      </c>
      <c r="AH37">
        <f t="shared" si="7"/>
        <v>99.769344282914858</v>
      </c>
      <c r="AI37">
        <f t="shared" si="5"/>
        <v>3.129317747109833</v>
      </c>
      <c r="AJ37">
        <f t="shared" ref="AJ37:AK37" si="70">AVERAGE(AH69:AH70)</f>
        <v>95.104595851012078</v>
      </c>
      <c r="AK37">
        <f t="shared" si="70"/>
        <v>3.5324085202793043</v>
      </c>
      <c r="AL37">
        <v>96.874644882504413</v>
      </c>
      <c r="AM37">
        <v>5.9802484456268781</v>
      </c>
      <c r="AN37">
        <v>16</v>
      </c>
    </row>
    <row r="38" spans="1:40" x14ac:dyDescent="0.25">
      <c r="A38" s="10">
        <v>211.40805931984482</v>
      </c>
      <c r="B38" s="10">
        <v>147.94817505305031</v>
      </c>
      <c r="C38" s="10">
        <v>173.40766452123231</v>
      </c>
      <c r="D38" s="10">
        <v>146.92292590806611</v>
      </c>
      <c r="E38" s="10">
        <v>194.1261023805842</v>
      </c>
      <c r="F38" s="10">
        <v>94.333762975447186</v>
      </c>
      <c r="G38" s="10">
        <v>113.07769872761246</v>
      </c>
      <c r="H38" s="1">
        <v>165.41660853794573</v>
      </c>
      <c r="I38" s="1">
        <v>311.56829499850187</v>
      </c>
      <c r="J38" s="1">
        <v>110.49762631473602</v>
      </c>
      <c r="K38" s="1">
        <v>130.92404533834997</v>
      </c>
      <c r="L38" s="1">
        <v>149.18482580850235</v>
      </c>
      <c r="M38" s="1">
        <v>92.286510681838081</v>
      </c>
      <c r="N38">
        <f t="shared" si="0"/>
        <v>157.00786927428547</v>
      </c>
      <c r="O38">
        <f t="shared" si="1"/>
        <v>15.708332645582187</v>
      </c>
      <c r="P38">
        <f t="shared" si="2"/>
        <v>144.12783379726747</v>
      </c>
      <c r="Q38">
        <f t="shared" si="3"/>
        <v>10.481919215864378</v>
      </c>
      <c r="R38">
        <v>177.32602243811368</v>
      </c>
      <c r="S38">
        <v>20.351002738226576</v>
      </c>
      <c r="T38">
        <f t="shared" ref="T38:U38" si="71">AVERAGE(P72:P73)</f>
        <v>156.66880338573441</v>
      </c>
      <c r="U38">
        <f t="shared" si="71"/>
        <v>10.079483071122507</v>
      </c>
      <c r="V38">
        <v>11.333220000000001</v>
      </c>
      <c r="W38">
        <v>17</v>
      </c>
      <c r="X38">
        <v>156.08252004966434</v>
      </c>
      <c r="Y38">
        <v>8.2664994856003382</v>
      </c>
      <c r="AC38" s="1">
        <v>92.16379266036158</v>
      </c>
      <c r="AD38" s="1">
        <v>99.87694108989858</v>
      </c>
      <c r="AE38" s="1">
        <v>91.6420270811835</v>
      </c>
      <c r="AF38" s="1">
        <v>116.27316918215035</v>
      </c>
      <c r="AG38" s="1">
        <v>101.43576652554003</v>
      </c>
      <c r="AH38">
        <f t="shared" si="7"/>
        <v>100.27833930782681</v>
      </c>
      <c r="AI38">
        <f t="shared" si="5"/>
        <v>3.6412776932104944</v>
      </c>
      <c r="AJ38">
        <f t="shared" ref="AJ38:AK38" si="72">AVERAGE(AH71:AH72)</f>
        <v>98.586621298038267</v>
      </c>
      <c r="AK38">
        <f t="shared" si="72"/>
        <v>3.9353160127679367</v>
      </c>
      <c r="AL38">
        <v>96.633098232786281</v>
      </c>
      <c r="AM38">
        <v>4.0919392337675236</v>
      </c>
      <c r="AN38">
        <v>16.5</v>
      </c>
    </row>
    <row r="39" spans="1:40" x14ac:dyDescent="0.25">
      <c r="A39" s="10">
        <v>219.28605138718581</v>
      </c>
      <c r="B39" s="10">
        <v>146.6974203937946</v>
      </c>
      <c r="C39" s="10">
        <v>189.30369288026313</v>
      </c>
      <c r="D39" s="10">
        <v>130.75171124895144</v>
      </c>
      <c r="E39" s="10">
        <v>202.32379311009296</v>
      </c>
      <c r="F39" s="10">
        <v>86.019227993449277</v>
      </c>
      <c r="G39" s="10">
        <v>99.242610267044668</v>
      </c>
      <c r="H39" s="1">
        <v>170.71315220424097</v>
      </c>
      <c r="I39" s="1">
        <v>310.61771142221721</v>
      </c>
      <c r="J39" s="1">
        <v>103.82385388701201</v>
      </c>
      <c r="K39" s="1">
        <v>126.71119839537353</v>
      </c>
      <c r="L39" s="1">
        <v>154.60769298464729</v>
      </c>
      <c r="M39" s="1">
        <v>108.34907788908876</v>
      </c>
      <c r="N39">
        <f t="shared" si="0"/>
        <v>157.57286108179704</v>
      </c>
      <c r="O39">
        <f t="shared" si="1"/>
        <v>16.506510072514139</v>
      </c>
      <c r="P39">
        <f t="shared" si="2"/>
        <v>144.81912355342868</v>
      </c>
      <c r="Q39">
        <f t="shared" si="3"/>
        <v>11.981450874910346</v>
      </c>
      <c r="R39">
        <v>180.04783225063073</v>
      </c>
      <c r="S39">
        <v>22.317886312625518</v>
      </c>
      <c r="T39">
        <f t="shared" ref="T39:U39" si="73">AVERAGE(P74:P75)</f>
        <v>157.01372082237367</v>
      </c>
      <c r="U39">
        <f t="shared" si="73"/>
        <v>10.336312047055976</v>
      </c>
      <c r="V39">
        <v>11.666550000000001</v>
      </c>
      <c r="W39">
        <v>17.5</v>
      </c>
      <c r="X39">
        <v>153.30922290189491</v>
      </c>
      <c r="Y39">
        <v>8.7951012012681584</v>
      </c>
      <c r="AC39" s="1">
        <v>87.858364707544737</v>
      </c>
      <c r="AD39" s="1">
        <v>104.49681886484858</v>
      </c>
      <c r="AE39" s="1">
        <v>87.912635083468402</v>
      </c>
      <c r="AF39" s="1">
        <v>124.70397702512371</v>
      </c>
      <c r="AG39" s="1">
        <v>103.82884422655161</v>
      </c>
      <c r="AH39">
        <f t="shared" si="7"/>
        <v>101.76012798150741</v>
      </c>
      <c r="AI39">
        <f t="shared" si="5"/>
        <v>5.5473758195993383</v>
      </c>
      <c r="AJ39">
        <f t="shared" ref="AJ39:AK39" si="74">AVERAGE(AH73:AH74)</f>
        <v>103.46096549341547</v>
      </c>
      <c r="AK39">
        <f t="shared" si="74"/>
        <v>4.6489343018614386</v>
      </c>
      <c r="AL39">
        <v>99.1409196114857</v>
      </c>
      <c r="AM39">
        <v>6.3515147856398224</v>
      </c>
      <c r="AN39">
        <v>17</v>
      </c>
    </row>
    <row r="40" spans="1:40" x14ac:dyDescent="0.25">
      <c r="A40" s="10">
        <v>214.6551769923112</v>
      </c>
      <c r="B40" s="10">
        <v>148.4449340784106</v>
      </c>
      <c r="C40" s="10">
        <v>184.57065567239391</v>
      </c>
      <c r="D40" s="10">
        <v>145.26534320476691</v>
      </c>
      <c r="E40" s="10">
        <v>200.94393010724914</v>
      </c>
      <c r="F40" s="10">
        <v>89.297825064442307</v>
      </c>
      <c r="G40" s="10">
        <v>103.73512882718492</v>
      </c>
      <c r="H40" s="1">
        <v>156.37651715959811</v>
      </c>
      <c r="I40" s="1">
        <v>341.39421560468429</v>
      </c>
      <c r="J40" s="1">
        <v>123.69053439622209</v>
      </c>
      <c r="K40" s="1">
        <v>118.35097518621667</v>
      </c>
      <c r="L40" s="1">
        <v>149.79602902434573</v>
      </c>
      <c r="M40" s="1">
        <v>112.56220099631236</v>
      </c>
      <c r="N40">
        <f t="shared" si="0"/>
        <v>160.69872817801064</v>
      </c>
      <c r="O40">
        <f t="shared" si="1"/>
        <v>17.558120291374859</v>
      </c>
      <c r="P40">
        <f t="shared" si="2"/>
        <v>145.6407708924545</v>
      </c>
      <c r="Q40">
        <f t="shared" si="3"/>
        <v>10.778334200683224</v>
      </c>
      <c r="R40">
        <v>181.14214159264978</v>
      </c>
      <c r="S40">
        <v>22.019165217006538</v>
      </c>
      <c r="T40">
        <f t="shared" ref="T40:U40" si="75">AVERAGE(P76:P77)</f>
        <v>157.81413114648007</v>
      </c>
      <c r="U40">
        <f t="shared" si="75"/>
        <v>11.395629309503439</v>
      </c>
      <c r="V40">
        <v>11.999879999999999</v>
      </c>
      <c r="W40">
        <v>18</v>
      </c>
      <c r="X40">
        <v>151.34764128794049</v>
      </c>
      <c r="Y40">
        <v>8.6320353115672734</v>
      </c>
      <c r="AC40" s="1">
        <v>91.966151187294216</v>
      </c>
      <c r="AD40" s="1">
        <v>102.8331702863662</v>
      </c>
      <c r="AE40" s="1">
        <v>91.427014908700471</v>
      </c>
      <c r="AF40" s="1">
        <v>114.95123009770332</v>
      </c>
      <c r="AG40" s="1">
        <v>108.80483851313969</v>
      </c>
      <c r="AH40">
        <f t="shared" si="7"/>
        <v>101.99648099864078</v>
      </c>
      <c r="AI40">
        <f t="shared" si="5"/>
        <v>3.7735943730960959</v>
      </c>
      <c r="AJ40">
        <f t="shared" ref="AJ40:AK40" si="76">AVERAGE(AH75:AH76)</f>
        <v>102.83011573772797</v>
      </c>
      <c r="AK40">
        <f t="shared" si="76"/>
        <v>3.9539675121019977</v>
      </c>
      <c r="AL40">
        <v>99.318277541117979</v>
      </c>
      <c r="AM40">
        <v>5.7303266996356301</v>
      </c>
      <c r="AN40">
        <v>17.5</v>
      </c>
    </row>
    <row r="41" spans="1:40" x14ac:dyDescent="0.25">
      <c r="A41" s="10">
        <v>222.39876401313703</v>
      </c>
      <c r="B41" s="10">
        <v>143.82720099638823</v>
      </c>
      <c r="C41" s="10">
        <v>212.50028939692675</v>
      </c>
      <c r="D41" s="10">
        <v>143.99222657599091</v>
      </c>
      <c r="E41" s="10">
        <v>217.68525776110175</v>
      </c>
      <c r="F41" s="10">
        <v>93.921937492684663</v>
      </c>
      <c r="G41" s="10">
        <v>117.41748739829301</v>
      </c>
      <c r="H41" s="1">
        <v>150.42901901971715</v>
      </c>
      <c r="I41" s="1">
        <v>340.16098245216972</v>
      </c>
      <c r="J41" s="1">
        <v>109.37308591161926</v>
      </c>
      <c r="K41" s="1">
        <v>118.93375621122451</v>
      </c>
      <c r="L41" s="1">
        <v>141.6727938393287</v>
      </c>
      <c r="M41" s="1">
        <v>102.77529941515967</v>
      </c>
      <c r="N41">
        <f t="shared" si="0"/>
        <v>162.69908465259547</v>
      </c>
      <c r="O41">
        <f t="shared" si="1"/>
        <v>18.36349208696835</v>
      </c>
      <c r="P41">
        <f t="shared" si="2"/>
        <v>147.91059316929764</v>
      </c>
      <c r="Q41">
        <f t="shared" si="3"/>
        <v>12.603101552878361</v>
      </c>
      <c r="R41">
        <v>178.39485169853452</v>
      </c>
      <c r="S41">
        <v>21.300646829641302</v>
      </c>
      <c r="T41">
        <f t="shared" ref="T41:U41" si="77">AVERAGE(P78:P79)</f>
        <v>156.1246542610084</v>
      </c>
      <c r="U41">
        <f t="shared" si="77"/>
        <v>11.467893748869599</v>
      </c>
      <c r="V41">
        <v>12.333209999999999</v>
      </c>
      <c r="W41">
        <v>18.5</v>
      </c>
      <c r="X41">
        <v>148.4296623617137</v>
      </c>
      <c r="Y41">
        <v>7.8516259529438814</v>
      </c>
      <c r="AC41" s="1">
        <v>92.198381925883695</v>
      </c>
      <c r="AD41" s="1">
        <v>101.53181049185704</v>
      </c>
      <c r="AE41" s="1">
        <v>91.517473616689614</v>
      </c>
      <c r="AF41" s="1">
        <v>115.42868093800485</v>
      </c>
      <c r="AG41" s="1">
        <v>109.54246656750443</v>
      </c>
      <c r="AH41">
        <f t="shared" si="7"/>
        <v>102.04376270798794</v>
      </c>
      <c r="AI41">
        <f t="shared" si="5"/>
        <v>3.844402751389703</v>
      </c>
      <c r="AJ41">
        <f t="shared" ref="AJ41:AK41" si="78">AVERAGE(AH77:AH78)</f>
        <v>107.40964467287375</v>
      </c>
      <c r="AK41">
        <f t="shared" si="78"/>
        <v>6.5945920099254449</v>
      </c>
      <c r="AL41">
        <v>99.849368665278078</v>
      </c>
      <c r="AM41">
        <v>4.0735127471901889</v>
      </c>
      <c r="AN41">
        <v>18</v>
      </c>
    </row>
    <row r="42" spans="1:40" x14ac:dyDescent="0.25">
      <c r="A42" s="10">
        <v>229.35283502845917</v>
      </c>
      <c r="B42" s="10">
        <v>143.52537349147772</v>
      </c>
      <c r="C42" s="10">
        <v>187.93669925497682</v>
      </c>
      <c r="D42" s="10">
        <v>159.48581488522535</v>
      </c>
      <c r="E42" s="10">
        <v>216.05938024688069</v>
      </c>
      <c r="F42" s="10">
        <v>96.655296522585289</v>
      </c>
      <c r="G42" s="10">
        <v>109.71655588269196</v>
      </c>
      <c r="H42" s="1">
        <v>136.98630196707524</v>
      </c>
      <c r="I42" s="1">
        <v>356.3393084672245</v>
      </c>
      <c r="J42" s="1">
        <v>114.51643010331539</v>
      </c>
      <c r="K42" s="1">
        <v>121.40630086262991</v>
      </c>
      <c r="L42" s="1">
        <v>143.93234844355581</v>
      </c>
      <c r="M42" s="1">
        <v>104.15061350618853</v>
      </c>
      <c r="N42">
        <f t="shared" si="0"/>
        <v>163.08178912786818</v>
      </c>
      <c r="O42">
        <f t="shared" si="1"/>
        <v>19.066439876255561</v>
      </c>
      <c r="P42">
        <f t="shared" si="2"/>
        <v>146.97699584958852</v>
      </c>
      <c r="Q42">
        <f t="shared" si="3"/>
        <v>12.069124322446818</v>
      </c>
      <c r="R42">
        <v>182.48855403717374</v>
      </c>
      <c r="S42">
        <v>23.05874799141025</v>
      </c>
      <c r="T42">
        <f t="shared" ref="T42:U42" si="79">AVERAGE(P80:P81)</f>
        <v>157.42565977383856</v>
      </c>
      <c r="U42">
        <f t="shared" si="79"/>
        <v>10.775916822651407</v>
      </c>
      <c r="V42">
        <v>12.666539999999999</v>
      </c>
      <c r="W42">
        <v>19</v>
      </c>
      <c r="X42">
        <v>153.65283457615706</v>
      </c>
      <c r="Y42">
        <v>8.6798441396079369</v>
      </c>
      <c r="AC42" s="1">
        <v>92.849683259662626</v>
      </c>
      <c r="AD42" s="1">
        <v>106.16230494539435</v>
      </c>
      <c r="AE42" s="1">
        <v>83.754283977004718</v>
      </c>
      <c r="AF42" s="1">
        <v>112.42849709241713</v>
      </c>
      <c r="AG42" s="1">
        <v>134.52417231115123</v>
      </c>
      <c r="AH42">
        <f t="shared" si="7"/>
        <v>105.94378831712602</v>
      </c>
      <c r="AI42">
        <f t="shared" si="5"/>
        <v>7.1245286084513371</v>
      </c>
      <c r="AJ42">
        <f t="shared" ref="AJ42:AK42" si="80">AVERAGE(AH79:AH80)</f>
        <v>98.438869611926776</v>
      </c>
      <c r="AK42">
        <f t="shared" si="80"/>
        <v>4.8811880608418674</v>
      </c>
      <c r="AL42">
        <v>98.742267813658046</v>
      </c>
      <c r="AM42">
        <v>3.1097593696972616</v>
      </c>
      <c r="AN42">
        <v>18.5</v>
      </c>
    </row>
    <row r="43" spans="1:40" x14ac:dyDescent="0.25">
      <c r="A43" s="10">
        <v>221.2776859595829</v>
      </c>
      <c r="B43" s="10">
        <v>135.56417533268953</v>
      </c>
      <c r="C43" s="10">
        <v>184.73242430904705</v>
      </c>
      <c r="D43" s="10">
        <v>127.35564444741247</v>
      </c>
      <c r="E43" s="10">
        <v>220.54176999811403</v>
      </c>
      <c r="F43" s="10">
        <v>103.76987100814448</v>
      </c>
      <c r="G43" s="10">
        <v>115.26605291145972</v>
      </c>
      <c r="H43" s="1">
        <v>150.32259986514097</v>
      </c>
      <c r="I43" s="1">
        <v>350.16526270956751</v>
      </c>
      <c r="J43" s="1">
        <v>136.36870097777015</v>
      </c>
      <c r="L43" s="1">
        <v>144.71288873243645</v>
      </c>
      <c r="M43" s="1">
        <v>103.52968365958561</v>
      </c>
      <c r="N43">
        <f t="shared" si="0"/>
        <v>166.13389665924595</v>
      </c>
      <c r="O43">
        <f t="shared" si="1"/>
        <v>18.715769450685539</v>
      </c>
      <c r="P43">
        <f t="shared" si="2"/>
        <v>149.40377247285303</v>
      </c>
      <c r="Q43">
        <f t="shared" si="3"/>
        <v>11.578870770394213</v>
      </c>
      <c r="R43">
        <v>182.9414655863913</v>
      </c>
      <c r="S43">
        <v>20.797998685697529</v>
      </c>
      <c r="T43">
        <f t="shared" ref="T43:U43" si="81">AVERAGE(P82:P83)</f>
        <v>161.56195929036198</v>
      </c>
      <c r="U43">
        <f t="shared" si="81"/>
        <v>11.816331130606525</v>
      </c>
      <c r="V43">
        <v>12.99987</v>
      </c>
      <c r="W43">
        <v>19.5</v>
      </c>
      <c r="X43">
        <v>150.75862001818578</v>
      </c>
      <c r="Y43">
        <v>8.4031260564298353</v>
      </c>
      <c r="AC43" s="1">
        <v>90.058826647306319</v>
      </c>
      <c r="AD43" s="1">
        <v>95.307105695697174</v>
      </c>
      <c r="AE43" s="1">
        <v>86.56821340884764</v>
      </c>
      <c r="AF43" s="1">
        <v>110.9440648565392</v>
      </c>
      <c r="AG43" s="1">
        <v>102.27764034610587</v>
      </c>
      <c r="AH43">
        <f t="shared" si="7"/>
        <v>97.031170190899232</v>
      </c>
      <c r="AI43">
        <f t="shared" si="5"/>
        <v>3.5690966390355445</v>
      </c>
      <c r="AJ43">
        <f t="shared" ref="AJ43:AK43" si="82">AVERAGE(AH81:AH82)</f>
        <v>100.77032358388499</v>
      </c>
      <c r="AK43">
        <f t="shared" si="82"/>
        <v>3.460937887916673</v>
      </c>
      <c r="AL43">
        <v>96.705259902277632</v>
      </c>
      <c r="AM43">
        <v>3.5644373985377897</v>
      </c>
      <c r="AN43">
        <v>19</v>
      </c>
    </row>
    <row r="44" spans="1:40" x14ac:dyDescent="0.25">
      <c r="A44" s="10">
        <v>215.50275124191356</v>
      </c>
      <c r="B44" s="10">
        <v>144.19483268898387</v>
      </c>
      <c r="C44" s="10">
        <v>219.38316014424876</v>
      </c>
      <c r="D44" s="10">
        <v>131.5331256716637</v>
      </c>
      <c r="E44" s="10">
        <v>216.56053777326488</v>
      </c>
      <c r="F44" s="10">
        <v>102.58055907334027</v>
      </c>
      <c r="G44" s="10">
        <v>111.84403313756208</v>
      </c>
      <c r="H44" s="1">
        <v>137.19512939453045</v>
      </c>
      <c r="I44" s="1">
        <v>353.92719463710216</v>
      </c>
      <c r="J44" s="1">
        <v>130.6497688428251</v>
      </c>
      <c r="L44" s="1">
        <v>151.53721062711938</v>
      </c>
      <c r="M44" s="1">
        <v>94.854256276334269</v>
      </c>
      <c r="N44">
        <f t="shared" si="0"/>
        <v>167.48021329240737</v>
      </c>
      <c r="O44">
        <f t="shared" si="1"/>
        <v>19.466533375107257</v>
      </c>
      <c r="P44">
        <f t="shared" si="2"/>
        <v>150.53048771561694</v>
      </c>
      <c r="Q44">
        <f t="shared" si="3"/>
        <v>12.670910898448383</v>
      </c>
      <c r="R44">
        <v>181.29937432930313</v>
      </c>
      <c r="S44">
        <v>21.058639439361357</v>
      </c>
      <c r="T44">
        <f t="shared" ref="T44:U44" si="83">AVERAGE(P84:P85)</f>
        <v>159.45409405787291</v>
      </c>
      <c r="U44">
        <f t="shared" si="83"/>
        <v>11.649597165104886</v>
      </c>
      <c r="V44">
        <v>13.3332</v>
      </c>
      <c r="W44">
        <v>20</v>
      </c>
      <c r="X44">
        <v>155.39637036010359</v>
      </c>
      <c r="Y44">
        <v>8.0946648773180616</v>
      </c>
      <c r="AC44" s="1">
        <v>95.069050035978421</v>
      </c>
      <c r="AD44" s="1">
        <v>93.497746427293649</v>
      </c>
      <c r="AE44" s="1">
        <v>92.501838252229234</v>
      </c>
      <c r="AF44" s="1">
        <v>111.54787870020049</v>
      </c>
      <c r="AG44" s="1">
        <v>122.33835946622686</v>
      </c>
      <c r="AH44">
        <f t="shared" si="7"/>
        <v>102.99097457638572</v>
      </c>
      <c r="AI44">
        <f t="shared" si="5"/>
        <v>4.866354419895786</v>
      </c>
      <c r="AJ44">
        <f t="shared" ref="AJ44:AK44" si="84">AVERAGE(AH83:AH84)</f>
        <v>104.23263311336578</v>
      </c>
      <c r="AK44">
        <f t="shared" si="84"/>
        <v>5.1728922174385934</v>
      </c>
      <c r="AL44">
        <v>101.34756608513332</v>
      </c>
      <c r="AM44">
        <v>6.0641545615952213</v>
      </c>
      <c r="AN44">
        <v>19.5</v>
      </c>
    </row>
    <row r="45" spans="1:40" x14ac:dyDescent="0.25">
      <c r="A45" s="10">
        <v>216.86039655446723</v>
      </c>
      <c r="B45" s="10">
        <v>141.89778692085798</v>
      </c>
      <c r="C45" s="10">
        <v>221.82320431824829</v>
      </c>
      <c r="D45" s="10">
        <v>140.97791558448804</v>
      </c>
      <c r="E45" s="10">
        <v>221.9172427528772</v>
      </c>
      <c r="F45" s="10">
        <v>102.41015379664344</v>
      </c>
      <c r="G45" s="10">
        <v>116.64393860366351</v>
      </c>
      <c r="H45" s="1">
        <v>160.16581217447904</v>
      </c>
      <c r="I45" s="1">
        <v>342.48421662045075</v>
      </c>
      <c r="J45" s="1">
        <v>136.68037387591784</v>
      </c>
      <c r="L45" s="1">
        <v>163.86604013368992</v>
      </c>
      <c r="M45" s="1">
        <v>117.94299865036855</v>
      </c>
      <c r="N45">
        <f t="shared" si="0"/>
        <v>173.63917333217933</v>
      </c>
      <c r="O45">
        <f t="shared" si="1"/>
        <v>17.93338122702373</v>
      </c>
      <c r="P45">
        <f t="shared" si="2"/>
        <v>158.28962394233648</v>
      </c>
      <c r="Q45">
        <f t="shared" si="3"/>
        <v>12.019623265369399</v>
      </c>
      <c r="R45">
        <v>180.46052975984097</v>
      </c>
      <c r="S45">
        <v>22.058402070890359</v>
      </c>
      <c r="T45">
        <f t="shared" ref="T45:U45" si="85">AVERAGE(P86:P87)</f>
        <v>156.60751202099391</v>
      </c>
      <c r="U45">
        <f t="shared" si="85"/>
        <v>10.525448801134514</v>
      </c>
      <c r="V45">
        <v>13.66653</v>
      </c>
      <c r="W45">
        <v>20.5</v>
      </c>
      <c r="X45">
        <v>148.63342152824524</v>
      </c>
      <c r="Y45">
        <v>7.8962407391800689</v>
      </c>
      <c r="AC45" s="1">
        <v>90.6876413445721</v>
      </c>
      <c r="AD45" s="1">
        <v>92.750151728240141</v>
      </c>
      <c r="AE45" s="1">
        <v>86.995178798459435</v>
      </c>
      <c r="AF45" s="1">
        <v>114.30485940499919</v>
      </c>
      <c r="AG45" s="1">
        <v>104.4622333024315</v>
      </c>
      <c r="AH45">
        <f t="shared" si="7"/>
        <v>97.840012915740473</v>
      </c>
      <c r="AI45">
        <f t="shared" si="5"/>
        <v>4.121563238206992</v>
      </c>
      <c r="AJ45">
        <f t="shared" ref="AJ45:AK45" si="86">AVERAGE(AH85:AH86)</f>
        <v>101.41111716199477</v>
      </c>
      <c r="AK45">
        <f t="shared" si="86"/>
        <v>4.2100448225106195</v>
      </c>
      <c r="AL45">
        <v>99.060332974192988</v>
      </c>
      <c r="AM45">
        <v>5.8648581478850872</v>
      </c>
      <c r="AN45">
        <v>20</v>
      </c>
    </row>
    <row r="46" spans="1:40" x14ac:dyDescent="0.25">
      <c r="A46" s="10">
        <v>241.73190558371206</v>
      </c>
      <c r="B46" s="10">
        <v>161.46554369057725</v>
      </c>
      <c r="C46" s="10">
        <v>213.70217110810455</v>
      </c>
      <c r="D46" s="10">
        <v>132.21940981087783</v>
      </c>
      <c r="E46" s="10">
        <v>232.57095604612107</v>
      </c>
      <c r="F46" s="10">
        <v>104.07696488843519</v>
      </c>
      <c r="G46" s="10">
        <v>122.17893146574727</v>
      </c>
      <c r="H46" s="1">
        <v>146.14651634579522</v>
      </c>
      <c r="I46" s="1">
        <v>357.139643091354</v>
      </c>
      <c r="J46" s="1">
        <v>130.95342144106803</v>
      </c>
      <c r="L46" s="1">
        <v>145.68084007085736</v>
      </c>
      <c r="M46" s="1">
        <v>94.898575343442701</v>
      </c>
      <c r="N46">
        <f t="shared" si="0"/>
        <v>173.56373990717432</v>
      </c>
      <c r="O46">
        <f t="shared" si="1"/>
        <v>19.983566050684693</v>
      </c>
      <c r="P46">
        <f t="shared" si="2"/>
        <v>156.87502143588532</v>
      </c>
      <c r="Q46">
        <f t="shared" si="3"/>
        <v>13.908177094375478</v>
      </c>
      <c r="R46">
        <v>176.12006041630386</v>
      </c>
      <c r="S46">
        <v>19.208706744995016</v>
      </c>
      <c r="T46">
        <f t="shared" ref="T46:U46" si="87">AVERAGE(P88:P89)</f>
        <v>155.56870048673645</v>
      </c>
      <c r="U46">
        <f t="shared" si="87"/>
        <v>9.5262405709194056</v>
      </c>
      <c r="V46">
        <v>13.99986</v>
      </c>
      <c r="W46">
        <v>21</v>
      </c>
      <c r="X46">
        <v>149.88307724029897</v>
      </c>
      <c r="Y46">
        <v>8.7454760548816033</v>
      </c>
      <c r="AC46" s="1">
        <v>91.554549367804213</v>
      </c>
      <c r="AD46" s="1">
        <v>94.443909551056336</v>
      </c>
      <c r="AE46" s="1">
        <v>89.456032806972161</v>
      </c>
      <c r="AF46" s="1">
        <v>119.01772822115602</v>
      </c>
      <c r="AG46" s="1">
        <v>114.62815036977312</v>
      </c>
      <c r="AH46">
        <f t="shared" si="7"/>
        <v>101.82007406335235</v>
      </c>
      <c r="AI46">
        <f t="shared" si="5"/>
        <v>5.0743289985946669</v>
      </c>
      <c r="AJ46">
        <f t="shared" ref="AJ46:AK46" si="88">AVERAGE(AH87:AH88)</f>
        <v>100.94458173323771</v>
      </c>
      <c r="AK46">
        <f t="shared" si="88"/>
        <v>4.6384266862666346</v>
      </c>
      <c r="AL46">
        <v>98.871928456763314</v>
      </c>
      <c r="AM46">
        <v>4.7795793189326155</v>
      </c>
      <c r="AN46">
        <v>20.5</v>
      </c>
    </row>
    <row r="47" spans="1:40" x14ac:dyDescent="0.25">
      <c r="A47" s="10">
        <v>215.20271317126648</v>
      </c>
      <c r="B47" s="10">
        <v>158.18054524996938</v>
      </c>
      <c r="C47" s="10">
        <v>192.84404681228031</v>
      </c>
      <c r="D47" s="10">
        <v>148.27399275489677</v>
      </c>
      <c r="E47" s="10">
        <v>232.00389125890882</v>
      </c>
      <c r="F47" s="10">
        <v>102.74564572732869</v>
      </c>
      <c r="G47" s="10">
        <v>122.29371723802885</v>
      </c>
      <c r="H47" s="1">
        <v>138.63708496093713</v>
      </c>
      <c r="I47" s="1">
        <v>348.20244782162411</v>
      </c>
      <c r="J47" s="1">
        <v>146.45838653240935</v>
      </c>
      <c r="L47" s="1">
        <v>148.32173428794187</v>
      </c>
      <c r="M47" s="1">
        <v>121.21536597776854</v>
      </c>
      <c r="N47">
        <f t="shared" si="0"/>
        <v>172.86496431611337</v>
      </c>
      <c r="O47">
        <f t="shared" si="1"/>
        <v>17.878815471872095</v>
      </c>
      <c r="P47">
        <f t="shared" si="2"/>
        <v>156.92519308833965</v>
      </c>
      <c r="Q47">
        <f t="shared" si="3"/>
        <v>11.121793429907642</v>
      </c>
      <c r="R47">
        <v>177.89498751078477</v>
      </c>
      <c r="S47">
        <v>19.549621525563964</v>
      </c>
      <c r="T47">
        <f t="shared" ref="T47:U47" si="89">AVERAGE(P90:P91)</f>
        <v>157.16918407064972</v>
      </c>
      <c r="U47">
        <f t="shared" si="89"/>
        <v>9.9879479968083444</v>
      </c>
      <c r="V47">
        <v>14.33319</v>
      </c>
      <c r="W47">
        <v>21.5</v>
      </c>
      <c r="X47">
        <v>151.52298612476031</v>
      </c>
      <c r="Y47">
        <v>8.4506648454300901</v>
      </c>
      <c r="AC47" s="1">
        <v>92.927543238589465</v>
      </c>
      <c r="AD47" s="1">
        <v>95.608692437829589</v>
      </c>
      <c r="AE47" s="1">
        <v>88.888521014519341</v>
      </c>
      <c r="AF47" s="1">
        <v>119.0776285280978</v>
      </c>
      <c r="AG47" s="1">
        <v>111.46520295601246</v>
      </c>
      <c r="AH47">
        <f t="shared" si="7"/>
        <v>101.59351763500972</v>
      </c>
      <c r="AI47">
        <f t="shared" si="5"/>
        <v>4.7450974307018514</v>
      </c>
      <c r="AJ47">
        <f t="shared" ref="AJ47:AK47" si="90">AVERAGE(AH89:AH90)</f>
        <v>100.66813722116217</v>
      </c>
      <c r="AK47">
        <f t="shared" si="90"/>
        <v>4.3748876031066368</v>
      </c>
      <c r="AL47">
        <v>100.00360483375216</v>
      </c>
      <c r="AM47">
        <v>4.8077572536872806</v>
      </c>
      <c r="AN47">
        <v>21</v>
      </c>
    </row>
    <row r="48" spans="1:40" x14ac:dyDescent="0.25">
      <c r="A48" s="10">
        <v>215.84110014224191</v>
      </c>
      <c r="B48" s="10">
        <v>139.28184045495797</v>
      </c>
      <c r="C48" s="10">
        <v>202.24162826343496</v>
      </c>
      <c r="D48" s="10">
        <v>167.99996020127156</v>
      </c>
      <c r="E48" s="10">
        <v>218.50699709172807</v>
      </c>
      <c r="F48" s="10">
        <v>93.522259970511712</v>
      </c>
      <c r="G48" s="10">
        <v>124.21307491514465</v>
      </c>
      <c r="H48" s="1">
        <v>131.89040411086285</v>
      </c>
      <c r="I48" s="1">
        <v>418.7453889498741</v>
      </c>
      <c r="J48" s="1">
        <v>133.24330468059838</v>
      </c>
      <c r="L48" s="1">
        <v>144.58669026692635</v>
      </c>
      <c r="M48" s="1">
        <v>103.2610689656118</v>
      </c>
      <c r="N48">
        <f t="shared" si="0"/>
        <v>174.44447650109703</v>
      </c>
      <c r="O48">
        <f t="shared" si="1"/>
        <v>23.194729698155555</v>
      </c>
      <c r="P48">
        <f t="shared" si="2"/>
        <v>152.23530264211729</v>
      </c>
      <c r="Q48">
        <f t="shared" si="3"/>
        <v>11.940077190759384</v>
      </c>
      <c r="R48">
        <v>170.87912225305587</v>
      </c>
      <c r="S48">
        <v>18.323739823755698</v>
      </c>
      <c r="T48">
        <f t="shared" ref="T48:U48" si="91">AVERAGE(P92:P93)</f>
        <v>151.55015583378648</v>
      </c>
      <c r="U48">
        <f t="shared" si="91"/>
        <v>9.2704891221973362</v>
      </c>
      <c r="V48">
        <v>14.66652</v>
      </c>
      <c r="W48">
        <v>22</v>
      </c>
      <c r="X48">
        <v>149.51449986833697</v>
      </c>
      <c r="Y48">
        <v>8.6119336041307779</v>
      </c>
      <c r="AC48" s="1">
        <v>89.173029849403676</v>
      </c>
      <c r="AD48" s="1">
        <v>98.204599299900707</v>
      </c>
      <c r="AE48" s="1">
        <v>90.890905992040089</v>
      </c>
      <c r="AF48" s="1">
        <v>115.86656007635652</v>
      </c>
      <c r="AG48" s="1">
        <v>105.03480442902313</v>
      </c>
      <c r="AH48">
        <f t="shared" si="7"/>
        <v>99.833979929344807</v>
      </c>
      <c r="AI48">
        <f t="shared" si="5"/>
        <v>4.0015893131667566</v>
      </c>
      <c r="AJ48">
        <f t="shared" ref="AJ48:AK48" si="92">AVERAGE(AH91:AH92)</f>
        <v>104.64739049981323</v>
      </c>
      <c r="AK48">
        <f t="shared" si="92"/>
        <v>6.3794307675691826</v>
      </c>
      <c r="AL48">
        <v>102.22947787212667</v>
      </c>
      <c r="AM48">
        <v>4.0436716186096726</v>
      </c>
      <c r="AN48">
        <v>21.5</v>
      </c>
    </row>
    <row r="49" spans="1:40" x14ac:dyDescent="0.25">
      <c r="A49" s="10">
        <v>205.75852279800472</v>
      </c>
      <c r="B49" s="10">
        <v>160.31406844122961</v>
      </c>
      <c r="C49" s="10">
        <v>177.48697600617783</v>
      </c>
      <c r="D49" s="10">
        <v>155.46036444167672</v>
      </c>
      <c r="E49" s="10">
        <v>207.68102010091053</v>
      </c>
      <c r="F49" s="10">
        <v>103.57816295007045</v>
      </c>
      <c r="G49" s="10">
        <v>124.87449534425579</v>
      </c>
      <c r="H49" s="1">
        <v>122.09013439360095</v>
      </c>
      <c r="I49" s="1">
        <v>356.24834046746531</v>
      </c>
      <c r="J49" s="1">
        <v>121.40191822928162</v>
      </c>
      <c r="L49" s="1">
        <v>148.21180003557984</v>
      </c>
      <c r="M49" s="1">
        <v>117.08263440078539</v>
      </c>
      <c r="N49">
        <f t="shared" si="0"/>
        <v>166.68236980075324</v>
      </c>
      <c r="O49">
        <f t="shared" si="1"/>
        <v>18.256793996572981</v>
      </c>
      <c r="P49">
        <f t="shared" si="2"/>
        <v>149.44909974014305</v>
      </c>
      <c r="Q49">
        <f t="shared" si="3"/>
        <v>9.8451431709973232</v>
      </c>
      <c r="R49">
        <v>176.16344410679932</v>
      </c>
      <c r="S49">
        <v>17.096966112895835</v>
      </c>
      <c r="T49">
        <f t="shared" ref="T49:U49" si="93">AVERAGE(P94:P95)</f>
        <v>158.3738772598723</v>
      </c>
      <c r="U49">
        <f t="shared" si="93"/>
        <v>9.3629387374501327</v>
      </c>
      <c r="V49">
        <v>14.99985</v>
      </c>
      <c r="W49">
        <v>22.5</v>
      </c>
      <c r="X49">
        <v>153.91772344393243</v>
      </c>
      <c r="Y49">
        <v>8.2881149731426103</v>
      </c>
      <c r="AC49" s="1">
        <v>96.854858398437358</v>
      </c>
      <c r="AD49" s="1">
        <v>104.31974169234155</v>
      </c>
      <c r="AE49" s="1">
        <v>87.746674159787744</v>
      </c>
      <c r="AF49" s="1">
        <v>114.76198164030879</v>
      </c>
      <c r="AG49" s="1">
        <v>103.80714389353025</v>
      </c>
      <c r="AH49">
        <f t="shared" si="7"/>
        <v>101.49807995688113</v>
      </c>
      <c r="AI49">
        <f t="shared" si="5"/>
        <v>3.6509601792663653</v>
      </c>
      <c r="AJ49">
        <f t="shared" ref="AJ49:AK49" si="94">AVERAGE(AH93:AH94)</f>
        <v>102.83185569190994</v>
      </c>
      <c r="AK49">
        <f t="shared" si="94"/>
        <v>5.1727948695782988</v>
      </c>
      <c r="AL49">
        <v>99.761556035915632</v>
      </c>
      <c r="AM49">
        <v>4.9458520860883262</v>
      </c>
      <c r="AN49">
        <v>22</v>
      </c>
    </row>
    <row r="50" spans="1:40" x14ac:dyDescent="0.25">
      <c r="A50" s="10">
        <v>224.18759644518772</v>
      </c>
      <c r="B50" s="10">
        <v>137.0321456488382</v>
      </c>
      <c r="C50" s="10">
        <v>199.47661398293414</v>
      </c>
      <c r="D50" s="10">
        <v>158.69392077316303</v>
      </c>
      <c r="E50" s="10">
        <v>203.857421875</v>
      </c>
      <c r="F50" s="10">
        <v>96.829260750008885</v>
      </c>
      <c r="G50" s="10">
        <v>126.92620607805638</v>
      </c>
      <c r="H50" s="1">
        <v>132.94000534784192</v>
      </c>
      <c r="I50" s="1">
        <v>465.14594641915147</v>
      </c>
      <c r="J50" s="1">
        <v>128.01441960958198</v>
      </c>
      <c r="L50" s="1">
        <v>152.26505486540077</v>
      </c>
      <c r="M50" s="1">
        <v>128.42045473248766</v>
      </c>
      <c r="N50">
        <f t="shared" si="0"/>
        <v>179.48242054397102</v>
      </c>
      <c r="O50">
        <f t="shared" si="1"/>
        <v>25.892685356168521</v>
      </c>
      <c r="P50">
        <f t="shared" si="2"/>
        <v>153.51300910077276</v>
      </c>
      <c r="Q50">
        <f t="shared" si="3"/>
        <v>10.858977754620666</v>
      </c>
      <c r="R50">
        <v>174.63205449991847</v>
      </c>
      <c r="S50">
        <v>19.313117333489316</v>
      </c>
      <c r="T50">
        <f t="shared" ref="T50:U50" si="95">AVERAGE(P96:P97)</f>
        <v>153.65556824866681</v>
      </c>
      <c r="U50">
        <f t="shared" si="95"/>
        <v>8.8461904962547209</v>
      </c>
      <c r="V50">
        <v>15.33318</v>
      </c>
      <c r="W50">
        <v>23</v>
      </c>
      <c r="X50">
        <v>152.60371369377671</v>
      </c>
      <c r="Y50">
        <v>7.9555845480801688</v>
      </c>
      <c r="AC50" s="1">
        <v>102.73224680047264</v>
      </c>
      <c r="AD50" s="1">
        <v>94.198801819707043</v>
      </c>
      <c r="AE50" s="1">
        <v>85.437177262216039</v>
      </c>
      <c r="AF50" s="1">
        <v>110.81899706162814</v>
      </c>
      <c r="AG50" s="1">
        <v>97.264510456776691</v>
      </c>
      <c r="AH50">
        <f t="shared" si="7"/>
        <v>98.09034668016011</v>
      </c>
      <c r="AI50">
        <f t="shared" si="5"/>
        <v>3.4616691563876603</v>
      </c>
      <c r="AJ50">
        <f t="shared" ref="AJ50:AK50" si="96">AVERAGE(AH95:AH96)</f>
        <v>100.99016005127547</v>
      </c>
      <c r="AK50">
        <f t="shared" si="96"/>
        <v>3.567733675441497</v>
      </c>
      <c r="AL50">
        <v>101.37553268664446</v>
      </c>
      <c r="AM50">
        <v>4.9059323106868495</v>
      </c>
      <c r="AN50">
        <v>22.5</v>
      </c>
    </row>
    <row r="51" spans="1:40" x14ac:dyDescent="0.25">
      <c r="A51" s="10">
        <v>220.87330796372589</v>
      </c>
      <c r="B51" s="10">
        <v>146.44894661657807</v>
      </c>
      <c r="C51" s="10">
        <v>200.05020718272664</v>
      </c>
      <c r="D51" s="10">
        <v>151.04451545578311</v>
      </c>
      <c r="E51" s="10">
        <v>188.09616356565087</v>
      </c>
      <c r="F51" s="10">
        <v>94.340575339001049</v>
      </c>
      <c r="G51" s="10">
        <v>126.2351890346909</v>
      </c>
      <c r="H51" s="1">
        <v>159.86133393787142</v>
      </c>
      <c r="I51" s="1">
        <v>355.04924467880295</v>
      </c>
      <c r="J51" s="1">
        <v>128.70930108922951</v>
      </c>
      <c r="L51" s="1">
        <v>151.52571330698837</v>
      </c>
      <c r="M51" s="1">
        <v>119.60204906677865</v>
      </c>
      <c r="N51">
        <f t="shared" si="0"/>
        <v>170.15304560315226</v>
      </c>
      <c r="O51">
        <f t="shared" si="1"/>
        <v>18.134850683567873</v>
      </c>
      <c r="P51">
        <f t="shared" si="2"/>
        <v>153.3443002326386</v>
      </c>
      <c r="Q51">
        <f t="shared" si="3"/>
        <v>10.302133013297889</v>
      </c>
      <c r="R51">
        <v>173.24491866656314</v>
      </c>
      <c r="S51">
        <v>17.246781808594303</v>
      </c>
      <c r="T51">
        <f t="shared" ref="T51:U51" si="97">AVERAGE(P98:P99)</f>
        <v>155.66794731508534</v>
      </c>
      <c r="U51">
        <f t="shared" si="97"/>
        <v>9.9363002855226519</v>
      </c>
      <c r="V51">
        <v>15.666510000000001</v>
      </c>
      <c r="W51">
        <v>23.5</v>
      </c>
      <c r="X51">
        <v>152.69118516501544</v>
      </c>
      <c r="Y51">
        <v>8.7793805681296586</v>
      </c>
      <c r="AC51" s="1">
        <v>88.296581067536835</v>
      </c>
      <c r="AD51" s="1">
        <v>91.406432675643671</v>
      </c>
      <c r="AE51" s="1">
        <v>91.811817097213691</v>
      </c>
      <c r="AF51" s="1">
        <v>116.66204009985044</v>
      </c>
      <c r="AG51" s="1">
        <v>112.18474853081138</v>
      </c>
      <c r="AH51">
        <f t="shared" si="7"/>
        <v>100.07232389421121</v>
      </c>
      <c r="AI51">
        <f t="shared" si="5"/>
        <v>4.8440041172437533</v>
      </c>
      <c r="AJ51">
        <f t="shared" ref="AJ51:AK51" si="98">AVERAGE(AH97:AH98)</f>
        <v>99.472505471548118</v>
      </c>
      <c r="AK51">
        <f t="shared" si="98"/>
        <v>4.6169354308455341</v>
      </c>
      <c r="AL51">
        <v>99.447437950145982</v>
      </c>
      <c r="AM51">
        <v>6.6044404800413377</v>
      </c>
      <c r="AN51">
        <v>23</v>
      </c>
    </row>
    <row r="52" spans="1:40" x14ac:dyDescent="0.25">
      <c r="A52" s="10">
        <v>240.62013038063324</v>
      </c>
      <c r="B52" s="10">
        <v>142.94932667912329</v>
      </c>
      <c r="C52" s="10">
        <v>209.84270222745886</v>
      </c>
      <c r="D52" s="10">
        <v>167.64280756996862</v>
      </c>
      <c r="E52" s="10">
        <v>205.79230325263686</v>
      </c>
      <c r="F52" s="10">
        <v>92.911625502548205</v>
      </c>
      <c r="G52" s="10">
        <v>114.99145759353284</v>
      </c>
      <c r="H52" s="1">
        <v>177.79493059430763</v>
      </c>
      <c r="I52" s="1">
        <v>409.5810938925639</v>
      </c>
      <c r="J52" s="1">
        <v>156.79427507488126</v>
      </c>
      <c r="L52" s="1">
        <v>148.62604658733022</v>
      </c>
      <c r="M52" s="1">
        <v>115.83615420909325</v>
      </c>
      <c r="N52">
        <f t="shared" si="0"/>
        <v>181.94857113033984</v>
      </c>
      <c r="O52">
        <f t="shared" si="1"/>
        <v>22.198577242277583</v>
      </c>
      <c r="P52">
        <f t="shared" si="2"/>
        <v>161.25470542468312</v>
      </c>
      <c r="Q52">
        <f t="shared" si="3"/>
        <v>12.415173832768373</v>
      </c>
      <c r="R52">
        <v>177.93194948559849</v>
      </c>
      <c r="S52">
        <v>17.701184157716717</v>
      </c>
      <c r="T52">
        <f t="shared" ref="T52:U52" si="99">AVERAGE(P100:P101)</f>
        <v>159.80892649603481</v>
      </c>
      <c r="U52">
        <f t="shared" si="99"/>
        <v>10.153978633002506</v>
      </c>
      <c r="V52">
        <v>15.999840000000001</v>
      </c>
      <c r="W52">
        <v>24</v>
      </c>
      <c r="X52">
        <v>151.43568615452645</v>
      </c>
      <c r="Y52">
        <v>8.5402098370016049</v>
      </c>
      <c r="AC52" s="1">
        <v>90.920594867906843</v>
      </c>
      <c r="AD52" s="1">
        <v>90.771290953729576</v>
      </c>
      <c r="AE52" s="1">
        <v>94.857320245706617</v>
      </c>
      <c r="AF52" s="1">
        <v>113.08110945631367</v>
      </c>
      <c r="AG52" s="1">
        <v>123.2170295036557</v>
      </c>
      <c r="AH52">
        <f t="shared" si="7"/>
        <v>102.56946900546248</v>
      </c>
      <c r="AI52">
        <f t="shared" si="5"/>
        <v>5.3888367699660069</v>
      </c>
      <c r="AJ52">
        <f t="shared" ref="AJ52:AK52" si="100">AVERAGE(AH99:AH100)</f>
        <v>97.010260004161864</v>
      </c>
      <c r="AK52">
        <f t="shared" si="100"/>
        <v>4.3986722936989171</v>
      </c>
      <c r="AL52">
        <v>97.909554289808582</v>
      </c>
      <c r="AM52">
        <v>4.4169866559460189</v>
      </c>
      <c r="AN52">
        <v>23.5</v>
      </c>
    </row>
    <row r="53" spans="1:40" x14ac:dyDescent="0.25">
      <c r="A53" s="10">
        <v>226.20893671057644</v>
      </c>
      <c r="B53" s="10">
        <v>143.66520927559648</v>
      </c>
      <c r="C53" s="10">
        <v>206.20893110898328</v>
      </c>
      <c r="D53" s="10">
        <v>141.32231491567671</v>
      </c>
      <c r="E53" s="10">
        <v>225.02283464398246</v>
      </c>
      <c r="F53" s="10">
        <v>99.552248465628892</v>
      </c>
      <c r="G53" s="10">
        <v>124.15903421577946</v>
      </c>
      <c r="H53" s="1">
        <v>157.37359909784192</v>
      </c>
      <c r="I53" s="1">
        <v>382.01653696324638</v>
      </c>
      <c r="J53" s="1">
        <v>139.85381109554433</v>
      </c>
      <c r="L53" s="1">
        <v>151.76837536715658</v>
      </c>
      <c r="M53" s="1">
        <v>110.43494578157865</v>
      </c>
      <c r="N53">
        <f t="shared" si="0"/>
        <v>175.63223147013264</v>
      </c>
      <c r="O53">
        <f t="shared" si="1"/>
        <v>20.505972918307361</v>
      </c>
      <c r="P53">
        <f t="shared" si="2"/>
        <v>156.87002187984956</v>
      </c>
      <c r="Q53">
        <f t="shared" si="3"/>
        <v>12.038606206835373</v>
      </c>
      <c r="R53">
        <v>168.61988384067891</v>
      </c>
      <c r="S53">
        <v>14.158394884728153</v>
      </c>
      <c r="T53">
        <f t="shared" ref="T53:U53" si="101">AVERAGE(P102:P103)</f>
        <v>154.25693186014303</v>
      </c>
      <c r="U53">
        <f t="shared" si="101"/>
        <v>8.3289539650509781</v>
      </c>
      <c r="V53">
        <v>16.333169999999999</v>
      </c>
      <c r="W53">
        <v>24.5</v>
      </c>
      <c r="X53">
        <v>150.75316570321129</v>
      </c>
      <c r="Y53">
        <v>8.8302150867997309</v>
      </c>
      <c r="AC53" s="1">
        <v>103.12073557000367</v>
      </c>
      <c r="AD53" s="1">
        <v>95.933350039200008</v>
      </c>
      <c r="AE53" s="1">
        <v>95.890484216077837</v>
      </c>
      <c r="AF53" s="1">
        <v>114.021924203118</v>
      </c>
      <c r="AG53" s="1">
        <v>126.57127516125443</v>
      </c>
      <c r="AH53">
        <f t="shared" si="7"/>
        <v>107.10755383793079</v>
      </c>
      <c r="AI53">
        <f t="shared" si="5"/>
        <v>4.8070266854453818</v>
      </c>
      <c r="AJ53">
        <f t="shared" ref="AJ53:AK53" si="102">AVERAGE(AH101:AH102)</f>
        <v>96.948433646993067</v>
      </c>
      <c r="AK53">
        <f t="shared" si="102"/>
        <v>5.9810832917912773</v>
      </c>
      <c r="AL53">
        <v>99.673035429292497</v>
      </c>
      <c r="AM53">
        <v>4.2790195545622316</v>
      </c>
      <c r="AN53">
        <v>24</v>
      </c>
    </row>
    <row r="54" spans="1:40" x14ac:dyDescent="0.25">
      <c r="A54" s="10">
        <v>227.36062959932798</v>
      </c>
      <c r="B54" s="10">
        <v>138.43984699088958</v>
      </c>
      <c r="C54" s="10">
        <v>209.07461518841063</v>
      </c>
      <c r="D54" s="10">
        <v>137.0550034807022</v>
      </c>
      <c r="E54" s="10">
        <v>188.38914570055439</v>
      </c>
      <c r="F54" s="10">
        <v>97.301288515338186</v>
      </c>
      <c r="G54" s="10">
        <v>142.12531505889925</v>
      </c>
      <c r="H54" s="1">
        <v>146.23795282273048</v>
      </c>
      <c r="I54" s="1">
        <v>376.64669621599819</v>
      </c>
      <c r="J54" s="1">
        <v>136.26152550795052</v>
      </c>
      <c r="L54" s="1">
        <v>152.95023363689998</v>
      </c>
      <c r="M54" s="1">
        <v>125.96216951863146</v>
      </c>
      <c r="N54">
        <f t="shared" si="0"/>
        <v>173.15036851969444</v>
      </c>
      <c r="O54">
        <f t="shared" si="1"/>
        <v>19.581429031423344</v>
      </c>
      <c r="P54">
        <f t="shared" si="2"/>
        <v>154.65070236548496</v>
      </c>
      <c r="Q54">
        <f t="shared" si="3"/>
        <v>10.531366965902315</v>
      </c>
      <c r="R54">
        <v>170.00405610719554</v>
      </c>
      <c r="S54">
        <v>17.331570555311149</v>
      </c>
      <c r="T54">
        <f t="shared" ref="T54:U54" si="103">AVERAGE(P104:P105)</f>
        <v>151.6630981745588</v>
      </c>
      <c r="U54">
        <f t="shared" si="103"/>
        <v>8.9054830730582015</v>
      </c>
      <c r="V54">
        <v>16.666499999999999</v>
      </c>
      <c r="W54">
        <v>25</v>
      </c>
      <c r="X54">
        <v>148.0464104868349</v>
      </c>
      <c r="Y54">
        <v>9.0613819605125503</v>
      </c>
      <c r="AC54" s="1">
        <v>99.462384675678422</v>
      </c>
      <c r="AD54" s="1">
        <v>98.992339658065504</v>
      </c>
      <c r="AE54" s="1">
        <v>91.589182727741502</v>
      </c>
      <c r="AF54" s="1">
        <v>110.78042452048101</v>
      </c>
      <c r="AG54" s="1">
        <v>117.88032233078647</v>
      </c>
      <c r="AH54">
        <f t="shared" si="7"/>
        <v>103.74093078255058</v>
      </c>
      <c r="AI54">
        <f t="shared" si="5"/>
        <v>3.8209812033229191</v>
      </c>
      <c r="AJ54">
        <f t="shared" ref="AJ54:AK54" si="104">AVERAGE(AH103:AH104)</f>
        <v>95.32915990028971</v>
      </c>
      <c r="AK54">
        <f t="shared" si="104"/>
        <v>5.5922342299855483</v>
      </c>
      <c r="AL54">
        <v>103.09588200419051</v>
      </c>
      <c r="AM54">
        <v>4.5420353733625864</v>
      </c>
      <c r="AN54">
        <v>24.5</v>
      </c>
    </row>
    <row r="55" spans="1:40" x14ac:dyDescent="0.25">
      <c r="A55" s="10">
        <v>242.46065706134266</v>
      </c>
      <c r="B55" s="10">
        <v>141.7682222006425</v>
      </c>
      <c r="C55" s="10">
        <v>200.88139195025389</v>
      </c>
      <c r="D55" s="10">
        <v>144.66187270265937</v>
      </c>
      <c r="E55" s="10">
        <v>184.96982507538243</v>
      </c>
      <c r="F55" s="10">
        <v>104.22415494282259</v>
      </c>
      <c r="G55" s="10">
        <v>128.90217057633541</v>
      </c>
      <c r="H55" s="1">
        <v>143.79579089936666</v>
      </c>
      <c r="I55" s="1">
        <v>420.40400261426464</v>
      </c>
      <c r="J55" s="1">
        <v>136.98155972645881</v>
      </c>
      <c r="L55" s="1">
        <v>152.15645723564651</v>
      </c>
      <c r="M55" s="1">
        <v>124.54120764571573</v>
      </c>
      <c r="N55">
        <f t="shared" si="0"/>
        <v>177.14560938590759</v>
      </c>
      <c r="O55">
        <f t="shared" si="1"/>
        <v>22.664508247390174</v>
      </c>
      <c r="P55">
        <f t="shared" si="2"/>
        <v>155.03121000151148</v>
      </c>
      <c r="Q55">
        <f t="shared" si="3"/>
        <v>10.864144035185646</v>
      </c>
      <c r="R55">
        <v>172.05478521304653</v>
      </c>
      <c r="S55">
        <v>14.385377683527594</v>
      </c>
      <c r="T55">
        <f t="shared" ref="T55:U55" si="105">AVERAGE(P106:P107)</f>
        <v>157.20521526970225</v>
      </c>
      <c r="U55">
        <f t="shared" si="105"/>
        <v>8.0776809825735612</v>
      </c>
      <c r="V55">
        <v>16.999829999999999</v>
      </c>
      <c r="W55">
        <v>25.5</v>
      </c>
      <c r="X55">
        <v>153.03257340759833</v>
      </c>
      <c r="Y55">
        <v>11.244439452294506</v>
      </c>
      <c r="AC55" s="1">
        <v>102.10429944490105</v>
      </c>
      <c r="AD55" s="1">
        <v>90.361957818689447</v>
      </c>
      <c r="AE55" s="1">
        <v>88.734745529462273</v>
      </c>
      <c r="AF55" s="1">
        <v>113.36645004531496</v>
      </c>
      <c r="AG55" s="1">
        <v>99.081059791862998</v>
      </c>
      <c r="AH55">
        <f t="shared" si="7"/>
        <v>98.72970252604614</v>
      </c>
      <c r="AI55">
        <f t="shared" si="5"/>
        <v>3.6316389830069196</v>
      </c>
      <c r="AJ55">
        <f t="shared" ref="AJ55:AK55" si="106">AVERAGE(AH105:AH106)</f>
        <v>97.984021125653271</v>
      </c>
      <c r="AK55">
        <f t="shared" si="106"/>
        <v>3.5349639973147768</v>
      </c>
      <c r="AL55">
        <v>101.79627422929146</v>
      </c>
      <c r="AM55">
        <v>5.4104053868725286</v>
      </c>
      <c r="AN55">
        <v>25</v>
      </c>
    </row>
    <row r="56" spans="1:40" x14ac:dyDescent="0.25">
      <c r="A56" s="10">
        <v>231.93970403133437</v>
      </c>
      <c r="B56" s="10">
        <v>148.01587207262824</v>
      </c>
      <c r="C56" s="10">
        <v>217.8113775078611</v>
      </c>
      <c r="E56" s="10">
        <v>204.15977344178248</v>
      </c>
      <c r="F56" s="10">
        <v>99.220168374830152</v>
      </c>
      <c r="G56" s="10">
        <v>137.41045675199018</v>
      </c>
      <c r="H56" s="1">
        <v>129.91546630859335</v>
      </c>
      <c r="I56" s="1">
        <v>402.02623910277373</v>
      </c>
      <c r="J56" s="1">
        <v>145.71659640794081</v>
      </c>
      <c r="L56" s="1">
        <v>145.25745007418837</v>
      </c>
      <c r="M56" s="1">
        <v>119.89872964580337</v>
      </c>
      <c r="N56">
        <f t="shared" si="0"/>
        <v>180.12471215633875</v>
      </c>
      <c r="O56">
        <f t="shared" si="1"/>
        <v>22.418751848200444</v>
      </c>
      <c r="P56">
        <f t="shared" si="2"/>
        <v>157.93455946169524</v>
      </c>
      <c r="Q56">
        <f t="shared" si="3"/>
        <v>12.147546287345792</v>
      </c>
      <c r="R56">
        <v>167.47790490814512</v>
      </c>
      <c r="S56">
        <v>15.0483199915551</v>
      </c>
      <c r="T56">
        <f t="shared" ref="T56:U56" si="107">AVERAGE(P108:P109)</f>
        <v>152.16127947511046</v>
      </c>
      <c r="U56">
        <f t="shared" si="107"/>
        <v>8.6653792391980566</v>
      </c>
      <c r="V56">
        <v>17.333159999999999</v>
      </c>
      <c r="W56">
        <v>26</v>
      </c>
      <c r="X56">
        <v>151.0449592297451</v>
      </c>
      <c r="Y56">
        <v>10.688185374886231</v>
      </c>
      <c r="AC56" s="1">
        <v>88.074356882195261</v>
      </c>
      <c r="AD56" s="1">
        <v>100.72718875508872</v>
      </c>
      <c r="AE56" s="1">
        <v>91.475857428784437</v>
      </c>
      <c r="AF56" s="1">
        <v>111.6994119210887</v>
      </c>
      <c r="AG56" s="1">
        <v>123.36515107612989</v>
      </c>
      <c r="AH56">
        <f t="shared" si="7"/>
        <v>103.06839321265741</v>
      </c>
      <c r="AI56">
        <f t="shared" si="5"/>
        <v>5.3264813695517068</v>
      </c>
      <c r="AJ56">
        <f t="shared" ref="AJ56:AK56" si="108">AVERAGE(AH107:AH108)</f>
        <v>99.700165898203608</v>
      </c>
      <c r="AK56">
        <f t="shared" si="108"/>
        <v>6.9302511721643958</v>
      </c>
      <c r="AL56">
        <v>100.37569999999999</v>
      </c>
      <c r="AM56">
        <v>4.7957999999999998</v>
      </c>
      <c r="AN56">
        <v>25.5</v>
      </c>
    </row>
    <row r="57" spans="1:40" x14ac:dyDescent="0.25">
      <c r="A57" s="10">
        <v>241.54808971547178</v>
      </c>
      <c r="B57" s="10">
        <v>136.70483655440327</v>
      </c>
      <c r="C57" s="10">
        <v>185.29989701148736</v>
      </c>
      <c r="E57" s="10">
        <v>203.51268032140877</v>
      </c>
      <c r="F57" s="10">
        <v>100.8532514773005</v>
      </c>
      <c r="G57" s="10">
        <v>134.16739608087079</v>
      </c>
      <c r="H57" s="1">
        <v>121.66733514694856</v>
      </c>
      <c r="I57" s="1">
        <v>369.741592964115</v>
      </c>
      <c r="J57" s="1">
        <v>147.81442379361749</v>
      </c>
      <c r="L57" s="1">
        <v>155.08187464041239</v>
      </c>
      <c r="M57" s="1">
        <v>133.94014165642474</v>
      </c>
      <c r="N57">
        <f t="shared" si="0"/>
        <v>175.48468357840554</v>
      </c>
      <c r="O57">
        <f t="shared" si="1"/>
        <v>20.064066403886851</v>
      </c>
      <c r="P57">
        <f t="shared" si="2"/>
        <v>156.05899263983457</v>
      </c>
      <c r="Q57">
        <f t="shared" si="3"/>
        <v>11.56781643390536</v>
      </c>
      <c r="R57">
        <v>171.73425680899291</v>
      </c>
      <c r="S57">
        <v>16.305903690167298</v>
      </c>
      <c r="T57">
        <f t="shared" ref="T57:U57" si="109">AVERAGE(P110:P111)</f>
        <v>154.72111968252619</v>
      </c>
      <c r="U57">
        <f t="shared" si="109"/>
        <v>8.8493408085311263</v>
      </c>
      <c r="V57">
        <v>17.66649</v>
      </c>
      <c r="W57">
        <v>26.5</v>
      </c>
      <c r="X57">
        <v>158.39471147573227</v>
      </c>
      <c r="Y57">
        <v>6.309644354552101</v>
      </c>
      <c r="AC57" s="1">
        <v>98.320039447984726</v>
      </c>
      <c r="AD57" s="1">
        <v>92.913850596252828</v>
      </c>
      <c r="AE57" s="1">
        <v>93.298498189674063</v>
      </c>
      <c r="AF57" s="1">
        <v>113.57003831053898</v>
      </c>
      <c r="AG57" s="1">
        <v>118.84789789274465</v>
      </c>
      <c r="AH57">
        <f t="shared" si="7"/>
        <v>103.39006488743905</v>
      </c>
      <c r="AI57">
        <f t="shared" si="5"/>
        <v>4.3964849685551579</v>
      </c>
      <c r="AJ57">
        <f t="shared" ref="AJ57:AK57" si="110">AVERAGE(AH109:AH110)</f>
        <v>98.962880971263729</v>
      </c>
      <c r="AK57">
        <f t="shared" si="110"/>
        <v>5.3616168149163208</v>
      </c>
      <c r="AL57">
        <v>98.226799999999997</v>
      </c>
      <c r="AM57">
        <v>6.0064000000000002</v>
      </c>
      <c r="AN57">
        <v>26</v>
      </c>
    </row>
    <row r="58" spans="1:40" x14ac:dyDescent="0.25">
      <c r="A58" s="10">
        <v>223.08438409311347</v>
      </c>
      <c r="B58" s="10">
        <v>163.31870906777405</v>
      </c>
      <c r="C58" s="10">
        <v>187.34102981040229</v>
      </c>
      <c r="E58" s="10">
        <v>206.92591081585792</v>
      </c>
      <c r="F58" s="10">
        <v>99.850323319753059</v>
      </c>
      <c r="G58" s="10">
        <v>130.51417177581175</v>
      </c>
      <c r="H58" s="1">
        <v>152.7252633231019</v>
      </c>
      <c r="I58" s="1">
        <v>424.43212801522446</v>
      </c>
      <c r="J58" s="1">
        <v>163.26148097169681</v>
      </c>
      <c r="L58" s="1">
        <v>144.72071921178528</v>
      </c>
      <c r="M58" s="1">
        <v>137.50670358036294</v>
      </c>
      <c r="N58">
        <f t="shared" si="0"/>
        <v>184.8800749077167</v>
      </c>
      <c r="O58">
        <f t="shared" si="1"/>
        <v>22.954156016621752</v>
      </c>
      <c r="P58">
        <f t="shared" si="2"/>
        <v>160.92486959696595</v>
      </c>
      <c r="Q58">
        <f t="shared" si="3"/>
        <v>10.092090159063352</v>
      </c>
      <c r="R58">
        <v>163.73146196303739</v>
      </c>
      <c r="S58">
        <v>14.034193310768455</v>
      </c>
      <c r="T58">
        <f t="shared" ref="T58:U58" si="111">AVERAGE(P112:P113)</f>
        <v>149.83470913601235</v>
      </c>
      <c r="U58">
        <f t="shared" si="111"/>
        <v>8.5601778093893106</v>
      </c>
      <c r="V58">
        <v>17.99982</v>
      </c>
      <c r="W58">
        <v>27</v>
      </c>
      <c r="X58">
        <v>157.01662176314744</v>
      </c>
      <c r="Y58">
        <v>8.6642931205284928</v>
      </c>
      <c r="AC58" s="1">
        <v>95.069074128803152</v>
      </c>
      <c r="AD58" s="1">
        <v>94.398122438242254</v>
      </c>
      <c r="AE58" s="1">
        <v>93.795387699918876</v>
      </c>
      <c r="AF58" s="1">
        <v>121.05381440615206</v>
      </c>
      <c r="AG58" s="1">
        <v>106.3702607069991</v>
      </c>
      <c r="AH58">
        <f t="shared" si="7"/>
        <v>102.13733187602308</v>
      </c>
      <c r="AI58">
        <f t="shared" si="5"/>
        <v>4.3019168624424156</v>
      </c>
      <c r="AJ58">
        <f t="shared" ref="AJ58:AK58" si="112">AVERAGE(AH111:AH112)</f>
        <v>99.025748859438153</v>
      </c>
      <c r="AK58">
        <f t="shared" si="112"/>
        <v>5.830894240832464</v>
      </c>
      <c r="AL58">
        <v>102.0448</v>
      </c>
      <c r="AM58">
        <v>4.6653000000000002</v>
      </c>
      <c r="AN58">
        <v>26.5</v>
      </c>
    </row>
    <row r="59" spans="1:40" x14ac:dyDescent="0.25">
      <c r="A59" s="10">
        <v>243.55697684692944</v>
      </c>
      <c r="B59" s="10">
        <v>138.02928345776286</v>
      </c>
      <c r="C59" s="10">
        <v>221.03672040854855</v>
      </c>
      <c r="E59" s="10">
        <v>180.26235480057545</v>
      </c>
      <c r="F59" s="10">
        <v>96.511376855352282</v>
      </c>
      <c r="G59" s="10">
        <v>138.55851733028317</v>
      </c>
      <c r="H59" s="1">
        <v>142.49148414248475</v>
      </c>
      <c r="I59" s="1">
        <v>397.36384370901277</v>
      </c>
      <c r="J59" s="1">
        <v>147.809368982753</v>
      </c>
      <c r="L59" s="1">
        <v>163.58879148498062</v>
      </c>
      <c r="M59" s="1">
        <v>127.0819331822764</v>
      </c>
      <c r="N59">
        <f t="shared" si="0"/>
        <v>181.48096829099629</v>
      </c>
      <c r="O59">
        <f t="shared" si="1"/>
        <v>21.951718786303623</v>
      </c>
      <c r="P59">
        <f t="shared" si="2"/>
        <v>159.89268074919465</v>
      </c>
      <c r="Q59">
        <f t="shared" si="3"/>
        <v>12.125245859571484</v>
      </c>
      <c r="R59">
        <v>164.03950683373472</v>
      </c>
      <c r="S59">
        <v>13.041846238531182</v>
      </c>
      <c r="T59">
        <f t="shared" ref="T59:U59" si="113">AVERAGE(P114:P115)</f>
        <v>151.75863266550869</v>
      </c>
      <c r="U59">
        <f t="shared" si="113"/>
        <v>8.8515072383187157</v>
      </c>
      <c r="V59">
        <v>18.33315</v>
      </c>
      <c r="W59">
        <v>27.5</v>
      </c>
      <c r="X59">
        <v>156.49314327687384</v>
      </c>
      <c r="Y59">
        <v>9.4248592900565615</v>
      </c>
      <c r="AC59" s="1">
        <v>100.14363339072736</v>
      </c>
      <c r="AD59" s="1">
        <v>98.534328836790124</v>
      </c>
      <c r="AE59" s="1">
        <v>92.302473536077358</v>
      </c>
      <c r="AF59" s="1">
        <v>116.6769781706308</v>
      </c>
      <c r="AG59" s="1">
        <v>118.64402200827757</v>
      </c>
      <c r="AH59">
        <f t="shared" si="7"/>
        <v>105.26028718850064</v>
      </c>
      <c r="AI59">
        <f t="shared" si="5"/>
        <v>4.2770269549213005</v>
      </c>
      <c r="AJ59">
        <f t="shared" ref="AJ59:AK59" si="114">AVERAGE(AH113:AH114)</f>
        <v>100.22655760689254</v>
      </c>
      <c r="AK59">
        <f t="shared" si="114"/>
        <v>4.3371375267903982</v>
      </c>
      <c r="AL59">
        <v>99.603300000000004</v>
      </c>
      <c r="AM59">
        <v>5.6266999999999996</v>
      </c>
      <c r="AN59">
        <v>27</v>
      </c>
    </row>
    <row r="60" spans="1:40" x14ac:dyDescent="0.25">
      <c r="A60" s="10">
        <v>229.92961175788281</v>
      </c>
      <c r="B60" s="10">
        <v>129.35216499668712</v>
      </c>
      <c r="C60" s="10">
        <v>204.20529962332253</v>
      </c>
      <c r="E60" s="10">
        <v>182.73390385142457</v>
      </c>
      <c r="F60" s="10">
        <v>102.33367879183474</v>
      </c>
      <c r="G60" s="10">
        <v>130.55798855908083</v>
      </c>
      <c r="H60" s="1">
        <v>122.15275355747714</v>
      </c>
      <c r="I60" s="1">
        <v>411.41590758831751</v>
      </c>
      <c r="J60" s="1">
        <v>150.65931178655725</v>
      </c>
      <c r="L60" s="1">
        <v>149.76435225139224</v>
      </c>
      <c r="M60" s="1">
        <v>143.2938650752719</v>
      </c>
      <c r="N60">
        <f t="shared" si="0"/>
        <v>177.85443980356806</v>
      </c>
      <c r="O60">
        <f t="shared" si="1"/>
        <v>22.763531937843553</v>
      </c>
      <c r="P60">
        <f t="shared" si="2"/>
        <v>154.49829302509312</v>
      </c>
      <c r="Q60">
        <f t="shared" si="3"/>
        <v>10.837225229751617</v>
      </c>
      <c r="R60">
        <v>160.6583063314896</v>
      </c>
      <c r="S60">
        <v>12.587674086284361</v>
      </c>
      <c r="T60">
        <f t="shared" ref="T60:U60" si="115">AVERAGE(P116:P117)</f>
        <v>148.07261367296024</v>
      </c>
      <c r="U60">
        <f t="shared" si="115"/>
        <v>7.3138068490587091</v>
      </c>
      <c r="V60">
        <v>18.66648</v>
      </c>
      <c r="W60">
        <v>28</v>
      </c>
      <c r="AC60" s="1">
        <v>93.329258968955259</v>
      </c>
      <c r="AD60" s="1">
        <v>96.938775290904928</v>
      </c>
      <c r="AE60" s="1">
        <v>97.700428512860853</v>
      </c>
      <c r="AF60" s="1">
        <v>116.46141847874138</v>
      </c>
      <c r="AG60" s="1">
        <v>116.7223105651201</v>
      </c>
      <c r="AH60">
        <f t="shared" si="7"/>
        <v>104.23043836331651</v>
      </c>
      <c r="AI60">
        <f t="shared" si="5"/>
        <v>4.1644881113480476</v>
      </c>
      <c r="AJ60">
        <f t="shared" ref="AJ60:AK60" si="116">AVERAGE(AH115:AH116)</f>
        <v>97.476488974109827</v>
      </c>
      <c r="AK60">
        <f t="shared" si="116"/>
        <v>2.9572842138927578</v>
      </c>
      <c r="AN60">
        <v>27.5</v>
      </c>
    </row>
    <row r="61" spans="1:40" x14ac:dyDescent="0.25">
      <c r="A61" s="10">
        <v>227.42384669687127</v>
      </c>
      <c r="B61" s="10">
        <v>118.99831420620916</v>
      </c>
      <c r="C61" s="10">
        <v>208.31825615440414</v>
      </c>
      <c r="E61" s="10">
        <v>169.56218251010827</v>
      </c>
      <c r="F61" s="10">
        <v>104.78330627459506</v>
      </c>
      <c r="G61" s="10">
        <v>140.8458852729899</v>
      </c>
      <c r="H61" s="1">
        <v>135.56813557942669</v>
      </c>
      <c r="I61" s="1">
        <v>383.40511461243977</v>
      </c>
      <c r="J61" s="1">
        <v>149.17234818421483</v>
      </c>
      <c r="L61" s="1">
        <v>150.00467226486745</v>
      </c>
      <c r="M61" s="1">
        <v>136.95920451303482</v>
      </c>
      <c r="N61">
        <f t="shared" si="0"/>
        <v>175.00375147901465</v>
      </c>
      <c r="O61">
        <f t="shared" si="1"/>
        <v>20.627822866566053</v>
      </c>
      <c r="P61">
        <f t="shared" si="2"/>
        <v>154.16361516567218</v>
      </c>
      <c r="Q61">
        <f t="shared" si="3"/>
        <v>10.437620628926142</v>
      </c>
      <c r="R61">
        <v>165.95708748816287</v>
      </c>
      <c r="S61">
        <v>13.318700404513088</v>
      </c>
      <c r="T61">
        <f t="shared" ref="T61:U61" si="117">AVERAGE(P118:P119)</f>
        <v>153.09081962325831</v>
      </c>
      <c r="U61">
        <f t="shared" si="117"/>
        <v>8.5535721561131108</v>
      </c>
      <c r="V61">
        <v>18.99981</v>
      </c>
      <c r="AC61" s="1">
        <v>102.79918469880738</v>
      </c>
      <c r="AD61" s="1">
        <v>100.02922810299295</v>
      </c>
      <c r="AE61" s="1">
        <v>86.339130041733952</v>
      </c>
      <c r="AF61" s="1">
        <v>117.12650184970563</v>
      </c>
      <c r="AG61" s="1">
        <v>99.14520372275355</v>
      </c>
      <c r="AH61">
        <f t="shared" si="7"/>
        <v>101.08784968319868</v>
      </c>
      <c r="AI61">
        <f t="shared" si="5"/>
        <v>4.0107618349223264</v>
      </c>
      <c r="AJ61">
        <f t="shared" ref="AJ61:AK61" si="118">AVERAGE(AH117:AH118)</f>
        <v>100.18440813740182</v>
      </c>
      <c r="AK61">
        <f t="shared" si="118"/>
        <v>3.4804864346480198</v>
      </c>
      <c r="AN61">
        <v>28</v>
      </c>
    </row>
    <row r="62" spans="1:40" x14ac:dyDescent="0.25">
      <c r="A62" s="10">
        <v>230.75460545224053</v>
      </c>
      <c r="B62" s="10">
        <v>133.0143347009905</v>
      </c>
      <c r="C62" s="10">
        <v>221.17915464171688</v>
      </c>
      <c r="E62" s="10">
        <v>170.8066706071819</v>
      </c>
      <c r="F62" s="10">
        <v>96.678234497540799</v>
      </c>
      <c r="G62" s="10">
        <v>130.0500384419245</v>
      </c>
      <c r="H62" s="1">
        <v>142.8757004510781</v>
      </c>
      <c r="I62" s="1">
        <v>470.14940916186686</v>
      </c>
      <c r="J62" s="1">
        <v>130.04716799031715</v>
      </c>
      <c r="L62" s="1">
        <v>146.96888295254962</v>
      </c>
      <c r="M62" s="1">
        <v>133.6401092872191</v>
      </c>
      <c r="N62">
        <f t="shared" si="0"/>
        <v>182.37857347132964</v>
      </c>
      <c r="O62">
        <f t="shared" si="1"/>
        <v>27.384809884844795</v>
      </c>
      <c r="P62">
        <f t="shared" si="2"/>
        <v>153.60148990227589</v>
      </c>
      <c r="Q62">
        <f t="shared" si="3"/>
        <v>11.599719075595161</v>
      </c>
      <c r="R62">
        <v>164.3270759354877</v>
      </c>
      <c r="S62">
        <v>12.652828563939721</v>
      </c>
      <c r="T62">
        <f t="shared" ref="T62:U62" si="119">AVERAGE(P120:P121)</f>
        <v>152.91606003334968</v>
      </c>
      <c r="U62">
        <f t="shared" si="119"/>
        <v>9.1612134741034783</v>
      </c>
      <c r="V62">
        <v>19.33314</v>
      </c>
      <c r="AC62" s="1">
        <v>96.031486109683158</v>
      </c>
      <c r="AD62" s="1">
        <v>92.607417576749299</v>
      </c>
      <c r="AE62" s="1">
        <v>84.259364290057064</v>
      </c>
      <c r="AF62" s="1">
        <v>110.35082238088616</v>
      </c>
      <c r="AG62" s="1">
        <v>105.61795760728204</v>
      </c>
      <c r="AH62">
        <f t="shared" si="7"/>
        <v>97.773409592931543</v>
      </c>
      <c r="AI62">
        <f t="shared" si="5"/>
        <v>3.7950820692441294</v>
      </c>
      <c r="AJ62">
        <f t="shared" ref="AJ62:AK62" si="120">AVERAGE(AH119:AH120)</f>
        <v>98.09576916121955</v>
      </c>
      <c r="AK62">
        <f t="shared" si="120"/>
        <v>4.0407461362788055</v>
      </c>
      <c r="AN62">
        <v>28.5</v>
      </c>
    </row>
    <row r="63" spans="1:40" x14ac:dyDescent="0.25">
      <c r="A63" s="10">
        <v>246.02779279013438</v>
      </c>
      <c r="B63" s="10">
        <v>139.41695547108532</v>
      </c>
      <c r="C63" s="10">
        <v>220.7382842501043</v>
      </c>
      <c r="E63" s="10">
        <v>193.92538237989825</v>
      </c>
      <c r="F63" s="10">
        <v>96.887692044375541</v>
      </c>
      <c r="G63" s="10">
        <v>123.25288893789153</v>
      </c>
      <c r="H63" s="1">
        <v>143.69976225353332</v>
      </c>
      <c r="I63" s="1">
        <v>415.13214668218063</v>
      </c>
      <c r="J63" s="1">
        <v>165.03128483101659</v>
      </c>
      <c r="L63" s="1">
        <v>143.79691190497752</v>
      </c>
      <c r="M63" s="1">
        <v>160.77076772625506</v>
      </c>
      <c r="N63">
        <f t="shared" si="0"/>
        <v>186.24362447922294</v>
      </c>
      <c r="O63">
        <f t="shared" si="1"/>
        <v>23.064000207346194</v>
      </c>
      <c r="P63">
        <f t="shared" si="2"/>
        <v>163.3547722589272</v>
      </c>
      <c r="Q63">
        <f t="shared" si="3"/>
        <v>12.396110929050572</v>
      </c>
      <c r="R63">
        <v>160.1772805545553</v>
      </c>
      <c r="S63">
        <v>10.774300633975365</v>
      </c>
      <c r="T63">
        <f t="shared" ref="T63:U63" si="121">AVERAGE(P122:P123)</f>
        <v>150.61030223490627</v>
      </c>
      <c r="U63">
        <f t="shared" si="121"/>
        <v>7.9096696638400701</v>
      </c>
      <c r="V63">
        <v>19.66647</v>
      </c>
      <c r="X63">
        <f>AVERAGE(X49:X59)</f>
        <v>153.22089943639946</v>
      </c>
      <c r="Y63">
        <f>AVERAGE(Y49:Y59)</f>
        <v>8.8896644150894755</v>
      </c>
      <c r="AC63" s="1">
        <v>97.541969700863163</v>
      </c>
      <c r="AD63" s="1">
        <v>96.361283853020424</v>
      </c>
      <c r="AE63" s="1">
        <v>92.050509182911796</v>
      </c>
      <c r="AF63" s="1">
        <v>106.30818076353444</v>
      </c>
      <c r="AG63" s="1">
        <v>116.46194729516459</v>
      </c>
      <c r="AH63">
        <f t="shared" si="7"/>
        <v>101.74477815909889</v>
      </c>
      <c r="AI63">
        <f t="shared" si="5"/>
        <v>3.5498552626484865</v>
      </c>
      <c r="AJ63">
        <f t="shared" ref="AJ63:AK63" si="122">AVERAGE(AH121:AH122)</f>
        <v>96.522322242625151</v>
      </c>
      <c r="AK63">
        <f t="shared" si="122"/>
        <v>3.2183055409951002</v>
      </c>
      <c r="AN63">
        <v>29</v>
      </c>
    </row>
    <row r="64" spans="1:40" x14ac:dyDescent="0.25">
      <c r="A64" s="10">
        <v>222.97943102548567</v>
      </c>
      <c r="B64" s="10">
        <v>132.30166463992376</v>
      </c>
      <c r="C64" s="10">
        <v>196.20257244291327</v>
      </c>
      <c r="E64" s="10">
        <v>188.34292763157893</v>
      </c>
      <c r="F64" s="10">
        <v>101.3715795507342</v>
      </c>
      <c r="G64" s="10">
        <v>139.17450827507446</v>
      </c>
      <c r="H64" s="1">
        <v>138.81748744419616</v>
      </c>
      <c r="I64" s="1">
        <v>412.79284623417522</v>
      </c>
      <c r="J64" s="1">
        <v>142.52496186920263</v>
      </c>
      <c r="L64" s="1">
        <v>152.70035618035348</v>
      </c>
      <c r="M64" s="1">
        <v>140.46905174683931</v>
      </c>
      <c r="N64">
        <f t="shared" si="0"/>
        <v>178.87976245822517</v>
      </c>
      <c r="O64">
        <f t="shared" si="1"/>
        <v>22.421687959998845</v>
      </c>
      <c r="P64">
        <f t="shared" si="2"/>
        <v>155.48845408063016</v>
      </c>
      <c r="Q64">
        <f t="shared" si="3"/>
        <v>9.8758228230075584</v>
      </c>
      <c r="R64">
        <v>160.91366463217923</v>
      </c>
      <c r="S64">
        <v>9.8030272478930378</v>
      </c>
      <c r="T64">
        <f t="shared" ref="T64:U64" si="123">AVERAGE(P124:P125)</f>
        <v>152.64700011969762</v>
      </c>
      <c r="U64">
        <f t="shared" si="123"/>
        <v>7.5771497882324113</v>
      </c>
      <c r="V64">
        <v>19.9998</v>
      </c>
      <c r="AC64" s="1">
        <v>96.827858372738433</v>
      </c>
      <c r="AD64" s="1">
        <v>93.754942988005638</v>
      </c>
      <c r="AE64" s="1">
        <v>83.9271833311835</v>
      </c>
      <c r="AF64" s="1">
        <v>105.49689919696085</v>
      </c>
      <c r="AG64" s="1">
        <v>101.48188227860497</v>
      </c>
      <c r="AH64">
        <f t="shared" si="7"/>
        <v>96.297753233498682</v>
      </c>
      <c r="AI64">
        <f t="shared" si="5"/>
        <v>3.0070881570310735</v>
      </c>
      <c r="AJ64">
        <f t="shared" ref="AJ64:AK64" si="124">AVERAGE(AH123:AH124)</f>
        <v>102.46114757727173</v>
      </c>
      <c r="AK64">
        <f t="shared" si="124"/>
        <v>7.1838362629256096</v>
      </c>
      <c r="AN64">
        <v>29.5</v>
      </c>
    </row>
    <row r="65" spans="1:40" x14ac:dyDescent="0.25">
      <c r="A65" s="10">
        <v>234.81861911058473</v>
      </c>
      <c r="B65" s="10">
        <v>137.21130105644804</v>
      </c>
      <c r="C65" s="10">
        <v>212.01960039392995</v>
      </c>
      <c r="E65" s="10">
        <v>174.17640016790017</v>
      </c>
      <c r="F65" s="10">
        <v>97.911922983300954</v>
      </c>
      <c r="G65" s="10">
        <v>133.44769527290217</v>
      </c>
      <c r="H65" s="1">
        <v>126.61932082403237</v>
      </c>
      <c r="I65" s="1">
        <v>361.20173878913323</v>
      </c>
      <c r="J65" s="1">
        <v>145.59137189346148</v>
      </c>
      <c r="L65" s="1">
        <v>145.03412764201784</v>
      </c>
      <c r="M65" s="1">
        <v>162.90910699394269</v>
      </c>
      <c r="N65">
        <f t="shared" si="0"/>
        <v>175.54010955705942</v>
      </c>
      <c r="O65">
        <f t="shared" si="1"/>
        <v>19.245220474192813</v>
      </c>
      <c r="P65">
        <f t="shared" si="2"/>
        <v>156.97394663385202</v>
      </c>
      <c r="Q65">
        <f t="shared" si="3"/>
        <v>11.19779087637477</v>
      </c>
      <c r="R65">
        <v>166.54065437587303</v>
      </c>
      <c r="S65">
        <v>12.362232403724015</v>
      </c>
      <c r="T65">
        <f t="shared" ref="T65:U65" si="125">AVERAGE(P126:P127)</f>
        <v>155.13606236828676</v>
      </c>
      <c r="U65">
        <f t="shared" si="125"/>
        <v>8.6347707201223365</v>
      </c>
      <c r="V65">
        <v>20.333130000000001</v>
      </c>
      <c r="AC65" s="1">
        <v>100.48959832442421</v>
      </c>
      <c r="AD65" s="1">
        <v>93.258795939700704</v>
      </c>
      <c r="AE65" s="1">
        <v>93.202490176794342</v>
      </c>
      <c r="AF65" s="1">
        <v>109.42326810153719</v>
      </c>
      <c r="AG65" s="1">
        <v>130.51278056623218</v>
      </c>
      <c r="AH65">
        <f t="shared" si="7"/>
        <v>105.37738662173771</v>
      </c>
      <c r="AI65">
        <f t="shared" si="5"/>
        <v>5.6778399757205813</v>
      </c>
      <c r="AJ65">
        <f t="shared" ref="AJ65:AK65" si="126">AVERAGE(AH125:AH126)</f>
        <v>99.731531413881299</v>
      </c>
      <c r="AK65">
        <f t="shared" si="126"/>
        <v>6.1588344671302213</v>
      </c>
      <c r="AN65">
        <v>30</v>
      </c>
    </row>
    <row r="66" spans="1:40" x14ac:dyDescent="0.25">
      <c r="A66" s="10">
        <v>230.57931014932103</v>
      </c>
      <c r="B66" s="10">
        <v>143.25270766359691</v>
      </c>
      <c r="C66" s="10">
        <v>225.50602786203223</v>
      </c>
      <c r="E66" s="10">
        <v>214.27912126507542</v>
      </c>
      <c r="F66" s="10">
        <v>94.942202097016533</v>
      </c>
      <c r="G66" s="10">
        <v>146.87962875629884</v>
      </c>
      <c r="H66" s="1">
        <v>130.82699730282667</v>
      </c>
      <c r="I66" s="1">
        <v>371.19914145365146</v>
      </c>
      <c r="J66" s="1">
        <v>149.74736998864699</v>
      </c>
      <c r="L66" s="1">
        <v>142.24473820176203</v>
      </c>
      <c r="M66" s="1">
        <v>142.43724694412697</v>
      </c>
      <c r="N66">
        <f t="shared" si="0"/>
        <v>181.08131742585044</v>
      </c>
      <c r="O66">
        <f t="shared" si="1"/>
        <v>20.17409382373771</v>
      </c>
      <c r="P66">
        <f t="shared" si="2"/>
        <v>162.06953502307039</v>
      </c>
      <c r="Q66">
        <f t="shared" si="3"/>
        <v>12.39653348578768</v>
      </c>
      <c r="R66">
        <v>158.75171931233388</v>
      </c>
      <c r="S66">
        <v>11.346951123330548</v>
      </c>
      <c r="T66">
        <f t="shared" ref="T66:U66" si="127">AVERAGE(P128:P129)</f>
        <v>148.26162534453886</v>
      </c>
      <c r="U66">
        <f t="shared" si="127"/>
        <v>7.774437916392448</v>
      </c>
      <c r="V66">
        <v>20.666460000000001</v>
      </c>
      <c r="AC66" s="1">
        <v>85.185322008634728</v>
      </c>
      <c r="AD66" s="1">
        <v>93.429200078400015</v>
      </c>
      <c r="AE66" s="1">
        <v>89.239055705520286</v>
      </c>
      <c r="AF66" s="1">
        <v>111.8658030331857</v>
      </c>
      <c r="AG66" s="1">
        <v>108.32011402713788</v>
      </c>
      <c r="AH66">
        <f t="shared" si="7"/>
        <v>97.607898970575718</v>
      </c>
      <c r="AI66">
        <f t="shared" si="5"/>
        <v>4.3199493055610354</v>
      </c>
      <c r="AJ66">
        <f t="shared" ref="AJ66:AK66" si="128">AVERAGE(AH127:AH128)</f>
        <v>96.852482548054496</v>
      </c>
      <c r="AK66">
        <f t="shared" si="128"/>
        <v>4.8099443736639422</v>
      </c>
      <c r="AL66" t="s">
        <v>8</v>
      </c>
    </row>
    <row r="67" spans="1:40" x14ac:dyDescent="0.25">
      <c r="A67" s="10">
        <v>223.1309829168533</v>
      </c>
      <c r="B67" s="10">
        <v>142.98219860831372</v>
      </c>
      <c r="C67" s="10">
        <v>185.29574002629144</v>
      </c>
      <c r="E67" s="10">
        <v>204.99967608535439</v>
      </c>
      <c r="F67" s="10">
        <v>97.76991575699941</v>
      </c>
      <c r="G67" s="10">
        <v>129.73779314726269</v>
      </c>
      <c r="H67" s="1">
        <v>136.60194033668097</v>
      </c>
      <c r="I67" s="1">
        <v>414.32794167177371</v>
      </c>
      <c r="J67" s="1">
        <v>171.94195265483515</v>
      </c>
      <c r="L67" s="1">
        <v>149.11577091660541</v>
      </c>
      <c r="M67" s="1">
        <v>135.24576251426404</v>
      </c>
      <c r="N67">
        <f t="shared" si="0"/>
        <v>181.01360678502127</v>
      </c>
      <c r="O67">
        <f t="shared" si="1"/>
        <v>22.590159395605525</v>
      </c>
      <c r="P67">
        <f t="shared" si="2"/>
        <v>157.68217329634606</v>
      </c>
      <c r="Q67">
        <f t="shared" si="3"/>
        <v>10.44667066868085</v>
      </c>
      <c r="R67">
        <v>162.48161124421551</v>
      </c>
      <c r="S67">
        <v>14.059759450522876</v>
      </c>
      <c r="T67">
        <f t="shared" ref="T67:U67" si="129">AVERAGE(P130:P131)</f>
        <v>149.02732215585888</v>
      </c>
      <c r="U67">
        <f t="shared" si="129"/>
        <v>9.2143948709486736</v>
      </c>
      <c r="V67">
        <v>20.999790000000001</v>
      </c>
      <c r="AC67" s="1">
        <v>106.62933349609369</v>
      </c>
      <c r="AD67" s="1">
        <v>91.742609588192963</v>
      </c>
      <c r="AE67" s="1">
        <v>86.719498544368861</v>
      </c>
      <c r="AF67" s="1">
        <v>113.06507970984173</v>
      </c>
      <c r="AG67" s="1">
        <v>110.64027127846263</v>
      </c>
      <c r="AH67">
        <f t="shared" si="7"/>
        <v>101.75935852339197</v>
      </c>
      <c r="AI67">
        <f t="shared" si="5"/>
        <v>4.3086705086491577</v>
      </c>
      <c r="AJ67">
        <f t="shared" ref="AJ67:AK67" si="130">AVERAGE(AH129:AH130)</f>
        <v>100.31437818449865</v>
      </c>
      <c r="AK67">
        <f t="shared" si="130"/>
        <v>4.9978773594323904</v>
      </c>
      <c r="AL67">
        <f>AVERAGE(AL49:AL59)</f>
        <v>100.30089751138993</v>
      </c>
      <c r="AM67">
        <f>AVERAGE(AM49:AM59)</f>
        <v>5.108988349778171</v>
      </c>
    </row>
    <row r="68" spans="1:40" x14ac:dyDescent="0.25">
      <c r="A68" s="10">
        <v>235.55493972564778</v>
      </c>
      <c r="B68" s="10">
        <v>122.69604803486705</v>
      </c>
      <c r="C68" s="10">
        <v>194.56723215627983</v>
      </c>
      <c r="E68" s="10">
        <v>172.7121721234237</v>
      </c>
      <c r="F68" s="10">
        <v>92.987828918112953</v>
      </c>
      <c r="G68" s="10">
        <v>140.15423937764291</v>
      </c>
      <c r="H68" s="1">
        <v>110.46270461309524</v>
      </c>
      <c r="I68" s="1">
        <v>363.29116264398908</v>
      </c>
      <c r="J68" s="1">
        <v>141.575439237453</v>
      </c>
      <c r="L68" s="1">
        <v>152.39994729212017</v>
      </c>
      <c r="M68" s="1">
        <v>155.6544614641854</v>
      </c>
      <c r="N68">
        <f t="shared" si="0"/>
        <v>171.09601596243792</v>
      </c>
      <c r="O68">
        <f t="shared" si="1"/>
        <v>19.821603671614689</v>
      </c>
      <c r="P68">
        <f t="shared" si="2"/>
        <v>151.8765012942828</v>
      </c>
      <c r="Q68">
        <f t="shared" si="3"/>
        <v>11.383925861950425</v>
      </c>
      <c r="R68">
        <v>161.13802717992621</v>
      </c>
      <c r="S68">
        <v>11.50139239833517</v>
      </c>
      <c r="T68">
        <f t="shared" ref="T68:U68" si="131">AVERAGE(P132:P133)</f>
        <v>150.77159208981411</v>
      </c>
      <c r="U68">
        <f t="shared" si="131"/>
        <v>8.3328292353311539</v>
      </c>
      <c r="V68">
        <v>21.333120000000001</v>
      </c>
      <c r="AC68" s="1">
        <v>96.261219225431589</v>
      </c>
      <c r="AD68" s="1">
        <v>91.130785874916896</v>
      </c>
      <c r="AE68" s="1">
        <v>86.29787373092924</v>
      </c>
      <c r="AF68" s="1">
        <v>101.0730653977143</v>
      </c>
      <c r="AG68" s="1">
        <v>119.8863372259715</v>
      </c>
      <c r="AH68">
        <f t="shared" si="7"/>
        <v>98.929856290992703</v>
      </c>
      <c r="AI68">
        <f t="shared" si="5"/>
        <v>4.7303331277814626</v>
      </c>
      <c r="AJ68">
        <f t="shared" ref="AJ68:AK68" si="132">AVERAGE(AH131:AH132)</f>
        <v>99.575557583682752</v>
      </c>
      <c r="AK68">
        <f t="shared" si="132"/>
        <v>4.8524320386996651</v>
      </c>
    </row>
    <row r="69" spans="1:40" x14ac:dyDescent="0.25">
      <c r="A69" s="10">
        <v>227.25838281547595</v>
      </c>
      <c r="B69" s="10">
        <v>138.2414540766585</v>
      </c>
      <c r="C69" s="10">
        <v>200.5014788819766</v>
      </c>
      <c r="E69" s="10">
        <v>162.82471773917212</v>
      </c>
      <c r="F69" s="10">
        <v>93.096108155093518</v>
      </c>
      <c r="G69" s="10">
        <v>119.33242282598644</v>
      </c>
      <c r="H69" s="1">
        <v>140.20093645368286</v>
      </c>
      <c r="I69" s="1">
        <v>508.62867814781021</v>
      </c>
      <c r="J69" s="1">
        <v>161.29649401553513</v>
      </c>
      <c r="L69" s="1">
        <v>150.38740764292635</v>
      </c>
      <c r="M69" s="1">
        <v>121.74295146813483</v>
      </c>
      <c r="N69">
        <f t="shared" ref="N69:N132" si="133">AVERAGE(A69:M69)</f>
        <v>183.95554838385931</v>
      </c>
      <c r="O69">
        <f t="shared" ref="O69:O132" si="134">STDEVP(A69:M69)/SQRT(13)</f>
        <v>30.145863025738684</v>
      </c>
      <c r="P69">
        <f t="shared" ref="P69:P132" si="135">AVERAGE(M69,L69,K69,J69,H69,G69,F69,E69,D69,C69,B69,A69)</f>
        <v>151.48823540746423</v>
      </c>
      <c r="Q69">
        <f t="shared" ref="Q69:Q132" si="136">STDEVP(A69,B69,C69,D69,E69,F69,G69,H69,J69,K69,L69,M69)/SQRT(12)</f>
        <v>10.801482121385188</v>
      </c>
      <c r="R69">
        <v>163.05974109554285</v>
      </c>
      <c r="S69">
        <v>11.938463677369072</v>
      </c>
      <c r="T69">
        <f t="shared" ref="T69:U69" si="137">AVERAGE(P134:P135)</f>
        <v>152.31018080191595</v>
      </c>
      <c r="U69">
        <f t="shared" si="137"/>
        <v>8.2469872441877108</v>
      </c>
      <c r="V69">
        <v>21.666450000000001</v>
      </c>
      <c r="AC69" s="1">
        <v>105.31324687756947</v>
      </c>
      <c r="AD69" s="1">
        <v>88.927201821770424</v>
      </c>
      <c r="AE69" s="1">
        <v>83.27035004237878</v>
      </c>
      <c r="AF69" s="1">
        <v>102.74645004334131</v>
      </c>
      <c r="AG69" s="1">
        <v>101.83780303629182</v>
      </c>
      <c r="AH69">
        <f t="shared" si="7"/>
        <v>96.419010364270349</v>
      </c>
      <c r="AI69">
        <f t="shared" ref="AI69:AI132" si="138">STDEVP(AC69:AG69)/SQRT(6)</f>
        <v>3.5474014600695121</v>
      </c>
      <c r="AJ69">
        <f t="shared" ref="AJ69:AK69" si="139">AVERAGE(AH133:AH134)</f>
        <v>102.74599243238623</v>
      </c>
      <c r="AK69">
        <f t="shared" si="139"/>
        <v>4.9820595612529175</v>
      </c>
    </row>
    <row r="70" spans="1:40" x14ac:dyDescent="0.25">
      <c r="A70" s="10">
        <v>224.69661036603989</v>
      </c>
      <c r="B70" s="10">
        <v>148.32307642670551</v>
      </c>
      <c r="C70" s="10">
        <v>186.88439825364364</v>
      </c>
      <c r="E70" s="10">
        <v>167.73225215443387</v>
      </c>
      <c r="F70" s="10">
        <v>92.915048658653291</v>
      </c>
      <c r="G70" s="10">
        <v>145.52806356237835</v>
      </c>
      <c r="H70" s="1">
        <v>170.10131835937429</v>
      </c>
      <c r="I70" s="1">
        <v>355.3550887281861</v>
      </c>
      <c r="J70" s="1">
        <v>144.17913861493744</v>
      </c>
      <c r="L70" s="1">
        <v>135.34775371699303</v>
      </c>
      <c r="M70" s="1">
        <v>122.72157990530562</v>
      </c>
      <c r="N70">
        <f t="shared" si="133"/>
        <v>172.16221170424103</v>
      </c>
      <c r="O70">
        <f t="shared" si="134"/>
        <v>18.454373081288775</v>
      </c>
      <c r="P70">
        <f t="shared" si="135"/>
        <v>153.84292400184651</v>
      </c>
      <c r="Q70">
        <f t="shared" si="136"/>
        <v>9.9100296254200213</v>
      </c>
      <c r="R70">
        <v>155.04312078851166</v>
      </c>
      <c r="S70">
        <v>10.920572945404562</v>
      </c>
      <c r="T70">
        <f t="shared" ref="T70:U70" si="140">AVERAGE(P136:P137)</f>
        <v>145.67879766601163</v>
      </c>
      <c r="U70">
        <f t="shared" si="140"/>
        <v>8.3169043231680924</v>
      </c>
      <c r="V70">
        <v>21.999780000000001</v>
      </c>
      <c r="AC70" s="1">
        <v>98.115427117598415</v>
      </c>
      <c r="AD70" s="1">
        <v>86.071766598123233</v>
      </c>
      <c r="AE70" s="1">
        <v>85.250789714308965</v>
      </c>
      <c r="AF70" s="1">
        <v>108.38114955103389</v>
      </c>
      <c r="AG70" s="1">
        <v>91.131773707704625</v>
      </c>
      <c r="AH70">
        <f t="shared" ref="AH70:AH133" si="141">AVERAGE(AC70:AG70)</f>
        <v>93.790181337753822</v>
      </c>
      <c r="AI70">
        <f t="shared" si="138"/>
        <v>3.5174155804890965</v>
      </c>
      <c r="AJ70">
        <f t="shared" ref="AJ70:AK70" si="142">AVERAGE(AH135:AH136)</f>
        <v>101.02807404274927</v>
      </c>
      <c r="AK70">
        <f t="shared" si="142"/>
        <v>3.4426517084928472</v>
      </c>
    </row>
    <row r="71" spans="1:40" x14ac:dyDescent="0.25">
      <c r="A71" s="10">
        <v>273.51124623285295</v>
      </c>
      <c r="B71" s="10">
        <v>136.88847895395352</v>
      </c>
      <c r="C71" s="10">
        <v>225.25874915544168</v>
      </c>
      <c r="E71" s="10">
        <v>168.91574524996562</v>
      </c>
      <c r="F71" s="10">
        <v>96.481196500539895</v>
      </c>
      <c r="G71" s="10">
        <v>121.26660923855117</v>
      </c>
      <c r="H71" s="1">
        <v>139.76857503255141</v>
      </c>
      <c r="I71" s="1">
        <v>400.63574018269526</v>
      </c>
      <c r="J71" s="1">
        <v>151.34962371718322</v>
      </c>
      <c r="L71" s="1">
        <v>154.04515229454262</v>
      </c>
      <c r="M71" s="1">
        <v>132.02291767248877</v>
      </c>
      <c r="N71">
        <f t="shared" si="133"/>
        <v>181.83127583916055</v>
      </c>
      <c r="O71">
        <f t="shared" si="134"/>
        <v>23.243508749099096</v>
      </c>
      <c r="P71">
        <f t="shared" si="135"/>
        <v>159.95082940480711</v>
      </c>
      <c r="Q71">
        <f t="shared" si="136"/>
        <v>14.316175866918128</v>
      </c>
      <c r="R71">
        <v>166.68025183608438</v>
      </c>
      <c r="S71">
        <v>12.164648142314226</v>
      </c>
      <c r="T71">
        <f t="shared" ref="T71:U71" si="143">AVERAGE(P138:P139)</f>
        <v>155.32100836552399</v>
      </c>
      <c r="U71">
        <f t="shared" si="143"/>
        <v>8.4008460126346733</v>
      </c>
      <c r="V71">
        <v>22.333110000000001</v>
      </c>
      <c r="AC71" s="1">
        <v>95.943458958675791</v>
      </c>
      <c r="AD71" s="1">
        <v>89.489842804384494</v>
      </c>
      <c r="AE71" s="1">
        <v>85.564149100825475</v>
      </c>
      <c r="AF71" s="1">
        <v>104.99156436904747</v>
      </c>
      <c r="AG71" s="1">
        <v>110.89918197686121</v>
      </c>
      <c r="AH71">
        <f t="shared" si="141"/>
        <v>97.377639441958891</v>
      </c>
      <c r="AI71">
        <f t="shared" si="138"/>
        <v>3.8498343203005776</v>
      </c>
      <c r="AJ71">
        <f t="shared" ref="AJ71:AK71" si="144">AVERAGE(AH137:AH138)</f>
        <v>99.326880052919549</v>
      </c>
      <c r="AK71">
        <f t="shared" si="144"/>
        <v>5.0820222595499018</v>
      </c>
    </row>
    <row r="72" spans="1:40" x14ac:dyDescent="0.25">
      <c r="A72" s="10">
        <v>221.96030375599696</v>
      </c>
      <c r="B72" s="10">
        <v>135.3113125986504</v>
      </c>
      <c r="C72" s="10">
        <v>220.81820450165196</v>
      </c>
      <c r="E72" s="10">
        <v>163.45554820278227</v>
      </c>
      <c r="F72" s="10">
        <v>101.40175424743842</v>
      </c>
      <c r="G72" s="10">
        <v>144.23959656491891</v>
      </c>
      <c r="H72" s="1">
        <v>145.25464739118286</v>
      </c>
      <c r="I72" s="1">
        <v>409.55586677050002</v>
      </c>
      <c r="J72" s="1">
        <v>145.39132269869415</v>
      </c>
      <c r="L72" s="1">
        <v>150.30946953352091</v>
      </c>
      <c r="M72" s="1">
        <v>149.34814110230786</v>
      </c>
      <c r="N72">
        <f t="shared" si="133"/>
        <v>180.64056066978591</v>
      </c>
      <c r="O72">
        <f t="shared" si="134"/>
        <v>22.136184954874821</v>
      </c>
      <c r="P72">
        <f t="shared" si="135"/>
        <v>157.74903005971447</v>
      </c>
      <c r="Q72">
        <f t="shared" si="136"/>
        <v>10.177216695093552</v>
      </c>
      <c r="R72">
        <v>166.59783776429276</v>
      </c>
      <c r="S72">
        <v>13.017781010400515</v>
      </c>
      <c r="T72">
        <f t="shared" ref="T72:U72" si="145">AVERAGE(P140:P141)</f>
        <v>154.1485289368685</v>
      </c>
      <c r="U72">
        <f t="shared" si="145"/>
        <v>8.6323225301073148</v>
      </c>
      <c r="V72">
        <v>22.666440000000001</v>
      </c>
      <c r="AC72" s="1">
        <v>100.42984008789051</v>
      </c>
      <c r="AD72" s="1">
        <v>90.071455189878861</v>
      </c>
      <c r="AE72" s="1">
        <v>87.69717666338066</v>
      </c>
      <c r="AF72" s="1">
        <v>113.48802694507243</v>
      </c>
      <c r="AG72" s="1">
        <v>107.29151688436565</v>
      </c>
      <c r="AH72">
        <f t="shared" si="141"/>
        <v>99.795603154117629</v>
      </c>
      <c r="AI72">
        <f t="shared" si="138"/>
        <v>4.0207977052352959</v>
      </c>
      <c r="AJ72">
        <f t="shared" ref="AJ72:AK72" si="146">AVERAGE(AH139:AH140)</f>
        <v>101.38261358278174</v>
      </c>
      <c r="AK72">
        <f t="shared" si="146"/>
        <v>4.8009447821187283</v>
      </c>
    </row>
    <row r="73" spans="1:40" x14ac:dyDescent="0.25">
      <c r="A73" s="10">
        <v>236.88607191434807</v>
      </c>
      <c r="B73" s="10">
        <v>131.94858739177405</v>
      </c>
      <c r="C73" s="10">
        <v>177.20852875527009</v>
      </c>
      <c r="E73" s="10">
        <v>173.50953754625806</v>
      </c>
      <c r="F73" s="10">
        <v>95.597201799716842</v>
      </c>
      <c r="G73" s="10">
        <v>143.70771964412123</v>
      </c>
      <c r="H73" s="1">
        <v>140.74820382254381</v>
      </c>
      <c r="I73" s="1">
        <v>358.24055915331206</v>
      </c>
      <c r="J73" s="1">
        <v>153.24428814460015</v>
      </c>
      <c r="L73" s="1">
        <v>152.03223413275194</v>
      </c>
      <c r="M73" s="1">
        <v>151.00339396615954</v>
      </c>
      <c r="N73">
        <f t="shared" si="133"/>
        <v>174.01148420644142</v>
      </c>
      <c r="O73">
        <f t="shared" si="134"/>
        <v>18.565820521578331</v>
      </c>
      <c r="P73">
        <f t="shared" si="135"/>
        <v>155.58857671175434</v>
      </c>
      <c r="Q73">
        <f t="shared" si="136"/>
        <v>9.9817494471514632</v>
      </c>
      <c r="R73">
        <v>163.15702923073229</v>
      </c>
      <c r="S73">
        <v>11.925654148421987</v>
      </c>
      <c r="T73">
        <f t="shared" ref="T73:U73" si="147">AVERAGE(P142:P143)</f>
        <v>151.9246876873803</v>
      </c>
      <c r="U73">
        <f t="shared" si="147"/>
        <v>8.0312895387525813</v>
      </c>
      <c r="V73">
        <v>22.999770000000002</v>
      </c>
      <c r="AC73" s="1">
        <v>102.14870252107315</v>
      </c>
      <c r="AD73" s="1">
        <v>94.564217580875365</v>
      </c>
      <c r="AE73" s="1">
        <v>88.030991464290565</v>
      </c>
      <c r="AF73" s="1">
        <v>114.52511885326138</v>
      </c>
      <c r="AG73" s="1">
        <v>118.33489577541101</v>
      </c>
      <c r="AH73">
        <f t="shared" si="141"/>
        <v>103.52078523898228</v>
      </c>
      <c r="AI73">
        <f t="shared" si="138"/>
        <v>4.6996086917295461</v>
      </c>
      <c r="AJ73">
        <f t="shared" ref="AJ73:AK73" si="148">AVERAGE(AH141:AH142)</f>
        <v>100.99613944813885</v>
      </c>
      <c r="AK73">
        <f t="shared" si="148"/>
        <v>4.8947095534941338</v>
      </c>
    </row>
    <row r="74" spans="1:40" x14ac:dyDescent="0.25">
      <c r="A74" s="10">
        <v>212.71354524121517</v>
      </c>
      <c r="B74" s="10">
        <v>124.27947355539783</v>
      </c>
      <c r="C74" s="10">
        <v>213.87566774979825</v>
      </c>
      <c r="E74" s="10">
        <v>166.43703527617862</v>
      </c>
      <c r="F74" s="10">
        <v>95.277694027701784</v>
      </c>
      <c r="G74" s="10">
        <v>144.41513755289154</v>
      </c>
      <c r="H74" s="1">
        <v>144.17394728887618</v>
      </c>
      <c r="I74" s="1">
        <v>383.23612630802188</v>
      </c>
      <c r="J74" s="1">
        <v>144.92339548710794</v>
      </c>
      <c r="L74" s="1">
        <v>140.37667207939612</v>
      </c>
      <c r="M74" s="1">
        <v>139.47973358497191</v>
      </c>
      <c r="N74">
        <f t="shared" si="133"/>
        <v>173.56258437741428</v>
      </c>
      <c r="O74">
        <f t="shared" si="134"/>
        <v>20.573163559067805</v>
      </c>
      <c r="P74">
        <f t="shared" si="135"/>
        <v>152.59523018435351</v>
      </c>
      <c r="Q74">
        <f t="shared" si="136"/>
        <v>10.069003512482968</v>
      </c>
      <c r="R74">
        <v>158.76598638489409</v>
      </c>
      <c r="S74">
        <v>9.5230663118776029</v>
      </c>
      <c r="T74">
        <f t="shared" ref="T74:U74" si="149">AVERAGE(P144:P145)</f>
        <v>151.62441583708573</v>
      </c>
      <c r="U74">
        <f t="shared" si="149"/>
        <v>8.1119185119897921</v>
      </c>
      <c r="V74">
        <v>23.333100000000002</v>
      </c>
      <c r="AC74" s="1">
        <v>100.16942074424315</v>
      </c>
      <c r="AD74" s="1">
        <v>96.512055732834511</v>
      </c>
      <c r="AE74" s="1">
        <v>87.803455568709438</v>
      </c>
      <c r="AF74" s="1">
        <v>115.1632372178468</v>
      </c>
      <c r="AG74" s="1">
        <v>117.35755947560942</v>
      </c>
      <c r="AH74">
        <f t="shared" si="141"/>
        <v>103.40114574784866</v>
      </c>
      <c r="AI74">
        <f t="shared" si="138"/>
        <v>4.5982599119933312</v>
      </c>
      <c r="AJ74">
        <f t="shared" ref="AJ74:AK74" si="150">AVERAGE(AH143:AH144)</f>
        <v>100.48921031137945</v>
      </c>
      <c r="AK74">
        <f t="shared" si="150"/>
        <v>7.3617503138086375</v>
      </c>
    </row>
    <row r="75" spans="1:40" x14ac:dyDescent="0.25">
      <c r="A75" s="10">
        <v>223.21098743093529</v>
      </c>
      <c r="B75" s="10">
        <v>131.46644314016237</v>
      </c>
      <c r="C75" s="10">
        <v>220.33847072078595</v>
      </c>
      <c r="E75" s="10">
        <v>180.54923341985335</v>
      </c>
      <c r="F75" s="10">
        <v>99.005380889068533</v>
      </c>
      <c r="G75" s="10">
        <v>141.48638115953602</v>
      </c>
      <c r="H75" s="1">
        <v>160.91147286551336</v>
      </c>
      <c r="I75" s="1">
        <v>437.54176675838147</v>
      </c>
      <c r="J75" s="1">
        <v>162.40165090392401</v>
      </c>
      <c r="L75" s="1">
        <v>158.80597728167365</v>
      </c>
      <c r="M75" s="1">
        <v>136.14611679248537</v>
      </c>
      <c r="N75">
        <f t="shared" si="133"/>
        <v>186.53308012384721</v>
      </c>
      <c r="O75">
        <f t="shared" si="134"/>
        <v>24.062609066183231</v>
      </c>
      <c r="P75">
        <f t="shared" si="135"/>
        <v>161.43221146039383</v>
      </c>
      <c r="Q75">
        <f t="shared" si="136"/>
        <v>10.603620581628984</v>
      </c>
      <c r="R75">
        <v>165.21530075445156</v>
      </c>
      <c r="S75">
        <v>12.389996668069266</v>
      </c>
      <c r="T75">
        <f t="shared" ref="T75:U75" si="151">AVERAGE(P146:P147)</f>
        <v>154.39324476372218</v>
      </c>
      <c r="U75">
        <f t="shared" si="151"/>
        <v>8.959239623572369</v>
      </c>
      <c r="V75">
        <v>23.666429999999998</v>
      </c>
      <c r="AC75" s="1">
        <v>105.83882382041527</v>
      </c>
      <c r="AD75" s="1">
        <v>96.715105083626767</v>
      </c>
      <c r="AE75" s="1">
        <v>89.998425177808031</v>
      </c>
      <c r="AF75" s="1">
        <v>108.7224739833329</v>
      </c>
      <c r="AG75" s="1">
        <v>120.83758153949287</v>
      </c>
      <c r="AH75">
        <f t="shared" si="141"/>
        <v>104.42248192093516</v>
      </c>
      <c r="AI75">
        <f t="shared" si="138"/>
        <v>4.3104853641684722</v>
      </c>
      <c r="AJ75">
        <f t="shared" ref="AJ75:AK75" si="152">AVERAGE(AH145:AH146)</f>
        <v>98.778466461123912</v>
      </c>
      <c r="AK75">
        <f t="shared" si="152"/>
        <v>5.067463584541315</v>
      </c>
    </row>
    <row r="76" spans="1:40" x14ac:dyDescent="0.25">
      <c r="A76" s="10">
        <v>224.74170804800053</v>
      </c>
      <c r="B76" s="10">
        <v>133.91740404358839</v>
      </c>
      <c r="C76" s="10">
        <v>218.66608904266519</v>
      </c>
      <c r="E76" s="10">
        <v>166.08732792369105</v>
      </c>
      <c r="F76" s="10">
        <v>100.57988558633122</v>
      </c>
      <c r="G76" s="10">
        <v>141.11171723426349</v>
      </c>
      <c r="H76" s="1">
        <v>123.66662888299811</v>
      </c>
      <c r="I76" s="1">
        <v>400.74224541657122</v>
      </c>
      <c r="J76" s="1">
        <v>143.05457125282953</v>
      </c>
      <c r="M76" s="1">
        <v>165.81870089755958</v>
      </c>
      <c r="N76">
        <f t="shared" si="133"/>
        <v>181.83862783284985</v>
      </c>
      <c r="O76">
        <f t="shared" si="134"/>
        <v>22.713392207557625</v>
      </c>
      <c r="P76">
        <f t="shared" si="135"/>
        <v>157.5160036568808</v>
      </c>
      <c r="Q76">
        <f t="shared" si="136"/>
        <v>11.313569332383931</v>
      </c>
      <c r="R76">
        <v>158.52052578484745</v>
      </c>
      <c r="S76">
        <v>10.635624500160864</v>
      </c>
      <c r="T76">
        <f t="shared" ref="T76:U76" si="153">AVERAGE(P148:P149)</f>
        <v>149.22936665995172</v>
      </c>
      <c r="U76">
        <f t="shared" si="153"/>
        <v>8.0045898971764995</v>
      </c>
      <c r="V76">
        <v>23.999759999999998</v>
      </c>
      <c r="AC76" s="1">
        <v>95.962436073704737</v>
      </c>
      <c r="AD76" s="1">
        <v>95.674606108329584</v>
      </c>
      <c r="AE76" s="1">
        <v>90.973886453880183</v>
      </c>
      <c r="AF76" s="1">
        <v>112.64651768036006</v>
      </c>
      <c r="AG76" s="1">
        <v>110.93130145632919</v>
      </c>
      <c r="AH76">
        <f t="shared" si="141"/>
        <v>101.23774955452076</v>
      </c>
      <c r="AI76">
        <f t="shared" si="138"/>
        <v>3.5974496600355237</v>
      </c>
      <c r="AJ76">
        <f t="shared" ref="AJ76:AK76" si="154">AVERAGE(AH147:AH148)</f>
        <v>96.767811587428497</v>
      </c>
      <c r="AK76">
        <f t="shared" si="154"/>
        <v>4.1029268056310837</v>
      </c>
    </row>
    <row r="77" spans="1:40" x14ac:dyDescent="0.25">
      <c r="A77" s="10">
        <v>237.75180786521824</v>
      </c>
      <c r="B77" s="10">
        <v>125.01265557962074</v>
      </c>
      <c r="C77" s="10">
        <v>197.06490806545906</v>
      </c>
      <c r="E77" s="10">
        <v>179.55983479817701</v>
      </c>
      <c r="F77" s="10">
        <v>96.225585756440452</v>
      </c>
      <c r="G77" s="10">
        <v>133.4022657885815</v>
      </c>
      <c r="H77" s="1">
        <v>138.95333426339238</v>
      </c>
      <c r="I77" s="1">
        <v>381.44622579978289</v>
      </c>
      <c r="J77" s="1">
        <v>158.92975069187546</v>
      </c>
      <c r="M77" s="1">
        <v>156.11018491594945</v>
      </c>
      <c r="N77">
        <f t="shared" si="133"/>
        <v>180.44565535244971</v>
      </c>
      <c r="O77">
        <f t="shared" si="134"/>
        <v>21.324938226455451</v>
      </c>
      <c r="P77">
        <f t="shared" si="135"/>
        <v>158.11225863607936</v>
      </c>
      <c r="Q77">
        <f t="shared" si="136"/>
        <v>11.477689286622947</v>
      </c>
      <c r="R77">
        <v>164.16729848117279</v>
      </c>
      <c r="S77">
        <v>12.612683487365622</v>
      </c>
      <c r="T77">
        <f t="shared" ref="T77:U77" si="155">AVERAGE(P150:P151)</f>
        <v>152.46690857812661</v>
      </c>
      <c r="U77">
        <f t="shared" si="155"/>
        <v>9.1507023494786566</v>
      </c>
      <c r="V77">
        <v>24.333089999999999</v>
      </c>
      <c r="AC77" s="1">
        <v>104.12556698447737</v>
      </c>
      <c r="AD77" s="1">
        <v>99.002569494112677</v>
      </c>
      <c r="AE77" s="1">
        <v>93.188001524726886</v>
      </c>
      <c r="AF77" s="1">
        <v>120.74854611001284</v>
      </c>
      <c r="AG77" s="1">
        <v>145.98052272592972</v>
      </c>
      <c r="AH77">
        <f t="shared" si="141"/>
        <v>112.60904136785192</v>
      </c>
      <c r="AI77">
        <f t="shared" si="138"/>
        <v>7.7764377203032646</v>
      </c>
      <c r="AJ77">
        <f t="shared" ref="AJ77:AK77" si="156">AVERAGE(AH149:AH150)</f>
        <v>101.05050702322266</v>
      </c>
      <c r="AK77">
        <f t="shared" si="156"/>
        <v>4.4259408107194114</v>
      </c>
    </row>
    <row r="78" spans="1:40" x14ac:dyDescent="0.25">
      <c r="A78" s="10">
        <v>210.36127721303589</v>
      </c>
      <c r="B78" s="10">
        <v>123.89326043735554</v>
      </c>
      <c r="C78" s="10">
        <v>186.19700979528636</v>
      </c>
      <c r="E78" s="10">
        <v>168.26533267372525</v>
      </c>
      <c r="F78" s="10">
        <v>99.436726848791153</v>
      </c>
      <c r="G78" s="10">
        <v>125.85782713155984</v>
      </c>
      <c r="H78" s="1">
        <v>119.34483846028571</v>
      </c>
      <c r="I78" s="1">
        <v>368.84318999130295</v>
      </c>
      <c r="J78" s="1">
        <v>172.15069612428903</v>
      </c>
      <c r="M78" s="1">
        <v>155.38318076830225</v>
      </c>
      <c r="N78">
        <f t="shared" si="133"/>
        <v>172.9733339443934</v>
      </c>
      <c r="O78">
        <f t="shared" si="134"/>
        <v>20.226097501670406</v>
      </c>
      <c r="P78">
        <f t="shared" si="135"/>
        <v>151.2100166058479</v>
      </c>
      <c r="Q78">
        <f t="shared" si="136"/>
        <v>9.8857240302662106</v>
      </c>
      <c r="R78">
        <v>164.46368525430103</v>
      </c>
      <c r="S78">
        <v>12.959382975153886</v>
      </c>
      <c r="T78">
        <f t="shared" ref="T78:U78" si="157">AVERAGE(P152:P153)</f>
        <v>151.58700254852829</v>
      </c>
      <c r="U78">
        <f t="shared" si="157"/>
        <v>8.9003451390468502</v>
      </c>
      <c r="V78">
        <v>24.666419999999999</v>
      </c>
      <c r="AC78" s="1">
        <v>88.49746704101527</v>
      </c>
      <c r="AD78" s="1">
        <v>98.83405658560703</v>
      </c>
      <c r="AE78" s="1">
        <v>88.253740994435375</v>
      </c>
      <c r="AF78" s="1">
        <v>118.91634423788648</v>
      </c>
      <c r="AG78" s="1">
        <v>116.54963103053379</v>
      </c>
      <c r="AH78">
        <f t="shared" si="141"/>
        <v>102.21024797789558</v>
      </c>
      <c r="AI78">
        <f t="shared" si="138"/>
        <v>5.4127462995476252</v>
      </c>
      <c r="AJ78">
        <f t="shared" ref="AJ78:AK78" si="158">AVERAGE(AH151:AH152)</f>
        <v>99.427021719419542</v>
      </c>
      <c r="AK78">
        <f t="shared" si="158"/>
        <v>3.8930561387487206</v>
      </c>
    </row>
    <row r="79" spans="1:40" x14ac:dyDescent="0.25">
      <c r="A79" s="10">
        <v>260.77198622149649</v>
      </c>
      <c r="B79" s="10">
        <v>119.26506022119324</v>
      </c>
      <c r="C79" s="10">
        <v>193.01397021563525</v>
      </c>
      <c r="E79" s="10">
        <v>180.26235480057545</v>
      </c>
      <c r="F79" s="10">
        <v>98.840294235080094</v>
      </c>
      <c r="G79" s="10">
        <v>134.64812299286626</v>
      </c>
      <c r="H79" s="1">
        <v>134.20264834449333</v>
      </c>
      <c r="I79" s="1">
        <v>388.81006728123538</v>
      </c>
      <c r="J79" s="1">
        <v>165.61874820992298</v>
      </c>
      <c r="M79" s="1">
        <v>162.7304420042573</v>
      </c>
      <c r="N79">
        <f t="shared" si="133"/>
        <v>183.81636945267562</v>
      </c>
      <c r="O79">
        <f t="shared" si="134"/>
        <v>22.375196157612198</v>
      </c>
      <c r="P79">
        <f t="shared" si="135"/>
        <v>161.03929191616893</v>
      </c>
      <c r="Q79">
        <f t="shared" si="136"/>
        <v>13.050063467472986</v>
      </c>
      <c r="R79">
        <v>161.30175122685495</v>
      </c>
      <c r="S79">
        <v>14.143936389864542</v>
      </c>
      <c r="T79">
        <f t="shared" ref="T79:U79" si="159">AVERAGE(P154:P155)</f>
        <v>146.30507544136208</v>
      </c>
      <c r="U79">
        <f t="shared" si="159"/>
        <v>8.6667503926105489</v>
      </c>
      <c r="V79">
        <v>24.999749999999999</v>
      </c>
      <c r="AC79" s="1">
        <v>82.770201030529989</v>
      </c>
      <c r="AD79" s="1">
        <v>113.26364866444717</v>
      </c>
      <c r="AE79" s="1">
        <v>89.578938034345285</v>
      </c>
      <c r="AF79" s="1">
        <v>115.00713992909061</v>
      </c>
      <c r="AG79" s="1">
        <v>107.06298122202314</v>
      </c>
      <c r="AH79">
        <f t="shared" si="141"/>
        <v>101.53658177608725</v>
      </c>
      <c r="AI79">
        <f t="shared" si="138"/>
        <v>5.3062334907012501</v>
      </c>
      <c r="AJ79">
        <f t="shared" ref="AJ79:AK79" si="160">AVERAGE(AH153:AH154)</f>
        <v>103.6758474075823</v>
      </c>
      <c r="AK79">
        <f t="shared" si="160"/>
        <v>4.9125854424190951</v>
      </c>
    </row>
    <row r="80" spans="1:40" x14ac:dyDescent="0.25">
      <c r="A80" s="10">
        <v>224.93529190923928</v>
      </c>
      <c r="B80" s="10">
        <v>118.46266540364445</v>
      </c>
      <c r="C80" s="10">
        <v>198.81195627341177</v>
      </c>
      <c r="E80" s="10">
        <v>182.73390385142457</v>
      </c>
      <c r="F80" s="10">
        <v>95.813771589896461</v>
      </c>
      <c r="G80" s="10">
        <v>150.50910882764691</v>
      </c>
      <c r="H80" s="1">
        <v>143.28861781528951</v>
      </c>
      <c r="I80" s="1">
        <v>391.41542198014048</v>
      </c>
      <c r="J80" s="1">
        <v>150.85981928417613</v>
      </c>
      <c r="M80" s="1">
        <v>157.27770516041912</v>
      </c>
      <c r="N80">
        <f t="shared" si="133"/>
        <v>181.41082620952886</v>
      </c>
      <c r="O80">
        <f t="shared" si="134"/>
        <v>21.752838257834696</v>
      </c>
      <c r="P80">
        <f t="shared" si="135"/>
        <v>158.07698223501649</v>
      </c>
      <c r="Q80">
        <f t="shared" si="136"/>
        <v>10.763463437703946</v>
      </c>
      <c r="R80">
        <v>166.82566935119897</v>
      </c>
      <c r="S80">
        <v>14.850650249584771</v>
      </c>
      <c r="T80">
        <f t="shared" ref="T80:U80" si="161">AVERAGE(P156:P157)</f>
        <v>151.10571609549879</v>
      </c>
      <c r="U80">
        <f t="shared" si="161"/>
        <v>10.633925811060434</v>
      </c>
      <c r="V80">
        <v>25.333079999999999</v>
      </c>
      <c r="AC80" s="1">
        <v>89.458690442536835</v>
      </c>
      <c r="AD80" s="1">
        <v>91.062346982283813</v>
      </c>
      <c r="AE80" s="1">
        <v>85.529831220518872</v>
      </c>
      <c r="AF80" s="1">
        <v>116.44253927368059</v>
      </c>
      <c r="AG80" s="1">
        <v>94.212379319811376</v>
      </c>
      <c r="AH80">
        <f t="shared" si="141"/>
        <v>95.341157447766292</v>
      </c>
      <c r="AI80">
        <f t="shared" si="138"/>
        <v>4.4561426309824848</v>
      </c>
      <c r="AJ80">
        <f t="shared" ref="AJ80:AK80" si="162">AVERAGE(AH155:AH156)</f>
        <v>102.01378939514402</v>
      </c>
      <c r="AK80">
        <f t="shared" si="162"/>
        <v>5.9848490614868535</v>
      </c>
    </row>
    <row r="81" spans="1:37" x14ac:dyDescent="0.25">
      <c r="A81" s="10">
        <v>227.89148407595533</v>
      </c>
      <c r="B81" s="10">
        <v>129.28252989823744</v>
      </c>
      <c r="C81" s="10">
        <v>192.21890699606305</v>
      </c>
      <c r="E81" s="10">
        <v>169.56218251010827</v>
      </c>
      <c r="F81" s="10">
        <v>96.637405581093134</v>
      </c>
      <c r="G81" s="10">
        <v>137.89069681083888</v>
      </c>
      <c r="H81" s="1">
        <v>124.93854341052761</v>
      </c>
      <c r="I81" s="1">
        <v>424.69378283424089</v>
      </c>
      <c r="J81" s="1">
        <v>175.4844045470544</v>
      </c>
      <c r="M81" s="1">
        <v>157.06288198406742</v>
      </c>
      <c r="N81">
        <f t="shared" si="133"/>
        <v>183.56628186481865</v>
      </c>
      <c r="O81">
        <f t="shared" si="134"/>
        <v>24.364657724985808</v>
      </c>
      <c r="P81">
        <f t="shared" si="135"/>
        <v>156.77433731266061</v>
      </c>
      <c r="Q81">
        <f t="shared" si="136"/>
        <v>10.788370207598867</v>
      </c>
      <c r="R81">
        <v>167.66124712530274</v>
      </c>
      <c r="S81">
        <v>13.568084588375839</v>
      </c>
      <c r="T81">
        <f t="shared" ref="T81:U81" si="163">AVERAGE(P158:P159)</f>
        <v>154.20768430478901</v>
      </c>
      <c r="U81">
        <f t="shared" si="163"/>
        <v>11.158055915539602</v>
      </c>
      <c r="V81">
        <v>25.666409999999999</v>
      </c>
      <c r="AC81" s="1">
        <v>101.38809204101527</v>
      </c>
      <c r="AD81" s="1">
        <v>95.690026081783088</v>
      </c>
      <c r="AE81" s="1">
        <v>88.197787302844816</v>
      </c>
      <c r="AF81" s="1">
        <v>110.24158079969175</v>
      </c>
      <c r="AG81" s="1">
        <v>98.102467764314056</v>
      </c>
      <c r="AH81">
        <f t="shared" si="141"/>
        <v>98.723990797929787</v>
      </c>
      <c r="AI81">
        <f t="shared" si="138"/>
        <v>2.9447382887798015</v>
      </c>
      <c r="AJ81">
        <f>AVERAGE(AH157:AH158)</f>
        <v>99.62370224934233</v>
      </c>
      <c r="AK81">
        <f t="shared" ref="AK81" si="164">AVERAGE(AI157:AI158)</f>
        <v>4.3702946611831788</v>
      </c>
    </row>
    <row r="82" spans="1:37" x14ac:dyDescent="0.25">
      <c r="A82" s="10">
        <v>227.99768457125955</v>
      </c>
      <c r="B82" s="10">
        <v>137.05311762293266</v>
      </c>
      <c r="C82" s="10">
        <v>205.08819021096221</v>
      </c>
      <c r="E82" s="10">
        <v>170.8066706071819</v>
      </c>
      <c r="F82" s="10">
        <v>96.928532277041683</v>
      </c>
      <c r="G82" s="10">
        <v>126.00964417136811</v>
      </c>
      <c r="H82" s="1">
        <v>135.31712123325809</v>
      </c>
      <c r="I82" s="1">
        <v>370.37413659756936</v>
      </c>
      <c r="J82" s="1">
        <v>163.67973624185618</v>
      </c>
      <c r="M82" s="1">
        <v>180.34787981697642</v>
      </c>
      <c r="N82">
        <f t="shared" si="133"/>
        <v>181.36027133504061</v>
      </c>
      <c r="O82">
        <f t="shared" si="134"/>
        <v>20.222762210374086</v>
      </c>
      <c r="P82">
        <f t="shared" si="135"/>
        <v>160.3587307503152</v>
      </c>
      <c r="Q82">
        <f t="shared" si="136"/>
        <v>11.167492034333403</v>
      </c>
      <c r="R82">
        <v>164.9829499195892</v>
      </c>
      <c r="S82">
        <v>14.082178815476201</v>
      </c>
      <c r="T82">
        <f t="shared" ref="T82:U82" si="165">AVERAGE(P160:P161)</f>
        <v>150.07340538576344</v>
      </c>
      <c r="U82">
        <f t="shared" si="165"/>
        <v>10.880326497858832</v>
      </c>
      <c r="V82">
        <v>25.999739999999999</v>
      </c>
      <c r="AC82" s="1">
        <v>92.946472167968423</v>
      </c>
      <c r="AD82" s="1">
        <v>94.331993855221128</v>
      </c>
      <c r="AE82" s="1">
        <v>97.853728960144807</v>
      </c>
      <c r="AF82" s="1">
        <v>112.39844208873848</v>
      </c>
      <c r="AG82" s="1">
        <v>116.55264477712809</v>
      </c>
      <c r="AH82">
        <f t="shared" si="141"/>
        <v>102.81665636984019</v>
      </c>
      <c r="AI82">
        <f t="shared" si="138"/>
        <v>3.977137487053545</v>
      </c>
    </row>
    <row r="83" spans="1:37" x14ac:dyDescent="0.25">
      <c r="A83" s="10">
        <v>254.16440410066926</v>
      </c>
      <c r="B83" s="10">
        <v>125.04548226183334</v>
      </c>
      <c r="C83" s="10">
        <v>191.24084798139344</v>
      </c>
      <c r="E83" s="10">
        <v>193.92538237989825</v>
      </c>
      <c r="F83" s="10">
        <v>100.94392267825201</v>
      </c>
      <c r="G83" s="10">
        <v>139.86834500958523</v>
      </c>
      <c r="H83" s="1">
        <v>160.29728480747713</v>
      </c>
      <c r="I83" s="1">
        <v>380.33990790374088</v>
      </c>
      <c r="J83" s="1">
        <v>133.43581883730388</v>
      </c>
      <c r="M83" s="1">
        <v>165.96520241726628</v>
      </c>
      <c r="N83">
        <f t="shared" si="133"/>
        <v>184.52265983774197</v>
      </c>
      <c r="O83">
        <f t="shared" si="134"/>
        <v>21.373235161020968</v>
      </c>
      <c r="P83">
        <f t="shared" si="135"/>
        <v>162.76518783040876</v>
      </c>
      <c r="Q83">
        <f t="shared" si="136"/>
        <v>12.465170226879648</v>
      </c>
      <c r="R83">
        <v>171.83674804182181</v>
      </c>
      <c r="S83">
        <v>12.640000029890604</v>
      </c>
      <c r="T83">
        <f t="shared" ref="T83:U83" si="166">AVERAGE(P162:P163)</f>
        <v>156.83312598540431</v>
      </c>
      <c r="U83">
        <f t="shared" si="166"/>
        <v>9.0405356419950529</v>
      </c>
      <c r="V83">
        <v>26.333069999999999</v>
      </c>
      <c r="AC83" s="1">
        <v>93.921235737047368</v>
      </c>
      <c r="AD83" s="1">
        <v>90.368802782514791</v>
      </c>
      <c r="AE83" s="1">
        <v>94.724158520968402</v>
      </c>
      <c r="AF83" s="1">
        <v>112.56383404003194</v>
      </c>
      <c r="AG83" s="1">
        <v>105.63270731752847</v>
      </c>
      <c r="AH83">
        <f t="shared" si="141"/>
        <v>99.442147679618188</v>
      </c>
      <c r="AI83">
        <f t="shared" si="138"/>
        <v>3.3939512841334971</v>
      </c>
    </row>
    <row r="84" spans="1:37" x14ac:dyDescent="0.25">
      <c r="A84" s="10">
        <v>221.1368746319454</v>
      </c>
      <c r="B84" s="10">
        <v>126.57363105812385</v>
      </c>
      <c r="C84" s="10">
        <v>206.23590728950728</v>
      </c>
      <c r="E84" s="10">
        <v>188.34292763157893</v>
      </c>
      <c r="F84" s="10">
        <v>98.82446284535969</v>
      </c>
      <c r="G84" s="10">
        <v>135.16948185712445</v>
      </c>
      <c r="H84" s="1">
        <v>139.55729166666666</v>
      </c>
      <c r="I84" s="1">
        <v>354.69030115726099</v>
      </c>
      <c r="J84" s="1">
        <v>174.2733796999226</v>
      </c>
      <c r="M84" s="1">
        <v>176.61921469013259</v>
      </c>
      <c r="N84">
        <f t="shared" si="133"/>
        <v>182.14234725276225</v>
      </c>
      <c r="O84">
        <f t="shared" si="134"/>
        <v>18.821924850981315</v>
      </c>
      <c r="P84">
        <f t="shared" si="135"/>
        <v>162.97035237448461</v>
      </c>
      <c r="Q84">
        <f t="shared" si="136"/>
        <v>10.960174656174221</v>
      </c>
      <c r="R84">
        <v>174.82575674362204</v>
      </c>
      <c r="S84">
        <v>11.947213607238748</v>
      </c>
      <c r="T84">
        <f t="shared" ref="T84:U84" si="167">AVERAGE(P164:P165)</f>
        <v>157.25297468704829</v>
      </c>
      <c r="U84">
        <f t="shared" si="167"/>
        <v>5.5758824543036125</v>
      </c>
      <c r="V84">
        <v>26.666399999999999</v>
      </c>
      <c r="AC84" s="1">
        <v>99.275187442177213</v>
      </c>
      <c r="AD84" s="1">
        <v>94.101639868507746</v>
      </c>
      <c r="AE84" s="1">
        <v>95.001818099111787</v>
      </c>
      <c r="AF84" s="1">
        <v>118.69675089682701</v>
      </c>
      <c r="AG84" s="1">
        <v>138.04019642894306</v>
      </c>
      <c r="AH84">
        <f t="shared" si="141"/>
        <v>109.02311854711338</v>
      </c>
      <c r="AI84">
        <f t="shared" si="138"/>
        <v>6.9518331507436892</v>
      </c>
    </row>
    <row r="85" spans="1:37" x14ac:dyDescent="0.25">
      <c r="A85" s="10">
        <v>255.1541639626368</v>
      </c>
      <c r="B85" s="10">
        <v>129.9026472667253</v>
      </c>
      <c r="C85" s="10">
        <v>176.69944842785415</v>
      </c>
      <c r="E85" s="10">
        <v>174.17640016790017</v>
      </c>
      <c r="F85" s="10">
        <v>96.321581238208992</v>
      </c>
      <c r="G85" s="10">
        <v>137.98640402540548</v>
      </c>
      <c r="H85" s="1">
        <v>129.13761683872761</v>
      </c>
      <c r="I85" s="1">
        <v>401.12349238708941</v>
      </c>
      <c r="J85" s="1">
        <v>135.712074306744</v>
      </c>
      <c r="M85" s="1">
        <v>168.3501854371483</v>
      </c>
      <c r="N85">
        <f t="shared" si="133"/>
        <v>180.45640140584402</v>
      </c>
      <c r="O85">
        <f t="shared" si="134"/>
        <v>23.2953540277414</v>
      </c>
      <c r="P85">
        <f t="shared" si="135"/>
        <v>155.93783574126121</v>
      </c>
      <c r="Q85">
        <f t="shared" si="136"/>
        <v>12.339019674035551</v>
      </c>
      <c r="R85">
        <v>165.17829862424912</v>
      </c>
      <c r="S85">
        <v>9.199237155692904</v>
      </c>
      <c r="T85">
        <f t="shared" ref="T85:U85" si="168">AVERAGE(P166:P167)</f>
        <v>155.10019277176877</v>
      </c>
      <c r="U85">
        <f t="shared" si="168"/>
        <v>7.5334357856463416</v>
      </c>
      <c r="V85">
        <v>26.99973</v>
      </c>
      <c r="AC85" s="1">
        <v>97.354732312654164</v>
      </c>
      <c r="AD85" s="1">
        <v>99.70007882991267</v>
      </c>
      <c r="AE85" s="1">
        <v>91.340608416863205</v>
      </c>
      <c r="AF85" s="1">
        <v>109.22989964774277</v>
      </c>
      <c r="AG85" s="1">
        <v>116.91018101159341</v>
      </c>
      <c r="AH85">
        <f t="shared" si="141"/>
        <v>102.90710004375323</v>
      </c>
      <c r="AI85">
        <f t="shared" si="138"/>
        <v>3.7011780668069676</v>
      </c>
    </row>
    <row r="86" spans="1:37" x14ac:dyDescent="0.25">
      <c r="A86" s="10">
        <v>227.62045398451573</v>
      </c>
      <c r="B86" s="10">
        <v>114.17901338036376</v>
      </c>
      <c r="C86" s="10">
        <v>184.32019289203686</v>
      </c>
      <c r="E86" s="10">
        <v>172.7121721234237</v>
      </c>
      <c r="F86" s="10">
        <v>109.04900011341516</v>
      </c>
      <c r="G86" s="10">
        <v>126.29818580341411</v>
      </c>
      <c r="H86" s="1">
        <v>118.41751825241811</v>
      </c>
      <c r="I86" s="1">
        <v>380.26837536888326</v>
      </c>
      <c r="J86" s="1">
        <v>173.55490910290811</v>
      </c>
      <c r="M86" s="1">
        <v>167.15237049574156</v>
      </c>
      <c r="N86">
        <f t="shared" si="133"/>
        <v>177.35721915171203</v>
      </c>
      <c r="O86">
        <f t="shared" si="134"/>
        <v>21.236108175514598</v>
      </c>
      <c r="P86">
        <f t="shared" si="135"/>
        <v>154.81153512758189</v>
      </c>
      <c r="Q86">
        <f t="shared" si="136"/>
        <v>10.920033249783151</v>
      </c>
      <c r="R86">
        <v>171.90464767187893</v>
      </c>
      <c r="S86">
        <v>11.47771321109078</v>
      </c>
      <c r="T86">
        <f t="shared" ref="T86:U86" si="169">AVERAGE(P168:P169)</f>
        <v>158.4804384581974</v>
      </c>
      <c r="U86">
        <f t="shared" si="169"/>
        <v>8.261239714389216</v>
      </c>
      <c r="V86">
        <v>27.33306</v>
      </c>
      <c r="AC86" s="1">
        <v>90.397945203279164</v>
      </c>
      <c r="AD86" s="1">
        <v>87.527976237552124</v>
      </c>
      <c r="AE86" s="1">
        <v>94.023592966907074</v>
      </c>
      <c r="AF86" s="1">
        <v>115.03971133775634</v>
      </c>
      <c r="AG86" s="1">
        <v>112.58644565568683</v>
      </c>
      <c r="AH86">
        <f t="shared" si="141"/>
        <v>99.915134280236302</v>
      </c>
      <c r="AI86">
        <f t="shared" si="138"/>
        <v>4.7189115782142714</v>
      </c>
    </row>
    <row r="87" spans="1:37" x14ac:dyDescent="0.25">
      <c r="A87" s="10">
        <v>216.31605294465288</v>
      </c>
      <c r="B87" s="10">
        <v>132.19237810681429</v>
      </c>
      <c r="C87" s="10">
        <v>202.18615462269764</v>
      </c>
      <c r="E87" s="10">
        <v>162.82471773917212</v>
      </c>
      <c r="F87" s="10">
        <v>104.26867294650992</v>
      </c>
      <c r="G87" s="10">
        <v>128.19072598632545</v>
      </c>
      <c r="H87" s="1">
        <v>137.43643624441907</v>
      </c>
      <c r="I87" s="1">
        <v>410.00700345004566</v>
      </c>
      <c r="J87" s="1">
        <v>155.2756076987977</v>
      </c>
      <c r="M87" s="1">
        <v>186.94065394026404</v>
      </c>
      <c r="N87">
        <f t="shared" si="133"/>
        <v>183.5638403679699</v>
      </c>
      <c r="O87">
        <f t="shared" si="134"/>
        <v>22.880695966266124</v>
      </c>
      <c r="P87">
        <f t="shared" si="135"/>
        <v>158.4034889144059</v>
      </c>
      <c r="Q87">
        <f t="shared" si="136"/>
        <v>10.130864352485878</v>
      </c>
      <c r="R87">
        <v>188.02524401990217</v>
      </c>
      <c r="S87">
        <v>12.895535739654012</v>
      </c>
      <c r="T87">
        <v>159.15677556030684</v>
      </c>
      <c r="U87">
        <f t="shared" ref="U87" si="170">AVERAGE(Q170:Q171)</f>
        <v>9.6341191588089696</v>
      </c>
      <c r="V87">
        <v>27.66639</v>
      </c>
      <c r="AC87" s="1">
        <v>95.964833309775912</v>
      </c>
      <c r="AD87" s="1">
        <v>89.902173969107054</v>
      </c>
      <c r="AE87" s="1">
        <v>93.121165149616502</v>
      </c>
      <c r="AF87" s="1">
        <v>110.39520485707605</v>
      </c>
      <c r="AG87" s="1">
        <v>106.19779159165748</v>
      </c>
      <c r="AH87">
        <f t="shared" si="141"/>
        <v>99.116233775446602</v>
      </c>
      <c r="AI87">
        <f t="shared" si="138"/>
        <v>3.2048646388618591</v>
      </c>
    </row>
    <row r="88" spans="1:37" x14ac:dyDescent="0.25">
      <c r="A88" s="10">
        <v>223.30629936261604</v>
      </c>
      <c r="B88" s="10">
        <v>119.57838045840228</v>
      </c>
      <c r="C88" s="10">
        <v>185.70337222563759</v>
      </c>
      <c r="E88" s="10">
        <v>167.73225215443387</v>
      </c>
      <c r="F88" s="10">
        <v>94.38850518257415</v>
      </c>
      <c r="G88" s="10">
        <v>150.85386171267351</v>
      </c>
      <c r="H88" s="1">
        <v>159.09508114769335</v>
      </c>
      <c r="I88" s="1">
        <v>348.51113201057666</v>
      </c>
      <c r="J88" s="1">
        <v>144.77343609813232</v>
      </c>
      <c r="M88" s="1">
        <v>175.32574942942358</v>
      </c>
      <c r="N88">
        <f t="shared" si="133"/>
        <v>176.92680697821635</v>
      </c>
      <c r="O88">
        <f t="shared" si="134"/>
        <v>18.374185633307935</v>
      </c>
      <c r="P88">
        <f t="shared" si="135"/>
        <v>157.86188197462076</v>
      </c>
      <c r="Q88">
        <f t="shared" si="136"/>
        <v>10.173025249266251</v>
      </c>
      <c r="R88">
        <v>187.73582491027042</v>
      </c>
      <c r="S88">
        <v>11.883132085407759</v>
      </c>
      <c r="T88">
        <v>157.23809538544086</v>
      </c>
      <c r="U88">
        <f t="shared" ref="U88" si="171">AVERAGE(Q172:Q173)</f>
        <v>7.8282658559072802</v>
      </c>
      <c r="V88">
        <v>27.99972</v>
      </c>
      <c r="AC88" s="1">
        <v>88.236646150287797</v>
      </c>
      <c r="AD88" s="1">
        <v>88.835880118356343</v>
      </c>
      <c r="AE88" s="1">
        <v>96.715142591943874</v>
      </c>
      <c r="AF88" s="1">
        <v>114.22339696120905</v>
      </c>
      <c r="AG88" s="1">
        <v>125.85358263334696</v>
      </c>
      <c r="AH88">
        <f t="shared" si="141"/>
        <v>102.77292969102882</v>
      </c>
      <c r="AI88">
        <f t="shared" si="138"/>
        <v>6.07198873367141</v>
      </c>
    </row>
    <row r="89" spans="1:37" x14ac:dyDescent="0.25">
      <c r="A89" s="10">
        <v>208.82273374443537</v>
      </c>
      <c r="B89" s="10">
        <v>127.56754879047949</v>
      </c>
      <c r="C89" s="10">
        <v>178.34950621100973</v>
      </c>
      <c r="E89" s="10">
        <v>168.91574524996562</v>
      </c>
      <c r="F89" s="10">
        <v>102.69061495662935</v>
      </c>
      <c r="G89" s="10">
        <v>150.5083785479261</v>
      </c>
      <c r="H89" s="1">
        <v>127.54702613467236</v>
      </c>
      <c r="I89" s="1">
        <v>373.65346755424451</v>
      </c>
      <c r="J89" s="1">
        <v>139.78072527019364</v>
      </c>
      <c r="M89" s="1">
        <v>175.29739208435731</v>
      </c>
      <c r="N89">
        <f t="shared" si="133"/>
        <v>175.31331385439137</v>
      </c>
      <c r="O89">
        <f t="shared" si="134"/>
        <v>20.043227856682098</v>
      </c>
      <c r="P89">
        <f t="shared" si="135"/>
        <v>153.27551899885214</v>
      </c>
      <c r="Q89">
        <f t="shared" si="136"/>
        <v>8.87945589257256</v>
      </c>
      <c r="R89">
        <v>181.41816356372235</v>
      </c>
      <c r="S89">
        <v>10.910192268602925</v>
      </c>
      <c r="T89">
        <v>153.2120250502183</v>
      </c>
      <c r="U89">
        <f t="shared" ref="U89" si="172">AVERAGE(Q174:Q175)</f>
        <v>7.8285781655687501</v>
      </c>
      <c r="V89">
        <v>28.33305</v>
      </c>
      <c r="AC89" s="1">
        <v>91.240852757504115</v>
      </c>
      <c r="AD89" s="1">
        <v>94.205281432245783</v>
      </c>
      <c r="AE89" s="1">
        <v>90.803196745098589</v>
      </c>
      <c r="AF89" s="1">
        <v>109.52454106693985</v>
      </c>
      <c r="AG89" s="1">
        <v>128.0283266115018</v>
      </c>
      <c r="AH89">
        <f t="shared" si="141"/>
        <v>102.76043972265802</v>
      </c>
      <c r="AI89">
        <f t="shared" si="138"/>
        <v>5.8682378151914341</v>
      </c>
    </row>
    <row r="90" spans="1:37" x14ac:dyDescent="0.25">
      <c r="A90" s="10">
        <v>219.2495588419149</v>
      </c>
      <c r="B90" s="10">
        <v>131.9630815069159</v>
      </c>
      <c r="C90" s="10">
        <v>187.41705841623349</v>
      </c>
      <c r="E90" s="10">
        <v>163.45554820278227</v>
      </c>
      <c r="F90" s="10">
        <v>99.236282670013338</v>
      </c>
      <c r="G90" s="10">
        <v>130.17410485232892</v>
      </c>
      <c r="H90" s="1">
        <v>120.65710885184096</v>
      </c>
      <c r="I90" s="1">
        <v>335.40647743392157</v>
      </c>
      <c r="J90" s="1">
        <v>178.73757298337983</v>
      </c>
      <c r="M90" s="1">
        <v>173.52498943885954</v>
      </c>
      <c r="N90">
        <f t="shared" si="133"/>
        <v>173.98217831981907</v>
      </c>
      <c r="O90">
        <f t="shared" si="134"/>
        <v>17.658367503794366</v>
      </c>
      <c r="P90">
        <f t="shared" si="135"/>
        <v>156.04614508491878</v>
      </c>
      <c r="Q90">
        <f t="shared" si="136"/>
        <v>10.356254434527161</v>
      </c>
      <c r="R90">
        <v>189.82004501767324</v>
      </c>
      <c r="S90">
        <v>11.980080862269691</v>
      </c>
      <c r="T90">
        <v>156.22535466892501</v>
      </c>
      <c r="U90">
        <f t="shared" ref="U90" si="173">AVERAGE(Q176:Q177)</f>
        <v>11.56462999247487</v>
      </c>
      <c r="V90">
        <v>28.66638</v>
      </c>
      <c r="AC90" s="1">
        <v>88.36057161030017</v>
      </c>
      <c r="AD90" s="1">
        <v>101.49722032144015</v>
      </c>
      <c r="AE90" s="1">
        <v>93.566491468897155</v>
      </c>
      <c r="AF90" s="1">
        <v>108.93657193997251</v>
      </c>
      <c r="AG90" s="1">
        <v>100.51831825772153</v>
      </c>
      <c r="AH90">
        <f t="shared" si="141"/>
        <v>98.575834719666304</v>
      </c>
      <c r="AI90">
        <f t="shared" si="138"/>
        <v>2.88153739102184</v>
      </c>
    </row>
    <row r="91" spans="1:37" x14ac:dyDescent="0.25">
      <c r="A91" s="10">
        <v>223.22234113708186</v>
      </c>
      <c r="B91" s="10">
        <v>125.97763032867016</v>
      </c>
      <c r="C91" s="10">
        <v>177.11868480715049</v>
      </c>
      <c r="E91" s="10">
        <v>173.50953754625806</v>
      </c>
      <c r="F91" s="10">
        <v>98.945167290283308</v>
      </c>
      <c r="G91" s="10">
        <v>154.41211922566075</v>
      </c>
      <c r="H91" s="1">
        <v>141.13766624813903</v>
      </c>
      <c r="I91" s="1">
        <v>393.44795951007853</v>
      </c>
      <c r="J91" s="1">
        <v>175.69704359074768</v>
      </c>
      <c r="M91" s="1">
        <v>154.60981733343482</v>
      </c>
      <c r="N91">
        <f t="shared" si="133"/>
        <v>181.80779670175048</v>
      </c>
      <c r="O91">
        <f t="shared" si="134"/>
        <v>21.440875547333565</v>
      </c>
      <c r="P91">
        <f t="shared" si="135"/>
        <v>158.29222305638066</v>
      </c>
      <c r="Q91">
        <f t="shared" si="136"/>
        <v>9.6196415590895263</v>
      </c>
      <c r="R91">
        <v>182.29507003931826</v>
      </c>
      <c r="S91">
        <v>11.781524028063412</v>
      </c>
      <c r="T91">
        <v>152.36935677755423</v>
      </c>
      <c r="U91">
        <f t="shared" ref="U91" si="174">AVERAGE(Q178:Q179)</f>
        <v>8.2224982556698976</v>
      </c>
      <c r="V91">
        <v>28.99971</v>
      </c>
      <c r="AC91" s="1">
        <v>87.659012643914465</v>
      </c>
      <c r="AD91" s="1">
        <v>88.993308913539437</v>
      </c>
      <c r="AE91" s="1">
        <v>97.474807163454244</v>
      </c>
      <c r="AF91" s="1">
        <v>117.22978547203411</v>
      </c>
      <c r="AG91" s="1">
        <v>147.25490312135054</v>
      </c>
      <c r="AH91">
        <f t="shared" si="141"/>
        <v>107.72236346285854</v>
      </c>
      <c r="AI91">
        <f t="shared" si="138"/>
        <v>9.1497553803652387</v>
      </c>
    </row>
    <row r="92" spans="1:37" x14ac:dyDescent="0.25">
      <c r="A92" s="10">
        <v>193.088336451423</v>
      </c>
      <c r="B92" s="10">
        <v>121.6969269000931</v>
      </c>
      <c r="C92" s="10">
        <v>176.20252064864712</v>
      </c>
      <c r="E92" s="10">
        <v>166.43703527617862</v>
      </c>
      <c r="F92" s="10">
        <v>99.431544020705289</v>
      </c>
      <c r="G92" s="10">
        <v>135.36216413299522</v>
      </c>
      <c r="H92" s="1">
        <v>134.13251604352666</v>
      </c>
      <c r="I92" s="1">
        <v>380.31866254597628</v>
      </c>
      <c r="J92" s="1">
        <v>146.44227853512172</v>
      </c>
      <c r="M92" s="1">
        <v>172.32578577620225</v>
      </c>
      <c r="N92">
        <f t="shared" si="133"/>
        <v>172.54377703308691</v>
      </c>
      <c r="O92">
        <f t="shared" si="134"/>
        <v>20.589989073951873</v>
      </c>
      <c r="P92">
        <f t="shared" si="135"/>
        <v>149.4576786427659</v>
      </c>
      <c r="Q92">
        <f t="shared" si="136"/>
        <v>8.1343350980449554</v>
      </c>
      <c r="R92">
        <v>168.27835332565837</v>
      </c>
      <c r="S92">
        <v>10.357347126235052</v>
      </c>
      <c r="T92">
        <v>158.27835332565837</v>
      </c>
      <c r="U92">
        <f t="shared" ref="U92" si="175">AVERAGE(Q180:Q181)</f>
        <v>10.780268678675885</v>
      </c>
      <c r="V92">
        <v>29.33304</v>
      </c>
      <c r="AC92" s="1">
        <v>94.214397229646366</v>
      </c>
      <c r="AD92" s="1">
        <v>101.19563357930774</v>
      </c>
      <c r="AE92" s="1">
        <v>91.695072965801884</v>
      </c>
      <c r="AF92" s="1">
        <v>103.90426771430687</v>
      </c>
      <c r="AG92" s="1">
        <v>116.85271619477669</v>
      </c>
      <c r="AH92">
        <f t="shared" si="141"/>
        <v>101.57241753676792</v>
      </c>
      <c r="AI92">
        <f t="shared" si="138"/>
        <v>3.6091061547731265</v>
      </c>
    </row>
    <row r="93" spans="1:37" x14ac:dyDescent="0.25">
      <c r="A93" s="10">
        <v>213.6843611167632</v>
      </c>
      <c r="B93" s="10">
        <v>127.59993054407958</v>
      </c>
      <c r="C93" s="10">
        <v>204.01352993606653</v>
      </c>
      <c r="E93" s="10">
        <v>180.54923341985335</v>
      </c>
      <c r="F93" s="10">
        <v>104.72309833391947</v>
      </c>
      <c r="G93" s="10">
        <v>145.03098649884737</v>
      </c>
      <c r="H93" s="1">
        <v>120.51108950660286</v>
      </c>
      <c r="I93" s="1">
        <v>309.36097750698542</v>
      </c>
      <c r="J93" s="1">
        <v>129.65473943380067</v>
      </c>
      <c r="M93" s="1">
        <v>157.01672843333034</v>
      </c>
      <c r="N93">
        <f t="shared" si="133"/>
        <v>169.21446747302485</v>
      </c>
      <c r="O93">
        <f t="shared" si="134"/>
        <v>16.057490573559523</v>
      </c>
      <c r="P93">
        <f t="shared" si="135"/>
        <v>153.64263302480705</v>
      </c>
      <c r="Q93">
        <f t="shared" si="136"/>
        <v>10.406643146349717</v>
      </c>
      <c r="R93">
        <v>162.35370469877103</v>
      </c>
      <c r="S93">
        <v>7.0386253059383046</v>
      </c>
      <c r="T93">
        <v>152.35370469877103</v>
      </c>
      <c r="U93">
        <f t="shared" ref="U93" si="176">AVERAGE(Q182:Q183)</f>
        <v>7.3260334911768377</v>
      </c>
      <c r="V93">
        <v>29.666370000000001</v>
      </c>
      <c r="AC93" s="1">
        <v>93.462387888055048</v>
      </c>
      <c r="AD93" s="1">
        <v>93.835599657514791</v>
      </c>
      <c r="AE93" s="1">
        <v>93.744299546727348</v>
      </c>
      <c r="AF93" s="1">
        <v>113.22840549527582</v>
      </c>
      <c r="AG93" s="1">
        <v>115.83469431595373</v>
      </c>
      <c r="AH93">
        <f t="shared" si="141"/>
        <v>102.02107738070535</v>
      </c>
      <c r="AI93">
        <f t="shared" si="138"/>
        <v>4.1840111496143022</v>
      </c>
    </row>
    <row r="94" spans="1:37" x14ac:dyDescent="0.25">
      <c r="A94" s="10">
        <v>220.66769382539698</v>
      </c>
      <c r="B94" s="10">
        <v>125.27280307704538</v>
      </c>
      <c r="C94" s="10">
        <v>180.33886243261651</v>
      </c>
      <c r="E94" s="10">
        <v>166.08732792369105</v>
      </c>
      <c r="F94" s="10">
        <v>100.6102073938757</v>
      </c>
      <c r="G94" s="10">
        <v>142.44458929587745</v>
      </c>
      <c r="H94" s="1">
        <v>173.72632707868286</v>
      </c>
      <c r="I94" s="1">
        <v>323.24672615441057</v>
      </c>
      <c r="J94" s="1">
        <v>164.58279505214082</v>
      </c>
      <c r="M94" s="1">
        <v>168.89351834072133</v>
      </c>
      <c r="N94">
        <f t="shared" si="133"/>
        <v>176.5870850574459</v>
      </c>
      <c r="O94">
        <f t="shared" si="134"/>
        <v>16.019051279036315</v>
      </c>
      <c r="P94">
        <f t="shared" si="135"/>
        <v>160.29156938000537</v>
      </c>
      <c r="Q94">
        <f t="shared" si="136"/>
        <v>9.3592673903193617</v>
      </c>
      <c r="R94">
        <v>151.36138386400899</v>
      </c>
      <c r="S94">
        <v>8.5393495643590285</v>
      </c>
      <c r="T94">
        <v>151.36138386400901</v>
      </c>
      <c r="U94">
        <f t="shared" ref="U94" si="177">AVERAGE(Q184:Q185)</f>
        <v>8.8880368228410624</v>
      </c>
      <c r="V94">
        <v>29.999700000000001</v>
      </c>
      <c r="AC94" s="1">
        <v>93.947597302888525</v>
      </c>
      <c r="AD94" s="1">
        <v>96.262434838523248</v>
      </c>
      <c r="AE94" s="1">
        <v>86.481022384931137</v>
      </c>
      <c r="AF94" s="1">
        <v>113.34861317467283</v>
      </c>
      <c r="AG94" s="1">
        <v>128.17350231455694</v>
      </c>
      <c r="AH94">
        <f t="shared" si="141"/>
        <v>103.64263400311454</v>
      </c>
      <c r="AI94">
        <f t="shared" si="138"/>
        <v>6.1615785895422945</v>
      </c>
    </row>
    <row r="95" spans="1:37" x14ac:dyDescent="0.25">
      <c r="A95" s="10">
        <v>222.16790532147292</v>
      </c>
      <c r="B95" s="10">
        <v>117.72483048189682</v>
      </c>
      <c r="C95" s="10">
        <v>153.4733284716531</v>
      </c>
      <c r="E95" s="10">
        <v>179.55983479817701</v>
      </c>
      <c r="F95" s="10">
        <v>103.49473412897581</v>
      </c>
      <c r="G95" s="10">
        <v>144.18593114818799</v>
      </c>
      <c r="H95" s="1">
        <v>167.54712785993237</v>
      </c>
      <c r="I95" s="1">
        <v>349.29236530387413</v>
      </c>
      <c r="J95" s="1">
        <v>157.61802053283037</v>
      </c>
      <c r="M95" s="1">
        <v>162.33395351452697</v>
      </c>
      <c r="N95">
        <f t="shared" si="133"/>
        <v>175.73980315615273</v>
      </c>
      <c r="O95">
        <f t="shared" si="134"/>
        <v>18.174880946755355</v>
      </c>
      <c r="P95">
        <f t="shared" si="135"/>
        <v>156.45618513973926</v>
      </c>
      <c r="Q95">
        <f t="shared" si="136"/>
        <v>9.3666100845809037</v>
      </c>
      <c r="R95">
        <v>177.32800185902991</v>
      </c>
      <c r="S95">
        <v>7.8300043648303577</v>
      </c>
      <c r="V95">
        <v>30.333030000000001</v>
      </c>
      <c r="AC95" s="1">
        <v>96.009115921823579</v>
      </c>
      <c r="AD95" s="1">
        <v>97.826772340585904</v>
      </c>
      <c r="AE95" s="1">
        <v>88.125120918705662</v>
      </c>
      <c r="AF95" s="1">
        <v>116.61467247656878</v>
      </c>
      <c r="AG95" s="1">
        <v>117.42589821594885</v>
      </c>
      <c r="AH95">
        <f t="shared" si="141"/>
        <v>103.20031597472655</v>
      </c>
      <c r="AI95">
        <f t="shared" si="138"/>
        <v>4.7963944299381787</v>
      </c>
    </row>
    <row r="96" spans="1:37" x14ac:dyDescent="0.25">
      <c r="A96" s="10">
        <v>194.9654825344561</v>
      </c>
      <c r="B96" s="10">
        <v>125.64627162974401</v>
      </c>
      <c r="C96" s="10">
        <v>171.04478106818223</v>
      </c>
      <c r="E96" s="10">
        <v>168.26533267372525</v>
      </c>
      <c r="F96" s="10">
        <v>101.95927604374222</v>
      </c>
      <c r="G96" s="10">
        <v>133.40299606830365</v>
      </c>
      <c r="H96" s="1">
        <v>140.51142374674475</v>
      </c>
      <c r="I96" s="1">
        <v>382.84939396990325</v>
      </c>
      <c r="J96" s="1">
        <v>142.53596113764345</v>
      </c>
      <c r="M96" s="1">
        <v>164.08490813180225</v>
      </c>
      <c r="N96">
        <f t="shared" si="133"/>
        <v>172.52658270042471</v>
      </c>
      <c r="O96">
        <f t="shared" si="134"/>
        <v>20.655298477224971</v>
      </c>
      <c r="P96">
        <f t="shared" si="135"/>
        <v>149.15738144826048</v>
      </c>
      <c r="Q96">
        <f t="shared" si="136"/>
        <v>7.6452691308929275</v>
      </c>
      <c r="R96">
        <v>186.77926128332621</v>
      </c>
      <c r="S96">
        <v>15.713760145796813</v>
      </c>
      <c r="V96">
        <v>30.666360000000001</v>
      </c>
      <c r="AC96" s="1">
        <v>98.648806120219959</v>
      </c>
      <c r="AD96" s="1">
        <v>95.922239061811979</v>
      </c>
      <c r="AE96" s="1">
        <v>91.219567352870286</v>
      </c>
      <c r="AF96" s="1">
        <v>108.69952412314632</v>
      </c>
      <c r="AG96" s="1">
        <v>99.409883981073392</v>
      </c>
      <c r="AH96">
        <f t="shared" si="141"/>
        <v>98.780004127824384</v>
      </c>
      <c r="AI96">
        <f t="shared" si="138"/>
        <v>2.3390729209448149</v>
      </c>
    </row>
    <row r="97" spans="1:35" x14ac:dyDescent="0.25">
      <c r="A97" s="10">
        <v>225.96535002803657</v>
      </c>
      <c r="B97" s="10">
        <v>124.76613496360088</v>
      </c>
      <c r="C97" s="10">
        <v>178.40623579195454</v>
      </c>
      <c r="E97" s="10">
        <v>180.26235480057545</v>
      </c>
      <c r="F97" s="10">
        <v>100.49837486427766</v>
      </c>
      <c r="G97" s="10">
        <v>135.24129269637064</v>
      </c>
      <c r="H97" s="1">
        <v>142.62654622395809</v>
      </c>
      <c r="I97" s="1">
        <v>343.99146755246352</v>
      </c>
      <c r="J97" s="1">
        <v>165.23517568204079</v>
      </c>
      <c r="M97" s="1">
        <v>170.3823303908438</v>
      </c>
      <c r="N97">
        <f t="shared" si="133"/>
        <v>176.7375262994122</v>
      </c>
      <c r="O97">
        <f t="shared" si="134"/>
        <v>17.970936189753665</v>
      </c>
      <c r="P97">
        <f t="shared" si="135"/>
        <v>158.15375504907314</v>
      </c>
      <c r="Q97">
        <f t="shared" si="136"/>
        <v>10.047111861616512</v>
      </c>
      <c r="R97">
        <v>181.48256068331753</v>
      </c>
      <c r="S97">
        <v>16.69636673156775</v>
      </c>
      <c r="V97">
        <v>30.999690000000001</v>
      </c>
      <c r="AC97" s="1">
        <v>92.717016119706003</v>
      </c>
      <c r="AD97" s="1">
        <v>98.582931303641544</v>
      </c>
      <c r="AE97" s="1">
        <v>90.105236701245289</v>
      </c>
      <c r="AF97" s="1">
        <v>113.50420471536791</v>
      </c>
      <c r="AG97" s="1">
        <v>125.86089979287142</v>
      </c>
      <c r="AH97">
        <f t="shared" si="141"/>
        <v>104.15405772656644</v>
      </c>
      <c r="AI97">
        <f t="shared" si="138"/>
        <v>5.5311993387283627</v>
      </c>
    </row>
    <row r="98" spans="1:35" x14ac:dyDescent="0.25">
      <c r="A98" s="10">
        <v>222.61702157097548</v>
      </c>
      <c r="B98" s="10">
        <v>119.09057279343382</v>
      </c>
      <c r="C98" s="10">
        <v>161.59669666922673</v>
      </c>
      <c r="E98" s="10">
        <v>182.73390385142457</v>
      </c>
      <c r="F98" s="10">
        <v>99.106700651654549</v>
      </c>
      <c r="G98" s="10">
        <v>133.15293612045201</v>
      </c>
      <c r="H98" s="1">
        <v>127.73882911318762</v>
      </c>
      <c r="I98" s="1">
        <v>311.24343315180107</v>
      </c>
      <c r="J98" s="1">
        <v>178.48101774289754</v>
      </c>
      <c r="M98" s="1">
        <v>169.14780863215393</v>
      </c>
      <c r="N98">
        <f t="shared" si="133"/>
        <v>170.49089202972078</v>
      </c>
      <c r="O98">
        <f t="shared" si="134"/>
        <v>16.120367593673571</v>
      </c>
      <c r="P98">
        <f t="shared" si="135"/>
        <v>154.85172079393408</v>
      </c>
      <c r="Q98">
        <f t="shared" si="136"/>
        <v>10.439455849736126</v>
      </c>
      <c r="R98">
        <v>171.65942167696886</v>
      </c>
      <c r="S98">
        <v>13.561062193019648</v>
      </c>
      <c r="V98">
        <v>31.333020000000001</v>
      </c>
      <c r="AC98" s="1">
        <v>83.194576062654164</v>
      </c>
      <c r="AD98" s="1">
        <v>91.704269194266914</v>
      </c>
      <c r="AE98" s="1">
        <v>89.233571178508015</v>
      </c>
      <c r="AF98" s="1">
        <v>108.88404815353105</v>
      </c>
      <c r="AG98" s="1">
        <v>100.93830149368878</v>
      </c>
      <c r="AH98">
        <f t="shared" si="141"/>
        <v>94.790953216529786</v>
      </c>
      <c r="AI98">
        <f t="shared" si="138"/>
        <v>3.7026715229627061</v>
      </c>
    </row>
    <row r="99" spans="1:35" x14ac:dyDescent="0.25">
      <c r="A99" s="10">
        <v>219.86337783050161</v>
      </c>
      <c r="B99" s="10">
        <v>130.2087807756667</v>
      </c>
      <c r="C99" s="10">
        <v>184.39546085802456</v>
      </c>
      <c r="E99" s="10">
        <v>169.56218251010827</v>
      </c>
      <c r="F99" s="10">
        <v>96.752927197931626</v>
      </c>
      <c r="G99" s="10">
        <v>148.89103210660065</v>
      </c>
      <c r="H99" s="1">
        <v>140.8555675688238</v>
      </c>
      <c r="I99" s="1">
        <v>351.63188850792523</v>
      </c>
      <c r="J99" s="1">
        <v>152.94078382080934</v>
      </c>
      <c r="M99" s="1">
        <v>164.88745185766291</v>
      </c>
      <c r="N99">
        <f t="shared" si="133"/>
        <v>175.99894530340546</v>
      </c>
      <c r="O99">
        <f t="shared" si="134"/>
        <v>18.373196023515035</v>
      </c>
      <c r="P99">
        <f t="shared" si="135"/>
        <v>156.48417383623661</v>
      </c>
      <c r="Q99">
        <f t="shared" si="136"/>
        <v>9.4331447213091764</v>
      </c>
      <c r="R99">
        <v>178.76461155031521</v>
      </c>
      <c r="S99">
        <v>14.767430099646312</v>
      </c>
      <c r="V99">
        <v>31.666350000000001</v>
      </c>
      <c r="AC99" s="1">
        <v>82.887541118421055</v>
      </c>
      <c r="AD99" s="1">
        <v>94.894151284660566</v>
      </c>
      <c r="AE99" s="1">
        <v>92.335128784179247</v>
      </c>
      <c r="AF99" s="1">
        <v>111.09904579896548</v>
      </c>
      <c r="AG99" s="1">
        <v>106.67871495582875</v>
      </c>
      <c r="AH99">
        <f t="shared" si="141"/>
        <v>97.578916388411031</v>
      </c>
      <c r="AI99">
        <f t="shared" si="138"/>
        <v>4.1478589363268528</v>
      </c>
    </row>
    <row r="100" spans="1:35" x14ac:dyDescent="0.25">
      <c r="A100" s="10">
        <v>225.25860824891507</v>
      </c>
      <c r="B100" s="10">
        <v>123.85949865094</v>
      </c>
      <c r="C100" s="10">
        <v>175.02146808669369</v>
      </c>
      <c r="E100" s="10">
        <v>170.8066706071819</v>
      </c>
      <c r="F100" s="10">
        <v>105.83608237475599</v>
      </c>
      <c r="G100" s="10">
        <v>140.26790944479529</v>
      </c>
      <c r="H100" s="1">
        <v>120.0043233235676</v>
      </c>
      <c r="I100" s="1">
        <v>319.60753280750913</v>
      </c>
      <c r="J100" s="1">
        <v>160.0380617822438</v>
      </c>
      <c r="M100" s="1">
        <v>170.22319322221685</v>
      </c>
      <c r="N100">
        <f t="shared" si="133"/>
        <v>171.09233485488193</v>
      </c>
      <c r="O100">
        <f t="shared" si="134"/>
        <v>16.450080821958803</v>
      </c>
      <c r="P100">
        <f t="shared" si="135"/>
        <v>154.5906461934789</v>
      </c>
      <c r="Q100">
        <f t="shared" si="136"/>
        <v>9.9401706033491237</v>
      </c>
      <c r="R100">
        <v>174.66888249904798</v>
      </c>
      <c r="S100">
        <v>10.500735982972255</v>
      </c>
      <c r="V100">
        <v>31.999680000000001</v>
      </c>
      <c r="AC100" s="1">
        <v>81.908932736045429</v>
      </c>
      <c r="AD100" s="1">
        <v>97.646869068414091</v>
      </c>
      <c r="AE100" s="1">
        <v>85.064193437683969</v>
      </c>
      <c r="AF100" s="1">
        <v>107.99686120417971</v>
      </c>
      <c r="AG100" s="1">
        <v>109.59116165324031</v>
      </c>
      <c r="AH100">
        <f t="shared" si="141"/>
        <v>96.441603619912698</v>
      </c>
      <c r="AI100">
        <f t="shared" si="138"/>
        <v>4.6494856510709814</v>
      </c>
    </row>
    <row r="101" spans="1:35" x14ac:dyDescent="0.25">
      <c r="A101" s="10">
        <v>228.99786785432727</v>
      </c>
      <c r="B101" s="10">
        <v>121.0450838591796</v>
      </c>
      <c r="C101" s="10">
        <v>164.08136209920821</v>
      </c>
      <c r="E101" s="10">
        <v>193.92538237989825</v>
      </c>
      <c r="F101" s="10">
        <v>106.21949849090475</v>
      </c>
      <c r="G101" s="10">
        <v>146.53033190856289</v>
      </c>
      <c r="H101" s="1">
        <v>160.21546863374192</v>
      </c>
      <c r="I101" s="1">
        <v>362.47077997583392</v>
      </c>
      <c r="J101" s="1">
        <v>169.10067716672631</v>
      </c>
      <c r="M101" s="1">
        <v>195.12918879476743</v>
      </c>
      <c r="N101">
        <f t="shared" si="133"/>
        <v>184.77156411631506</v>
      </c>
      <c r="O101">
        <f t="shared" si="134"/>
        <v>18.952287493474628</v>
      </c>
      <c r="P101">
        <f t="shared" si="135"/>
        <v>165.02720679859073</v>
      </c>
      <c r="Q101">
        <f t="shared" si="136"/>
        <v>10.36778666265589</v>
      </c>
      <c r="V101">
        <v>32.333010000000002</v>
      </c>
      <c r="AC101" s="1">
        <v>80.951146577533891</v>
      </c>
      <c r="AD101" s="1">
        <v>94.735266457140838</v>
      </c>
      <c r="AE101" s="1">
        <v>83.852264116394807</v>
      </c>
      <c r="AF101" s="1">
        <v>111.81810235630232</v>
      </c>
      <c r="AG101" s="1">
        <v>134.32077835463079</v>
      </c>
      <c r="AH101">
        <f t="shared" si="141"/>
        <v>101.13551157240052</v>
      </c>
      <c r="AI101">
        <f t="shared" si="138"/>
        <v>8.0879788321332047</v>
      </c>
    </row>
    <row r="102" spans="1:35" x14ac:dyDescent="0.25">
      <c r="A102" s="10">
        <v>186.93477571943745</v>
      </c>
      <c r="B102" s="10">
        <v>119.04967706689138</v>
      </c>
      <c r="C102" s="10">
        <v>175.60760299926616</v>
      </c>
      <c r="E102" s="10">
        <v>188.34292763157893</v>
      </c>
      <c r="F102" s="10">
        <v>111.13827959149435</v>
      </c>
      <c r="G102" s="10">
        <v>154.9120464086586</v>
      </c>
      <c r="H102" s="1">
        <v>128.16330682663619</v>
      </c>
      <c r="I102" s="1">
        <v>288.80992248980658</v>
      </c>
      <c r="J102" s="1">
        <v>171.72390833339082</v>
      </c>
      <c r="M102" s="1">
        <v>153.95931286758204</v>
      </c>
      <c r="N102">
        <f t="shared" si="133"/>
        <v>167.86417599347425</v>
      </c>
      <c r="O102">
        <f t="shared" si="134"/>
        <v>13.308107232245703</v>
      </c>
      <c r="P102">
        <f t="shared" si="135"/>
        <v>154.42575971610401</v>
      </c>
      <c r="Q102">
        <f t="shared" si="136"/>
        <v>7.9177195029118952</v>
      </c>
      <c r="V102">
        <v>32.666339999999998</v>
      </c>
      <c r="AC102" s="1">
        <v>83.35283179032173</v>
      </c>
      <c r="AD102" s="1">
        <v>92.282888922892255</v>
      </c>
      <c r="AE102" s="1">
        <v>83.351516723632542</v>
      </c>
      <c r="AF102" s="1">
        <v>108.99770577877104</v>
      </c>
      <c r="AG102" s="1">
        <v>95.82183539231049</v>
      </c>
      <c r="AH102">
        <f t="shared" si="141"/>
        <v>92.761355721585602</v>
      </c>
      <c r="AI102">
        <f t="shared" si="138"/>
        <v>3.8741877514493499</v>
      </c>
    </row>
    <row r="103" spans="1:35" x14ac:dyDescent="0.25">
      <c r="A103" s="10">
        <v>214.77359805028408</v>
      </c>
      <c r="B103" s="10">
        <v>148.75559228510727</v>
      </c>
      <c r="C103" s="10">
        <v>148.34436053553117</v>
      </c>
      <c r="E103" s="10">
        <v>174.17640016790017</v>
      </c>
      <c r="F103" s="10">
        <v>96.587846202052063</v>
      </c>
      <c r="G103" s="10">
        <v>135.48923280447619</v>
      </c>
      <c r="H103" s="1">
        <v>140.14342535109714</v>
      </c>
      <c r="I103" s="1">
        <v>306.96298084119707</v>
      </c>
      <c r="J103" s="1">
        <v>159.31734010945777</v>
      </c>
      <c r="M103" s="1">
        <v>169.20514053173258</v>
      </c>
      <c r="N103">
        <f t="shared" si="133"/>
        <v>169.37559168788357</v>
      </c>
      <c r="O103">
        <f t="shared" si="134"/>
        <v>15.008682537210603</v>
      </c>
      <c r="P103">
        <f t="shared" si="135"/>
        <v>154.08810400418204</v>
      </c>
      <c r="Q103">
        <f t="shared" si="136"/>
        <v>8.7401884271900609</v>
      </c>
      <c r="V103">
        <v>32.999670000000002</v>
      </c>
      <c r="AC103" s="1">
        <v>84.611370688990533</v>
      </c>
      <c r="AD103" s="1">
        <v>85.741607236190148</v>
      </c>
      <c r="AE103" s="1">
        <v>84.486014887971692</v>
      </c>
      <c r="AF103" s="1">
        <v>118.30025058459539</v>
      </c>
      <c r="AG103" s="1">
        <v>110.49609336988782</v>
      </c>
      <c r="AH103">
        <f t="shared" si="141"/>
        <v>96.727067353527119</v>
      </c>
      <c r="AI103">
        <f t="shared" si="138"/>
        <v>5.9785787532980805</v>
      </c>
    </row>
    <row r="104" spans="1:35" x14ac:dyDescent="0.25">
      <c r="A104" s="10">
        <v>225.43813212023142</v>
      </c>
      <c r="B104" s="10">
        <v>117.4611612613858</v>
      </c>
      <c r="C104" s="10">
        <v>161.43583018680732</v>
      </c>
      <c r="E104" s="10">
        <v>172.7121721234237</v>
      </c>
      <c r="F104" s="10">
        <v>100.4628758867569</v>
      </c>
      <c r="G104" s="10">
        <v>131.45223636317843</v>
      </c>
      <c r="H104" s="1">
        <v>166.22134254092191</v>
      </c>
      <c r="I104" s="1">
        <v>322.83239991125362</v>
      </c>
      <c r="J104" s="1">
        <v>148.60099280259629</v>
      </c>
      <c r="M104" s="1">
        <v>137.47474584686518</v>
      </c>
      <c r="N104">
        <f t="shared" si="133"/>
        <v>168.40918890434205</v>
      </c>
      <c r="O104">
        <f t="shared" si="134"/>
        <v>16.8929394091837</v>
      </c>
      <c r="P104">
        <f t="shared" si="135"/>
        <v>151.25105434801856</v>
      </c>
      <c r="Q104">
        <f t="shared" si="136"/>
        <v>9.9079746752882141</v>
      </c>
      <c r="V104">
        <v>33.332999999999998</v>
      </c>
      <c r="AC104" s="1">
        <v>85.18176229376536</v>
      </c>
      <c r="AD104" s="1">
        <v>81.757091468488028</v>
      </c>
      <c r="AE104" s="1">
        <v>85.26619965175378</v>
      </c>
      <c r="AF104" s="1">
        <v>114.86751029061608</v>
      </c>
      <c r="AG104" s="1">
        <v>102.58369853063833</v>
      </c>
      <c r="AH104">
        <f t="shared" si="141"/>
        <v>93.931252447052316</v>
      </c>
      <c r="AI104">
        <f t="shared" si="138"/>
        <v>5.2058897066730161</v>
      </c>
    </row>
    <row r="105" spans="1:35" x14ac:dyDescent="0.25">
      <c r="A105" s="10">
        <v>199.60172721119577</v>
      </c>
      <c r="B105" s="10">
        <v>115.83103331886034</v>
      </c>
      <c r="C105" s="10">
        <v>170.58687588191748</v>
      </c>
      <c r="E105" s="10">
        <v>162.82471773917212</v>
      </c>
      <c r="F105" s="10">
        <v>108.29103413833283</v>
      </c>
      <c r="G105" s="10">
        <v>163.48516519511435</v>
      </c>
      <c r="H105" s="1">
        <v>128.66778419131236</v>
      </c>
      <c r="I105" s="1">
        <v>347.31295509059856</v>
      </c>
      <c r="J105" s="1">
        <v>161.01722582490194</v>
      </c>
      <c r="M105" s="1">
        <v>158.37071450908425</v>
      </c>
      <c r="N105">
        <f t="shared" si="133"/>
        <v>171.598923310049</v>
      </c>
      <c r="O105">
        <f t="shared" si="134"/>
        <v>17.770201701438598</v>
      </c>
      <c r="P105">
        <f t="shared" si="135"/>
        <v>152.07514200109907</v>
      </c>
      <c r="Q105">
        <f t="shared" si="136"/>
        <v>7.9029914708281899</v>
      </c>
      <c r="AC105" s="1">
        <v>92.273141961348685</v>
      </c>
      <c r="AD105" s="1">
        <v>100.95162190182043</v>
      </c>
      <c r="AE105" s="1">
        <v>87.004967455593871</v>
      </c>
      <c r="AF105" s="1">
        <v>107.8785531638414</v>
      </c>
      <c r="AG105" s="1">
        <v>102.84188973097605</v>
      </c>
      <c r="AH105">
        <f t="shared" si="141"/>
        <v>98.190034842716088</v>
      </c>
      <c r="AI105">
        <f t="shared" si="138"/>
        <v>3.0727233201687332</v>
      </c>
    </row>
    <row r="106" spans="1:35" x14ac:dyDescent="0.25">
      <c r="A106" s="10">
        <v>209.98814833763754</v>
      </c>
      <c r="B106" s="10">
        <v>120.17766159372837</v>
      </c>
      <c r="C106" s="10">
        <v>163.80496680694989</v>
      </c>
      <c r="E106" s="10">
        <v>167.73225215443387</v>
      </c>
      <c r="F106" s="10">
        <v>107.19118256909744</v>
      </c>
      <c r="G106" s="10">
        <v>144.89687874227732</v>
      </c>
      <c r="H106" s="1">
        <v>150.24691627139049</v>
      </c>
      <c r="I106" s="1">
        <v>313.55806336785588</v>
      </c>
      <c r="J106" s="1">
        <v>163.77401183435001</v>
      </c>
      <c r="M106" s="1">
        <v>174.377612853318</v>
      </c>
      <c r="N106">
        <f t="shared" si="133"/>
        <v>171.5747694531039</v>
      </c>
      <c r="O106">
        <f t="shared" si="134"/>
        <v>15.123131055945953</v>
      </c>
      <c r="P106">
        <f t="shared" si="135"/>
        <v>155.79884790702033</v>
      </c>
      <c r="Q106">
        <f t="shared" si="136"/>
        <v>8.2400383320388837</v>
      </c>
      <c r="AC106" s="1">
        <v>92.794257716128683</v>
      </c>
      <c r="AD106" s="1">
        <v>86.280580977318309</v>
      </c>
      <c r="AE106" s="1">
        <v>91.100959058077834</v>
      </c>
      <c r="AF106" s="1">
        <v>111.54414109867623</v>
      </c>
      <c r="AG106" s="1">
        <v>107.17009819275117</v>
      </c>
      <c r="AH106">
        <f t="shared" si="141"/>
        <v>97.778007408590454</v>
      </c>
      <c r="AI106">
        <f t="shared" si="138"/>
        <v>3.9972046744608205</v>
      </c>
    </row>
    <row r="107" spans="1:35" x14ac:dyDescent="0.25">
      <c r="A107" s="10">
        <v>208.25196158213663</v>
      </c>
      <c r="B107" s="10">
        <v>133.24501887486707</v>
      </c>
      <c r="C107" s="10">
        <v>180.49281239924068</v>
      </c>
      <c r="E107" s="10">
        <v>168.91574524996562</v>
      </c>
      <c r="F107" s="10">
        <v>109.68980927808218</v>
      </c>
      <c r="G107" s="10">
        <v>152.45343801411593</v>
      </c>
      <c r="H107" s="1">
        <v>138.33479381742853</v>
      </c>
      <c r="I107" s="1">
        <v>297.8437660384343</v>
      </c>
      <c r="J107" s="1">
        <v>173.20286511532402</v>
      </c>
      <c r="M107" s="1">
        <v>162.91779936029664</v>
      </c>
      <c r="N107">
        <f t="shared" si="133"/>
        <v>172.53480097298916</v>
      </c>
      <c r="O107">
        <f t="shared" si="134"/>
        <v>13.647624311109235</v>
      </c>
      <c r="P107">
        <f t="shared" si="135"/>
        <v>158.61158263238414</v>
      </c>
      <c r="Q107">
        <f t="shared" si="136"/>
        <v>7.9153236331082368</v>
      </c>
      <c r="AC107" s="1">
        <v>90.404819689298904</v>
      </c>
      <c r="AD107" s="1">
        <v>92.367585947815499</v>
      </c>
      <c r="AE107" s="1">
        <v>84.321838954709435</v>
      </c>
      <c r="AF107" s="1">
        <v>113.36645004531496</v>
      </c>
      <c r="AG107" s="1">
        <v>126.60185382883718</v>
      </c>
      <c r="AH107">
        <f t="shared" si="141"/>
        <v>101.41250969319519</v>
      </c>
      <c r="AI107">
        <f t="shared" si="138"/>
        <v>6.5127328083756701</v>
      </c>
    </row>
    <row r="108" spans="1:35" x14ac:dyDescent="0.25">
      <c r="A108" s="10">
        <v>209.60926860921853</v>
      </c>
      <c r="B108" s="10">
        <v>122.98103612296629</v>
      </c>
      <c r="C108" s="10">
        <v>178.72278579227219</v>
      </c>
      <c r="E108" s="10">
        <v>163.45554820278227</v>
      </c>
      <c r="F108" s="10">
        <v>103.08113765801394</v>
      </c>
      <c r="G108" s="10">
        <v>146.92581894866126</v>
      </c>
      <c r="H108" s="1">
        <v>136.73684983026382</v>
      </c>
      <c r="I108" s="1">
        <v>277.55584159906755</v>
      </c>
      <c r="J108" s="1">
        <v>172.94129550246379</v>
      </c>
      <c r="M108" s="1">
        <v>150.08042581965393</v>
      </c>
      <c r="N108">
        <f t="shared" si="133"/>
        <v>166.20900080853636</v>
      </c>
      <c r="O108">
        <f t="shared" si="134"/>
        <v>12.963132948963993</v>
      </c>
      <c r="P108">
        <f t="shared" si="135"/>
        <v>153.83712960958846</v>
      </c>
      <c r="Q108">
        <f t="shared" si="136"/>
        <v>8.6441364916538923</v>
      </c>
      <c r="AC108" s="1">
        <v>80.578884325529359</v>
      </c>
      <c r="AD108" s="1">
        <v>88.866107564576765</v>
      </c>
      <c r="AE108" s="1">
        <v>82.451478490289617</v>
      </c>
      <c r="AF108" s="1">
        <v>111.6994119210887</v>
      </c>
      <c r="AG108" s="1">
        <v>126.34322821457562</v>
      </c>
      <c r="AH108">
        <f t="shared" si="141"/>
        <v>97.987822103212011</v>
      </c>
      <c r="AI108">
        <f t="shared" si="138"/>
        <v>7.3477695359531214</v>
      </c>
    </row>
    <row r="109" spans="1:35" x14ac:dyDescent="0.25">
      <c r="A109" s="10">
        <v>205.05696101516975</v>
      </c>
      <c r="B109" s="10">
        <v>123.48974035040033</v>
      </c>
      <c r="C109" s="10">
        <v>175.77286527241364</v>
      </c>
      <c r="E109" s="10">
        <v>173.50953754625806</v>
      </c>
      <c r="F109" s="10">
        <v>96.676599303963201</v>
      </c>
      <c r="G109" s="10">
        <v>146.2285640993446</v>
      </c>
      <c r="H109" s="1">
        <v>131.80347987583619</v>
      </c>
      <c r="I109" s="1">
        <v>333.09922601184667</v>
      </c>
      <c r="J109" s="1">
        <v>153.16497479226467</v>
      </c>
      <c r="M109" s="1">
        <v>148.66614181004155</v>
      </c>
      <c r="N109">
        <f t="shared" si="133"/>
        <v>168.74680900775388</v>
      </c>
      <c r="O109">
        <f t="shared" si="134"/>
        <v>17.133507034146206</v>
      </c>
      <c r="P109">
        <f t="shared" si="135"/>
        <v>150.48542934063244</v>
      </c>
      <c r="Q109">
        <f t="shared" si="136"/>
        <v>8.6866219867422227</v>
      </c>
      <c r="AC109" s="1">
        <v>88.416671752929688</v>
      </c>
      <c r="AD109" s="1">
        <v>93.859669859979576</v>
      </c>
      <c r="AE109" s="1">
        <v>82.026053374667924</v>
      </c>
      <c r="AF109" s="1">
        <v>113.57003831053898</v>
      </c>
      <c r="AG109" s="1">
        <v>112.23970189213325</v>
      </c>
      <c r="AH109">
        <f t="shared" si="141"/>
        <v>98.022427038049884</v>
      </c>
      <c r="AI109">
        <f t="shared" si="138"/>
        <v>5.1940420125906774</v>
      </c>
    </row>
    <row r="110" spans="1:35" x14ac:dyDescent="0.25">
      <c r="A110" s="10">
        <v>200.7497835311265</v>
      </c>
      <c r="B110" s="10">
        <v>120.77492923855293</v>
      </c>
      <c r="C110" s="10">
        <v>174.4149462573626</v>
      </c>
      <c r="E110" s="10">
        <v>166.43703527617862</v>
      </c>
      <c r="F110" s="10">
        <v>109.85311928576165</v>
      </c>
      <c r="G110" s="10">
        <v>140.60795608272934</v>
      </c>
      <c r="H110" s="1">
        <v>139.93078322637621</v>
      </c>
      <c r="I110" s="1">
        <v>323.25775257862227</v>
      </c>
      <c r="J110" s="1">
        <v>180.18297930066961</v>
      </c>
      <c r="M110" s="1">
        <v>150.13621469561909</v>
      </c>
      <c r="N110">
        <f t="shared" si="133"/>
        <v>170.63454994729989</v>
      </c>
      <c r="O110">
        <f t="shared" si="134"/>
        <v>15.876619426201332</v>
      </c>
      <c r="P110">
        <f t="shared" si="135"/>
        <v>153.67641632159737</v>
      </c>
      <c r="Q110">
        <f t="shared" si="136"/>
        <v>7.9853274745171214</v>
      </c>
      <c r="AC110" s="1">
        <v>98.691036826685846</v>
      </c>
      <c r="AD110" s="1">
        <v>86.071766598123233</v>
      </c>
      <c r="AE110" s="1">
        <v>85.483658988520759</v>
      </c>
      <c r="AF110" s="1">
        <v>121.05381440615206</v>
      </c>
      <c r="AG110" s="1">
        <v>108.21639770290605</v>
      </c>
      <c r="AH110">
        <f t="shared" si="141"/>
        <v>99.903334904477589</v>
      </c>
      <c r="AI110">
        <f t="shared" si="138"/>
        <v>5.5291916172419633</v>
      </c>
    </row>
    <row r="111" spans="1:35" x14ac:dyDescent="0.25">
      <c r="A111" s="10">
        <v>216.2024101689691</v>
      </c>
      <c r="B111" s="10">
        <v>119.73504811816942</v>
      </c>
      <c r="C111" s="10">
        <v>178.86766999331093</v>
      </c>
      <c r="E111" s="10">
        <v>180.54923341985335</v>
      </c>
      <c r="F111" s="10">
        <v>104.97338479720113</v>
      </c>
      <c r="G111" s="10">
        <v>146.04018235960913</v>
      </c>
      <c r="H111" s="1">
        <v>149.60738409133143</v>
      </c>
      <c r="I111" s="1">
        <v>326.44722931576462</v>
      </c>
      <c r="J111" s="1">
        <v>179.06276581565371</v>
      </c>
      <c r="M111" s="1">
        <v>126.85432862699663</v>
      </c>
      <c r="N111">
        <f t="shared" si="133"/>
        <v>172.83396367068593</v>
      </c>
      <c r="O111">
        <f t="shared" si="134"/>
        <v>16.735187954133263</v>
      </c>
      <c r="P111">
        <f t="shared" si="135"/>
        <v>155.76582304345499</v>
      </c>
      <c r="Q111">
        <f t="shared" si="136"/>
        <v>9.7133541425451302</v>
      </c>
      <c r="AC111" s="1">
        <v>92.784965916683802</v>
      </c>
      <c r="AD111" s="1">
        <v>89.489842804384494</v>
      </c>
      <c r="AE111" s="1">
        <v>87.532604865308031</v>
      </c>
      <c r="AF111" s="1">
        <v>116.6769781706308</v>
      </c>
      <c r="AG111" s="1">
        <v>129.91897745912988</v>
      </c>
      <c r="AH111">
        <f t="shared" si="141"/>
        <v>103.28067384322742</v>
      </c>
      <c r="AI111">
        <f t="shared" si="138"/>
        <v>6.9219668960970919</v>
      </c>
    </row>
    <row r="112" spans="1:35" x14ac:dyDescent="0.25">
      <c r="A112" s="10">
        <v>188.14275085356101</v>
      </c>
      <c r="B112" s="10">
        <v>113.28613214887714</v>
      </c>
      <c r="C112" s="10">
        <v>165.12392514160487</v>
      </c>
      <c r="E112" s="10">
        <v>166.08732792369105</v>
      </c>
      <c r="F112" s="10">
        <v>102.97285276292421</v>
      </c>
      <c r="G112" s="10">
        <v>158.5299434322082</v>
      </c>
      <c r="H112" s="1">
        <v>136.18573869977618</v>
      </c>
      <c r="I112" s="1">
        <v>318.47420574104564</v>
      </c>
      <c r="J112" s="1">
        <v>189.50987367663603</v>
      </c>
      <c r="M112" s="1">
        <v>140.48365903704271</v>
      </c>
      <c r="N112">
        <f t="shared" si="133"/>
        <v>167.87964094173671</v>
      </c>
      <c r="O112">
        <f t="shared" si="134"/>
        <v>15.836615886427881</v>
      </c>
      <c r="P112">
        <f t="shared" si="135"/>
        <v>151.14691151959127</v>
      </c>
      <c r="Q112">
        <f t="shared" si="136"/>
        <v>8.2805054993797853</v>
      </c>
      <c r="AC112" s="1">
        <v>94.203985113846571</v>
      </c>
      <c r="AD112" s="1">
        <v>90.071455189878861</v>
      </c>
      <c r="AE112" s="1">
        <v>81.751877406858014</v>
      </c>
      <c r="AF112" s="1">
        <v>116.46141847874138</v>
      </c>
      <c r="AG112" s="1">
        <v>91.365383188919651</v>
      </c>
      <c r="AH112">
        <f t="shared" si="141"/>
        <v>94.770823875648901</v>
      </c>
      <c r="AI112">
        <f t="shared" si="138"/>
        <v>4.7398215855678369</v>
      </c>
    </row>
    <row r="113" spans="1:35" x14ac:dyDescent="0.25">
      <c r="A113" s="10">
        <v>193.98642095053347</v>
      </c>
      <c r="B113" s="10">
        <v>112.47362463184641</v>
      </c>
      <c r="C113" s="10">
        <v>175.80567892151052</v>
      </c>
      <c r="E113" s="10">
        <v>179.55983479817701</v>
      </c>
      <c r="F113" s="10">
        <v>97.248181501788025</v>
      </c>
      <c r="G113" s="10">
        <v>165.42360142994551</v>
      </c>
      <c r="H113" s="1">
        <v>130.24140857514857</v>
      </c>
      <c r="I113" s="1">
        <v>259.13026907147992</v>
      </c>
      <c r="J113" s="1">
        <v>139.83328182368729</v>
      </c>
      <c r="M113" s="1">
        <v>142.13052813926404</v>
      </c>
      <c r="N113">
        <f t="shared" si="133"/>
        <v>159.58328298433807</v>
      </c>
      <c r="O113">
        <f t="shared" si="134"/>
        <v>12.231770735109027</v>
      </c>
      <c r="P113">
        <f t="shared" si="135"/>
        <v>148.52250675243346</v>
      </c>
      <c r="Q113">
        <f t="shared" si="136"/>
        <v>8.8398501193988359</v>
      </c>
      <c r="AC113" s="1">
        <v>91.810479415090427</v>
      </c>
      <c r="AD113" s="1">
        <v>94.564217580875365</v>
      </c>
      <c r="AE113" s="1">
        <v>88.694626430295273</v>
      </c>
      <c r="AF113" s="1">
        <v>117.12650184970563</v>
      </c>
      <c r="AG113" s="1">
        <v>109.5663186069909</v>
      </c>
      <c r="AH113">
        <f t="shared" si="141"/>
        <v>100.35242877659152</v>
      </c>
      <c r="AI113">
        <f t="shared" si="138"/>
        <v>4.504212608047709</v>
      </c>
    </row>
    <row r="114" spans="1:35" x14ac:dyDescent="0.25">
      <c r="A114" s="10">
        <v>208.24917072699321</v>
      </c>
      <c r="B114" s="10">
        <v>136.88847895395352</v>
      </c>
      <c r="C114" s="10">
        <v>176.68614607522838</v>
      </c>
      <c r="E114" s="10">
        <v>168.26533267372525</v>
      </c>
      <c r="F114" s="10">
        <v>101.51905251058513</v>
      </c>
      <c r="G114" s="10">
        <v>135.43896521700344</v>
      </c>
      <c r="H114" s="1">
        <v>133.24066162109332</v>
      </c>
      <c r="I114" s="1">
        <v>290.94476073327559</v>
      </c>
      <c r="J114" s="1">
        <v>182.04464592276503</v>
      </c>
      <c r="M114" s="1">
        <v>147.02909662482361</v>
      </c>
      <c r="N114">
        <f t="shared" si="133"/>
        <v>168.03063110594468</v>
      </c>
      <c r="O114">
        <f t="shared" si="134"/>
        <v>13.896326760758106</v>
      </c>
      <c r="P114">
        <f t="shared" si="135"/>
        <v>154.37350559179677</v>
      </c>
      <c r="Q114">
        <f t="shared" si="136"/>
        <v>8.7757503159232009</v>
      </c>
      <c r="AC114" s="1">
        <v>98.881436398154776</v>
      </c>
      <c r="AD114" s="1">
        <v>96.512055732834511</v>
      </c>
      <c r="AE114" s="1">
        <v>83.461164078622176</v>
      </c>
      <c r="AF114" s="1">
        <v>110.35082238088616</v>
      </c>
      <c r="AG114" s="1">
        <v>111.29795359547019</v>
      </c>
      <c r="AH114">
        <f t="shared" si="141"/>
        <v>100.10068643719356</v>
      </c>
      <c r="AI114">
        <f t="shared" si="138"/>
        <v>4.1700624455330884</v>
      </c>
    </row>
    <row r="115" spans="1:35" x14ac:dyDescent="0.25">
      <c r="A115" s="10">
        <v>205.76199022409031</v>
      </c>
      <c r="B115" s="10">
        <v>135.3113125986504</v>
      </c>
      <c r="C115" s="10">
        <v>175.87129737505447</v>
      </c>
      <c r="E115" s="10">
        <v>180.26235480057545</v>
      </c>
      <c r="F115" s="10">
        <v>102.93735378540343</v>
      </c>
      <c r="G115" s="10">
        <v>142.53098544399893</v>
      </c>
      <c r="H115" s="1">
        <v>116.96277436755904</v>
      </c>
      <c r="I115" s="1">
        <v>258.18998796226282</v>
      </c>
      <c r="J115" s="1">
        <v>131.5572219686878</v>
      </c>
      <c r="M115" s="1">
        <v>151.09854708896518</v>
      </c>
      <c r="N115">
        <f t="shared" si="133"/>
        <v>160.04838256152479</v>
      </c>
      <c r="O115">
        <f t="shared" si="134"/>
        <v>12.187365716304258</v>
      </c>
      <c r="P115">
        <f t="shared" si="135"/>
        <v>149.14375973922057</v>
      </c>
      <c r="Q115">
        <f t="shared" si="136"/>
        <v>8.9272641607142305</v>
      </c>
      <c r="AC115" s="1">
        <v>98.65100459048621</v>
      </c>
      <c r="AD115" s="1">
        <v>96.715105083626767</v>
      </c>
      <c r="AE115" s="1">
        <v>84.455346161464149</v>
      </c>
      <c r="AF115" s="1">
        <v>106.30818076353444</v>
      </c>
      <c r="AG115" s="1">
        <v>109.34531731113415</v>
      </c>
      <c r="AH115">
        <f t="shared" si="141"/>
        <v>99.094990782049152</v>
      </c>
      <c r="AI115">
        <f t="shared" si="138"/>
        <v>3.5462631879897697</v>
      </c>
    </row>
    <row r="116" spans="1:35" x14ac:dyDescent="0.25">
      <c r="A116" s="10">
        <v>189.34328370730495</v>
      </c>
      <c r="B116" s="10">
        <v>131.94858739177405</v>
      </c>
      <c r="C116" s="10">
        <v>159.45688411748895</v>
      </c>
      <c r="E116" s="10">
        <v>182.73390385142457</v>
      </c>
      <c r="F116" s="10">
        <v>105.62307153530332</v>
      </c>
      <c r="G116" s="10">
        <v>131.78190694340867</v>
      </c>
      <c r="H116" s="1">
        <v>130.06814865838857</v>
      </c>
      <c r="I116" s="1">
        <v>319.38522227489051</v>
      </c>
      <c r="J116" s="1">
        <v>132.53635905235478</v>
      </c>
      <c r="M116" s="1">
        <v>155.48294581723934</v>
      </c>
      <c r="N116">
        <f t="shared" si="133"/>
        <v>163.8360313349578</v>
      </c>
      <c r="O116">
        <f t="shared" si="134"/>
        <v>15.895140845591087</v>
      </c>
      <c r="P116">
        <f t="shared" si="135"/>
        <v>146.55278789718744</v>
      </c>
      <c r="Q116">
        <f t="shared" si="136"/>
        <v>7.4294646070513872</v>
      </c>
      <c r="AC116" s="1">
        <v>94.961210552014791</v>
      </c>
      <c r="AD116" s="1">
        <v>95.674606108329584</v>
      </c>
      <c r="AE116" s="1">
        <v>87.225824032189621</v>
      </c>
      <c r="AF116" s="1">
        <v>105.49689919696085</v>
      </c>
      <c r="AG116" s="1">
        <v>95.93139594135755</v>
      </c>
      <c r="AH116">
        <f t="shared" si="141"/>
        <v>95.857987166170489</v>
      </c>
      <c r="AI116">
        <f t="shared" si="138"/>
        <v>2.3683052397957458</v>
      </c>
    </row>
    <row r="117" spans="1:35" x14ac:dyDescent="0.25">
      <c r="A117" s="10">
        <v>191.51938957604403</v>
      </c>
      <c r="B117" s="10">
        <v>124.27947355539783</v>
      </c>
      <c r="C117" s="10">
        <v>160.97517431459482</v>
      </c>
      <c r="E117" s="10">
        <v>169.56218251010827</v>
      </c>
      <c r="F117" s="10">
        <v>98.675354691931915</v>
      </c>
      <c r="G117" s="10">
        <v>147.9558379242502</v>
      </c>
      <c r="H117" s="1">
        <v>144.89901588076572</v>
      </c>
      <c r="I117" s="1">
        <v>228.47385824161682</v>
      </c>
      <c r="J117" s="1">
        <v>152.16542975220139</v>
      </c>
      <c r="M117" s="1">
        <v>156.30009683330337</v>
      </c>
      <c r="N117">
        <f t="shared" si="133"/>
        <v>157.48058132802143</v>
      </c>
      <c r="O117">
        <f t="shared" si="134"/>
        <v>9.2802073269776351</v>
      </c>
      <c r="P117">
        <f t="shared" si="135"/>
        <v>149.59243944873305</v>
      </c>
      <c r="Q117">
        <f t="shared" si="136"/>
        <v>7.1981490910660302</v>
      </c>
      <c r="AC117" s="1">
        <v>96.95184607254825</v>
      </c>
      <c r="AD117" s="1">
        <v>99.002569494112677</v>
      </c>
      <c r="AE117" s="1">
        <v>86.157104204285375</v>
      </c>
      <c r="AF117" s="1">
        <v>109.42326810153719</v>
      </c>
      <c r="AG117" s="1">
        <v>101.19517587682098</v>
      </c>
      <c r="AH117">
        <f t="shared" si="141"/>
        <v>98.545992749860901</v>
      </c>
      <c r="AI117">
        <f t="shared" si="138"/>
        <v>3.0635905713352405</v>
      </c>
    </row>
    <row r="118" spans="1:35" x14ac:dyDescent="0.25">
      <c r="A118" s="10">
        <v>206.47923999567962</v>
      </c>
      <c r="B118" s="10">
        <v>131.46644314016237</v>
      </c>
      <c r="C118" s="10">
        <v>162.04956040536052</v>
      </c>
      <c r="E118" s="10">
        <v>170.8066706071819</v>
      </c>
      <c r="F118" s="10">
        <v>94.967188307525234</v>
      </c>
      <c r="G118" s="10">
        <v>132.12064516350986</v>
      </c>
      <c r="H118" s="1">
        <v>134.98545328775998</v>
      </c>
      <c r="I118" s="1">
        <v>250.54352474908762</v>
      </c>
      <c r="J118" s="1">
        <v>165.36425533227279</v>
      </c>
      <c r="M118" s="1">
        <v>153.57777456219213</v>
      </c>
      <c r="N118">
        <f t="shared" si="133"/>
        <v>160.23607555507323</v>
      </c>
      <c r="O118">
        <f t="shared" si="134"/>
        <v>11.433861245380196</v>
      </c>
      <c r="P118">
        <f t="shared" si="135"/>
        <v>150.20191453351603</v>
      </c>
      <c r="Q118">
        <f t="shared" si="136"/>
        <v>8.5709019581494363</v>
      </c>
      <c r="AC118" s="1">
        <v>96.737283405504684</v>
      </c>
      <c r="AD118" s="1">
        <v>98.83405658560703</v>
      </c>
      <c r="AE118" s="1">
        <v>88.227124484080193</v>
      </c>
      <c r="AF118" s="1">
        <v>111.8658030331857</v>
      </c>
      <c r="AG118" s="1">
        <v>113.44985011633604</v>
      </c>
      <c r="AH118">
        <f t="shared" si="141"/>
        <v>101.82282352494273</v>
      </c>
      <c r="AI118">
        <f t="shared" si="138"/>
        <v>3.897382297960799</v>
      </c>
    </row>
    <row r="119" spans="1:35" x14ac:dyDescent="0.25">
      <c r="A119" s="10">
        <v>190.54185027674379</v>
      </c>
      <c r="B119" s="10">
        <v>133.91740404358839</v>
      </c>
      <c r="C119" s="10">
        <v>176.97580834151472</v>
      </c>
      <c r="E119" s="10">
        <v>193.92538237989825</v>
      </c>
      <c r="F119" s="10">
        <v>94.814526861479536</v>
      </c>
      <c r="G119" s="10">
        <v>164.74427900489232</v>
      </c>
      <c r="H119" s="1">
        <v>134.2707098098019</v>
      </c>
      <c r="I119" s="1">
        <v>312.96347179552009</v>
      </c>
      <c r="J119" s="1">
        <v>160.03850660559982</v>
      </c>
      <c r="M119" s="1">
        <v>154.58905509348654</v>
      </c>
      <c r="N119">
        <f t="shared" si="133"/>
        <v>171.67809942125254</v>
      </c>
      <c r="O119">
        <f t="shared" si="134"/>
        <v>15.203539563645979</v>
      </c>
      <c r="P119">
        <f t="shared" si="135"/>
        <v>155.97972471300056</v>
      </c>
      <c r="Q119">
        <f t="shared" si="136"/>
        <v>8.5362423540767853</v>
      </c>
      <c r="AC119" s="1">
        <v>90.400152708354724</v>
      </c>
      <c r="AD119" s="1">
        <v>113.26364866444717</v>
      </c>
      <c r="AE119" s="1">
        <v>83.255911773105666</v>
      </c>
      <c r="AF119" s="1">
        <v>113.06507970984173</v>
      </c>
      <c r="AG119" s="1">
        <v>100.88976252545659</v>
      </c>
      <c r="AH119">
        <f t="shared" si="141"/>
        <v>100.17491107624117</v>
      </c>
      <c r="AI119">
        <f t="shared" si="138"/>
        <v>4.89823420639211</v>
      </c>
    </row>
    <row r="120" spans="1:35" x14ac:dyDescent="0.25">
      <c r="A120" s="10">
        <v>200.88501314847855</v>
      </c>
      <c r="B120" s="10">
        <v>125.01265557962074</v>
      </c>
      <c r="C120" s="10">
        <v>186.48876824346857</v>
      </c>
      <c r="E120" s="10">
        <v>188.34292763157893</v>
      </c>
      <c r="F120" s="10">
        <v>104.72309833391947</v>
      </c>
      <c r="G120" s="10">
        <v>137.41953453463574</v>
      </c>
      <c r="H120" s="1">
        <v>133.2506452287943</v>
      </c>
      <c r="I120" s="1">
        <v>257.45971011419346</v>
      </c>
      <c r="J120" s="1">
        <v>149.05189541119134</v>
      </c>
      <c r="M120" s="1">
        <v>167.81724222590339</v>
      </c>
      <c r="N120">
        <f t="shared" si="133"/>
        <v>165.04514904517845</v>
      </c>
      <c r="O120">
        <f t="shared" si="134"/>
        <v>11.801709881135668</v>
      </c>
      <c r="P120">
        <f t="shared" si="135"/>
        <v>154.77686448195453</v>
      </c>
      <c r="Q120">
        <f t="shared" si="136"/>
        <v>8.9323881065975907</v>
      </c>
      <c r="AC120" s="1">
        <v>94.108671891061832</v>
      </c>
      <c r="AD120" s="1">
        <v>91.062346982283813</v>
      </c>
      <c r="AE120" s="1">
        <v>85.770293901551426</v>
      </c>
      <c r="AF120" s="1">
        <v>101.0730653977143</v>
      </c>
      <c r="AG120" s="1">
        <v>108.06875805837819</v>
      </c>
      <c r="AH120">
        <f t="shared" si="141"/>
        <v>96.016627246197913</v>
      </c>
      <c r="AI120">
        <f t="shared" si="138"/>
        <v>3.1832580661655001</v>
      </c>
    </row>
    <row r="121" spans="1:35" x14ac:dyDescent="0.25">
      <c r="A121" s="10">
        <v>197.46160645951917</v>
      </c>
      <c r="B121" s="10">
        <v>123.89326043735554</v>
      </c>
      <c r="C121" s="10">
        <v>175.377571358914</v>
      </c>
      <c r="E121" s="10">
        <v>174.17640016790017</v>
      </c>
      <c r="F121" s="10">
        <v>92.528220702617915</v>
      </c>
      <c r="G121" s="10">
        <v>141.8919602596703</v>
      </c>
      <c r="H121" s="1">
        <v>125.96131824311713</v>
      </c>
      <c r="I121" s="1">
        <v>276.59272799526644</v>
      </c>
      <c r="J121" s="1">
        <v>186.74836984371379</v>
      </c>
      <c r="M121" s="1">
        <v>141.4585927898955</v>
      </c>
      <c r="N121">
        <f t="shared" si="133"/>
        <v>163.60900282579698</v>
      </c>
      <c r="O121">
        <f t="shared" si="134"/>
        <v>13.503947246743774</v>
      </c>
      <c r="P121">
        <f t="shared" si="135"/>
        <v>151.05525558474483</v>
      </c>
      <c r="Q121">
        <f t="shared" si="136"/>
        <v>9.3900388416093659</v>
      </c>
      <c r="AC121" s="1">
        <v>90.012343557257367</v>
      </c>
      <c r="AD121" s="1">
        <v>95.690026081783088</v>
      </c>
      <c r="AE121" s="1">
        <v>84.024537284418869</v>
      </c>
      <c r="AF121" s="1">
        <v>102.74645004334131</v>
      </c>
      <c r="AG121" s="1">
        <v>97.147849955168425</v>
      </c>
      <c r="AH121">
        <f t="shared" si="141"/>
        <v>93.92424138439381</v>
      </c>
      <c r="AI121">
        <f t="shared" si="138"/>
        <v>2.6118199230557577</v>
      </c>
    </row>
    <row r="122" spans="1:35" x14ac:dyDescent="0.25">
      <c r="A122" s="10">
        <v>198.76810723730637</v>
      </c>
      <c r="B122" s="10">
        <v>119.26506022119324</v>
      </c>
      <c r="C122" s="10">
        <v>157.99406756112054</v>
      </c>
      <c r="E122" s="10">
        <v>172.7121721234237</v>
      </c>
      <c r="F122" s="10">
        <v>100.82499487963736</v>
      </c>
      <c r="G122" s="10">
        <v>153.54597704805371</v>
      </c>
      <c r="H122" s="1">
        <v>160.12577601841429</v>
      </c>
      <c r="I122" s="1">
        <v>229.7931587609051</v>
      </c>
      <c r="J122" s="1">
        <v>150.29328956199609</v>
      </c>
      <c r="M122" s="1">
        <v>153.73221408115282</v>
      </c>
      <c r="N122">
        <f t="shared" si="133"/>
        <v>159.70548174932031</v>
      </c>
      <c r="O122">
        <f t="shared" si="134"/>
        <v>9.5575177712199491</v>
      </c>
      <c r="P122">
        <f t="shared" si="135"/>
        <v>151.91796208136645</v>
      </c>
      <c r="Q122">
        <f t="shared" si="136"/>
        <v>7.7081650678600928</v>
      </c>
      <c r="AC122" s="1">
        <v>100.58983250668174</v>
      </c>
      <c r="AD122" s="1">
        <v>94.331993855221128</v>
      </c>
      <c r="AE122" s="1">
        <v>83.692212374705193</v>
      </c>
      <c r="AF122" s="1">
        <v>108.38114955103389</v>
      </c>
      <c r="AG122" s="1">
        <v>108.60682721664048</v>
      </c>
      <c r="AH122">
        <f t="shared" si="141"/>
        <v>99.120403100856493</v>
      </c>
      <c r="AI122">
        <f t="shared" si="138"/>
        <v>3.8247911589344432</v>
      </c>
    </row>
    <row r="123" spans="1:35" x14ac:dyDescent="0.25">
      <c r="A123" s="10">
        <v>202.47000744092696</v>
      </c>
      <c r="B123" s="10">
        <v>118.46266540364445</v>
      </c>
      <c r="C123" s="10">
        <v>162.26562634438662</v>
      </c>
      <c r="E123" s="10">
        <v>162.82471773917212</v>
      </c>
      <c r="F123" s="10">
        <v>98.277736721530701</v>
      </c>
      <c r="G123" s="10">
        <v>152.81938929660461</v>
      </c>
      <c r="H123" s="1">
        <v>138.17701793852285</v>
      </c>
      <c r="I123" s="1">
        <v>262.76701210188872</v>
      </c>
      <c r="J123" s="1">
        <v>163.92845989537312</v>
      </c>
      <c r="M123" s="1">
        <v>144.4981607158528</v>
      </c>
      <c r="N123">
        <f t="shared" si="133"/>
        <v>160.64907935979031</v>
      </c>
      <c r="O123">
        <f t="shared" si="134"/>
        <v>11.991083496730781</v>
      </c>
      <c r="P123">
        <f t="shared" si="135"/>
        <v>149.30264238844606</v>
      </c>
      <c r="Q123">
        <f t="shared" si="136"/>
        <v>8.1111742598200482</v>
      </c>
      <c r="AC123" s="1">
        <v>94.387984024850894</v>
      </c>
      <c r="AD123" s="1">
        <v>90.368802782514791</v>
      </c>
      <c r="AE123" s="1">
        <v>83.80635099590944</v>
      </c>
      <c r="AF123" s="1">
        <v>104.99156436904747</v>
      </c>
      <c r="AG123" s="1">
        <v>148.67845039774909</v>
      </c>
      <c r="AH123">
        <f t="shared" si="141"/>
        <v>104.44663051401434</v>
      </c>
      <c r="AI123">
        <f t="shared" si="138"/>
        <v>9.4553927902736117</v>
      </c>
    </row>
    <row r="124" spans="1:35" x14ac:dyDescent="0.25">
      <c r="A124" s="10">
        <v>195.1847760915519</v>
      </c>
      <c r="B124" s="10">
        <v>129.28252989823744</v>
      </c>
      <c r="C124" s="10">
        <v>177.11868480715049</v>
      </c>
      <c r="E124" s="10">
        <v>167.73225215443387</v>
      </c>
      <c r="F124" s="10">
        <v>96.509741661775422</v>
      </c>
      <c r="G124" s="10">
        <v>146.44456461242223</v>
      </c>
      <c r="H124" s="1">
        <v>141.91845121837713</v>
      </c>
      <c r="I124" s="1">
        <v>219.85460545894711</v>
      </c>
      <c r="J124" s="1">
        <v>158.38472076523851</v>
      </c>
      <c r="M124" s="1">
        <v>159.50538549530339</v>
      </c>
      <c r="N124">
        <f t="shared" si="133"/>
        <v>159.19357121634374</v>
      </c>
      <c r="O124">
        <f t="shared" si="134"/>
        <v>9.0532603396382854</v>
      </c>
      <c r="P124">
        <f t="shared" si="135"/>
        <v>152.45345630049891</v>
      </c>
      <c r="Q124">
        <f t="shared" si="136"/>
        <v>7.7974203616237006</v>
      </c>
      <c r="AC124" s="1">
        <v>97.843818664550739</v>
      </c>
      <c r="AD124" s="1">
        <v>94.101639868507746</v>
      </c>
      <c r="AE124" s="1">
        <v>82.676653592091512</v>
      </c>
      <c r="AF124" s="1">
        <v>113.48802694507243</v>
      </c>
      <c r="AG124" s="1">
        <v>114.26818413242322</v>
      </c>
      <c r="AH124">
        <f t="shared" si="141"/>
        <v>100.47566464052913</v>
      </c>
      <c r="AI124">
        <f t="shared" si="138"/>
        <v>4.9122797355776084</v>
      </c>
    </row>
    <row r="125" spans="1:35" x14ac:dyDescent="0.25">
      <c r="A125" s="10">
        <v>183.86809106049466</v>
      </c>
      <c r="B125" s="10">
        <v>137.05311762293266</v>
      </c>
      <c r="C125" s="10">
        <v>176.20252064864712</v>
      </c>
      <c r="E125" s="10">
        <v>168.91574524996562</v>
      </c>
      <c r="F125" s="10">
        <v>98.666477118497482</v>
      </c>
      <c r="G125" s="10">
        <v>173.94800447333557</v>
      </c>
      <c r="H125" s="1">
        <v>135.35422188895046</v>
      </c>
      <c r="I125" s="1">
        <v>250.77268503008031</v>
      </c>
      <c r="J125" s="1">
        <v>158.98140411916131</v>
      </c>
      <c r="M125" s="1">
        <v>142.57531326808203</v>
      </c>
      <c r="N125">
        <f t="shared" si="133"/>
        <v>162.63375804801473</v>
      </c>
      <c r="O125">
        <f t="shared" si="134"/>
        <v>10.552794156147792</v>
      </c>
      <c r="P125">
        <f t="shared" si="135"/>
        <v>152.8405439388963</v>
      </c>
      <c r="Q125">
        <f t="shared" si="136"/>
        <v>7.356879214841122</v>
      </c>
      <c r="AC125" s="1">
        <v>92.782912003366519</v>
      </c>
      <c r="AD125" s="1">
        <v>99.70007882991267</v>
      </c>
      <c r="AE125" s="1">
        <v>82.266847142633011</v>
      </c>
      <c r="AF125" s="1">
        <v>114.52511885326138</v>
      </c>
      <c r="AG125" s="1">
        <v>100.10824508938497</v>
      </c>
      <c r="AH125">
        <f t="shared" si="141"/>
        <v>97.876640383711702</v>
      </c>
      <c r="AI125">
        <f t="shared" si="138"/>
        <v>4.3015056918962893</v>
      </c>
    </row>
    <row r="126" spans="1:35" x14ac:dyDescent="0.25">
      <c r="A126" s="10">
        <v>196.30094900576415</v>
      </c>
      <c r="B126" s="10">
        <v>125.04548226183334</v>
      </c>
      <c r="C126" s="10">
        <v>204.01352993606653</v>
      </c>
      <c r="E126" s="10">
        <v>163.45554820278227</v>
      </c>
      <c r="F126" s="10">
        <v>97.988392330000735</v>
      </c>
      <c r="G126" s="10">
        <v>164.76502097752726</v>
      </c>
      <c r="H126" s="1">
        <v>146.35816301618286</v>
      </c>
      <c r="I126" s="1">
        <v>264.24831195469164</v>
      </c>
      <c r="J126" s="1">
        <v>172.58194562824363</v>
      </c>
      <c r="M126" s="1">
        <v>177.54696620983933</v>
      </c>
      <c r="N126">
        <f t="shared" si="133"/>
        <v>171.23043095229318</v>
      </c>
      <c r="O126">
        <f t="shared" si="134"/>
        <v>11.966504404921476</v>
      </c>
      <c r="P126">
        <f t="shared" si="135"/>
        <v>160.89511084091555</v>
      </c>
      <c r="Q126">
        <f t="shared" si="136"/>
        <v>9.1296950554893606</v>
      </c>
      <c r="AC126" s="1">
        <v>91.165797584935206</v>
      </c>
      <c r="AD126" s="1">
        <v>87.527976237552124</v>
      </c>
      <c r="AE126" s="1">
        <v>80.790861597600951</v>
      </c>
      <c r="AF126" s="1">
        <v>115.1632372178468</v>
      </c>
      <c r="AG126" s="1">
        <v>133.28423958231937</v>
      </c>
      <c r="AH126">
        <f t="shared" si="141"/>
        <v>101.5864224440509</v>
      </c>
      <c r="AI126">
        <f t="shared" si="138"/>
        <v>8.0161632423641525</v>
      </c>
    </row>
    <row r="127" spans="1:35" x14ac:dyDescent="0.25">
      <c r="A127" s="10">
        <v>188.95888569712758</v>
      </c>
      <c r="B127" s="10">
        <v>126.57363105812385</v>
      </c>
      <c r="C127" s="10">
        <v>180.33886243261651</v>
      </c>
      <c r="E127" s="10">
        <v>173.50953754625806</v>
      </c>
      <c r="F127" s="10">
        <v>95.261851321762819</v>
      </c>
      <c r="G127" s="10">
        <v>147.68229745480858</v>
      </c>
      <c r="H127" s="1">
        <v>128.13588460286383</v>
      </c>
      <c r="I127" s="1">
        <v>274.11565293360763</v>
      </c>
      <c r="J127" s="1">
        <v>143.83841740368939</v>
      </c>
      <c r="M127" s="1">
        <v>160.09375754367076</v>
      </c>
      <c r="N127">
        <f t="shared" si="133"/>
        <v>161.85087779945292</v>
      </c>
      <c r="O127">
        <f t="shared" si="134"/>
        <v>12.757960402526555</v>
      </c>
      <c r="P127">
        <f t="shared" si="135"/>
        <v>149.37701389565797</v>
      </c>
      <c r="Q127">
        <f t="shared" si="136"/>
        <v>8.1398463847553106</v>
      </c>
      <c r="AC127" s="1">
        <v>96.168495981316795</v>
      </c>
      <c r="AD127" s="1">
        <v>89.902173969107054</v>
      </c>
      <c r="AE127" s="1">
        <v>78.878258759120286</v>
      </c>
      <c r="AF127" s="1">
        <v>108.7224739833329</v>
      </c>
      <c r="AG127" s="1">
        <v>114.91827778120482</v>
      </c>
      <c r="AH127">
        <f t="shared" si="141"/>
        <v>97.71793609481638</v>
      </c>
      <c r="AI127">
        <f t="shared" si="138"/>
        <v>5.2769055093948207</v>
      </c>
    </row>
    <row r="128" spans="1:35" x14ac:dyDescent="0.25">
      <c r="A128" s="10">
        <v>181.05920107390745</v>
      </c>
      <c r="B128" s="10">
        <v>129.9026472667253</v>
      </c>
      <c r="C128" s="10">
        <v>153.4733284716531</v>
      </c>
      <c r="E128" s="10">
        <v>166.43703527617862</v>
      </c>
      <c r="F128" s="10">
        <v>94.510997590025212</v>
      </c>
      <c r="G128" s="10">
        <v>144.64201111959585</v>
      </c>
      <c r="H128" s="1">
        <v>133.15838041759619</v>
      </c>
      <c r="I128" s="1">
        <v>266.47211339351821</v>
      </c>
      <c r="J128" s="1">
        <v>153.82157450429946</v>
      </c>
      <c r="M128" s="1">
        <v>156.22100830078091</v>
      </c>
      <c r="N128">
        <f t="shared" si="133"/>
        <v>157.96982974142801</v>
      </c>
      <c r="O128">
        <f t="shared" si="134"/>
        <v>11.775486922573824</v>
      </c>
      <c r="P128">
        <f t="shared" si="135"/>
        <v>145.91402044675135</v>
      </c>
      <c r="Q128">
        <f t="shared" si="136"/>
        <v>6.7667785956921946</v>
      </c>
      <c r="AC128" s="1">
        <v>97.328611675061637</v>
      </c>
      <c r="AD128" s="1">
        <v>88.835880118356343</v>
      </c>
      <c r="AE128" s="1">
        <v>81.167724897276415</v>
      </c>
      <c r="AF128" s="1">
        <v>112.64651768036006</v>
      </c>
      <c r="AG128" s="1">
        <v>99.956410635408545</v>
      </c>
      <c r="AH128">
        <f t="shared" si="141"/>
        <v>95.987029001292598</v>
      </c>
      <c r="AI128">
        <f t="shared" si="138"/>
        <v>4.3429832379330646</v>
      </c>
    </row>
    <row r="129" spans="1:35" x14ac:dyDescent="0.25">
      <c r="A129" s="10">
        <v>197.27631059234028</v>
      </c>
      <c r="B129" s="10">
        <v>114.17901338036376</v>
      </c>
      <c r="C129" s="10">
        <v>171.04478106818223</v>
      </c>
      <c r="E129" s="10">
        <v>180.54923341985335</v>
      </c>
      <c r="F129" s="10">
        <v>97.12038744595668</v>
      </c>
      <c r="G129" s="10">
        <v>156.44657710105025</v>
      </c>
      <c r="H129" s="1">
        <v>129.11519368489525</v>
      </c>
      <c r="I129" s="1">
        <v>239.85301665145985</v>
      </c>
      <c r="J129" s="1">
        <v>147.22723000462386</v>
      </c>
      <c r="M129" s="1">
        <v>162.52434548367191</v>
      </c>
      <c r="N129">
        <f t="shared" si="133"/>
        <v>159.53360888323974</v>
      </c>
      <c r="O129">
        <f t="shared" si="134"/>
        <v>10.91841532408727</v>
      </c>
      <c r="P129">
        <f t="shared" si="135"/>
        <v>150.60923024232636</v>
      </c>
      <c r="Q129">
        <f t="shared" si="136"/>
        <v>8.7820972370927013</v>
      </c>
      <c r="AC129" s="1">
        <v>93.429467050652732</v>
      </c>
      <c r="AD129" s="1">
        <v>94.205281432245783</v>
      </c>
      <c r="AE129" s="1">
        <v>81.557295457371694</v>
      </c>
      <c r="AF129" s="1">
        <v>120.74854611001284</v>
      </c>
      <c r="AG129" s="1">
        <v>106.17509346415559</v>
      </c>
      <c r="AH129">
        <f t="shared" si="141"/>
        <v>99.223136702887729</v>
      </c>
      <c r="AI129">
        <f t="shared" si="138"/>
        <v>5.4237145310295025</v>
      </c>
    </row>
    <row r="130" spans="1:35" x14ac:dyDescent="0.25">
      <c r="A130" s="10">
        <v>187.06288019904116</v>
      </c>
      <c r="B130" s="10">
        <v>132.19237810681429</v>
      </c>
      <c r="C130" s="10">
        <v>178.40623579195454</v>
      </c>
      <c r="E130" s="10">
        <v>166.08732792369105</v>
      </c>
      <c r="F130" s="10">
        <v>92.705726906440219</v>
      </c>
      <c r="G130" s="10">
        <v>156.77618682463708</v>
      </c>
      <c r="H130" s="1">
        <v>129.32252429780476</v>
      </c>
      <c r="I130" s="1">
        <v>291.540605308365</v>
      </c>
      <c r="J130" s="1">
        <v>144.91606264148075</v>
      </c>
      <c r="M130" s="1">
        <v>161.13574424486404</v>
      </c>
      <c r="N130">
        <f t="shared" si="133"/>
        <v>164.01456722450928</v>
      </c>
      <c r="O130">
        <f t="shared" si="134"/>
        <v>13.793004498227511</v>
      </c>
      <c r="P130">
        <f t="shared" si="135"/>
        <v>149.84500743741421</v>
      </c>
      <c r="Q130">
        <f t="shared" si="136"/>
        <v>7.8541262398314462</v>
      </c>
      <c r="AC130" s="1">
        <v>96.744438974480857</v>
      </c>
      <c r="AD130" s="1">
        <v>101.49722032144015</v>
      </c>
      <c r="AE130" s="1">
        <v>84.566598568322178</v>
      </c>
      <c r="AF130" s="1">
        <v>118.91634423788648</v>
      </c>
      <c r="AG130" s="1">
        <v>105.30349622841824</v>
      </c>
      <c r="AH130">
        <f t="shared" si="141"/>
        <v>101.40561966610957</v>
      </c>
      <c r="AI130">
        <f t="shared" si="138"/>
        <v>4.5720401878352792</v>
      </c>
    </row>
    <row r="131" spans="1:35" x14ac:dyDescent="0.25">
      <c r="A131" s="10">
        <v>225.46212924588747</v>
      </c>
      <c r="B131" s="10">
        <v>119.57838045840228</v>
      </c>
      <c r="C131" s="10">
        <v>161.59669666922673</v>
      </c>
      <c r="E131" s="10">
        <v>179.55983479817701</v>
      </c>
      <c r="F131" s="10">
        <v>94.649445865599972</v>
      </c>
      <c r="G131" s="10">
        <v>122.27393882891427</v>
      </c>
      <c r="H131" s="1">
        <v>133.32640148344476</v>
      </c>
      <c r="I131" s="1">
        <v>275.59982077048539</v>
      </c>
      <c r="J131" s="1">
        <v>135.2327704008392</v>
      </c>
      <c r="M131" s="1">
        <v>162.20713411824045</v>
      </c>
      <c r="N131">
        <f t="shared" si="133"/>
        <v>160.94865526392175</v>
      </c>
      <c r="O131">
        <f t="shared" si="134"/>
        <v>14.326514402818241</v>
      </c>
      <c r="P131">
        <f t="shared" si="135"/>
        <v>148.20963687430356</v>
      </c>
      <c r="Q131">
        <f t="shared" si="136"/>
        <v>10.574663502065903</v>
      </c>
      <c r="AC131" s="1">
        <v>91.381882115414271</v>
      </c>
      <c r="AD131" s="1">
        <v>88.993308913539437</v>
      </c>
      <c r="AE131" s="1">
        <v>85.871282613502359</v>
      </c>
      <c r="AF131" s="1">
        <v>115.00713992909061</v>
      </c>
      <c r="AG131" s="1">
        <v>106.84435562731103</v>
      </c>
      <c r="AH131">
        <f t="shared" si="141"/>
        <v>97.619593839771539</v>
      </c>
      <c r="AI131">
        <f t="shared" si="138"/>
        <v>4.6143531323435196</v>
      </c>
    </row>
    <row r="132" spans="1:35" x14ac:dyDescent="0.25">
      <c r="A132" s="10">
        <v>189.82009707981155</v>
      </c>
      <c r="B132" s="10">
        <v>127.56754879047949</v>
      </c>
      <c r="C132" s="10">
        <v>184.39546085802456</v>
      </c>
      <c r="E132" s="10">
        <v>168.26533267372525</v>
      </c>
      <c r="F132" s="10">
        <v>100.19838756922204</v>
      </c>
      <c r="G132" s="10">
        <v>148.81287189089073</v>
      </c>
      <c r="H132" s="1">
        <v>142.63170514787907</v>
      </c>
      <c r="I132" s="1">
        <v>256.84177092391974</v>
      </c>
      <c r="J132" s="1">
        <v>136.13922604402455</v>
      </c>
      <c r="M132" s="1">
        <v>166.52065662855506</v>
      </c>
      <c r="N132">
        <f t="shared" si="133"/>
        <v>162.11930576065322</v>
      </c>
      <c r="O132">
        <f t="shared" si="134"/>
        <v>11.284048710787779</v>
      </c>
      <c r="P132">
        <f t="shared" si="135"/>
        <v>151.59458740917916</v>
      </c>
      <c r="Q132">
        <f t="shared" si="136"/>
        <v>7.8076384227474627</v>
      </c>
      <c r="AC132" s="1">
        <v>89.486178347938889</v>
      </c>
      <c r="AD132" s="1">
        <v>101.19563357930774</v>
      </c>
      <c r="AE132" s="1">
        <v>86.007287367334911</v>
      </c>
      <c r="AF132" s="1">
        <v>116.44253927368059</v>
      </c>
      <c r="AG132" s="1">
        <v>114.52596806970774</v>
      </c>
      <c r="AH132">
        <f t="shared" si="141"/>
        <v>101.53152132759398</v>
      </c>
      <c r="AI132">
        <f t="shared" si="138"/>
        <v>5.0905109450558106</v>
      </c>
    </row>
    <row r="133" spans="1:35" x14ac:dyDescent="0.25">
      <c r="A133" s="10">
        <v>202.18144993347926</v>
      </c>
      <c r="B133" s="10">
        <v>131.9630815069159</v>
      </c>
      <c r="C133" s="10">
        <v>175.02146808669369</v>
      </c>
      <c r="E133" s="10">
        <v>180.26235480057545</v>
      </c>
      <c r="F133" s="10">
        <v>97.999046549744122</v>
      </c>
      <c r="G133" s="10">
        <v>141.55550416369715</v>
      </c>
      <c r="H133" s="1">
        <v>124.9723379952562</v>
      </c>
      <c r="I133" s="1">
        <v>252.03011505795078</v>
      </c>
      <c r="J133" s="1">
        <v>132.42027363591802</v>
      </c>
      <c r="M133" s="1">
        <v>163.16185426176182</v>
      </c>
      <c r="N133">
        <f t="shared" ref="N133:N196" si="178">AVERAGE(A133:M133)</f>
        <v>160.15674859919923</v>
      </c>
      <c r="O133">
        <f t="shared" ref="O133:O196" si="179">STDEVP(A133:M133)/SQRT(13)</f>
        <v>11.718736085882561</v>
      </c>
      <c r="P133">
        <f t="shared" ref="P133:P196" si="180">AVERAGE(M133,L133,K133,J133,H133,G133,F133,E133,D133,C133,B133,A133)</f>
        <v>149.94859677044906</v>
      </c>
      <c r="Q133">
        <f t="shared" ref="Q133:Q196" si="181">STDEVP(A133,B133,C133,D133,E133,F133,G133,H133,J133,K133,L133,M133)/SQRT(12)</f>
        <v>8.858020047914847</v>
      </c>
      <c r="AC133" s="1">
        <v>97.411768059981469</v>
      </c>
      <c r="AD133" s="1">
        <v>93.835599657514791</v>
      </c>
      <c r="AE133" s="1">
        <v>85.310349374447171</v>
      </c>
      <c r="AF133" s="1">
        <v>110.24158079969175</v>
      </c>
      <c r="AG133" s="1">
        <v>117.49919877781984</v>
      </c>
      <c r="AH133">
        <f t="shared" si="141"/>
        <v>100.85969933389102</v>
      </c>
      <c r="AI133">
        <f t="shared" ref="AI133:AI158" si="182">STDEVP(AC133:AG133)/SQRT(6)</f>
        <v>4.7184076836625115</v>
      </c>
    </row>
    <row r="134" spans="1:35" x14ac:dyDescent="0.25">
      <c r="A134" s="10">
        <v>194.31669328522239</v>
      </c>
      <c r="B134" s="10">
        <v>125.97763032867016</v>
      </c>
      <c r="C134" s="10">
        <v>164.08136209920821</v>
      </c>
      <c r="E134" s="10">
        <v>182.73390385142457</v>
      </c>
      <c r="F134" s="10">
        <v>102.77404377772324</v>
      </c>
      <c r="G134" s="10">
        <v>135.64006599521537</v>
      </c>
      <c r="H134" s="1">
        <v>143.21332659040092</v>
      </c>
      <c r="I134" s="1">
        <v>301.7909196171442</v>
      </c>
      <c r="J134" s="1">
        <v>166.22830448218022</v>
      </c>
      <c r="M134" s="1">
        <v>168.24033930060563</v>
      </c>
      <c r="N134">
        <f t="shared" si="178"/>
        <v>168.49965893277951</v>
      </c>
      <c r="O134">
        <f t="shared" si="179"/>
        <v>14.279509705566722</v>
      </c>
      <c r="P134">
        <f t="shared" si="180"/>
        <v>153.68951885673897</v>
      </c>
      <c r="Q134">
        <f t="shared" si="181"/>
        <v>7.9156135262108887</v>
      </c>
      <c r="AC134" s="1">
        <v>102.38079874139079</v>
      </c>
      <c r="AD134" s="1">
        <v>96.262434838523248</v>
      </c>
      <c r="AE134" s="1">
        <v>87.539456925301877</v>
      </c>
      <c r="AF134" s="1">
        <v>112.39844208873848</v>
      </c>
      <c r="AG134" s="1">
        <v>124.58029506045283</v>
      </c>
      <c r="AH134">
        <f t="shared" ref="AH134:AH158" si="183">AVERAGE(AC134:AG134)</f>
        <v>104.63228553088145</v>
      </c>
      <c r="AI134">
        <f t="shared" si="182"/>
        <v>5.2457114388433235</v>
      </c>
    </row>
    <row r="135" spans="1:35" x14ac:dyDescent="0.25">
      <c r="A135" s="10">
        <v>194.10429229461411</v>
      </c>
      <c r="B135" s="10">
        <v>121.6969269000931</v>
      </c>
      <c r="C135" s="10">
        <v>175.60760299926616</v>
      </c>
      <c r="E135" s="10">
        <v>169.56218251010827</v>
      </c>
      <c r="F135" s="10">
        <v>101.95217511661671</v>
      </c>
      <c r="G135" s="10">
        <v>138.06239368750067</v>
      </c>
      <c r="H135" s="1">
        <v>119.07889956519715</v>
      </c>
      <c r="I135" s="1">
        <v>217.8206478592252</v>
      </c>
      <c r="J135" s="1">
        <v>165.31665923317402</v>
      </c>
      <c r="M135" s="1">
        <v>172.99645241726628</v>
      </c>
      <c r="N135">
        <f t="shared" si="178"/>
        <v>157.61982325830616</v>
      </c>
      <c r="O135">
        <f t="shared" si="179"/>
        <v>9.5974176491714225</v>
      </c>
      <c r="P135">
        <f t="shared" si="180"/>
        <v>150.93084274709292</v>
      </c>
      <c r="Q135">
        <f t="shared" si="181"/>
        <v>8.5783609621645329</v>
      </c>
      <c r="AC135" s="1">
        <v>99.352945026598476</v>
      </c>
      <c r="AD135" s="1">
        <v>97.826772340585904</v>
      </c>
      <c r="AE135" s="1">
        <v>87.426585071491502</v>
      </c>
      <c r="AF135" s="1">
        <v>112.56383404003194</v>
      </c>
      <c r="AG135" s="1">
        <v>101.90365068428878</v>
      </c>
      <c r="AH135">
        <f t="shared" si="183"/>
        <v>99.814757432599322</v>
      </c>
      <c r="AI135">
        <f t="shared" si="182"/>
        <v>3.2890454503399558</v>
      </c>
    </row>
    <row r="136" spans="1:35" x14ac:dyDescent="0.25">
      <c r="A136" s="10">
        <v>198.61940962960648</v>
      </c>
      <c r="B136" s="10">
        <v>127.59993054407958</v>
      </c>
      <c r="C136" s="10">
        <v>148.34436053553117</v>
      </c>
      <c r="E136" s="10">
        <v>170.8066706071819</v>
      </c>
      <c r="F136" s="10">
        <v>97.375986873837874</v>
      </c>
      <c r="G136" s="10">
        <v>141.36521558246744</v>
      </c>
      <c r="H136" s="1">
        <v>115.3681945800781</v>
      </c>
      <c r="I136" s="1">
        <v>221.84806322529198</v>
      </c>
      <c r="J136" s="1">
        <v>140.57407446547862</v>
      </c>
      <c r="M136" s="1">
        <v>168.43966366199888</v>
      </c>
      <c r="N136">
        <f t="shared" si="178"/>
        <v>153.03415697055519</v>
      </c>
      <c r="O136">
        <f t="shared" si="179"/>
        <v>9.9395981060962573</v>
      </c>
      <c r="P136">
        <f t="shared" si="180"/>
        <v>145.38816738669556</v>
      </c>
      <c r="Q136">
        <f t="shared" si="181"/>
        <v>8.3787237503296375</v>
      </c>
      <c r="AC136" s="1">
        <v>95.370378996196536</v>
      </c>
      <c r="AD136" s="1">
        <v>95.922239061811979</v>
      </c>
      <c r="AE136" s="1">
        <v>97.091689199771224</v>
      </c>
      <c r="AF136" s="1">
        <v>118.69675089682701</v>
      </c>
      <c r="AG136" s="1">
        <v>104.12589510988933</v>
      </c>
      <c r="AH136">
        <f t="shared" si="183"/>
        <v>102.2413906528992</v>
      </c>
      <c r="AI136">
        <f t="shared" si="182"/>
        <v>3.5962579666457382</v>
      </c>
    </row>
    <row r="137" spans="1:35" x14ac:dyDescent="0.25">
      <c r="A137" s="10">
        <v>169.0348016929957</v>
      </c>
      <c r="B137" s="10">
        <v>125.27280307704538</v>
      </c>
      <c r="C137" s="10">
        <v>161.43583018680732</v>
      </c>
      <c r="E137" s="10">
        <v>193.92538237989825</v>
      </c>
      <c r="F137" s="10">
        <v>88.227169339008228</v>
      </c>
      <c r="G137" s="10">
        <v>152.97721085856421</v>
      </c>
      <c r="H137" s="1">
        <v>124.80364118303523</v>
      </c>
      <c r="I137" s="1">
        <v>256.79599455673173</v>
      </c>
      <c r="J137" s="1">
        <v>151.31968575737068</v>
      </c>
      <c r="M137" s="1">
        <v>146.7283270332247</v>
      </c>
      <c r="N137">
        <f t="shared" si="178"/>
        <v>157.05208460646816</v>
      </c>
      <c r="O137">
        <f t="shared" si="179"/>
        <v>11.901547784712866</v>
      </c>
      <c r="P137">
        <f t="shared" si="180"/>
        <v>145.96942794532774</v>
      </c>
      <c r="Q137">
        <f t="shared" si="181"/>
        <v>8.2550848960065455</v>
      </c>
      <c r="AC137" s="1">
        <v>92.011419597424947</v>
      </c>
      <c r="AD137" s="1">
        <v>98.582931303641544</v>
      </c>
      <c r="AE137" s="1">
        <v>82.22100599756746</v>
      </c>
      <c r="AF137" s="1">
        <v>109.22989964774277</v>
      </c>
      <c r="AG137" s="1">
        <v>100.22599841352029</v>
      </c>
      <c r="AH137">
        <f t="shared" si="183"/>
        <v>96.454250991979393</v>
      </c>
      <c r="AI137">
        <f t="shared" si="182"/>
        <v>3.6710514884614827</v>
      </c>
    </row>
    <row r="138" spans="1:35" x14ac:dyDescent="0.25">
      <c r="A138" s="10">
        <v>190.50451201779407</v>
      </c>
      <c r="B138" s="10">
        <v>117.72483048189682</v>
      </c>
      <c r="C138" s="10">
        <v>170.58687588191748</v>
      </c>
      <c r="E138" s="10">
        <v>188.34292763157893</v>
      </c>
      <c r="F138" s="10">
        <v>92.473189931918569</v>
      </c>
      <c r="G138" s="10">
        <v>148.23421649684261</v>
      </c>
      <c r="H138" s="1">
        <v>152.18263171968002</v>
      </c>
      <c r="I138" s="1">
        <v>279.08327979762959</v>
      </c>
      <c r="J138" s="1">
        <v>166.71932206979488</v>
      </c>
      <c r="M138" s="1">
        <v>187.90463222546518</v>
      </c>
      <c r="N138">
        <f t="shared" si="178"/>
        <v>169.37564182545182</v>
      </c>
      <c r="O138">
        <f t="shared" si="179"/>
        <v>13.16117612374342</v>
      </c>
      <c r="P138">
        <f t="shared" si="180"/>
        <v>157.18590427298761</v>
      </c>
      <c r="Q138">
        <f t="shared" si="181"/>
        <v>9.201992166056149</v>
      </c>
      <c r="AC138" s="1">
        <v>92.156962344520949</v>
      </c>
      <c r="AD138" s="1">
        <v>91.704269194266914</v>
      </c>
      <c r="AE138" s="1">
        <v>85.320677847232076</v>
      </c>
      <c r="AF138" s="1">
        <v>115.03971133775634</v>
      </c>
      <c r="AG138" s="1">
        <v>126.77592484552223</v>
      </c>
      <c r="AH138">
        <f t="shared" si="183"/>
        <v>102.1995091138597</v>
      </c>
      <c r="AI138">
        <f t="shared" si="182"/>
        <v>6.4929930306383214</v>
      </c>
    </row>
    <row r="139" spans="1:35" x14ac:dyDescent="0.25">
      <c r="A139" s="10">
        <v>181.66217378455312</v>
      </c>
      <c r="B139" s="10">
        <v>125.64627162974401</v>
      </c>
      <c r="C139" s="10">
        <v>163.80496680694989</v>
      </c>
      <c r="E139" s="10">
        <v>174.17640016790017</v>
      </c>
      <c r="F139" s="10">
        <v>99.060553112499278</v>
      </c>
      <c r="G139" s="10">
        <v>134.69727487520873</v>
      </c>
      <c r="H139" s="1">
        <v>162.36708868117523</v>
      </c>
      <c r="I139" s="1">
        <v>258.74360634462596</v>
      </c>
      <c r="J139" s="1">
        <v>159.72555315536661</v>
      </c>
      <c r="M139" s="1">
        <v>179.96472990914606</v>
      </c>
      <c r="N139">
        <f t="shared" si="178"/>
        <v>163.98486184671691</v>
      </c>
      <c r="O139">
        <f t="shared" si="179"/>
        <v>11.168120160885032</v>
      </c>
      <c r="P139">
        <f t="shared" si="180"/>
        <v>153.45611245806035</v>
      </c>
      <c r="Q139">
        <f t="shared" si="181"/>
        <v>7.5996998592131968</v>
      </c>
      <c r="AC139" s="1">
        <v>96.990806178042732</v>
      </c>
      <c r="AD139" s="1">
        <v>94.894151284660566</v>
      </c>
      <c r="AE139" s="1">
        <v>84.411052487931144</v>
      </c>
      <c r="AF139" s="1">
        <v>110.39520485707605</v>
      </c>
      <c r="AG139" s="1">
        <v>116.4633252018283</v>
      </c>
      <c r="AH139">
        <f t="shared" si="183"/>
        <v>100.63090800190777</v>
      </c>
      <c r="AI139">
        <f t="shared" si="182"/>
        <v>4.6735117391651757</v>
      </c>
    </row>
    <row r="140" spans="1:35" x14ac:dyDescent="0.25">
      <c r="A140" s="10">
        <v>184.47214205608287</v>
      </c>
      <c r="B140" s="10">
        <v>124.76613496360088</v>
      </c>
      <c r="C140" s="10">
        <v>180.49281239924068</v>
      </c>
      <c r="E140" s="10">
        <v>172.7121721234237</v>
      </c>
      <c r="F140" s="10">
        <v>103.6410019115537</v>
      </c>
      <c r="G140" s="10">
        <v>121.22392844595944</v>
      </c>
      <c r="H140" s="1">
        <v>162.11511521112288</v>
      </c>
      <c r="I140" s="1">
        <v>261.4842853406916</v>
      </c>
      <c r="J140" s="1">
        <v>162.29144254758566</v>
      </c>
      <c r="M140" s="1">
        <v>177.46522024776067</v>
      </c>
      <c r="N140">
        <f t="shared" si="178"/>
        <v>165.06642552470223</v>
      </c>
      <c r="O140">
        <f t="shared" si="179"/>
        <v>11.588760432745948</v>
      </c>
      <c r="P140">
        <f t="shared" si="180"/>
        <v>154.35332998959228</v>
      </c>
      <c r="Q140">
        <f t="shared" si="181"/>
        <v>8.1249390042097449</v>
      </c>
      <c r="AC140" s="1">
        <v>102.79918469880738</v>
      </c>
      <c r="AD140" s="1">
        <v>97.646869068414091</v>
      </c>
      <c r="AE140" s="1">
        <v>81.756462241118385</v>
      </c>
      <c r="AF140" s="1">
        <v>114.22339696120905</v>
      </c>
      <c r="AG140" s="1">
        <v>114.24568284872953</v>
      </c>
      <c r="AH140">
        <f t="shared" si="183"/>
        <v>102.1343191636557</v>
      </c>
      <c r="AI140">
        <f t="shared" si="182"/>
        <v>4.9283778250722801</v>
      </c>
    </row>
    <row r="141" spans="1:35" x14ac:dyDescent="0.25">
      <c r="A141" s="10">
        <v>217.11552722873213</v>
      </c>
      <c r="B141" s="10">
        <v>119.09057279343382</v>
      </c>
      <c r="C141" s="10">
        <v>178.72278579227219</v>
      </c>
      <c r="E141" s="10">
        <v>162.82471773917212</v>
      </c>
      <c r="F141" s="10">
        <v>101.03622907278107</v>
      </c>
      <c r="G141" s="10">
        <v>140.1511154032797</v>
      </c>
      <c r="H141" s="1">
        <v>154.69063895089238</v>
      </c>
      <c r="I141" s="1">
        <v>295.79894908153108</v>
      </c>
      <c r="J141" s="1">
        <v>148.00922946458144</v>
      </c>
      <c r="M141" s="1">
        <v>163.8527345121573</v>
      </c>
      <c r="N141">
        <f t="shared" si="178"/>
        <v>168.12925000388333</v>
      </c>
      <c r="O141">
        <f t="shared" si="179"/>
        <v>14.446801588055084</v>
      </c>
      <c r="P141">
        <f t="shared" si="180"/>
        <v>153.94372788414469</v>
      </c>
      <c r="Q141">
        <f t="shared" si="181"/>
        <v>9.1397060560048846</v>
      </c>
      <c r="AC141" s="1">
        <v>96.031486109683158</v>
      </c>
      <c r="AD141" s="1">
        <v>94.735266457140838</v>
      </c>
      <c r="AE141" s="1">
        <v>84.256758779849534</v>
      </c>
      <c r="AF141" s="1">
        <v>109.52454106693985</v>
      </c>
      <c r="AG141" s="1">
        <v>113.53485949098842</v>
      </c>
      <c r="AH141">
        <f t="shared" si="183"/>
        <v>99.616582380920349</v>
      </c>
      <c r="AI141">
        <f t="shared" si="182"/>
        <v>4.3377814011093951</v>
      </c>
    </row>
    <row r="142" spans="1:35" x14ac:dyDescent="0.25">
      <c r="A142" s="10">
        <v>186.36802069711652</v>
      </c>
      <c r="B142" s="10">
        <v>130.2087807756667</v>
      </c>
      <c r="C142" s="10">
        <v>175.77286527241364</v>
      </c>
      <c r="E142" s="10">
        <v>167.73225215443387</v>
      </c>
      <c r="F142" s="10">
        <v>105.15444429364133</v>
      </c>
      <c r="G142" s="10">
        <v>148.19385839947486</v>
      </c>
      <c r="H142" s="1">
        <v>150.95801943824381</v>
      </c>
      <c r="I142" s="1">
        <v>266.20782726872443</v>
      </c>
      <c r="J142" s="1">
        <v>149.3625843061574</v>
      </c>
      <c r="M142" s="1">
        <v>153.83048754059774</v>
      </c>
      <c r="N142">
        <f t="shared" si="178"/>
        <v>163.37891401464702</v>
      </c>
      <c r="O142">
        <f t="shared" si="179"/>
        <v>11.244720848174149</v>
      </c>
      <c r="P142">
        <f t="shared" si="180"/>
        <v>151.95347920863841</v>
      </c>
      <c r="Q142">
        <f t="shared" si="181"/>
        <v>6.5891582236258381</v>
      </c>
      <c r="AC142" s="1">
        <v>97.541969700863163</v>
      </c>
      <c r="AD142" s="1">
        <v>92.282888922892255</v>
      </c>
      <c r="AE142" s="1">
        <v>88.006656574752824</v>
      </c>
      <c r="AF142" s="1">
        <v>108.93657193997251</v>
      </c>
      <c r="AG142" s="1">
        <v>125.11039543830604</v>
      </c>
      <c r="AH142">
        <f t="shared" si="183"/>
        <v>102.37569651535736</v>
      </c>
      <c r="AI142">
        <f t="shared" si="182"/>
        <v>5.4516377058788725</v>
      </c>
    </row>
    <row r="143" spans="1:35" x14ac:dyDescent="0.25">
      <c r="A143" s="10">
        <v>212.24673243297073</v>
      </c>
      <c r="B143" s="10">
        <v>123.85949865094</v>
      </c>
      <c r="C143" s="10">
        <v>174.4149462573626</v>
      </c>
      <c r="E143" s="10">
        <v>168.91574524996562</v>
      </c>
      <c r="F143" s="10">
        <v>91.981488920679325</v>
      </c>
      <c r="G143" s="10">
        <v>140.44642226552114</v>
      </c>
      <c r="H143" s="1">
        <v>153.95286923363048</v>
      </c>
      <c r="I143" s="1">
        <v>262.28837897307665</v>
      </c>
      <c r="J143" s="1">
        <v>131.39782693276553</v>
      </c>
      <c r="M143" s="1">
        <v>169.84753555126403</v>
      </c>
      <c r="N143">
        <f t="shared" si="178"/>
        <v>162.93514444681759</v>
      </c>
      <c r="O143">
        <f t="shared" si="179"/>
        <v>12.606587448669826</v>
      </c>
      <c r="P143">
        <f t="shared" si="180"/>
        <v>151.89589616612216</v>
      </c>
      <c r="Q143">
        <f t="shared" si="181"/>
        <v>9.4734208538793236</v>
      </c>
      <c r="AC143" s="1">
        <v>96.827858372738433</v>
      </c>
      <c r="AD143" s="1">
        <v>85.741607236190148</v>
      </c>
      <c r="AE143" s="1">
        <v>79.853644461001878</v>
      </c>
      <c r="AF143" s="1">
        <v>117.22978547203411</v>
      </c>
      <c r="AG143" s="1">
        <v>128.59735454952934</v>
      </c>
      <c r="AH143">
        <f t="shared" si="183"/>
        <v>101.65005001829877</v>
      </c>
      <c r="AI143">
        <f t="shared" si="182"/>
        <v>7.5725397710930249</v>
      </c>
    </row>
    <row r="144" spans="1:35" x14ac:dyDescent="0.25">
      <c r="A144" s="10">
        <v>183.92862301710545</v>
      </c>
      <c r="B144" s="10">
        <v>121.0450838591796</v>
      </c>
      <c r="C144" s="10">
        <v>178.86766999331093</v>
      </c>
      <c r="E144" s="10">
        <v>163.45554820278227</v>
      </c>
      <c r="F144" s="10">
        <v>96.829272066227375</v>
      </c>
      <c r="G144" s="10">
        <v>152.85306330596916</v>
      </c>
      <c r="H144" s="1">
        <v>147.36025855654762</v>
      </c>
      <c r="I144" s="1">
        <v>209.7310393396084</v>
      </c>
      <c r="J144" s="1">
        <v>173.76679329484591</v>
      </c>
      <c r="M144" s="1">
        <v>167.5495790631573</v>
      </c>
      <c r="N144">
        <f t="shared" si="178"/>
        <v>159.5386930698734</v>
      </c>
      <c r="O144">
        <f t="shared" si="179"/>
        <v>8.4929590229670548</v>
      </c>
      <c r="P144">
        <f t="shared" si="180"/>
        <v>153.96176570656951</v>
      </c>
      <c r="Q144">
        <f t="shared" si="181"/>
        <v>7.8041745667353446</v>
      </c>
      <c r="AC144" s="1">
        <v>100.48959832442421</v>
      </c>
      <c r="AD144" s="1">
        <v>81.757091468488028</v>
      </c>
      <c r="AE144" s="1">
        <v>81.443908979307551</v>
      </c>
      <c r="AF144" s="1">
        <v>103.90426771430687</v>
      </c>
      <c r="AG144" s="1">
        <v>129.04698653577401</v>
      </c>
      <c r="AH144">
        <f t="shared" si="183"/>
        <v>99.328370604460133</v>
      </c>
      <c r="AI144">
        <f t="shared" si="182"/>
        <v>7.1509608565242502</v>
      </c>
    </row>
    <row r="145" spans="1:35" x14ac:dyDescent="0.25">
      <c r="A145" s="10">
        <v>176.3978175580435</v>
      </c>
      <c r="B145" s="10">
        <v>119.04967706689138</v>
      </c>
      <c r="C145" s="10">
        <v>165.12392514160487</v>
      </c>
      <c r="E145" s="10">
        <v>173.50953754625806</v>
      </c>
      <c r="F145" s="10">
        <v>89.920607492994662</v>
      </c>
      <c r="G145" s="10">
        <v>127.79826149285005</v>
      </c>
      <c r="H145" s="1">
        <v>170.63905261811715</v>
      </c>
      <c r="I145" s="1">
        <v>236.34920329072995</v>
      </c>
      <c r="J145" s="1">
        <v>145.20026432751766</v>
      </c>
      <c r="M145" s="1">
        <v>175.94445046414046</v>
      </c>
      <c r="N145">
        <f t="shared" si="178"/>
        <v>157.99327969991478</v>
      </c>
      <c r="O145">
        <f t="shared" si="179"/>
        <v>10.553173600788149</v>
      </c>
      <c r="P145">
        <f t="shared" si="180"/>
        <v>149.28706596760196</v>
      </c>
      <c r="Q145">
        <f t="shared" si="181"/>
        <v>8.4196624572442396</v>
      </c>
      <c r="AC145" s="1">
        <v>85.185322008634728</v>
      </c>
      <c r="AD145" s="1">
        <v>100.95162190182043</v>
      </c>
      <c r="AE145" s="1">
        <v>80.72969328682359</v>
      </c>
      <c r="AF145" s="1">
        <v>113.22840549527582</v>
      </c>
      <c r="AG145" s="1">
        <v>106.72442344584074</v>
      </c>
      <c r="AH145">
        <f t="shared" si="183"/>
        <v>97.363893227679057</v>
      </c>
      <c r="AI145">
        <f t="shared" si="182"/>
        <v>5.0898208125067397</v>
      </c>
    </row>
    <row r="146" spans="1:35" x14ac:dyDescent="0.25">
      <c r="A146" s="10">
        <v>207.56680664468342</v>
      </c>
      <c r="B146" s="10">
        <v>148.75559228510727</v>
      </c>
      <c r="C146" s="10">
        <v>175.80567892151052</v>
      </c>
      <c r="E146" s="10">
        <v>166.43703527617862</v>
      </c>
      <c r="F146" s="10">
        <v>88.085162112706456</v>
      </c>
      <c r="G146" s="10">
        <v>136.62631890140389</v>
      </c>
      <c r="H146" s="1">
        <v>158.99412609281904</v>
      </c>
      <c r="I146" s="1">
        <v>218.76246041625075</v>
      </c>
      <c r="J146" s="1">
        <v>149.31589133326662</v>
      </c>
      <c r="M146" s="1">
        <v>161.50560700491573</v>
      </c>
      <c r="N146">
        <f t="shared" si="178"/>
        <v>161.18546789888424</v>
      </c>
      <c r="O146">
        <f t="shared" si="179"/>
        <v>9.5895647653518896</v>
      </c>
      <c r="P146">
        <f t="shared" si="180"/>
        <v>154.78802428584348</v>
      </c>
      <c r="Q146">
        <f t="shared" si="181"/>
        <v>8.7513555458838876</v>
      </c>
      <c r="AC146" s="1">
        <v>106.62933349609369</v>
      </c>
      <c r="AD146" s="1">
        <v>86.280580977318309</v>
      </c>
      <c r="AE146" s="1">
        <v>84.32617907254199</v>
      </c>
      <c r="AF146" s="1">
        <v>113.34861317467283</v>
      </c>
      <c r="AG146" s="1">
        <v>110.38049175221707</v>
      </c>
      <c r="AH146">
        <f t="shared" si="183"/>
        <v>100.19303969456878</v>
      </c>
      <c r="AI146">
        <f t="shared" si="182"/>
        <v>5.0451063565758902</v>
      </c>
    </row>
    <row r="147" spans="1:35" x14ac:dyDescent="0.25">
      <c r="A147" s="10">
        <v>197.96620152639738</v>
      </c>
      <c r="B147" s="10">
        <v>117.4611612613858</v>
      </c>
      <c r="C147" s="10">
        <v>176.68614607522838</v>
      </c>
      <c r="E147" s="10">
        <v>180.54923341985335</v>
      </c>
      <c r="F147" s="10">
        <v>87.813572868046123</v>
      </c>
      <c r="G147" s="10">
        <v>153.50449310278384</v>
      </c>
      <c r="H147" s="1">
        <v>148.86445545014857</v>
      </c>
      <c r="I147" s="1">
        <v>306.46514892578108</v>
      </c>
      <c r="J147" s="1">
        <v>167.33162815916236</v>
      </c>
      <c r="M147" s="1">
        <v>155.80929531140225</v>
      </c>
      <c r="N147">
        <f t="shared" si="178"/>
        <v>169.24513361001891</v>
      </c>
      <c r="O147">
        <f t="shared" si="179"/>
        <v>15.190428570786644</v>
      </c>
      <c r="P147">
        <f t="shared" si="180"/>
        <v>153.99846524160091</v>
      </c>
      <c r="Q147">
        <f t="shared" si="181"/>
        <v>9.1671237012608486</v>
      </c>
      <c r="AC147" s="1">
        <v>96.261219225431589</v>
      </c>
      <c r="AD147" s="1">
        <v>92.367585947815499</v>
      </c>
      <c r="AE147" s="1">
        <v>89.210402290775946</v>
      </c>
      <c r="AF147" s="1">
        <v>116.61467247656878</v>
      </c>
      <c r="AG147" s="1">
        <v>99.299936532125713</v>
      </c>
      <c r="AH147">
        <f t="shared" si="183"/>
        <v>98.750763294543503</v>
      </c>
      <c r="AI147">
        <f t="shared" si="182"/>
        <v>3.9046216773739824</v>
      </c>
    </row>
    <row r="148" spans="1:35" x14ac:dyDescent="0.25">
      <c r="A148" s="10">
        <v>183.06578363558822</v>
      </c>
      <c r="B148" s="10">
        <v>115.83103331886034</v>
      </c>
      <c r="C148" s="10">
        <v>175.87129737505447</v>
      </c>
      <c r="E148" s="10">
        <v>166.08732792369105</v>
      </c>
      <c r="F148" s="10">
        <v>99.610826870836533</v>
      </c>
      <c r="G148" s="10">
        <v>153.38177568130817</v>
      </c>
      <c r="H148" s="1">
        <v>137.79501778738762</v>
      </c>
      <c r="I148" s="1">
        <v>248.02260851337957</v>
      </c>
      <c r="J148" s="1">
        <v>128.03912752508694</v>
      </c>
      <c r="M148" s="1">
        <v>175.76239082250675</v>
      </c>
      <c r="N148">
        <f t="shared" si="178"/>
        <v>158.34671894536996</v>
      </c>
      <c r="O148">
        <f t="shared" si="179"/>
        <v>11.075333839136976</v>
      </c>
      <c r="P148">
        <f t="shared" si="180"/>
        <v>148.38273121559112</v>
      </c>
      <c r="Q148">
        <f t="shared" si="181"/>
        <v>8.0570293217904769</v>
      </c>
      <c r="AC148" s="1">
        <v>105.31324687756947</v>
      </c>
      <c r="AD148" s="1">
        <v>88.866107564576765</v>
      </c>
      <c r="AE148" s="1">
        <v>80.835140876049991</v>
      </c>
      <c r="AF148" s="1">
        <v>108.69952412314632</v>
      </c>
      <c r="AG148" s="1">
        <v>90.210279960224995</v>
      </c>
      <c r="AH148">
        <f t="shared" si="183"/>
        <v>94.784859880313505</v>
      </c>
      <c r="AI148">
        <f t="shared" si="182"/>
        <v>4.301231933888185</v>
      </c>
    </row>
    <row r="149" spans="1:35" x14ac:dyDescent="0.25">
      <c r="A149" s="10">
        <v>193.81827192820424</v>
      </c>
      <c r="B149" s="10">
        <v>120.17766159372837</v>
      </c>
      <c r="C149" s="10">
        <v>159.45688411748895</v>
      </c>
      <c r="E149" s="10">
        <v>179.55983479817701</v>
      </c>
      <c r="F149" s="10">
        <v>104.45861001638461</v>
      </c>
      <c r="G149" s="10">
        <v>134.99997581962643</v>
      </c>
      <c r="H149" s="1">
        <v>142.03329903738762</v>
      </c>
      <c r="I149" s="1">
        <v>236.25930730443798</v>
      </c>
      <c r="J149" s="1">
        <v>174.8768028016645</v>
      </c>
      <c r="M149" s="1">
        <v>141.30267882614945</v>
      </c>
      <c r="N149">
        <f t="shared" si="178"/>
        <v>158.69433262432491</v>
      </c>
      <c r="O149">
        <f t="shared" si="179"/>
        <v>10.195915161184752</v>
      </c>
      <c r="P149">
        <f t="shared" si="180"/>
        <v>150.07600210431235</v>
      </c>
      <c r="Q149">
        <f t="shared" si="181"/>
        <v>7.9521504725625229</v>
      </c>
      <c r="AC149" s="1">
        <v>98.115427117598415</v>
      </c>
      <c r="AD149" s="1">
        <v>93.859669859979576</v>
      </c>
      <c r="AE149" s="1">
        <v>89.008396076706134</v>
      </c>
      <c r="AF149" s="1">
        <v>113.50420471536791</v>
      </c>
      <c r="AG149" s="1">
        <v>108.52158027187278</v>
      </c>
      <c r="AH149">
        <f t="shared" si="183"/>
        <v>100.60185560830497</v>
      </c>
      <c r="AI149">
        <f t="shared" si="182"/>
        <v>3.7203958142577216</v>
      </c>
    </row>
    <row r="150" spans="1:35" x14ac:dyDescent="0.25">
      <c r="A150" s="10">
        <v>215.79953331489401</v>
      </c>
      <c r="B150" s="10">
        <v>133.24501887486707</v>
      </c>
      <c r="C150" s="10">
        <v>160.97517431459482</v>
      </c>
      <c r="E150" s="10">
        <v>168.26533267372525</v>
      </c>
      <c r="F150" s="10">
        <v>93.165476574667011</v>
      </c>
      <c r="G150" s="10">
        <v>149.64099895190242</v>
      </c>
      <c r="H150" s="1">
        <v>127.50600905645429</v>
      </c>
      <c r="I150" s="1">
        <v>281.5429241987901</v>
      </c>
      <c r="J150" s="1">
        <v>180.49624277930212</v>
      </c>
      <c r="M150" s="1">
        <v>173.5411397526764</v>
      </c>
      <c r="N150">
        <f t="shared" si="178"/>
        <v>168.41778504918733</v>
      </c>
      <c r="O150">
        <f t="shared" si="179"/>
        <v>13.642765143610212</v>
      </c>
      <c r="P150">
        <f t="shared" si="180"/>
        <v>155.84832514367594</v>
      </c>
      <c r="Q150">
        <f t="shared" si="181"/>
        <v>9.6114497166518156</v>
      </c>
      <c r="AC150" s="1">
        <v>95.943458958675791</v>
      </c>
      <c r="AE150" s="1">
        <v>84.078562034750476</v>
      </c>
      <c r="AF150" s="1">
        <v>108.88404815353105</v>
      </c>
      <c r="AG150" s="1">
        <v>117.09056460560407</v>
      </c>
      <c r="AH150">
        <f t="shared" si="183"/>
        <v>101.49915843814036</v>
      </c>
      <c r="AI150">
        <f t="shared" si="182"/>
        <v>5.1314858071811011</v>
      </c>
    </row>
    <row r="151" spans="1:35" x14ac:dyDescent="0.25">
      <c r="A151" s="10">
        <v>201.14329410620061</v>
      </c>
      <c r="B151" s="10">
        <v>122.98103612296629</v>
      </c>
      <c r="C151" s="10">
        <v>162.04956040536052</v>
      </c>
      <c r="F151" s="10">
        <v>101.43384704318228</v>
      </c>
      <c r="G151" s="10">
        <v>136.57250134306435</v>
      </c>
      <c r="H151" s="1">
        <v>157.2062610444562</v>
      </c>
      <c r="I151" s="1">
        <v>246.56737111780654</v>
      </c>
      <c r="J151" s="1">
        <v>132.08398717873499</v>
      </c>
      <c r="M151" s="1">
        <v>179.2134488566528</v>
      </c>
      <c r="N151">
        <f t="shared" si="178"/>
        <v>159.91681191315828</v>
      </c>
      <c r="O151">
        <f t="shared" si="179"/>
        <v>11.582601831121032</v>
      </c>
      <c r="P151">
        <f t="shared" si="180"/>
        <v>149.08549201257725</v>
      </c>
      <c r="Q151">
        <f t="shared" si="181"/>
        <v>8.6899549823054958</v>
      </c>
      <c r="AC151" s="1">
        <v>100.42984008789051</v>
      </c>
      <c r="AE151" s="1">
        <v>85.704083712595761</v>
      </c>
      <c r="AF151" s="1">
        <v>111.09904579896548</v>
      </c>
      <c r="AG151" s="1">
        <v>90.439399366276945</v>
      </c>
      <c r="AH151">
        <f t="shared" si="183"/>
        <v>96.918092241432163</v>
      </c>
      <c r="AI151">
        <f t="shared" si="182"/>
        <v>3.9851770422478707</v>
      </c>
    </row>
    <row r="152" spans="1:35" x14ac:dyDescent="0.25">
      <c r="A152" s="10">
        <v>173.30988434290288</v>
      </c>
      <c r="B152" s="10">
        <v>123.48974035040033</v>
      </c>
      <c r="C152" s="10">
        <v>176.97580834151472</v>
      </c>
      <c r="F152" s="10">
        <v>96.689035828125199</v>
      </c>
      <c r="G152" s="10">
        <v>157.14718920852962</v>
      </c>
      <c r="H152" s="1">
        <v>148.00182524181525</v>
      </c>
      <c r="I152" s="1">
        <v>264.40307171675363</v>
      </c>
      <c r="J152" s="1">
        <v>167.0651789688811</v>
      </c>
      <c r="M152" s="1">
        <v>160.53792546304382</v>
      </c>
      <c r="N152">
        <f t="shared" si="178"/>
        <v>163.06885105132963</v>
      </c>
      <c r="O152">
        <f t="shared" si="179"/>
        <v>11.991503381452821</v>
      </c>
      <c r="P152">
        <f t="shared" si="180"/>
        <v>150.40207346815163</v>
      </c>
      <c r="Q152">
        <f t="shared" si="181"/>
        <v>7.4105412174727192</v>
      </c>
      <c r="AC152" s="1">
        <v>102.14870252107315</v>
      </c>
      <c r="AE152" s="1">
        <v>86.751894680958486</v>
      </c>
      <c r="AF152" s="1">
        <v>107.99686120417971</v>
      </c>
      <c r="AG152" s="1">
        <v>110.84634638341637</v>
      </c>
      <c r="AH152">
        <f t="shared" si="183"/>
        <v>101.93595119740692</v>
      </c>
      <c r="AI152">
        <f t="shared" si="182"/>
        <v>3.8009352352495704</v>
      </c>
    </row>
    <row r="153" spans="1:35" x14ac:dyDescent="0.25">
      <c r="A153" s="10">
        <v>212.67669326763198</v>
      </c>
      <c r="B153" s="10">
        <v>120.77492923855293</v>
      </c>
      <c r="C153" s="10">
        <v>186.48876824346857</v>
      </c>
      <c r="F153" s="10">
        <v>88.827149587227751</v>
      </c>
      <c r="G153" s="10">
        <v>141.85120659411993</v>
      </c>
      <c r="H153" s="1">
        <v>162.05097016833997</v>
      </c>
      <c r="I153" s="1">
        <v>270.5512220842117</v>
      </c>
      <c r="J153" s="1">
        <v>142.25608636970654</v>
      </c>
      <c r="M153" s="1">
        <v>167.24964956219213</v>
      </c>
      <c r="N153">
        <f t="shared" si="178"/>
        <v>165.85851945727239</v>
      </c>
      <c r="O153">
        <f t="shared" si="179"/>
        <v>13.927262568854953</v>
      </c>
      <c r="P153">
        <f t="shared" si="180"/>
        <v>152.77193162890498</v>
      </c>
      <c r="Q153">
        <f t="shared" si="181"/>
        <v>10.390149060620981</v>
      </c>
      <c r="AC153" s="1">
        <v>100.16942074424315</v>
      </c>
      <c r="AE153" s="1">
        <v>85.476216730081617</v>
      </c>
      <c r="AF153" s="1">
        <v>111.81810235630232</v>
      </c>
      <c r="AG153" s="1">
        <v>117.98277613955428</v>
      </c>
      <c r="AH153">
        <f t="shared" si="183"/>
        <v>103.86162899254535</v>
      </c>
      <c r="AI153">
        <f t="shared" si="182"/>
        <v>5.0595127027594913</v>
      </c>
    </row>
    <row r="154" spans="1:35" x14ac:dyDescent="0.25">
      <c r="A154" s="10">
        <v>201.74943824314536</v>
      </c>
      <c r="B154" s="10">
        <v>119.73504811816942</v>
      </c>
      <c r="C154" s="10">
        <v>175.377571358914</v>
      </c>
      <c r="F154" s="10">
        <v>95.714511379081884</v>
      </c>
      <c r="G154" s="10">
        <v>141.12423341726137</v>
      </c>
      <c r="H154" s="1">
        <v>146.18491036551333</v>
      </c>
      <c r="I154" s="1">
        <v>284.77099342067703</v>
      </c>
      <c r="J154" s="1">
        <v>163.2913919725182</v>
      </c>
      <c r="M154" s="1">
        <v>156.92776454968316</v>
      </c>
      <c r="N154">
        <f t="shared" si="178"/>
        <v>164.98620698055151</v>
      </c>
      <c r="O154">
        <f t="shared" si="179"/>
        <v>14.215929222456495</v>
      </c>
      <c r="P154">
        <f t="shared" si="180"/>
        <v>150.01310867553585</v>
      </c>
      <c r="Q154">
        <f t="shared" si="181"/>
        <v>8.8405404144378501</v>
      </c>
      <c r="AE154" s="1">
        <v>87.258378514703296</v>
      </c>
      <c r="AF154" s="1">
        <v>108.99770577877104</v>
      </c>
      <c r="AG154" s="1">
        <v>114.21411317438346</v>
      </c>
      <c r="AH154">
        <f t="shared" si="183"/>
        <v>103.49006582261926</v>
      </c>
      <c r="AI154">
        <f t="shared" si="182"/>
        <v>4.765658182078699</v>
      </c>
    </row>
    <row r="155" spans="1:35" x14ac:dyDescent="0.25">
      <c r="A155" s="10">
        <v>198.01559120528057</v>
      </c>
      <c r="B155" s="10">
        <v>113.28613214887714</v>
      </c>
      <c r="C155" s="10">
        <v>157.99406756112054</v>
      </c>
      <c r="F155" s="10">
        <v>94.060125495233606</v>
      </c>
      <c r="G155" s="10">
        <v>140.97891789552645</v>
      </c>
      <c r="H155" s="1">
        <v>129.87827119373048</v>
      </c>
      <c r="I155" s="1">
        <v>277.77932160091973</v>
      </c>
      <c r="J155" s="1">
        <v>155.35099851790247</v>
      </c>
      <c r="M155" s="1">
        <v>151.21223363983484</v>
      </c>
      <c r="N155">
        <f t="shared" si="178"/>
        <v>157.61729547315841</v>
      </c>
      <c r="O155">
        <f t="shared" si="179"/>
        <v>14.071943557272592</v>
      </c>
      <c r="P155">
        <f t="shared" si="180"/>
        <v>142.59704220718828</v>
      </c>
      <c r="Q155">
        <f t="shared" si="181"/>
        <v>8.4929603707832495</v>
      </c>
      <c r="AE155" s="1">
        <v>82.65097276219764</v>
      </c>
      <c r="AF155" s="1">
        <v>118.30025058459539</v>
      </c>
      <c r="AG155" s="1">
        <v>95.104740183548472</v>
      </c>
      <c r="AH155">
        <f t="shared" si="183"/>
        <v>98.685321176780505</v>
      </c>
      <c r="AI155">
        <f t="shared" si="182"/>
        <v>6.0307837384672185</v>
      </c>
    </row>
    <row r="156" spans="1:35" x14ac:dyDescent="0.25">
      <c r="A156" s="10">
        <v>218.51714965262019</v>
      </c>
      <c r="B156" s="10">
        <v>112.47362463184641</v>
      </c>
      <c r="C156" s="10">
        <v>162.26562634438662</v>
      </c>
      <c r="F156" s="10">
        <v>101.10013175880599</v>
      </c>
      <c r="G156" s="10">
        <v>156.00855126719358</v>
      </c>
      <c r="H156" s="1">
        <v>133.89381771995906</v>
      </c>
      <c r="I156" s="1">
        <v>271.69217854520622</v>
      </c>
      <c r="J156" s="1">
        <v>162.79598006932542</v>
      </c>
      <c r="M156" s="1">
        <v>165.17776317810674</v>
      </c>
      <c r="N156">
        <f t="shared" si="178"/>
        <v>164.88053590749448</v>
      </c>
      <c r="O156">
        <f t="shared" si="179"/>
        <v>13.75928526407278</v>
      </c>
      <c r="P156">
        <f t="shared" si="180"/>
        <v>151.52908057778049</v>
      </c>
      <c r="Q156">
        <f t="shared" si="181"/>
        <v>9.8506450963165566</v>
      </c>
      <c r="AE156" s="1">
        <v>84.787591898216036</v>
      </c>
      <c r="AF156" s="1">
        <v>114.86751029061608</v>
      </c>
      <c r="AG156" s="1">
        <v>116.37167065169038</v>
      </c>
      <c r="AH156">
        <f t="shared" si="183"/>
        <v>105.34225761350751</v>
      </c>
      <c r="AI156">
        <f t="shared" si="182"/>
        <v>5.9389143845064885</v>
      </c>
    </row>
    <row r="157" spans="1:35" x14ac:dyDescent="0.25">
      <c r="A157" s="10">
        <v>216.90462737990578</v>
      </c>
      <c r="F157" s="10">
        <v>91.003416837127702</v>
      </c>
      <c r="G157" s="10">
        <v>149.88487180767083</v>
      </c>
      <c r="H157" s="1">
        <v>119.62174188523048</v>
      </c>
      <c r="I157" s="1">
        <v>277.30150988502191</v>
      </c>
      <c r="J157" s="1">
        <v>154.60454448794292</v>
      </c>
      <c r="M157" s="1">
        <v>172.07490728142474</v>
      </c>
      <c r="N157">
        <f t="shared" si="178"/>
        <v>168.77080279490346</v>
      </c>
      <c r="O157">
        <f t="shared" si="179"/>
        <v>15.942015235096761</v>
      </c>
      <c r="P157">
        <f t="shared" si="180"/>
        <v>150.68235161321707</v>
      </c>
      <c r="Q157">
        <f t="shared" si="181"/>
        <v>11.417206525804312</v>
      </c>
      <c r="AE157" s="1">
        <v>86.631393432616989</v>
      </c>
      <c r="AF157" s="1">
        <v>107.8785531638414</v>
      </c>
      <c r="AG157" s="1">
        <v>109.57378509630071</v>
      </c>
      <c r="AH157">
        <f t="shared" si="183"/>
        <v>101.36124389758636</v>
      </c>
      <c r="AI157">
        <f t="shared" si="182"/>
        <v>4.2615180376438788</v>
      </c>
    </row>
    <row r="158" spans="1:35" x14ac:dyDescent="0.25">
      <c r="A158" s="10">
        <v>228.63655782760014</v>
      </c>
      <c r="F158" s="10">
        <v>97.157663069786409</v>
      </c>
      <c r="G158" s="10">
        <v>150.84653862991357</v>
      </c>
      <c r="H158" s="1">
        <v>143.97192092168859</v>
      </c>
      <c r="I158" s="1">
        <v>231.65091632926459</v>
      </c>
      <c r="J158" s="1">
        <v>160.40589025922029</v>
      </c>
      <c r="M158" s="1">
        <v>163.32754070839101</v>
      </c>
      <c r="N158">
        <f t="shared" si="178"/>
        <v>167.99957539226639</v>
      </c>
      <c r="O158">
        <f t="shared" si="179"/>
        <v>12.268945965708449</v>
      </c>
      <c r="P158">
        <f t="shared" si="180"/>
        <v>157.39101856943333</v>
      </c>
      <c r="Q158">
        <f t="shared" si="181"/>
        <v>11.162448285748388</v>
      </c>
      <c r="AE158" s="1">
        <v>84.681169042047173</v>
      </c>
      <c r="AF158" s="1">
        <v>111.54414109867623</v>
      </c>
      <c r="AG158" s="1">
        <v>97.433171662571525</v>
      </c>
      <c r="AH158">
        <f t="shared" si="183"/>
        <v>97.886160601098311</v>
      </c>
      <c r="AI158">
        <f t="shared" si="182"/>
        <v>4.4790712847224796</v>
      </c>
    </row>
    <row r="159" spans="1:35" x14ac:dyDescent="0.25">
      <c r="A159" s="10">
        <v>223.60705628989055</v>
      </c>
      <c r="F159" s="10">
        <v>95.210385159899886</v>
      </c>
      <c r="G159" s="10">
        <v>145.43898972194498</v>
      </c>
      <c r="H159" s="1">
        <v>133.37746756417334</v>
      </c>
      <c r="I159" s="1">
        <v>265.11433176750552</v>
      </c>
      <c r="J159" s="1">
        <v>144.00529355969098</v>
      </c>
      <c r="M159" s="1">
        <v>164.50690794526855</v>
      </c>
      <c r="N159">
        <f t="shared" si="178"/>
        <v>167.32291885833911</v>
      </c>
      <c r="O159">
        <f t="shared" si="179"/>
        <v>14.86722321104323</v>
      </c>
      <c r="P159">
        <f t="shared" si="180"/>
        <v>151.0243500401447</v>
      </c>
      <c r="Q159">
        <f t="shared" si="181"/>
        <v>11.153663545330817</v>
      </c>
    </row>
    <row r="160" spans="1:35" x14ac:dyDescent="0.25">
      <c r="A160" s="10">
        <v>210.39990518534708</v>
      </c>
      <c r="F160" s="10">
        <v>92.173202636862939</v>
      </c>
      <c r="G160" s="10">
        <v>131.88038313525112</v>
      </c>
      <c r="H160" s="1">
        <v>124.53132266089999</v>
      </c>
      <c r="I160" s="1">
        <v>270.6474526955256</v>
      </c>
      <c r="J160" s="1">
        <v>151.12528447127579</v>
      </c>
      <c r="M160" s="1">
        <v>169.34017224258204</v>
      </c>
      <c r="N160">
        <f t="shared" si="178"/>
        <v>164.29967471824921</v>
      </c>
      <c r="O160">
        <f t="shared" si="179"/>
        <v>15.359720611335435</v>
      </c>
      <c r="P160">
        <f t="shared" si="180"/>
        <v>146.57504505536983</v>
      </c>
      <c r="Q160">
        <f t="shared" si="181"/>
        <v>10.719911192160557</v>
      </c>
    </row>
    <row r="161" spans="1:36" x14ac:dyDescent="0.25">
      <c r="A161" s="10">
        <v>209.90254097042956</v>
      </c>
      <c r="F161" s="10">
        <v>93.165476574667011</v>
      </c>
      <c r="G161" s="10">
        <v>134.83364447036027</v>
      </c>
      <c r="H161" s="1">
        <v>140.47852289108954</v>
      </c>
      <c r="I161" s="1">
        <v>238.23298154956203</v>
      </c>
      <c r="J161" s="1">
        <v>191.36678203677121</v>
      </c>
      <c r="M161" s="1">
        <v>151.6836273536247</v>
      </c>
      <c r="N161">
        <f t="shared" si="178"/>
        <v>165.66622512092917</v>
      </c>
      <c r="O161">
        <f t="shared" si="179"/>
        <v>12.804637019616969</v>
      </c>
      <c r="P161">
        <f t="shared" si="180"/>
        <v>153.57176571615705</v>
      </c>
      <c r="Q161">
        <f t="shared" si="181"/>
        <v>11.040741803557104</v>
      </c>
    </row>
    <row r="162" spans="1:36" x14ac:dyDescent="0.25">
      <c r="A162" s="10">
        <v>199.85952188355134</v>
      </c>
      <c r="F162" s="10">
        <v>98.006158793088844</v>
      </c>
      <c r="G162" s="10">
        <v>165.6395715147022</v>
      </c>
      <c r="H162" s="1">
        <v>121.27713884626097</v>
      </c>
      <c r="I162" s="1">
        <v>268.13976259997264</v>
      </c>
      <c r="J162" s="1">
        <v>187.66307493823143</v>
      </c>
      <c r="M162" s="1">
        <v>145.48293553041574</v>
      </c>
      <c r="N162">
        <f t="shared" si="178"/>
        <v>169.43830915803187</v>
      </c>
      <c r="O162">
        <f t="shared" si="179"/>
        <v>14.453377090397179</v>
      </c>
      <c r="P162">
        <f t="shared" si="180"/>
        <v>152.98806691770844</v>
      </c>
      <c r="Q162">
        <f t="shared" si="181"/>
        <v>10.303903128941029</v>
      </c>
    </row>
    <row r="163" spans="1:36" x14ac:dyDescent="0.25">
      <c r="A163" s="10">
        <v>209.62161602893863</v>
      </c>
      <c r="G163" s="10">
        <v>143.84915048345121</v>
      </c>
      <c r="H163" s="1">
        <v>129.98008364722762</v>
      </c>
      <c r="I163" s="1">
        <v>242.0201962881697</v>
      </c>
      <c r="J163" s="1">
        <v>161.84199572451959</v>
      </c>
      <c r="M163" s="1">
        <v>158.09807938136404</v>
      </c>
      <c r="N163">
        <f t="shared" si="178"/>
        <v>174.23518692561177</v>
      </c>
      <c r="O163">
        <f t="shared" si="179"/>
        <v>10.826622969384031</v>
      </c>
      <c r="P163">
        <f t="shared" si="180"/>
        <v>160.67818505310021</v>
      </c>
      <c r="Q163">
        <f t="shared" si="181"/>
        <v>7.7771681550490781</v>
      </c>
    </row>
    <row r="164" spans="1:36" x14ac:dyDescent="0.25">
      <c r="A164" s="10">
        <v>176.9203311835056</v>
      </c>
      <c r="G164" s="10">
        <v>141.0992821934552</v>
      </c>
      <c r="H164" s="1">
        <v>138.69641258603048</v>
      </c>
      <c r="I164" s="1">
        <v>251.66731507238507</v>
      </c>
      <c r="J164" s="1">
        <v>164.0106039417926</v>
      </c>
      <c r="M164" s="1">
        <v>129.2290505398517</v>
      </c>
      <c r="N164">
        <f t="shared" si="178"/>
        <v>166.93716591950343</v>
      </c>
      <c r="O164">
        <f t="shared" si="179"/>
        <v>11.421114543784576</v>
      </c>
      <c r="P164">
        <f t="shared" si="180"/>
        <v>149.99113608892711</v>
      </c>
      <c r="Q164">
        <f t="shared" si="181"/>
        <v>5.0980830848006251</v>
      </c>
    </row>
    <row r="165" spans="1:36" x14ac:dyDescent="0.25">
      <c r="A165" s="10">
        <v>184.5916202561549</v>
      </c>
      <c r="G165" s="10">
        <v>170.18791590241423</v>
      </c>
      <c r="H165" s="1">
        <v>130.08412679036383</v>
      </c>
      <c r="I165" s="1">
        <v>273.71201898059667</v>
      </c>
      <c r="J165" s="1">
        <v>185.29313697410547</v>
      </c>
      <c r="M165" s="1">
        <v>152.41726650280899</v>
      </c>
      <c r="N165">
        <f t="shared" si="178"/>
        <v>182.71434756774067</v>
      </c>
      <c r="O165">
        <f t="shared" si="179"/>
        <v>12.473312670692918</v>
      </c>
      <c r="P165">
        <f t="shared" si="180"/>
        <v>164.51481328516948</v>
      </c>
      <c r="Q165">
        <f t="shared" si="181"/>
        <v>6.0536818238065999</v>
      </c>
    </row>
    <row r="166" spans="1:36" x14ac:dyDescent="0.25">
      <c r="A166" s="10">
        <v>185.72591258595122</v>
      </c>
      <c r="G166" s="10">
        <v>140.83453550899097</v>
      </c>
      <c r="H166" s="1">
        <v>125.65080915178572</v>
      </c>
      <c r="I166" s="1">
        <v>227.51247099716241</v>
      </c>
      <c r="J166" s="1">
        <v>179.29720120379434</v>
      </c>
      <c r="M166" s="1">
        <v>147.34488497958989</v>
      </c>
      <c r="N166">
        <f t="shared" si="178"/>
        <v>167.7276357378791</v>
      </c>
      <c r="O166">
        <f t="shared" si="179"/>
        <v>9.4334198909918374</v>
      </c>
      <c r="P166">
        <f t="shared" si="180"/>
        <v>155.77066868602242</v>
      </c>
      <c r="Q166">
        <f t="shared" si="181"/>
        <v>6.648436173424197</v>
      </c>
    </row>
    <row r="167" spans="1:36" x14ac:dyDescent="0.25">
      <c r="A167" s="10">
        <v>196.67111788328529</v>
      </c>
      <c r="G167" s="10">
        <v>126.82938315836041</v>
      </c>
      <c r="H167" s="1">
        <v>116.54729207356762</v>
      </c>
      <c r="I167" s="1">
        <v>203.62518477613909</v>
      </c>
      <c r="J167" s="1">
        <v>166.73246457804206</v>
      </c>
      <c r="M167" s="1">
        <v>165.36832659432022</v>
      </c>
      <c r="N167">
        <f t="shared" si="178"/>
        <v>162.62896151061912</v>
      </c>
      <c r="O167">
        <f t="shared" si="179"/>
        <v>8.9650544203939706</v>
      </c>
      <c r="P167">
        <f t="shared" si="180"/>
        <v>154.42971685751513</v>
      </c>
      <c r="Q167">
        <f t="shared" si="181"/>
        <v>8.4184353978684872</v>
      </c>
      <c r="AI167" t="s">
        <v>8</v>
      </c>
    </row>
    <row r="168" spans="1:36" x14ac:dyDescent="0.25">
      <c r="A168" s="10">
        <v>234.23558409993208</v>
      </c>
      <c r="G168" s="10">
        <v>131.98839353456421</v>
      </c>
      <c r="H168" s="1">
        <v>132.65613374255904</v>
      </c>
      <c r="I168" s="1">
        <v>220.94207262470621</v>
      </c>
      <c r="J168" s="1">
        <v>155.50761677772334</v>
      </c>
      <c r="M168" s="1">
        <v>149.85967057474497</v>
      </c>
      <c r="N168">
        <f t="shared" si="178"/>
        <v>170.86491189237165</v>
      </c>
      <c r="O168">
        <f t="shared" si="179"/>
        <v>11.419689028966282</v>
      </c>
      <c r="P168">
        <f t="shared" si="180"/>
        <v>160.84947974590474</v>
      </c>
      <c r="Q168">
        <f t="shared" si="181"/>
        <v>10.926007790292793</v>
      </c>
      <c r="AC168" s="1">
        <v>96.617399457807394</v>
      </c>
      <c r="AD168" s="1">
        <v>93.364335001913759</v>
      </c>
      <c r="AE168" s="1">
        <v>84.560116074427597</v>
      </c>
      <c r="AF168" s="1">
        <v>111.2651353810532</v>
      </c>
      <c r="AG168" s="1">
        <v>111.389461600527</v>
      </c>
      <c r="AI168">
        <f>AVERAGE(AC168:AG168)</f>
        <v>99.439289503145787</v>
      </c>
      <c r="AJ168">
        <f>STDEVP(AC168:AG168)/SQRT(5)</f>
        <v>4.6857877947125646</v>
      </c>
    </row>
    <row r="169" spans="1:36" x14ac:dyDescent="0.25">
      <c r="A169" s="10">
        <v>179.80363340246913</v>
      </c>
      <c r="G169" s="10">
        <v>134.24617500578967</v>
      </c>
      <c r="H169" s="1">
        <v>141.40946161179238</v>
      </c>
      <c r="I169" s="1">
        <v>257.10931485586678</v>
      </c>
      <c r="J169" s="1">
        <v>178.99256460236995</v>
      </c>
      <c r="M169" s="1">
        <v>146.10515123002921</v>
      </c>
      <c r="N169">
        <f t="shared" si="178"/>
        <v>172.94438345138619</v>
      </c>
      <c r="O169">
        <f t="shared" si="179"/>
        <v>11.535737393215278</v>
      </c>
      <c r="P169">
        <f t="shared" si="180"/>
        <v>156.11139717049008</v>
      </c>
      <c r="Q169">
        <f t="shared" si="181"/>
        <v>5.5964716384856406</v>
      </c>
    </row>
    <row r="170" spans="1:36" x14ac:dyDescent="0.25">
      <c r="A170" s="10">
        <v>211.875590984718</v>
      </c>
      <c r="G170" s="10">
        <v>117.21013867135561</v>
      </c>
      <c r="I170" s="1">
        <v>218.70336045313925</v>
      </c>
      <c r="J170" s="1">
        <v>189.61925978374134</v>
      </c>
      <c r="M170" s="1">
        <v>142.77955816033145</v>
      </c>
      <c r="N170">
        <f t="shared" si="178"/>
        <v>176.03758161065713</v>
      </c>
      <c r="O170">
        <f t="shared" si="179"/>
        <v>10.993674928883335</v>
      </c>
      <c r="P170">
        <f t="shared" si="180"/>
        <v>165.37113690003659</v>
      </c>
      <c r="Q170">
        <f t="shared" si="181"/>
        <v>10.782409375761812</v>
      </c>
    </row>
    <row r="171" spans="1:36" x14ac:dyDescent="0.25">
      <c r="A171" s="10">
        <v>206.52256167891227</v>
      </c>
      <c r="G171" s="10">
        <v>134.92859097688381</v>
      </c>
      <c r="I171" s="1">
        <v>281.22438305485764</v>
      </c>
      <c r="J171" s="1">
        <v>177.37609000593517</v>
      </c>
      <c r="N171">
        <f t="shared" si="178"/>
        <v>200.01290642914722</v>
      </c>
      <c r="O171">
        <f t="shared" si="179"/>
        <v>14.797396550424688</v>
      </c>
      <c r="P171">
        <f t="shared" si="180"/>
        <v>172.94241422057709</v>
      </c>
      <c r="Q171">
        <f t="shared" si="181"/>
        <v>8.485828941856127</v>
      </c>
    </row>
    <row r="172" spans="1:36" x14ac:dyDescent="0.25">
      <c r="A172" s="10">
        <v>198.29598757572123</v>
      </c>
      <c r="G172" s="10">
        <v>133.61381362391651</v>
      </c>
      <c r="I172" s="1">
        <v>273.83035812934673</v>
      </c>
      <c r="J172" s="1">
        <v>181.19201390566323</v>
      </c>
      <c r="N172">
        <f t="shared" si="178"/>
        <v>196.73304330866191</v>
      </c>
      <c r="O172">
        <f t="shared" si="179"/>
        <v>13.986256645943463</v>
      </c>
      <c r="P172">
        <f t="shared" si="180"/>
        <v>171.03393836843364</v>
      </c>
      <c r="Q172">
        <f t="shared" si="181"/>
        <v>7.8998445158677137</v>
      </c>
    </row>
    <row r="173" spans="1:36" x14ac:dyDescent="0.25">
      <c r="A173" s="10">
        <v>198.6088593514549</v>
      </c>
      <c r="G173" s="10">
        <v>133.39003360325313</v>
      </c>
      <c r="I173" s="1">
        <v>224.62766884017157</v>
      </c>
      <c r="J173" s="1">
        <v>158.32786425263623</v>
      </c>
      <c r="N173">
        <f t="shared" si="178"/>
        <v>178.73860651187894</v>
      </c>
      <c r="O173">
        <f t="shared" si="179"/>
        <v>9.7800075248720546</v>
      </c>
      <c r="P173">
        <f t="shared" si="180"/>
        <v>163.44225240244808</v>
      </c>
      <c r="Q173">
        <f t="shared" si="181"/>
        <v>7.7566871959468466</v>
      </c>
    </row>
    <row r="174" spans="1:36" x14ac:dyDescent="0.25">
      <c r="A174" s="10">
        <v>191.1865166717902</v>
      </c>
      <c r="G174" s="10">
        <v>139.59545367767484</v>
      </c>
      <c r="I174" s="1">
        <v>222.79096171803653</v>
      </c>
      <c r="J174" s="1">
        <v>176.39780213049349</v>
      </c>
      <c r="N174">
        <f t="shared" si="178"/>
        <v>182.49268354949876</v>
      </c>
      <c r="O174">
        <f t="shared" si="179"/>
        <v>8.2937115518729847</v>
      </c>
      <c r="P174">
        <f t="shared" si="180"/>
        <v>169.05992415998617</v>
      </c>
      <c r="Q174">
        <f t="shared" si="181"/>
        <v>6.2618455969832016</v>
      </c>
    </row>
    <row r="175" spans="1:36" x14ac:dyDescent="0.25">
      <c r="A175" s="10">
        <v>188.88566803532356</v>
      </c>
      <c r="G175" s="10">
        <v>112.55704985752726</v>
      </c>
      <c r="I175" s="1">
        <v>249.28219649043251</v>
      </c>
      <c r="J175" s="1">
        <v>170.64965992850034</v>
      </c>
      <c r="N175">
        <f t="shared" si="178"/>
        <v>180.34364357794593</v>
      </c>
      <c r="O175">
        <f t="shared" si="179"/>
        <v>13.526672985332866</v>
      </c>
      <c r="P175">
        <f t="shared" si="180"/>
        <v>157.36412594045041</v>
      </c>
      <c r="Q175">
        <f t="shared" si="181"/>
        <v>9.3953107341542985</v>
      </c>
    </row>
    <row r="176" spans="1:36" x14ac:dyDescent="0.25">
      <c r="A176" s="10">
        <v>239.00564182361231</v>
      </c>
      <c r="G176" s="10">
        <v>114.86604219419903</v>
      </c>
      <c r="I176" s="1">
        <v>229.62525639220624</v>
      </c>
      <c r="J176" s="1">
        <v>206.80825870365638</v>
      </c>
      <c r="N176">
        <f t="shared" si="178"/>
        <v>197.5762997784185</v>
      </c>
      <c r="O176">
        <f t="shared" si="179"/>
        <v>13.636589479986503</v>
      </c>
      <c r="P176">
        <f t="shared" si="180"/>
        <v>186.89331424048922</v>
      </c>
      <c r="Q176">
        <f t="shared" si="181"/>
        <v>15.184264166062833</v>
      </c>
    </row>
    <row r="177" spans="1:17" x14ac:dyDescent="0.25">
      <c r="A177" s="10">
        <v>194.58894966149788</v>
      </c>
      <c r="G177" s="10">
        <v>128.58967171232612</v>
      </c>
      <c r="I177" s="1">
        <v>231.58297573562959</v>
      </c>
      <c r="J177" s="1">
        <v>173.49356391825847</v>
      </c>
      <c r="N177">
        <f t="shared" si="178"/>
        <v>182.063790256928</v>
      </c>
      <c r="O177">
        <f t="shared" si="179"/>
        <v>10.323572244552878</v>
      </c>
      <c r="P177">
        <f t="shared" si="180"/>
        <v>165.5573950973608</v>
      </c>
      <c r="Q177">
        <f t="shared" si="181"/>
        <v>7.9449958188869081</v>
      </c>
    </row>
    <row r="178" spans="1:17" x14ac:dyDescent="0.25">
      <c r="A178" s="10">
        <v>196.8600714621283</v>
      </c>
      <c r="G178" s="10">
        <v>134.99863697347115</v>
      </c>
      <c r="I178" s="1">
        <v>227.9839202435347</v>
      </c>
      <c r="J178" s="1">
        <v>165.92612114896201</v>
      </c>
      <c r="N178">
        <f t="shared" si="178"/>
        <v>181.44218745702403</v>
      </c>
      <c r="O178">
        <f t="shared" si="179"/>
        <v>9.6092861068787236</v>
      </c>
      <c r="P178">
        <f t="shared" si="180"/>
        <v>165.92827652818715</v>
      </c>
      <c r="Q178">
        <f t="shared" si="181"/>
        <v>7.2904399834183593</v>
      </c>
    </row>
    <row r="179" spans="1:17" x14ac:dyDescent="0.25">
      <c r="A179" s="10">
        <v>187.69716545867121</v>
      </c>
      <c r="G179" s="10">
        <v>114.65724305059319</v>
      </c>
      <c r="I179" s="1">
        <v>256.16049940568615</v>
      </c>
      <c r="J179" s="1">
        <v>174.07690257149946</v>
      </c>
      <c r="N179">
        <f t="shared" si="178"/>
        <v>183.14795262161249</v>
      </c>
      <c r="O179">
        <f t="shared" si="179"/>
        <v>13.953761949248101</v>
      </c>
      <c r="P179">
        <f t="shared" si="180"/>
        <v>158.81043702692128</v>
      </c>
      <c r="Q179">
        <f t="shared" si="181"/>
        <v>9.154556527921434</v>
      </c>
    </row>
    <row r="180" spans="1:17" x14ac:dyDescent="0.25">
      <c r="A180" s="10">
        <v>194.8612271806152</v>
      </c>
      <c r="G180" s="10">
        <v>133.0983679968439</v>
      </c>
      <c r="N180">
        <f t="shared" si="178"/>
        <v>163.97979758872955</v>
      </c>
      <c r="O180">
        <f t="shared" si="179"/>
        <v>8.5649675271672852</v>
      </c>
      <c r="P180">
        <f t="shared" si="180"/>
        <v>163.97979758872955</v>
      </c>
      <c r="Q180">
        <f t="shared" si="181"/>
        <v>8.9147008439178297</v>
      </c>
    </row>
    <row r="181" spans="1:17" x14ac:dyDescent="0.25">
      <c r="A181" s="10">
        <v>216.38337175354164</v>
      </c>
      <c r="G181" s="10">
        <v>128.77044637163269</v>
      </c>
      <c r="N181">
        <f t="shared" si="178"/>
        <v>172.57690906258716</v>
      </c>
      <c r="O181">
        <f t="shared" si="179"/>
        <v>12.14972672530282</v>
      </c>
      <c r="P181">
        <f t="shared" si="180"/>
        <v>172.57690906258716</v>
      </c>
      <c r="Q181">
        <f t="shared" si="181"/>
        <v>12.64583651343394</v>
      </c>
    </row>
    <row r="182" spans="1:17" x14ac:dyDescent="0.25">
      <c r="A182" s="10">
        <v>181.35879514487183</v>
      </c>
      <c r="G182" s="10">
        <v>141.18320350474477</v>
      </c>
      <c r="N182">
        <f t="shared" si="178"/>
        <v>161.27099932480832</v>
      </c>
      <c r="O182">
        <f t="shared" si="179"/>
        <v>5.5713521415607818</v>
      </c>
      <c r="P182">
        <f t="shared" si="180"/>
        <v>161.27099932480832</v>
      </c>
      <c r="Q182">
        <f t="shared" si="181"/>
        <v>5.7988471620699524</v>
      </c>
    </row>
    <row r="183" spans="1:17" x14ac:dyDescent="0.25">
      <c r="A183" s="10">
        <v>194.10486315134821</v>
      </c>
      <c r="G183" s="10">
        <v>132.76795699411926</v>
      </c>
      <c r="N183">
        <f t="shared" si="178"/>
        <v>163.43641007273374</v>
      </c>
      <c r="O183">
        <f t="shared" si="179"/>
        <v>8.5058984703158274</v>
      </c>
      <c r="P183">
        <f t="shared" si="180"/>
        <v>163.43641007273374</v>
      </c>
      <c r="Q183">
        <f t="shared" si="181"/>
        <v>8.8532198202837229</v>
      </c>
    </row>
    <row r="184" spans="1:17" x14ac:dyDescent="0.25">
      <c r="A184" s="10">
        <v>187.88478703847028</v>
      </c>
      <c r="G184" s="10">
        <v>126.68069009291492</v>
      </c>
      <c r="N184">
        <f t="shared" si="178"/>
        <v>157.2827385656926</v>
      </c>
      <c r="O184">
        <f t="shared" si="179"/>
        <v>8.4874811463718807</v>
      </c>
      <c r="P184">
        <f t="shared" si="180"/>
        <v>157.2827385656926</v>
      </c>
      <c r="Q184">
        <f t="shared" si="181"/>
        <v>8.8340504617560889</v>
      </c>
    </row>
    <row r="185" spans="1:17" x14ac:dyDescent="0.25">
      <c r="A185" s="10">
        <v>176.41610611636276</v>
      </c>
      <c r="G185" s="10">
        <v>114.46395220828795</v>
      </c>
      <c r="N185">
        <f t="shared" si="178"/>
        <v>145.44002916232535</v>
      </c>
      <c r="O185">
        <f t="shared" si="179"/>
        <v>8.5912179823461781</v>
      </c>
      <c r="P185">
        <f t="shared" si="180"/>
        <v>145.44002916232535</v>
      </c>
      <c r="Q185">
        <f t="shared" si="181"/>
        <v>8.942023183926036</v>
      </c>
    </row>
    <row r="186" spans="1:17" x14ac:dyDescent="0.25">
      <c r="A186" s="10">
        <v>203.12454754318136</v>
      </c>
      <c r="G186" s="10">
        <v>130.38877666202566</v>
      </c>
      <c r="N186">
        <f t="shared" si="178"/>
        <v>166.75666210260351</v>
      </c>
      <c r="O186">
        <f t="shared" si="179"/>
        <v>10.086636595092608</v>
      </c>
      <c r="P186">
        <f t="shared" si="180"/>
        <v>166.75666210260351</v>
      </c>
      <c r="Q186">
        <f t="shared" si="181"/>
        <v>10.498504224487561</v>
      </c>
    </row>
    <row r="187" spans="1:17" x14ac:dyDescent="0.25">
      <c r="A187" s="10">
        <v>207.99442062388385</v>
      </c>
      <c r="G187" s="10">
        <v>167.80426260702873</v>
      </c>
      <c r="N187">
        <f t="shared" si="178"/>
        <v>187.89934161545631</v>
      </c>
      <c r="O187">
        <f t="shared" si="179"/>
        <v>5.5733721345681069</v>
      </c>
      <c r="P187">
        <f t="shared" si="180"/>
        <v>187.89934161545631</v>
      </c>
      <c r="Q187">
        <f t="shared" si="181"/>
        <v>5.8009496374512057</v>
      </c>
    </row>
    <row r="188" spans="1:17" x14ac:dyDescent="0.25">
      <c r="A188" s="10">
        <v>249.07686546170154</v>
      </c>
      <c r="G188" s="10">
        <v>139.24160272445494</v>
      </c>
      <c r="N188">
        <f t="shared" si="178"/>
        <v>194.15923409307823</v>
      </c>
      <c r="O188">
        <f t="shared" si="179"/>
        <v>15.231410448200094</v>
      </c>
      <c r="P188">
        <f t="shared" si="180"/>
        <v>194.15923409307823</v>
      </c>
      <c r="Q188">
        <f t="shared" si="181"/>
        <v>15.853354626965674</v>
      </c>
    </row>
    <row r="189" spans="1:17" x14ac:dyDescent="0.25">
      <c r="A189" s="10">
        <v>237.79519297697661</v>
      </c>
      <c r="G189" s="10">
        <v>121.00338397017177</v>
      </c>
      <c r="N189">
        <f t="shared" si="178"/>
        <v>179.39928847357419</v>
      </c>
      <c r="O189">
        <f t="shared" si="179"/>
        <v>16.196109843393533</v>
      </c>
      <c r="P189">
        <f t="shared" si="180"/>
        <v>179.39928847357419</v>
      </c>
      <c r="Q189">
        <f t="shared" si="181"/>
        <v>16.857445592305535</v>
      </c>
    </row>
    <row r="190" spans="1:17" x14ac:dyDescent="0.25">
      <c r="A190" s="10">
        <v>259.94931823975611</v>
      </c>
      <c r="G190" s="10">
        <v>118.7794996493358</v>
      </c>
      <c r="N190">
        <f t="shared" si="178"/>
        <v>189.36440894454597</v>
      </c>
      <c r="O190">
        <f t="shared" si="179"/>
        <v>19.576731518296533</v>
      </c>
      <c r="P190">
        <f t="shared" si="180"/>
        <v>189.36440894454597</v>
      </c>
      <c r="Q190">
        <f t="shared" si="181"/>
        <v>20.376108191157446</v>
      </c>
    </row>
    <row r="191" spans="1:17" x14ac:dyDescent="0.25">
      <c r="A191" s="10">
        <v>223.41501585611613</v>
      </c>
      <c r="G191" s="10">
        <v>123.78640898806208</v>
      </c>
      <c r="N191">
        <f t="shared" si="178"/>
        <v>173.60071242208909</v>
      </c>
      <c r="O191">
        <f t="shared" si="179"/>
        <v>13.81600194483897</v>
      </c>
      <c r="P191">
        <f t="shared" si="180"/>
        <v>173.60071242208909</v>
      </c>
      <c r="Q191">
        <f t="shared" si="181"/>
        <v>14.380150748564624</v>
      </c>
    </row>
    <row r="192" spans="1:17" x14ac:dyDescent="0.25">
      <c r="A192" s="10">
        <v>214.4801776891797</v>
      </c>
      <c r="G192" s="10">
        <v>126.96663517484126</v>
      </c>
      <c r="N192">
        <f t="shared" si="178"/>
        <v>170.72340643201048</v>
      </c>
      <c r="O192">
        <f t="shared" si="179"/>
        <v>12.135944801267119</v>
      </c>
      <c r="P192">
        <f t="shared" si="180"/>
        <v>170.72340643201048</v>
      </c>
      <c r="Q192">
        <f t="shared" si="181"/>
        <v>12.631491832097767</v>
      </c>
    </row>
    <row r="193" spans="1:17" x14ac:dyDescent="0.25">
      <c r="A193" s="10">
        <v>226.62887583813495</v>
      </c>
      <c r="G193" s="10">
        <v>118.56199800571963</v>
      </c>
      <c r="N193">
        <f t="shared" si="178"/>
        <v>172.59543692192727</v>
      </c>
      <c r="O193">
        <f t="shared" si="179"/>
        <v>14.986179584772175</v>
      </c>
      <c r="P193">
        <f t="shared" si="180"/>
        <v>172.59543692192727</v>
      </c>
      <c r="Q193">
        <f t="shared" si="181"/>
        <v>15.598110251756863</v>
      </c>
    </row>
    <row r="194" spans="1:17" x14ac:dyDescent="0.25">
      <c r="A194" s="10">
        <v>219.12462578861022</v>
      </c>
      <c r="G194" s="10">
        <v>121.2031053311328</v>
      </c>
      <c r="N194">
        <f t="shared" si="178"/>
        <v>170.16386555987151</v>
      </c>
      <c r="O194">
        <f t="shared" si="179"/>
        <v>13.579271653108885</v>
      </c>
      <c r="P194">
        <f t="shared" si="180"/>
        <v>170.16386555987151</v>
      </c>
      <c r="Q194">
        <f t="shared" si="181"/>
        <v>14.133754048895515</v>
      </c>
    </row>
    <row r="195" spans="1:17" x14ac:dyDescent="0.25">
      <c r="A195" s="10">
        <v>244.89405017423027</v>
      </c>
      <c r="G195" s="10">
        <v>129.83666490728757</v>
      </c>
      <c r="N195">
        <f t="shared" si="178"/>
        <v>187.36535754075891</v>
      </c>
      <c r="O195">
        <f t="shared" si="179"/>
        <v>15.955588546183741</v>
      </c>
      <c r="P195">
        <f t="shared" si="180"/>
        <v>187.36535754075891</v>
      </c>
      <c r="Q195">
        <f t="shared" si="181"/>
        <v>16.607103089030979</v>
      </c>
    </row>
    <row r="196" spans="1:17" x14ac:dyDescent="0.25">
      <c r="A196" s="10">
        <v>221.26244197050991</v>
      </c>
      <c r="G196" s="10">
        <v>137.72488274304175</v>
      </c>
      <c r="N196">
        <f t="shared" si="178"/>
        <v>179.49366235677581</v>
      </c>
      <c r="O196">
        <f t="shared" si="179"/>
        <v>11.584575123913345</v>
      </c>
      <c r="P196">
        <f t="shared" si="180"/>
        <v>179.49366235677581</v>
      </c>
      <c r="Q196">
        <f t="shared" si="181"/>
        <v>12.057608076855786</v>
      </c>
    </row>
    <row r="197" spans="1:17" x14ac:dyDescent="0.25">
      <c r="A197" s="10">
        <v>203.79720706101841</v>
      </c>
      <c r="G197" s="10">
        <v>135.89099822162191</v>
      </c>
      <c r="N197">
        <f t="shared" ref="N197" si="184">AVERAGE(A197:M197)</f>
        <v>169.84410264132015</v>
      </c>
      <c r="O197">
        <f t="shared" ref="O197" si="185">STDEVP(A197:M197)/SQRT(13)</f>
        <v>9.4168968420311643</v>
      </c>
      <c r="P197">
        <f t="shared" ref="P197" si="186">AVERAGE(M197,L197,K197,J197,H197,G197,F197,E197,D197,C197,B197,A197)</f>
        <v>169.84410264132015</v>
      </c>
      <c r="Q197">
        <f t="shared" ref="Q197" si="187">STDEVP(A197,B197,C197,D197,E197,F197,G197,H197,J197,K197,L197,M197)/SQRT(12)</f>
        <v>9.8014169882681372</v>
      </c>
    </row>
    <row r="206" spans="1:17" x14ac:dyDescent="0.25">
      <c r="P206" s="5" t="s">
        <v>7</v>
      </c>
      <c r="Q206" s="5"/>
    </row>
    <row r="207" spans="1:17" x14ac:dyDescent="0.25">
      <c r="A207" s="10">
        <v>202.78967254819599</v>
      </c>
      <c r="B207" s="10">
        <v>122.71945447379258</v>
      </c>
      <c r="C207" s="10">
        <v>168.87522522419425</v>
      </c>
      <c r="E207" s="10">
        <v>170.00443064615098</v>
      </c>
      <c r="F207" s="10">
        <v>95.208198518288981</v>
      </c>
      <c r="G207" s="10">
        <v>138.33507987362938</v>
      </c>
      <c r="H207" s="11">
        <v>135.15022495814691</v>
      </c>
      <c r="I207" s="11">
        <v>251.35980638564277</v>
      </c>
      <c r="J207" s="11">
        <v>168.6017951920399</v>
      </c>
      <c r="K207" s="11"/>
      <c r="L207" s="11"/>
      <c r="M207" s="11">
        <v>157.68942876318749</v>
      </c>
      <c r="P207" s="5">
        <f>AVERAGE(A207:M207)</f>
        <v>161.07333165832694</v>
      </c>
      <c r="Q207" s="5">
        <f>STDEVP(A207:M207)/SQRT(10)</f>
        <v>13.076289406443289</v>
      </c>
    </row>
    <row r="211" spans="10:11" x14ac:dyDescent="0.25">
      <c r="J211" s="11"/>
      <c r="K211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37A87-4150-4F47-8A48-AB4CCDF1AA0D}">
  <dimension ref="A1:W36"/>
  <sheetViews>
    <sheetView workbookViewId="0">
      <selection activeCell="C38" sqref="C38"/>
    </sheetView>
  </sheetViews>
  <sheetFormatPr defaultRowHeight="15" x14ac:dyDescent="0.25"/>
  <cols>
    <col min="9" max="9" width="154.140625" bestFit="1" customWidth="1"/>
    <col min="14" max="14" width="16.7109375" customWidth="1"/>
  </cols>
  <sheetData>
    <row r="1" spans="1:23" x14ac:dyDescent="0.25">
      <c r="A1" t="s">
        <v>0</v>
      </c>
      <c r="C1" t="s">
        <v>1</v>
      </c>
      <c r="D1" t="s">
        <v>2</v>
      </c>
      <c r="E1" t="s">
        <v>3</v>
      </c>
      <c r="F1" t="s">
        <v>4</v>
      </c>
      <c r="R1" t="s">
        <v>5</v>
      </c>
      <c r="S1" t="s">
        <v>6</v>
      </c>
    </row>
    <row r="2" spans="1:23" x14ac:dyDescent="0.25">
      <c r="C2" t="s">
        <v>7</v>
      </c>
      <c r="D2" t="s">
        <v>8</v>
      </c>
      <c r="E2" t="s">
        <v>9</v>
      </c>
      <c r="F2" t="s">
        <v>10</v>
      </c>
      <c r="I2" s="1" t="s">
        <v>11</v>
      </c>
      <c r="J2" t="s">
        <v>12</v>
      </c>
    </row>
    <row r="3" spans="1:23" x14ac:dyDescent="0.25">
      <c r="B3" t="s">
        <v>170</v>
      </c>
      <c r="C3" s="1">
        <v>202.78967254819619</v>
      </c>
      <c r="D3">
        <v>96.617399457807394</v>
      </c>
      <c r="E3" s="1">
        <v>165.1365521325516</v>
      </c>
      <c r="F3" s="1">
        <v>92.908505161412961</v>
      </c>
      <c r="R3" t="s">
        <v>13</v>
      </c>
    </row>
    <row r="4" spans="1:23" x14ac:dyDescent="0.25">
      <c r="C4" s="1">
        <v>122.71945447379258</v>
      </c>
      <c r="D4">
        <v>93.364335001913759</v>
      </c>
      <c r="E4" s="1">
        <v>132.52046345807315</v>
      </c>
      <c r="F4" s="1">
        <v>92.649007105565275</v>
      </c>
      <c r="I4" t="s">
        <v>13</v>
      </c>
    </row>
    <row r="5" spans="1:23" x14ac:dyDescent="0.25">
      <c r="C5" s="1">
        <v>168.87522522419425</v>
      </c>
      <c r="D5">
        <v>84.560116074427597</v>
      </c>
      <c r="E5" s="1">
        <v>192.75460620005973</v>
      </c>
      <c r="F5" s="1">
        <v>83.79530669050726</v>
      </c>
      <c r="R5" t="s">
        <v>14</v>
      </c>
      <c r="S5" t="s">
        <v>15</v>
      </c>
      <c r="T5" t="s">
        <v>16</v>
      </c>
    </row>
    <row r="6" spans="1:23" x14ac:dyDescent="0.25">
      <c r="C6" s="1">
        <v>170.00443064615098</v>
      </c>
      <c r="D6">
        <v>111.2651353810532</v>
      </c>
      <c r="E6" s="1">
        <v>179.05548095703045</v>
      </c>
      <c r="F6" s="1">
        <v>133.09753379043224</v>
      </c>
      <c r="I6" s="1" t="s">
        <v>14</v>
      </c>
      <c r="J6" t="s">
        <v>15</v>
      </c>
      <c r="K6" t="s">
        <v>17</v>
      </c>
    </row>
    <row r="7" spans="1:23" x14ac:dyDescent="0.25">
      <c r="C7" s="1">
        <v>95.208198518288981</v>
      </c>
      <c r="D7">
        <v>111.389461600527</v>
      </c>
      <c r="E7" s="1">
        <v>152.45714523225922</v>
      </c>
      <c r="F7" s="1">
        <v>144.58988748176509</v>
      </c>
      <c r="R7" t="s">
        <v>18</v>
      </c>
      <c r="S7" t="s">
        <v>15</v>
      </c>
      <c r="T7" t="s">
        <v>19</v>
      </c>
    </row>
    <row r="8" spans="1:23" x14ac:dyDescent="0.25">
      <c r="C8" s="1">
        <v>138.33507987362938</v>
      </c>
      <c r="E8" s="1">
        <v>130.83310424640607</v>
      </c>
      <c r="F8" s="1">
        <v>108.34283554690973</v>
      </c>
      <c r="I8" t="s">
        <v>18</v>
      </c>
      <c r="J8" t="s">
        <v>15</v>
      </c>
      <c r="K8" t="s">
        <v>20</v>
      </c>
    </row>
    <row r="9" spans="1:23" x14ac:dyDescent="0.25">
      <c r="C9" s="1">
        <v>135.15022495814691</v>
      </c>
      <c r="E9" s="1">
        <v>161.97719859757456</v>
      </c>
      <c r="F9" s="1"/>
      <c r="R9" t="s">
        <v>21</v>
      </c>
      <c r="S9" t="s">
        <v>22</v>
      </c>
      <c r="T9" t="s">
        <v>23</v>
      </c>
      <c r="U9" t="s">
        <v>24</v>
      </c>
      <c r="V9" t="s">
        <v>25</v>
      </c>
      <c r="W9" t="s">
        <v>26</v>
      </c>
    </row>
    <row r="10" spans="1:23" x14ac:dyDescent="0.25">
      <c r="C10" s="1">
        <v>251.35980638564277</v>
      </c>
      <c r="E10" s="1">
        <v>205.13369182200464</v>
      </c>
      <c r="F10" s="1"/>
      <c r="I10" t="s">
        <v>21</v>
      </c>
      <c r="J10" t="s">
        <v>22</v>
      </c>
      <c r="K10" t="s">
        <v>23</v>
      </c>
      <c r="L10" t="s">
        <v>24</v>
      </c>
      <c r="M10" t="s">
        <v>25</v>
      </c>
      <c r="N10" t="s">
        <v>26</v>
      </c>
      <c r="R10" t="s">
        <v>27</v>
      </c>
      <c r="S10">
        <v>8</v>
      </c>
      <c r="T10">
        <v>0</v>
      </c>
      <c r="U10">
        <v>164.98400000000001</v>
      </c>
      <c r="V10">
        <v>26.638999999999999</v>
      </c>
      <c r="W10">
        <v>9.4179999999999993</v>
      </c>
    </row>
    <row r="11" spans="1:23" x14ac:dyDescent="0.25">
      <c r="C11" s="1">
        <v>168.6017951920399</v>
      </c>
      <c r="I11" t="s">
        <v>28</v>
      </c>
      <c r="J11">
        <v>10</v>
      </c>
      <c r="K11">
        <v>0</v>
      </c>
      <c r="L11" s="1">
        <v>161.07300000000001</v>
      </c>
      <c r="M11">
        <v>43.588000000000001</v>
      </c>
      <c r="N11" s="1">
        <v>13.784000000000001</v>
      </c>
      <c r="R11" t="s">
        <v>29</v>
      </c>
      <c r="S11">
        <v>6</v>
      </c>
      <c r="T11">
        <v>0</v>
      </c>
      <c r="U11">
        <v>109.23099999999999</v>
      </c>
      <c r="V11">
        <v>24.532</v>
      </c>
      <c r="W11">
        <v>10.015000000000001</v>
      </c>
    </row>
    <row r="12" spans="1:23" x14ac:dyDescent="0.25">
      <c r="C12" s="1">
        <v>157.68942876318749</v>
      </c>
      <c r="I12" t="s">
        <v>30</v>
      </c>
      <c r="J12">
        <v>5</v>
      </c>
      <c r="K12">
        <v>0</v>
      </c>
      <c r="L12" s="1">
        <v>99.438999999999993</v>
      </c>
      <c r="M12">
        <v>11.714</v>
      </c>
      <c r="N12" s="1">
        <v>5.2389999999999999</v>
      </c>
    </row>
    <row r="13" spans="1:23" x14ac:dyDescent="0.25">
      <c r="I13" t="s">
        <v>31</v>
      </c>
      <c r="J13">
        <v>8</v>
      </c>
      <c r="K13">
        <v>0</v>
      </c>
      <c r="L13" s="1">
        <v>164.98400000000001</v>
      </c>
      <c r="M13">
        <v>26.638999999999999</v>
      </c>
      <c r="N13" s="1">
        <v>9.4179999999999993</v>
      </c>
      <c r="R13" t="s">
        <v>32</v>
      </c>
      <c r="S13">
        <v>55.753</v>
      </c>
    </row>
    <row r="14" spans="1:23" x14ac:dyDescent="0.25">
      <c r="I14" t="s">
        <v>33</v>
      </c>
      <c r="J14">
        <v>6</v>
      </c>
      <c r="K14">
        <v>0</v>
      </c>
      <c r="L14" s="1">
        <v>109.23099999999999</v>
      </c>
      <c r="M14">
        <v>24.532</v>
      </c>
      <c r="N14" s="1">
        <v>10.015000000000001</v>
      </c>
      <c r="R14" t="s">
        <v>34</v>
      </c>
    </row>
    <row r="15" spans="1:23" x14ac:dyDescent="0.25">
      <c r="R15" t="s">
        <v>35</v>
      </c>
    </row>
    <row r="16" spans="1:23" x14ac:dyDescent="0.25">
      <c r="B16" t="s">
        <v>171</v>
      </c>
      <c r="C16" t="s">
        <v>172</v>
      </c>
      <c r="E16" t="s">
        <v>173</v>
      </c>
      <c r="F16" t="s">
        <v>174</v>
      </c>
      <c r="I16" t="s">
        <v>36</v>
      </c>
      <c r="J16" t="s">
        <v>37</v>
      </c>
      <c r="K16" t="s">
        <v>38</v>
      </c>
      <c r="L16" t="s">
        <v>39</v>
      </c>
      <c r="M16" t="s">
        <v>40</v>
      </c>
      <c r="N16" t="s">
        <v>41</v>
      </c>
    </row>
    <row r="17" spans="3:18" x14ac:dyDescent="0.25">
      <c r="C17">
        <v>100.00062117669752</v>
      </c>
      <c r="E17">
        <v>102.96879732672531</v>
      </c>
      <c r="F17">
        <v>100.03951223273005</v>
      </c>
      <c r="I17" t="s">
        <v>42</v>
      </c>
      <c r="J17">
        <v>3</v>
      </c>
      <c r="K17">
        <v>23322.162</v>
      </c>
      <c r="L17">
        <v>7774.0540000000001</v>
      </c>
      <c r="M17">
        <v>7.585</v>
      </c>
      <c r="N17" t="s">
        <v>43</v>
      </c>
      <c r="R17" t="s">
        <v>44</v>
      </c>
    </row>
    <row r="18" spans="3:18" x14ac:dyDescent="0.25">
      <c r="C18">
        <v>100.00144860712321</v>
      </c>
      <c r="E18">
        <v>95.623639001528716</v>
      </c>
      <c r="F18">
        <v>99.768672845302433</v>
      </c>
      <c r="I18" t="s">
        <v>45</v>
      </c>
      <c r="J18">
        <v>25</v>
      </c>
      <c r="K18">
        <v>25624.223999999998</v>
      </c>
      <c r="L18">
        <v>1024.9690000000001</v>
      </c>
    </row>
    <row r="19" spans="3:18" x14ac:dyDescent="0.25">
      <c r="C19">
        <v>100.0023713684198</v>
      </c>
      <c r="E19">
        <v>95.216893913414296</v>
      </c>
      <c r="F19">
        <v>99.820049788600386</v>
      </c>
      <c r="I19" t="s">
        <v>46</v>
      </c>
      <c r="J19">
        <v>28</v>
      </c>
      <c r="K19">
        <v>48946.385999999999</v>
      </c>
      <c r="R19" t="s">
        <v>47</v>
      </c>
    </row>
    <row r="20" spans="3:18" x14ac:dyDescent="0.25">
      <c r="C20">
        <v>100.08277446902976</v>
      </c>
      <c r="E20">
        <v>100.70672490046539</v>
      </c>
      <c r="F20">
        <v>100.32006445385134</v>
      </c>
    </row>
    <row r="21" spans="3:18" x14ac:dyDescent="0.25">
      <c r="C21">
        <v>100.00341101002978</v>
      </c>
      <c r="E21">
        <v>100.77473206953559</v>
      </c>
      <c r="F21">
        <v>100.42044731878457</v>
      </c>
      <c r="I21" t="s">
        <v>48</v>
      </c>
      <c r="R21" t="s">
        <v>49</v>
      </c>
    </row>
    <row r="22" spans="3:18" x14ac:dyDescent="0.25">
      <c r="C22">
        <v>99.998838584769217</v>
      </c>
      <c r="E22">
        <v>100.15152772267649</v>
      </c>
      <c r="F22">
        <v>99.806944529215102</v>
      </c>
    </row>
    <row r="23" spans="3:18" x14ac:dyDescent="0.25">
      <c r="C23">
        <v>100.17941429501467</v>
      </c>
      <c r="E23">
        <v>97.431412160070821</v>
      </c>
      <c r="I23" t="s">
        <v>50</v>
      </c>
    </row>
    <row r="24" spans="3:18" x14ac:dyDescent="0.25">
      <c r="C24">
        <v>100.09139239643027</v>
      </c>
      <c r="E24">
        <v>98.942962906331132</v>
      </c>
    </row>
    <row r="25" spans="3:18" x14ac:dyDescent="0.25">
      <c r="C25">
        <v>99.92682386202857</v>
      </c>
    </row>
    <row r="26" spans="3:18" x14ac:dyDescent="0.25">
      <c r="C26">
        <v>100.08830381243405</v>
      </c>
      <c r="I26" t="s">
        <v>51</v>
      </c>
    </row>
    <row r="27" spans="3:18" x14ac:dyDescent="0.25">
      <c r="I27" t="s">
        <v>52</v>
      </c>
    </row>
    <row r="29" spans="3:18" x14ac:dyDescent="0.25">
      <c r="I29" t="s">
        <v>53</v>
      </c>
    </row>
    <row r="30" spans="3:18" x14ac:dyDescent="0.25">
      <c r="I30" t="s">
        <v>54</v>
      </c>
      <c r="J30" t="s">
        <v>55</v>
      </c>
      <c r="K30" t="s">
        <v>56</v>
      </c>
      <c r="L30" t="s">
        <v>57</v>
      </c>
      <c r="M30" t="s">
        <v>58</v>
      </c>
    </row>
    <row r="31" spans="3:18" x14ac:dyDescent="0.25">
      <c r="I31" t="s">
        <v>59</v>
      </c>
      <c r="J31">
        <v>65.543999999999997</v>
      </c>
      <c r="K31">
        <v>3.5910000000000002</v>
      </c>
      <c r="L31">
        <v>8.0000000000000002E-3</v>
      </c>
      <c r="M31" t="s">
        <v>60</v>
      </c>
    </row>
    <row r="32" spans="3:18" x14ac:dyDescent="0.25">
      <c r="I32" s="2" t="s">
        <v>61</v>
      </c>
      <c r="J32">
        <v>61.634</v>
      </c>
      <c r="K32">
        <v>3.5150000000000001</v>
      </c>
      <c r="L32" s="2">
        <v>8.0000000000000002E-3</v>
      </c>
      <c r="M32" s="2" t="s">
        <v>60</v>
      </c>
      <c r="N32" t="s">
        <v>62</v>
      </c>
    </row>
    <row r="33" spans="9:14" x14ac:dyDescent="0.25">
      <c r="I33" s="1" t="s">
        <v>63</v>
      </c>
      <c r="J33">
        <v>55.753</v>
      </c>
      <c r="K33">
        <v>3.2250000000000001</v>
      </c>
      <c r="L33" s="1">
        <v>1.4E-2</v>
      </c>
      <c r="M33" s="1" t="s">
        <v>60</v>
      </c>
      <c r="N33" t="s">
        <v>64</v>
      </c>
    </row>
    <row r="34" spans="9:14" x14ac:dyDescent="0.25">
      <c r="I34" s="1" t="s">
        <v>65</v>
      </c>
      <c r="J34">
        <v>51.843000000000004</v>
      </c>
      <c r="K34">
        <v>3.1360000000000001</v>
      </c>
      <c r="L34" s="1">
        <v>1.2999999999999999E-2</v>
      </c>
      <c r="M34" s="1" t="s">
        <v>60</v>
      </c>
    </row>
    <row r="35" spans="9:14" x14ac:dyDescent="0.25">
      <c r="I35" t="s">
        <v>66</v>
      </c>
      <c r="J35">
        <v>9.7910000000000004</v>
      </c>
      <c r="K35">
        <v>0.505</v>
      </c>
      <c r="L35">
        <v>0.85399999999999998</v>
      </c>
      <c r="M35" t="s">
        <v>67</v>
      </c>
    </row>
    <row r="36" spans="9:14" x14ac:dyDescent="0.25">
      <c r="I36" s="1" t="s">
        <v>68</v>
      </c>
      <c r="J36">
        <v>3.91</v>
      </c>
      <c r="K36">
        <v>0.25700000000000001</v>
      </c>
      <c r="L36" s="1">
        <v>0.79900000000000004</v>
      </c>
      <c r="M36" s="1" t="s">
        <v>67</v>
      </c>
      <c r="N36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32F1C-F8E9-419E-BAB9-FDAA0747E836}">
  <dimension ref="A1:AE249"/>
  <sheetViews>
    <sheetView workbookViewId="0">
      <selection activeCell="AF28" sqref="AF28"/>
    </sheetView>
  </sheetViews>
  <sheetFormatPr defaultRowHeight="15" x14ac:dyDescent="0.25"/>
  <cols>
    <col min="1" max="3" width="9.140625" style="1"/>
    <col min="5" max="5" width="9.140625" style="1"/>
    <col min="7" max="10" width="9.140625" style="1"/>
    <col min="19" max="25" width="9.140625" style="1"/>
  </cols>
  <sheetData>
    <row r="1" spans="1:31" x14ac:dyDescent="0.25">
      <c r="A1" s="1" t="s">
        <v>117</v>
      </c>
      <c r="K1" t="s">
        <v>113</v>
      </c>
      <c r="L1" t="s">
        <v>95</v>
      </c>
      <c r="M1" t="s">
        <v>7</v>
      </c>
      <c r="S1" s="1" t="s">
        <v>123</v>
      </c>
    </row>
    <row r="2" spans="1:31" x14ac:dyDescent="0.25">
      <c r="A2"/>
      <c r="B2"/>
      <c r="C2"/>
      <c r="E2"/>
      <c r="G2"/>
      <c r="H2"/>
      <c r="I2"/>
      <c r="J2"/>
      <c r="M2" t="s">
        <v>109</v>
      </c>
      <c r="O2" t="s">
        <v>115</v>
      </c>
      <c r="S2"/>
      <c r="T2"/>
      <c r="U2"/>
      <c r="V2"/>
      <c r="W2"/>
      <c r="X2"/>
      <c r="Y2"/>
      <c r="Z2" t="s">
        <v>122</v>
      </c>
      <c r="AB2" t="s">
        <v>109</v>
      </c>
      <c r="AD2" t="s">
        <v>115</v>
      </c>
    </row>
    <row r="3" spans="1:31" x14ac:dyDescent="0.25">
      <c r="A3"/>
      <c r="B3"/>
      <c r="C3"/>
      <c r="E3"/>
      <c r="G3"/>
      <c r="H3"/>
      <c r="I3"/>
      <c r="J3"/>
      <c r="S3">
        <v>209.0825805664058</v>
      </c>
      <c r="T3">
        <v>90.789492289225223</v>
      </c>
      <c r="U3">
        <v>135.66737823486281</v>
      </c>
      <c r="V3">
        <v>171.69048563639265</v>
      </c>
      <c r="W3">
        <v>112.3584721883135</v>
      </c>
      <c r="X3">
        <v>62.260677337646428</v>
      </c>
      <c r="Y3">
        <v>115.7760556538895</v>
      </c>
    </row>
    <row r="4" spans="1:31" x14ac:dyDescent="0.25">
      <c r="A4" s="1">
        <v>37.384198824564564</v>
      </c>
      <c r="B4" s="1">
        <v>114.21053949991834</v>
      </c>
      <c r="C4" s="1">
        <v>76.657052357991503</v>
      </c>
      <c r="D4">
        <v>28.219336827595999</v>
      </c>
      <c r="E4" s="1">
        <v>129.73482894897415</v>
      </c>
      <c r="F4">
        <v>143.52011871337831</v>
      </c>
      <c r="G4" s="1">
        <v>43.993043899536083</v>
      </c>
      <c r="H4" s="1">
        <v>59.756731414794857</v>
      </c>
      <c r="I4" s="1">
        <v>91.466719309488838</v>
      </c>
      <c r="J4" s="1">
        <v>105.66383616129535</v>
      </c>
      <c r="M4" t="s">
        <v>94</v>
      </c>
      <c r="S4" s="1">
        <v>95.693779904306226</v>
      </c>
      <c r="T4" s="1">
        <v>103.23145101358593</v>
      </c>
      <c r="V4" s="1">
        <v>98.837209302325576</v>
      </c>
      <c r="W4" s="1">
        <v>92.760631016322321</v>
      </c>
      <c r="X4" s="1">
        <v>122.37872462118824</v>
      </c>
      <c r="Y4" s="1">
        <v>100.45363327552501</v>
      </c>
      <c r="Z4">
        <f>AVERAGE(S4:Y4)</f>
        <v>102.22590485554223</v>
      </c>
      <c r="AA4">
        <f>STDEVP(S4:Y4)/SQRT(7)</f>
        <v>3.6319728894201262</v>
      </c>
      <c r="AB4">
        <v>103.109423278333</v>
      </c>
      <c r="AC4">
        <v>2.8777457786675904</v>
      </c>
      <c r="AD4">
        <v>101.18060605277371</v>
      </c>
      <c r="AE4">
        <v>2.5301989669354845</v>
      </c>
    </row>
    <row r="5" spans="1:31" x14ac:dyDescent="0.25">
      <c r="A5" s="1">
        <v>106.95187165775401</v>
      </c>
      <c r="B5" s="1">
        <v>93.396241944641844</v>
      </c>
      <c r="C5" s="1">
        <v>77.253143127425389</v>
      </c>
      <c r="D5">
        <v>98.810878567117655</v>
      </c>
      <c r="E5" s="1">
        <v>100.80744816706691</v>
      </c>
      <c r="F5">
        <v>106.52898595723484</v>
      </c>
      <c r="G5" s="1">
        <v>106.6010388461025</v>
      </c>
      <c r="I5" s="1">
        <v>98.105959032402609</v>
      </c>
      <c r="J5" s="1">
        <v>93.871666106166515</v>
      </c>
      <c r="K5">
        <f>AVERAGE(A5:J5)</f>
        <v>98.036359267323576</v>
      </c>
      <c r="L5">
        <f>STDEVP(A5:J5)/SQRT(10)</f>
        <v>2.7969544836823297</v>
      </c>
      <c r="M5">
        <v>100.12427648081223</v>
      </c>
      <c r="N5">
        <v>2.8821442492212475</v>
      </c>
      <c r="O5">
        <v>100.16567608581455</v>
      </c>
      <c r="P5">
        <v>2.8209086012789215</v>
      </c>
      <c r="S5" s="1">
        <v>92.679709110533494</v>
      </c>
      <c r="T5" s="1">
        <v>103.99072668054595</v>
      </c>
      <c r="U5" s="1">
        <v>109.17049831814221</v>
      </c>
      <c r="V5" s="1">
        <v>103.99760756381686</v>
      </c>
      <c r="W5" s="1">
        <v>103.67883273533394</v>
      </c>
      <c r="X5" s="1">
        <v>102.45855392948258</v>
      </c>
      <c r="Y5" s="1">
        <v>111.97466357000863</v>
      </c>
      <c r="Z5">
        <f t="shared" ref="Z5:Z68" si="0">AVERAGE(S5:Y5)</f>
        <v>103.99294170112339</v>
      </c>
      <c r="AA5">
        <f t="shared" ref="AA5:AA68" si="1">STDEVP(S5:Y5)/SQRT(7)</f>
        <v>2.1235186679150546</v>
      </c>
      <c r="AB5">
        <v>98.929539276216943</v>
      </c>
      <c r="AC5">
        <v>2.2505285888364241</v>
      </c>
      <c r="AD5">
        <v>99.093290285639526</v>
      </c>
      <c r="AE5">
        <v>2.3720352999514733</v>
      </c>
    </row>
    <row r="6" spans="1:31" x14ac:dyDescent="0.25">
      <c r="A6" s="1">
        <v>112.4546234620444</v>
      </c>
      <c r="B6" s="1">
        <v>89.21858057666725</v>
      </c>
      <c r="C6" s="1">
        <v>99.24192202175189</v>
      </c>
      <c r="D6">
        <v>97.948239256860745</v>
      </c>
      <c r="E6" s="1">
        <v>102.08524263822076</v>
      </c>
      <c r="F6">
        <v>107.45600790096863</v>
      </c>
      <c r="G6" s="1">
        <v>110.9303561123934</v>
      </c>
      <c r="H6" s="1">
        <v>86.912689208984332</v>
      </c>
      <c r="I6" s="1">
        <v>98.539875635032345</v>
      </c>
      <c r="J6" s="1">
        <v>117.33440013008514</v>
      </c>
      <c r="K6">
        <f t="shared" ref="K6:K69" si="2">AVERAGE(A6:J6)</f>
        <v>102.21219369430089</v>
      </c>
      <c r="L6">
        <f t="shared" ref="L6:L69" si="3">STDEVP(A6:J6)/SQRT(10)</f>
        <v>2.9673340147601657</v>
      </c>
      <c r="M6">
        <v>97.397116671646103</v>
      </c>
      <c r="N6">
        <v>2.9984776750620403</v>
      </c>
      <c r="O6">
        <v>99.638180959646476</v>
      </c>
      <c r="P6">
        <v>3.4632966851345546</v>
      </c>
      <c r="S6" s="1">
        <v>100.85525147652487</v>
      </c>
      <c r="T6" s="1">
        <v>91.982101608108692</v>
      </c>
      <c r="U6" s="1">
        <v>104.47194417317705</v>
      </c>
      <c r="V6" s="1">
        <v>96.180982367936636</v>
      </c>
      <c r="W6" s="1">
        <v>93.604830333164287</v>
      </c>
      <c r="X6" s="1">
        <v>102.45216738793145</v>
      </c>
      <c r="Y6" s="1">
        <v>91.713523864745696</v>
      </c>
      <c r="Z6">
        <f t="shared" si="0"/>
        <v>97.32297160165551</v>
      </c>
      <c r="AA6">
        <f t="shared" si="1"/>
        <v>1.8351053434712725</v>
      </c>
      <c r="AB6">
        <v>98.37188195307013</v>
      </c>
      <c r="AC6">
        <v>2.2250770328264222</v>
      </c>
      <c r="AD6">
        <v>98.548177131985526</v>
      </c>
      <c r="AE6">
        <v>3.5797671626415117</v>
      </c>
    </row>
    <row r="7" spans="1:31" x14ac:dyDescent="0.25">
      <c r="A7" s="1">
        <v>99.070370516037428</v>
      </c>
      <c r="B7" s="1">
        <v>91.62330961477933</v>
      </c>
      <c r="C7" s="1">
        <v>114.03597088541835</v>
      </c>
      <c r="D7">
        <v>113.63143704615095</v>
      </c>
      <c r="E7" s="1">
        <v>103.78048236553461</v>
      </c>
      <c r="F7">
        <v>86.416551543444598</v>
      </c>
      <c r="G7" s="1">
        <v>94.952869415283189</v>
      </c>
      <c r="H7" s="1">
        <v>103.28987121582016</v>
      </c>
      <c r="I7" s="1">
        <v>101.74724808156164</v>
      </c>
      <c r="J7" s="1">
        <v>93.936642274161784</v>
      </c>
      <c r="K7">
        <f t="shared" si="2"/>
        <v>100.2484752958192</v>
      </c>
      <c r="L7">
        <f t="shared" si="3"/>
        <v>2.6984373053942696</v>
      </c>
      <c r="M7">
        <v>102.18439241573319</v>
      </c>
      <c r="N7">
        <v>3.5456860053369263</v>
      </c>
      <c r="O7">
        <v>103.7395498826091</v>
      </c>
      <c r="P7">
        <v>3.6014089726108476</v>
      </c>
      <c r="S7" s="1">
        <v>112.51616409520764</v>
      </c>
      <c r="T7" s="1">
        <v>106.57829033149461</v>
      </c>
      <c r="U7" s="1">
        <v>98.666427047163694</v>
      </c>
      <c r="V7" s="1">
        <v>101.46864957587616</v>
      </c>
      <c r="W7" s="1">
        <v>101.50015013558482</v>
      </c>
      <c r="X7" s="1">
        <v>91.357667984500964</v>
      </c>
      <c r="Y7" s="1">
        <v>91.665399485620696</v>
      </c>
      <c r="Z7">
        <f t="shared" si="0"/>
        <v>100.53610695077838</v>
      </c>
      <c r="AA7">
        <f t="shared" si="1"/>
        <v>2.665951834201576</v>
      </c>
      <c r="AB7">
        <v>98.394153196501804</v>
      </c>
      <c r="AC7">
        <v>3.0972302172383244</v>
      </c>
      <c r="AD7">
        <v>104.8096488396839</v>
      </c>
      <c r="AE7">
        <v>5.3768500709524849</v>
      </c>
    </row>
    <row r="8" spans="1:31" x14ac:dyDescent="0.25">
      <c r="A8" s="1">
        <v>90.085259095870057</v>
      </c>
      <c r="B8" s="1">
        <v>101.44578763357181</v>
      </c>
      <c r="C8" s="1">
        <v>89.379610917041362</v>
      </c>
      <c r="D8">
        <v>68.58814193541744</v>
      </c>
      <c r="E8" s="1">
        <v>95.891541701096145</v>
      </c>
      <c r="F8">
        <v>99.201970648682234</v>
      </c>
      <c r="G8" s="1">
        <v>101.73628546974865</v>
      </c>
      <c r="H8" s="1">
        <v>110.08345286051416</v>
      </c>
      <c r="I8" s="1">
        <v>93.216509376067222</v>
      </c>
      <c r="J8" s="1">
        <v>95.829020836720915</v>
      </c>
      <c r="K8">
        <f t="shared" si="2"/>
        <v>94.545758047473015</v>
      </c>
      <c r="L8">
        <f t="shared" si="3"/>
        <v>3.298518044729811</v>
      </c>
      <c r="M8">
        <v>103.30879136283505</v>
      </c>
      <c r="N8">
        <v>2.867714603582912</v>
      </c>
      <c r="O8">
        <v>111.29730210609642</v>
      </c>
      <c r="P8">
        <v>4.8600420276969993</v>
      </c>
      <c r="S8" s="1">
        <v>95.331350810219604</v>
      </c>
      <c r="T8" s="1">
        <v>105.42006440215054</v>
      </c>
      <c r="U8" s="1">
        <v>98.023828577111843</v>
      </c>
      <c r="V8" s="1">
        <v>96.092534619708147</v>
      </c>
      <c r="W8" s="1">
        <v>106.89266749790714</v>
      </c>
      <c r="X8" s="1">
        <v>94.428234715615474</v>
      </c>
      <c r="Y8" s="1">
        <v>97.170079987624149</v>
      </c>
      <c r="Z8">
        <f t="shared" si="0"/>
        <v>99.051251515762416</v>
      </c>
      <c r="AA8">
        <f t="shared" si="1"/>
        <v>1.7531775098115214</v>
      </c>
      <c r="AB8">
        <v>102.8354753923881</v>
      </c>
      <c r="AC8">
        <v>4.8296974061513707</v>
      </c>
      <c r="AD8">
        <v>104.4802536239182</v>
      </c>
      <c r="AE8">
        <v>6.7840408051651062</v>
      </c>
    </row>
    <row r="9" spans="1:31" x14ac:dyDescent="0.25">
      <c r="A9" s="1">
        <v>106.28186190192059</v>
      </c>
      <c r="B9" s="1">
        <v>102.43427523798336</v>
      </c>
      <c r="C9" s="1">
        <v>96.173822615434517</v>
      </c>
      <c r="D9">
        <v>83.986454023527287</v>
      </c>
      <c r="E9" s="1">
        <v>100.96890963040846</v>
      </c>
      <c r="F9">
        <v>106.17471621842299</v>
      </c>
      <c r="G9" s="1">
        <v>89.65311050415022</v>
      </c>
      <c r="H9" s="1">
        <v>100.32009760538733</v>
      </c>
      <c r="I9" s="1">
        <v>95.547468675290276</v>
      </c>
      <c r="J9" s="1">
        <v>93.743085184521291</v>
      </c>
      <c r="K9">
        <f t="shared" si="2"/>
        <v>97.528380159704639</v>
      </c>
      <c r="L9">
        <f t="shared" si="3"/>
        <v>2.1460946759878579</v>
      </c>
      <c r="M9">
        <v>104.75862797315133</v>
      </c>
      <c r="N9">
        <v>4.3016093012678214</v>
      </c>
      <c r="O9">
        <v>114.72984234324518</v>
      </c>
      <c r="P9">
        <v>6.6277003156090588</v>
      </c>
      <c r="S9" s="1">
        <v>103.16081799958852</v>
      </c>
      <c r="T9" s="1">
        <v>87.409403035928904</v>
      </c>
      <c r="U9" s="1">
        <v>92.139073124637775</v>
      </c>
      <c r="V9" s="1">
        <v>102.34331530193896</v>
      </c>
      <c r="W9" s="1">
        <v>103.48327500479553</v>
      </c>
      <c r="X9" s="1">
        <v>89.447335273988699</v>
      </c>
      <c r="Y9" s="1">
        <v>105.86436699176637</v>
      </c>
      <c r="Z9">
        <f t="shared" si="0"/>
        <v>97.692512390377829</v>
      </c>
      <c r="AA9">
        <f t="shared" si="1"/>
        <v>2.6969765558413235</v>
      </c>
      <c r="AB9">
        <v>103.80711036861422</v>
      </c>
      <c r="AC9">
        <v>5.5079982270012993</v>
      </c>
      <c r="AD9">
        <v>105.84375055057596</v>
      </c>
      <c r="AE9">
        <v>7.2936507502632324</v>
      </c>
    </row>
    <row r="10" spans="1:31" x14ac:dyDescent="0.25">
      <c r="A10" s="1">
        <v>84.902518573291715</v>
      </c>
      <c r="B10" s="1">
        <v>121.93717889735638</v>
      </c>
      <c r="C10" s="1">
        <v>123.89245992412211</v>
      </c>
      <c r="D10">
        <v>137.02074911981325</v>
      </c>
      <c r="E10" s="1">
        <v>95.242509108323077</v>
      </c>
      <c r="F10">
        <v>94.305887787183977</v>
      </c>
      <c r="G10" s="1">
        <v>96.031483736905017</v>
      </c>
      <c r="H10" s="1">
        <v>97.366650899251169</v>
      </c>
      <c r="I10" s="1">
        <v>112.62470516350712</v>
      </c>
      <c r="J10" s="1">
        <v>105.07990350786376</v>
      </c>
      <c r="K10">
        <f t="shared" si="2"/>
        <v>106.84040467176173</v>
      </c>
      <c r="L10">
        <f t="shared" si="3"/>
        <v>4.9452773346859944</v>
      </c>
      <c r="M10">
        <v>114.48785864707192</v>
      </c>
      <c r="N10">
        <v>5.5228525956110373</v>
      </c>
      <c r="O10">
        <v>121.07393834038972</v>
      </c>
      <c r="P10">
        <v>7.2905946094545975</v>
      </c>
      <c r="S10" s="1">
        <v>102.16336044968565</v>
      </c>
      <c r="T10" s="1">
        <v>102.65845833243901</v>
      </c>
      <c r="U10" s="1">
        <v>82.97408492476815</v>
      </c>
      <c r="V10" s="1">
        <v>96.35872951773662</v>
      </c>
      <c r="W10" s="1">
        <v>102.89798464093838</v>
      </c>
      <c r="X10" s="1">
        <v>95.299197781470482</v>
      </c>
      <c r="Y10" s="1">
        <v>103.39456755539396</v>
      </c>
      <c r="Z10">
        <f t="shared" si="0"/>
        <v>97.963769028918904</v>
      </c>
      <c r="AA10">
        <f t="shared" si="1"/>
        <v>2.5867931979791119</v>
      </c>
      <c r="AB10">
        <v>104.90459190389379</v>
      </c>
      <c r="AC10">
        <v>6.9217144170937885</v>
      </c>
      <c r="AD10">
        <v>108.75412055387187</v>
      </c>
      <c r="AE10">
        <v>8.6969659312084762</v>
      </c>
    </row>
    <row r="11" spans="1:31" x14ac:dyDescent="0.25">
      <c r="A11" s="1">
        <v>94.308343163148407</v>
      </c>
      <c r="B11" s="1">
        <v>113.08623946902976</v>
      </c>
      <c r="C11" s="1">
        <v>112.69919467351774</v>
      </c>
      <c r="D11">
        <v>95.494700863714385</v>
      </c>
      <c r="E11" s="1">
        <v>106.88660841721691</v>
      </c>
      <c r="F11">
        <v>102.2850648035986</v>
      </c>
      <c r="G11" s="1">
        <v>86.873409964821363</v>
      </c>
      <c r="H11" s="1">
        <v>96.968142191569001</v>
      </c>
      <c r="I11" s="1">
        <v>103.18500956550973</v>
      </c>
      <c r="J11" s="1">
        <v>99.144884179872278</v>
      </c>
      <c r="K11">
        <f t="shared" si="2"/>
        <v>101.09315972919981</v>
      </c>
      <c r="L11">
        <f t="shared" si="3"/>
        <v>2.4865313955112067</v>
      </c>
      <c r="M11">
        <v>113.72727277460977</v>
      </c>
      <c r="N11">
        <v>6.5034334352383425</v>
      </c>
      <c r="O11">
        <v>133.03791606506266</v>
      </c>
      <c r="P11">
        <v>7.9969676264462324</v>
      </c>
      <c r="S11" s="1">
        <v>94.706455942545944</v>
      </c>
      <c r="T11" s="1">
        <v>115.08940811995605</v>
      </c>
      <c r="U11" s="1">
        <v>91.064566153066664</v>
      </c>
      <c r="V11" s="1">
        <v>90.377976173577906</v>
      </c>
      <c r="W11" s="1">
        <v>107.35861914498392</v>
      </c>
      <c r="X11" s="1">
        <v>105.00880825904095</v>
      </c>
      <c r="Y11" s="1">
        <v>88.165927755421563</v>
      </c>
      <c r="Z11">
        <f t="shared" si="0"/>
        <v>98.824537364084705</v>
      </c>
      <c r="AA11">
        <f t="shared" si="1"/>
        <v>3.6076672364975368</v>
      </c>
      <c r="AB11">
        <v>106.32712175753485</v>
      </c>
      <c r="AC11">
        <v>7.0556661236280078</v>
      </c>
      <c r="AD11">
        <v>110.46582707795694</v>
      </c>
      <c r="AE11">
        <v>9.5771602468641728</v>
      </c>
    </row>
    <row r="12" spans="1:31" x14ac:dyDescent="0.25">
      <c r="A12" s="1">
        <v>97.450970328427815</v>
      </c>
      <c r="B12" s="1">
        <v>124.8627777901296</v>
      </c>
      <c r="C12" s="1">
        <v>97.392336245526096</v>
      </c>
      <c r="D12">
        <v>98.688915044512754</v>
      </c>
      <c r="E12" s="1">
        <v>113.86698796198846</v>
      </c>
      <c r="F12">
        <v>93.513090020687798</v>
      </c>
      <c r="G12" s="1">
        <v>105.26000803167159</v>
      </c>
      <c r="H12" s="1">
        <v>94.796168009439995</v>
      </c>
      <c r="I12" s="1">
        <v>112.99336751302079</v>
      </c>
      <c r="J12" s="1">
        <v>116.41960901929802</v>
      </c>
      <c r="K12">
        <f t="shared" si="2"/>
        <v>105.52442299647028</v>
      </c>
      <c r="L12">
        <f t="shared" si="3"/>
        <v>3.2488978116546172</v>
      </c>
      <c r="M12">
        <v>119.6761772651422</v>
      </c>
      <c r="N12">
        <v>7.2738653384744874</v>
      </c>
      <c r="O12">
        <v>135.88098587486576</v>
      </c>
      <c r="P12">
        <v>9.498435114514356</v>
      </c>
      <c r="S12" s="1">
        <v>90.150473562723931</v>
      </c>
      <c r="T12" s="1">
        <v>104.32766086452602</v>
      </c>
      <c r="U12" s="1">
        <v>83.472188313801482</v>
      </c>
      <c r="V12" s="1">
        <v>89.326406079669184</v>
      </c>
      <c r="W12" s="1">
        <v>118.49831172398126</v>
      </c>
      <c r="X12" s="1">
        <v>111.9670990974671</v>
      </c>
      <c r="Y12" s="1">
        <v>94.251435378501725</v>
      </c>
      <c r="Z12">
        <f t="shared" si="0"/>
        <v>98.856225002952939</v>
      </c>
      <c r="AA12">
        <f t="shared" si="1"/>
        <v>4.544841053447886</v>
      </c>
      <c r="AB12">
        <v>104.25429260031258</v>
      </c>
      <c r="AC12">
        <v>7.1391567924207102</v>
      </c>
      <c r="AD12">
        <v>111.40297746840899</v>
      </c>
      <c r="AE12">
        <v>9.8431526399735976</v>
      </c>
    </row>
    <row r="13" spans="1:31" x14ac:dyDescent="0.25">
      <c r="A13" s="1">
        <v>74.76350712903664</v>
      </c>
      <c r="B13" s="1">
        <v>122.38668518600788</v>
      </c>
      <c r="C13" s="1">
        <v>100.39607445378229</v>
      </c>
      <c r="D13">
        <v>121.70730796289475</v>
      </c>
      <c r="E13" s="1">
        <v>106.83126596304078</v>
      </c>
      <c r="F13">
        <v>90.629806252721949</v>
      </c>
      <c r="G13" s="1">
        <v>105.35123998468568</v>
      </c>
      <c r="H13" s="1">
        <v>85.032717386881501</v>
      </c>
      <c r="I13" s="1">
        <v>123.15497893453224</v>
      </c>
      <c r="J13" s="1">
        <v>115.75708596798866</v>
      </c>
      <c r="K13">
        <f t="shared" si="2"/>
        <v>104.60106692215723</v>
      </c>
      <c r="L13">
        <f t="shared" si="3"/>
        <v>5.0687977106667184</v>
      </c>
      <c r="M13">
        <v>120.30222098570036</v>
      </c>
      <c r="N13">
        <v>7.1001436138826568</v>
      </c>
      <c r="O13">
        <v>142.3971785991109</v>
      </c>
      <c r="P13">
        <v>11.611414294433692</v>
      </c>
      <c r="S13" s="1">
        <v>101.21305182790049</v>
      </c>
      <c r="T13" s="1">
        <v>103.75208592676846</v>
      </c>
      <c r="U13" s="1">
        <v>85.990188033491847</v>
      </c>
      <c r="V13" s="1">
        <v>101.16259552711628</v>
      </c>
      <c r="W13" s="1">
        <v>117.60654449462858</v>
      </c>
      <c r="X13" s="1">
        <v>105.52632731776082</v>
      </c>
      <c r="Y13" s="1">
        <v>132.45228734509652</v>
      </c>
      <c r="Z13">
        <f t="shared" si="0"/>
        <v>106.81472578182327</v>
      </c>
      <c r="AA13">
        <f t="shared" si="1"/>
        <v>5.1145537588548553</v>
      </c>
      <c r="AB13">
        <v>108.97113836175566</v>
      </c>
      <c r="AC13">
        <v>8.076572740949544</v>
      </c>
      <c r="AD13">
        <v>115.38885317010075</v>
      </c>
      <c r="AE13">
        <v>10.070352839115857</v>
      </c>
    </row>
    <row r="14" spans="1:31" x14ac:dyDescent="0.25">
      <c r="A14" s="1">
        <v>95.471387240975929</v>
      </c>
      <c r="B14" s="1">
        <v>126.22012858215412</v>
      </c>
      <c r="C14" s="1">
        <v>111.92894031694836</v>
      </c>
      <c r="D14">
        <v>107.27565394995642</v>
      </c>
      <c r="E14" s="1">
        <v>108.29907930814231</v>
      </c>
      <c r="F14">
        <v>93.324561567671779</v>
      </c>
      <c r="G14" s="1">
        <v>93.191424283114316</v>
      </c>
      <c r="H14" s="1">
        <v>89.596970876057838</v>
      </c>
      <c r="I14" s="1">
        <v>107.73476355714217</v>
      </c>
      <c r="J14" s="1">
        <v>116.11898055929137</v>
      </c>
      <c r="K14">
        <f t="shared" si="2"/>
        <v>104.91618902414545</v>
      </c>
      <c r="L14">
        <f t="shared" si="3"/>
        <v>3.5344208918689248</v>
      </c>
      <c r="M14">
        <v>130.36942699874626</v>
      </c>
      <c r="N14">
        <v>7.6651986926528055</v>
      </c>
      <c r="O14">
        <v>150.28836222185984</v>
      </c>
      <c r="P14">
        <v>13.171838972288517</v>
      </c>
      <c r="S14" s="1">
        <v>100.63980321564739</v>
      </c>
      <c r="T14" s="1">
        <v>121.97979937542857</v>
      </c>
      <c r="U14" s="1">
        <v>80.00754462348074</v>
      </c>
      <c r="V14" s="1">
        <v>83.458186304845924</v>
      </c>
      <c r="W14" s="1">
        <v>122.15561185564286</v>
      </c>
      <c r="X14" s="1">
        <v>109.70479903682582</v>
      </c>
      <c r="Y14" s="1">
        <v>108.61498734046637</v>
      </c>
      <c r="Z14">
        <f t="shared" si="0"/>
        <v>103.79439025033396</v>
      </c>
      <c r="AA14">
        <f t="shared" si="1"/>
        <v>5.9166684078305849</v>
      </c>
      <c r="AB14">
        <v>109.34076261717507</v>
      </c>
      <c r="AC14">
        <v>10.102101341903467</v>
      </c>
      <c r="AD14">
        <v>113.39491370812526</v>
      </c>
      <c r="AE14">
        <v>10.75256345148312</v>
      </c>
    </row>
    <row r="15" spans="1:31" x14ac:dyDescent="0.25">
      <c r="A15" s="1">
        <v>83.627287716789041</v>
      </c>
      <c r="B15" s="1">
        <v>137.96184693451664</v>
      </c>
      <c r="C15" s="1">
        <v>116.65379071154788</v>
      </c>
      <c r="D15">
        <v>136.9112421653526</v>
      </c>
      <c r="E15" s="1">
        <v>110.96021212064231</v>
      </c>
      <c r="F15">
        <v>98.274672239083628</v>
      </c>
      <c r="G15" s="1">
        <v>111.27211830832726</v>
      </c>
      <c r="H15" s="1">
        <v>84.183349609375</v>
      </c>
      <c r="I15" s="1">
        <v>126.09811584806118</v>
      </c>
      <c r="J15" s="1">
        <v>134.45658038670766</v>
      </c>
      <c r="K15">
        <f t="shared" si="2"/>
        <v>114.03992160404034</v>
      </c>
      <c r="L15">
        <f t="shared" si="3"/>
        <v>6.1208330773502757</v>
      </c>
      <c r="M15">
        <v>135.8281911472244</v>
      </c>
      <c r="N15">
        <v>8.4238065553441928</v>
      </c>
      <c r="O15">
        <v>151.74924895179871</v>
      </c>
      <c r="P15">
        <v>13.493220655426429</v>
      </c>
      <c r="S15" s="1">
        <v>105.69551458769426</v>
      </c>
      <c r="T15" s="1">
        <v>114.15230887276704</v>
      </c>
      <c r="U15" s="1">
        <v>82.167584454571113</v>
      </c>
      <c r="V15" s="1">
        <v>94.427587819653496</v>
      </c>
      <c r="W15" s="1">
        <v>123.37586539132232</v>
      </c>
      <c r="X15" s="1">
        <v>114.04639213315886</v>
      </c>
      <c r="Y15" s="1">
        <v>92.873560149093976</v>
      </c>
      <c r="Z15">
        <f t="shared" si="0"/>
        <v>103.81983048689446</v>
      </c>
      <c r="AA15">
        <f t="shared" si="1"/>
        <v>5.0993280461720136</v>
      </c>
      <c r="AB15">
        <v>110.51802046881249</v>
      </c>
      <c r="AC15">
        <v>9.2325151842559663</v>
      </c>
      <c r="AD15">
        <v>116.94478969271491</v>
      </c>
      <c r="AE15">
        <v>11.561373945726254</v>
      </c>
    </row>
    <row r="16" spans="1:31" x14ac:dyDescent="0.25">
      <c r="A16" s="1">
        <v>87.500067318186908</v>
      </c>
      <c r="B16" s="1">
        <v>134.54733880305164</v>
      </c>
      <c r="C16" s="1">
        <v>127.95282847073312</v>
      </c>
      <c r="D16">
        <v>133.31653208364244</v>
      </c>
      <c r="E16" s="1">
        <v>108.12501173753</v>
      </c>
      <c r="F16">
        <v>102.39245052537002</v>
      </c>
      <c r="G16" s="1">
        <v>114.40400210293839</v>
      </c>
      <c r="H16" s="1">
        <v>94.210910797118999</v>
      </c>
      <c r="I16" s="1">
        <v>124.49139037418797</v>
      </c>
      <c r="J16" s="1">
        <v>122.4174246882753</v>
      </c>
      <c r="K16">
        <f t="shared" si="2"/>
        <v>114.93579569010349</v>
      </c>
      <c r="L16">
        <f t="shared" si="3"/>
        <v>4.9248721138717988</v>
      </c>
      <c r="M16">
        <v>137.18073476392198</v>
      </c>
      <c r="N16">
        <v>10.154098863443886</v>
      </c>
      <c r="O16">
        <v>157.64417986038831</v>
      </c>
      <c r="P16">
        <v>15.286928798968153</v>
      </c>
      <c r="S16" s="1">
        <v>119.68391089918471</v>
      </c>
      <c r="T16" s="1">
        <v>113.62982949057692</v>
      </c>
      <c r="U16" s="1">
        <v>81.175271493417029</v>
      </c>
      <c r="V16" s="1">
        <v>81.270439680232556</v>
      </c>
      <c r="W16" s="1">
        <v>136.11909321376251</v>
      </c>
      <c r="X16" s="1">
        <v>103.37971102806821</v>
      </c>
      <c r="Y16" s="1">
        <v>118.83640947013016</v>
      </c>
      <c r="Z16">
        <f t="shared" si="0"/>
        <v>107.72780932505316</v>
      </c>
      <c r="AA16">
        <f t="shared" si="1"/>
        <v>7.1872674230922273</v>
      </c>
      <c r="AB16">
        <v>110.29608269026085</v>
      </c>
      <c r="AC16">
        <v>9.1364457605580771</v>
      </c>
      <c r="AD16">
        <v>112.2236497239963</v>
      </c>
      <c r="AE16">
        <v>12.691007707799947</v>
      </c>
    </row>
    <row r="17" spans="1:31" x14ac:dyDescent="0.25">
      <c r="A17" s="1">
        <v>85.128401689988237</v>
      </c>
      <c r="B17" s="1">
        <v>153.61759165748774</v>
      </c>
      <c r="C17" s="1">
        <v>113.66915087024381</v>
      </c>
      <c r="D17">
        <v>133.31407186074239</v>
      </c>
      <c r="E17" s="1">
        <v>113.41177133413463</v>
      </c>
      <c r="F17">
        <v>101.26590529385298</v>
      </c>
      <c r="G17" s="1">
        <v>100.50151131369842</v>
      </c>
      <c r="H17" s="1">
        <v>97.390143076578667</v>
      </c>
      <c r="I17" s="1">
        <v>127.76174076267867</v>
      </c>
      <c r="J17" s="1">
        <v>119.29103306361588</v>
      </c>
      <c r="K17">
        <f t="shared" si="2"/>
        <v>114.53513209230213</v>
      </c>
      <c r="L17">
        <f t="shared" si="3"/>
        <v>6.0094776741570923</v>
      </c>
      <c r="M17">
        <v>142.6464484430513</v>
      </c>
      <c r="N17">
        <v>11.798143479980325</v>
      </c>
      <c r="O17">
        <v>159.04792993431829</v>
      </c>
      <c r="P17">
        <v>14.56296301365745</v>
      </c>
      <c r="S17" s="1">
        <v>110.9132319546201</v>
      </c>
      <c r="T17" s="1">
        <v>95.792020022214061</v>
      </c>
      <c r="U17" s="1">
        <v>72.829838505497634</v>
      </c>
      <c r="V17" s="1">
        <v>87.58772029433139</v>
      </c>
      <c r="W17" s="1">
        <v>131.33926391601517</v>
      </c>
      <c r="X17" s="1">
        <v>113.54378731020034</v>
      </c>
      <c r="Y17" s="1">
        <v>102.56375937626207</v>
      </c>
      <c r="Z17">
        <f t="shared" si="0"/>
        <v>102.0813744827344</v>
      </c>
      <c r="AA17">
        <f t="shared" si="1"/>
        <v>6.6561614110953498</v>
      </c>
      <c r="AB17">
        <v>111.96690081095196</v>
      </c>
      <c r="AC17">
        <v>10.744435916412456</v>
      </c>
      <c r="AD17">
        <v>115.0498852932224</v>
      </c>
      <c r="AE17">
        <v>12.062170500408207</v>
      </c>
    </row>
    <row r="18" spans="1:31" x14ac:dyDescent="0.25">
      <c r="A18" s="1">
        <v>87.866676044974071</v>
      </c>
      <c r="B18" s="1">
        <v>155.85006473360858</v>
      </c>
      <c r="C18" s="1">
        <v>119.94027233049127</v>
      </c>
      <c r="D18">
        <v>143.93240741429628</v>
      </c>
      <c r="E18" s="1">
        <v>114.33896578275231</v>
      </c>
      <c r="F18">
        <v>101.55978850786691</v>
      </c>
      <c r="G18" s="1">
        <v>97.677291523326375</v>
      </c>
      <c r="H18" s="1">
        <v>91.715780893961508</v>
      </c>
      <c r="I18" s="1">
        <v>124.83311220596394</v>
      </c>
      <c r="J18" s="1">
        <v>91.47977513193284</v>
      </c>
      <c r="K18">
        <f t="shared" si="2"/>
        <v>112.91941345691741</v>
      </c>
      <c r="L18">
        <f t="shared" si="3"/>
        <v>6.9973891963195927</v>
      </c>
      <c r="M18">
        <v>142.50455773404161</v>
      </c>
      <c r="N18">
        <v>10.929713306064759</v>
      </c>
      <c r="O18">
        <v>154.74235574923799</v>
      </c>
      <c r="P18">
        <v>14.255124374156033</v>
      </c>
      <c r="S18" s="1">
        <v>101.04032817639761</v>
      </c>
      <c r="T18" s="1">
        <v>101.797133225661</v>
      </c>
      <c r="U18" s="1">
        <v>79.760985197843709</v>
      </c>
      <c r="V18" s="1">
        <v>88.284647741982553</v>
      </c>
      <c r="W18" s="1">
        <v>133.13119070870536</v>
      </c>
      <c r="X18" s="1">
        <v>122.74767967962437</v>
      </c>
      <c r="Y18" s="1">
        <v>98.659074717554304</v>
      </c>
      <c r="Z18">
        <f t="shared" si="0"/>
        <v>103.631577063967</v>
      </c>
      <c r="AA18">
        <f t="shared" si="1"/>
        <v>6.5086935813077433</v>
      </c>
      <c r="AB18">
        <v>117.9247624565518</v>
      </c>
      <c r="AC18">
        <v>9.9893765416636526</v>
      </c>
      <c r="AD18">
        <v>118.63686737206582</v>
      </c>
      <c r="AE18">
        <v>11.44435801316788</v>
      </c>
    </row>
    <row r="19" spans="1:31" x14ac:dyDescent="0.25">
      <c r="A19" s="1">
        <v>107.22652986087888</v>
      </c>
      <c r="B19" s="1">
        <v>140.62288888907881</v>
      </c>
      <c r="C19" s="1">
        <v>118.4911053640364</v>
      </c>
      <c r="D19">
        <v>165.00470318919278</v>
      </c>
      <c r="E19" s="1">
        <v>118.19359412560075</v>
      </c>
      <c r="F19">
        <v>101.34872808688988</v>
      </c>
      <c r="G19" s="1">
        <v>94.584083557128864</v>
      </c>
      <c r="H19" s="1">
        <v>86.908556620279825</v>
      </c>
      <c r="I19" s="1">
        <v>125.03133471546228</v>
      </c>
      <c r="J19" s="1">
        <v>109.93829039661117</v>
      </c>
      <c r="K19">
        <f t="shared" si="2"/>
        <v>116.73498148051597</v>
      </c>
      <c r="L19">
        <f t="shared" si="3"/>
        <v>6.8762340763504941</v>
      </c>
      <c r="M19">
        <v>153.87730505436321</v>
      </c>
      <c r="N19">
        <v>14.447023114038227</v>
      </c>
      <c r="O19">
        <v>161.53678244096722</v>
      </c>
      <c r="P19">
        <v>15.087584865118602</v>
      </c>
      <c r="S19" s="1">
        <v>122.24319677033493</v>
      </c>
      <c r="T19" s="1">
        <v>109.1653090256911</v>
      </c>
      <c r="U19" s="1">
        <v>74.672309027777771</v>
      </c>
      <c r="V19" s="1">
        <v>83.454132080077912</v>
      </c>
      <c r="W19" s="1">
        <v>125.54268155779107</v>
      </c>
      <c r="X19" s="1">
        <v>131.1017928584929</v>
      </c>
      <c r="Y19" s="1">
        <v>116.97924383755345</v>
      </c>
      <c r="Z19">
        <f t="shared" si="0"/>
        <v>109.02266645110272</v>
      </c>
      <c r="AA19">
        <f t="shared" si="1"/>
        <v>7.6026386659482732</v>
      </c>
      <c r="AB19">
        <v>114.72121057053161</v>
      </c>
      <c r="AC19">
        <v>9.5852964178745772</v>
      </c>
      <c r="AD19">
        <v>117.99221059537759</v>
      </c>
      <c r="AE19">
        <v>11.294497312282735</v>
      </c>
    </row>
    <row r="20" spans="1:31" x14ac:dyDescent="0.25">
      <c r="A20" s="1">
        <v>92.40910331195667</v>
      </c>
      <c r="B20" s="1">
        <v>138.93274417483013</v>
      </c>
      <c r="C20" s="1">
        <v>163.73662951096401</v>
      </c>
      <c r="D20">
        <v>150.49659301844295</v>
      </c>
      <c r="E20" s="1">
        <v>116.54341477614155</v>
      </c>
      <c r="F20">
        <v>100.01099483476654</v>
      </c>
      <c r="G20" s="1">
        <v>98.319972645152504</v>
      </c>
      <c r="H20" s="1">
        <v>104.63547388712551</v>
      </c>
      <c r="I20" s="1">
        <v>148.58715286671693</v>
      </c>
      <c r="J20" s="1">
        <v>112.50165147158752</v>
      </c>
      <c r="K20">
        <f t="shared" si="2"/>
        <v>122.61737304976843</v>
      </c>
      <c r="L20">
        <f t="shared" si="3"/>
        <v>7.6714966005984806</v>
      </c>
      <c r="M20">
        <v>151.58341430875234</v>
      </c>
      <c r="N20">
        <v>12.709691266256451</v>
      </c>
      <c r="O20">
        <v>164.90722840039834</v>
      </c>
      <c r="P20">
        <v>14.412331836564759</v>
      </c>
      <c r="S20" s="1">
        <v>110.55769486860765</v>
      </c>
      <c r="T20" s="1">
        <v>107.16538481659934</v>
      </c>
      <c r="U20" s="1">
        <v>73.525870994285256</v>
      </c>
      <c r="V20" s="1">
        <v>87.32514492301047</v>
      </c>
      <c r="W20" s="1">
        <v>136.9236809866768</v>
      </c>
      <c r="X20" s="1">
        <v>107.18885852444546</v>
      </c>
      <c r="Y20" s="1">
        <v>115.52604149127758</v>
      </c>
      <c r="Z20">
        <f t="shared" si="0"/>
        <v>105.45895380070036</v>
      </c>
      <c r="AA20">
        <f t="shared" si="1"/>
        <v>7.1025056674250946</v>
      </c>
      <c r="AB20">
        <v>111.86627602650809</v>
      </c>
      <c r="AC20">
        <v>11.778475308513169</v>
      </c>
      <c r="AD20">
        <v>112.16401480197176</v>
      </c>
      <c r="AE20">
        <v>12.070738333143003</v>
      </c>
    </row>
    <row r="21" spans="1:31" x14ac:dyDescent="0.25">
      <c r="A21" s="1">
        <v>113.87319105831683</v>
      </c>
      <c r="B21" s="1">
        <v>143.12402087209895</v>
      </c>
      <c r="C21" s="1">
        <v>162.04796165826508</v>
      </c>
      <c r="D21">
        <v>124.30506002641069</v>
      </c>
      <c r="E21" s="1">
        <v>113.55460533728923</v>
      </c>
      <c r="F21">
        <v>104.91826393047666</v>
      </c>
      <c r="G21" s="1">
        <v>122.88124778053977</v>
      </c>
      <c r="H21" s="1">
        <v>90.48678080240883</v>
      </c>
      <c r="I21" s="1">
        <v>146.26563233755957</v>
      </c>
      <c r="J21" s="1">
        <v>105.5084199643737</v>
      </c>
      <c r="K21">
        <f t="shared" si="2"/>
        <v>122.69651837677392</v>
      </c>
      <c r="L21">
        <f t="shared" si="3"/>
        <v>6.5835655555420063</v>
      </c>
      <c r="M21">
        <v>155.56581052512763</v>
      </c>
      <c r="N21">
        <v>14.361450114200185</v>
      </c>
      <c r="O21">
        <v>167.66906385683424</v>
      </c>
      <c r="P21">
        <v>14.877291046784721</v>
      </c>
      <c r="S21" s="1">
        <v>95.945250588740677</v>
      </c>
      <c r="T21" s="1">
        <v>105.07863642095209</v>
      </c>
      <c r="U21" s="1">
        <v>72.791618064597785</v>
      </c>
      <c r="V21" s="1">
        <v>91.649272829987211</v>
      </c>
      <c r="W21" s="1">
        <v>135.83965301513661</v>
      </c>
      <c r="X21" s="1">
        <v>121.21557420299889</v>
      </c>
      <c r="Y21" s="1">
        <v>98.827414677060347</v>
      </c>
      <c r="Z21">
        <f t="shared" si="0"/>
        <v>103.04963139992481</v>
      </c>
      <c r="AA21">
        <f t="shared" si="1"/>
        <v>7.1758079174163267</v>
      </c>
      <c r="AB21">
        <v>118.92206850422056</v>
      </c>
      <c r="AC21">
        <v>12.107134369426316</v>
      </c>
      <c r="AD21">
        <v>112.2873025478508</v>
      </c>
      <c r="AE21">
        <v>12.68432681542013</v>
      </c>
    </row>
    <row r="22" spans="1:31" x14ac:dyDescent="0.25">
      <c r="A22" s="1">
        <v>84.817024475750273</v>
      </c>
      <c r="B22" s="1">
        <v>133.89125095774958</v>
      </c>
      <c r="C22" s="1">
        <v>151.78806813491522</v>
      </c>
      <c r="D22">
        <v>143.86580566579269</v>
      </c>
      <c r="E22" s="1">
        <v>121.71734149639384</v>
      </c>
      <c r="F22">
        <v>100.85154676271219</v>
      </c>
      <c r="G22" s="1">
        <v>110.5156898498534</v>
      </c>
      <c r="H22" s="1">
        <v>86.8182373046875</v>
      </c>
      <c r="I22" s="1">
        <v>147.52847640240768</v>
      </c>
      <c r="J22" s="1">
        <v>97.285794896005683</v>
      </c>
      <c r="K22">
        <f t="shared" si="2"/>
        <v>117.90792359462679</v>
      </c>
      <c r="L22">
        <f t="shared" si="3"/>
        <v>7.6167216722233073</v>
      </c>
      <c r="M22">
        <v>156.94091838440056</v>
      </c>
      <c r="N22">
        <v>16.099082801135239</v>
      </c>
      <c r="O22">
        <v>167.84073442765455</v>
      </c>
      <c r="P22">
        <v>12.30777076052893</v>
      </c>
      <c r="S22" s="1">
        <v>94.28097665595071</v>
      </c>
      <c r="T22" s="1">
        <v>118.52009532215826</v>
      </c>
      <c r="U22" s="1">
        <v>74.273952907985915</v>
      </c>
      <c r="V22" s="1">
        <v>99.486142535541859</v>
      </c>
      <c r="W22" s="1">
        <v>136.82181494576517</v>
      </c>
      <c r="X22" s="1">
        <v>126.48057014711436</v>
      </c>
      <c r="Y22" s="1">
        <v>102.94594600282845</v>
      </c>
      <c r="Z22">
        <f t="shared" si="0"/>
        <v>107.54421407390637</v>
      </c>
      <c r="AA22">
        <f t="shared" si="1"/>
        <v>7.4301286751615629</v>
      </c>
      <c r="AB22">
        <v>111.98692902781461</v>
      </c>
      <c r="AC22">
        <v>12.424947041255903</v>
      </c>
      <c r="AD22">
        <v>110.33070157884515</v>
      </c>
      <c r="AE22">
        <v>13.581011051756414</v>
      </c>
    </row>
    <row r="23" spans="1:31" x14ac:dyDescent="0.25">
      <c r="A23" s="1">
        <v>138.47933478533875</v>
      </c>
      <c r="B23" s="1">
        <v>135.87685767071804</v>
      </c>
      <c r="C23" s="1">
        <v>176.30155360826117</v>
      </c>
      <c r="D23">
        <v>163.11938842081327</v>
      </c>
      <c r="E23" s="1">
        <v>132.98206035907384</v>
      </c>
      <c r="F23">
        <v>101.52648500449129</v>
      </c>
      <c r="G23" s="1">
        <v>108.40748873623932</v>
      </c>
      <c r="H23" s="1">
        <v>103.22909673055001</v>
      </c>
      <c r="I23" s="1">
        <v>140.88793478376832</v>
      </c>
      <c r="J23" s="1">
        <v>142.4613093698259</v>
      </c>
      <c r="K23">
        <f t="shared" si="2"/>
        <v>134.32715094690798</v>
      </c>
      <c r="L23">
        <f t="shared" si="3"/>
        <v>7.3731301880588642</v>
      </c>
      <c r="M23">
        <v>158.32890742498529</v>
      </c>
      <c r="N23">
        <v>14.811852558247834</v>
      </c>
      <c r="O23">
        <v>168.29491578570298</v>
      </c>
      <c r="P23">
        <v>13.814762080199008</v>
      </c>
      <c r="S23" s="1">
        <v>105.18170954508039</v>
      </c>
      <c r="T23" s="1">
        <v>119.87147907634285</v>
      </c>
      <c r="U23" s="1">
        <v>72.371509693287038</v>
      </c>
      <c r="V23" s="1">
        <v>87.06876178120406</v>
      </c>
      <c r="W23" s="1">
        <v>141.72237941196963</v>
      </c>
      <c r="X23" s="1">
        <v>135.69204268916951</v>
      </c>
      <c r="Y23" s="1">
        <v>110.87855635018103</v>
      </c>
      <c r="Z23">
        <f t="shared" si="0"/>
        <v>110.39806264960494</v>
      </c>
      <c r="AA23">
        <f t="shared" si="1"/>
        <v>8.723016806737526</v>
      </c>
      <c r="AB23">
        <v>114.09340707311344</v>
      </c>
      <c r="AC23">
        <v>12.491274593227555</v>
      </c>
      <c r="AD23">
        <v>111.62139282763751</v>
      </c>
      <c r="AE23">
        <v>11.495278280206527</v>
      </c>
    </row>
    <row r="24" spans="1:31" x14ac:dyDescent="0.25">
      <c r="A24" s="1">
        <v>91.10048875451713</v>
      </c>
      <c r="B24" s="1">
        <v>135.98723670438352</v>
      </c>
      <c r="C24" s="1">
        <v>172.13034685803157</v>
      </c>
      <c r="D24">
        <v>148.51262601532036</v>
      </c>
      <c r="E24" s="1">
        <v>131.47457416240923</v>
      </c>
      <c r="F24">
        <v>92.830867966708013</v>
      </c>
      <c r="G24" s="1">
        <v>118.58853426846592</v>
      </c>
      <c r="H24" s="1">
        <v>96.445910135904839</v>
      </c>
      <c r="I24" s="1">
        <v>140.61589475537815</v>
      </c>
      <c r="J24" s="1">
        <v>136.43055088472659</v>
      </c>
      <c r="K24">
        <f t="shared" si="2"/>
        <v>126.41170305058453</v>
      </c>
      <c r="L24">
        <f t="shared" si="3"/>
        <v>7.9572671972467468</v>
      </c>
      <c r="M24">
        <v>157.60450764754262</v>
      </c>
      <c r="N24">
        <v>14.848571993945473</v>
      </c>
      <c r="O24">
        <v>167.91918313457055</v>
      </c>
      <c r="P24">
        <v>13.167768698733733</v>
      </c>
      <c r="S24" s="1">
        <v>113.06320263438228</v>
      </c>
      <c r="T24" s="1">
        <v>97.82709813379978</v>
      </c>
      <c r="U24" s="1">
        <v>76.982122350621481</v>
      </c>
      <c r="V24" s="1">
        <v>84.13890572481337</v>
      </c>
      <c r="W24" s="1">
        <v>150.20228794642858</v>
      </c>
      <c r="X24" s="1">
        <v>142.48537863454501</v>
      </c>
      <c r="Y24" s="1">
        <v>93.54159914213966</v>
      </c>
      <c r="Z24">
        <f t="shared" si="0"/>
        <v>108.3200849381043</v>
      </c>
      <c r="AA24">
        <f t="shared" si="1"/>
        <v>9.937752311726344</v>
      </c>
      <c r="AB24">
        <v>114.82996642489999</v>
      </c>
      <c r="AC24">
        <v>12.213545677828776</v>
      </c>
      <c r="AD24">
        <v>110.47862729160586</v>
      </c>
      <c r="AE24">
        <v>11.278687980715638</v>
      </c>
    </row>
    <row r="25" spans="1:31" x14ac:dyDescent="0.25">
      <c r="A25" s="1">
        <v>115.63918169806978</v>
      </c>
      <c r="B25" s="1">
        <v>136.09816355797111</v>
      </c>
      <c r="C25" s="1">
        <v>197.75677249788026</v>
      </c>
      <c r="D25">
        <v>164.69508008193125</v>
      </c>
      <c r="E25" s="1">
        <v>140.28916579026384</v>
      </c>
      <c r="F25">
        <v>99.213614114900338</v>
      </c>
      <c r="G25" s="1">
        <v>133.42519239945841</v>
      </c>
      <c r="H25" s="1">
        <v>113.44062805175767</v>
      </c>
      <c r="I25" s="1">
        <v>158.25610551677704</v>
      </c>
      <c r="J25" s="1">
        <v>124.93503826794515</v>
      </c>
      <c r="K25">
        <f t="shared" si="2"/>
        <v>138.37489419769548</v>
      </c>
      <c r="L25">
        <f t="shared" si="3"/>
        <v>8.660505494033087</v>
      </c>
      <c r="M25">
        <v>154.75201345280649</v>
      </c>
      <c r="N25">
        <v>13.566706529526915</v>
      </c>
      <c r="O25">
        <v>167.80594274961572</v>
      </c>
      <c r="P25">
        <v>12.706903195592673</v>
      </c>
      <c r="S25" s="1">
        <v>102.4262934780574</v>
      </c>
      <c r="T25" s="1">
        <v>95.39368178818242</v>
      </c>
      <c r="U25" s="1">
        <v>74.997643364799998</v>
      </c>
      <c r="V25" s="1">
        <v>104.58967519360871</v>
      </c>
      <c r="W25" s="1">
        <v>159.96922084263392</v>
      </c>
      <c r="X25" s="1">
        <v>140.2553435294858</v>
      </c>
      <c r="Y25" s="1">
        <v>94.898223876952585</v>
      </c>
      <c r="Z25">
        <f t="shared" si="0"/>
        <v>110.36144029624583</v>
      </c>
      <c r="AA25">
        <f t="shared" si="1"/>
        <v>10.266450372080588</v>
      </c>
      <c r="AB25">
        <v>120.29812349142739</v>
      </c>
      <c r="AC25">
        <v>12.011009132084297</v>
      </c>
      <c r="AD25">
        <v>109.21681221166614</v>
      </c>
      <c r="AE25">
        <v>12.354101544708392</v>
      </c>
    </row>
    <row r="26" spans="1:31" x14ac:dyDescent="0.25">
      <c r="A26" s="1">
        <v>112.89703654732915</v>
      </c>
      <c r="B26" s="1">
        <v>138.41477375731961</v>
      </c>
      <c r="C26" s="1">
        <v>178.05066147268457</v>
      </c>
      <c r="D26">
        <v>178.0163895399497</v>
      </c>
      <c r="E26" s="1">
        <v>133.28933715820307</v>
      </c>
      <c r="F26">
        <v>98.459255736878731</v>
      </c>
      <c r="G26" s="1">
        <v>122.20718210393728</v>
      </c>
      <c r="H26" s="1">
        <v>107.60967254638668</v>
      </c>
      <c r="I26" s="1">
        <v>143.28454856664044</v>
      </c>
      <c r="J26" s="1">
        <v>120.58602353820433</v>
      </c>
      <c r="K26">
        <f t="shared" si="2"/>
        <v>133.28148809675335</v>
      </c>
      <c r="L26">
        <f t="shared" si="3"/>
        <v>8.1871076166552967</v>
      </c>
      <c r="M26">
        <v>157.31203864185159</v>
      </c>
      <c r="N26">
        <v>13.599987992536093</v>
      </c>
      <c r="O26">
        <v>168.76822091839435</v>
      </c>
      <c r="P26">
        <v>14.015773231099038</v>
      </c>
      <c r="S26" s="1">
        <v>105.31316875841053</v>
      </c>
      <c r="T26" s="1">
        <v>101.26836588094517</v>
      </c>
      <c r="U26" s="1">
        <v>87.154337565103702</v>
      </c>
      <c r="V26" s="1">
        <v>93.840638981308729</v>
      </c>
      <c r="W26" s="1">
        <v>159.63276454380534</v>
      </c>
      <c r="X26" s="1">
        <v>131.05466288904984</v>
      </c>
      <c r="Y26" s="1">
        <v>96.530032980030171</v>
      </c>
      <c r="Z26">
        <f t="shared" si="0"/>
        <v>110.68485308552194</v>
      </c>
      <c r="AA26">
        <f t="shared" si="1"/>
        <v>8.9967386982308408</v>
      </c>
      <c r="AB26">
        <v>117.51844439306147</v>
      </c>
      <c r="AC26">
        <v>11.251458409790377</v>
      </c>
      <c r="AD26">
        <v>113.41369310205569</v>
      </c>
      <c r="AE26">
        <v>11.402494698078002</v>
      </c>
    </row>
    <row r="27" spans="1:31" x14ac:dyDescent="0.25">
      <c r="A27" s="1">
        <v>121.83763636624734</v>
      </c>
      <c r="B27" s="1">
        <v>137.10221058432924</v>
      </c>
      <c r="C27" s="1">
        <v>195.24701419773547</v>
      </c>
      <c r="D27">
        <v>135.06844058939086</v>
      </c>
      <c r="E27" s="1">
        <v>138.52337176983153</v>
      </c>
      <c r="F27">
        <v>107.51489513011707</v>
      </c>
      <c r="G27" s="1">
        <v>119.30123242464931</v>
      </c>
      <c r="H27" s="1">
        <v>104.20707066853834</v>
      </c>
      <c r="I27" s="1">
        <v>159.01369188652566</v>
      </c>
      <c r="J27" s="1">
        <v>151.10087327045883</v>
      </c>
      <c r="K27">
        <f t="shared" si="2"/>
        <v>136.89164368878238</v>
      </c>
      <c r="L27">
        <f t="shared" si="3"/>
        <v>8.1055461307661734</v>
      </c>
      <c r="M27">
        <v>165.86343602459769</v>
      </c>
      <c r="N27">
        <v>16.696915626687726</v>
      </c>
      <c r="O27">
        <v>168.27630606035441</v>
      </c>
      <c r="P27">
        <v>15.134475505207064</v>
      </c>
      <c r="S27" s="1">
        <v>105.17027640456746</v>
      </c>
      <c r="T27" s="1">
        <v>105.15531602796615</v>
      </c>
      <c r="U27" s="1">
        <v>73.309603090639413</v>
      </c>
      <c r="V27" s="1">
        <v>90.424009811046517</v>
      </c>
      <c r="W27" s="1">
        <v>154.5398575919009</v>
      </c>
      <c r="X27" s="1">
        <v>135.13964991415693</v>
      </c>
      <c r="Y27" s="1">
        <v>108.71960212444395</v>
      </c>
      <c r="Z27">
        <f t="shared" si="0"/>
        <v>110.35118785210307</v>
      </c>
      <c r="AA27">
        <f t="shared" si="1"/>
        <v>9.4682916702810935</v>
      </c>
      <c r="AB27">
        <v>117.12704906667626</v>
      </c>
      <c r="AC27">
        <v>10.845815446301245</v>
      </c>
      <c r="AD27">
        <v>111.30247114242786</v>
      </c>
      <c r="AE27">
        <v>11.813382648106627</v>
      </c>
    </row>
    <row r="28" spans="1:31" x14ac:dyDescent="0.25">
      <c r="A28" s="1">
        <v>102.47774175144117</v>
      </c>
      <c r="B28" s="1">
        <v>139.11546216119527</v>
      </c>
      <c r="C28" s="1">
        <v>178.14244111835117</v>
      </c>
      <c r="D28">
        <v>226.93950347575941</v>
      </c>
      <c r="E28" s="1">
        <v>147.25019014798616</v>
      </c>
      <c r="F28">
        <v>104.2292046630007</v>
      </c>
      <c r="G28" s="1">
        <v>120.29387734153045</v>
      </c>
      <c r="H28" s="1">
        <v>100.97966512044265</v>
      </c>
      <c r="I28" s="1">
        <v>149.81219182248964</v>
      </c>
      <c r="J28" s="1">
        <v>105.45798078841911</v>
      </c>
      <c r="K28">
        <f t="shared" si="2"/>
        <v>137.46982583906157</v>
      </c>
      <c r="L28">
        <f t="shared" si="3"/>
        <v>12.2026515961216</v>
      </c>
      <c r="M28">
        <v>166.49054159559904</v>
      </c>
      <c r="N28">
        <v>13.952971433301222</v>
      </c>
      <c r="O28">
        <v>167.87783607691091</v>
      </c>
      <c r="P28">
        <v>11.454293819548399</v>
      </c>
      <c r="S28" s="1">
        <v>110.76276131223828</v>
      </c>
      <c r="T28" s="1">
        <v>108.8460733602335</v>
      </c>
      <c r="U28" s="1">
        <v>83.020386872468151</v>
      </c>
      <c r="V28" s="1">
        <v>87.171483594317436</v>
      </c>
      <c r="W28" s="1">
        <v>149.79654039655358</v>
      </c>
      <c r="X28" s="1">
        <v>140.94559454148808</v>
      </c>
      <c r="Y28" s="1">
        <v>92.314003253805183</v>
      </c>
      <c r="Z28">
        <f t="shared" si="0"/>
        <v>110.40812047587202</v>
      </c>
      <c r="AA28">
        <f t="shared" si="1"/>
        <v>9.1517557488151073</v>
      </c>
      <c r="AB28">
        <v>113.66055752252552</v>
      </c>
      <c r="AC28">
        <v>11.615648339219137</v>
      </c>
      <c r="AD28">
        <v>115.17075445258018</v>
      </c>
      <c r="AE28">
        <v>11.704439846608418</v>
      </c>
    </row>
    <row r="29" spans="1:31" x14ac:dyDescent="0.25">
      <c r="A29" s="1">
        <v>92.858962196717115</v>
      </c>
      <c r="B29" s="1">
        <v>122.74954239666549</v>
      </c>
      <c r="C29" s="1">
        <v>203.4960556925972</v>
      </c>
      <c r="D29">
        <v>170.51110108806063</v>
      </c>
      <c r="E29" s="1">
        <v>156.52749868539615</v>
      </c>
      <c r="F29">
        <v>95.042382217034842</v>
      </c>
      <c r="G29" s="1">
        <v>117.17569177800955</v>
      </c>
      <c r="H29" s="1">
        <v>116.74875895182282</v>
      </c>
      <c r="I29" s="1">
        <v>156.92767367336828</v>
      </c>
      <c r="J29" s="1">
        <v>135.96920709961776</v>
      </c>
      <c r="K29">
        <f t="shared" si="2"/>
        <v>136.80068737792897</v>
      </c>
      <c r="L29">
        <f t="shared" si="3"/>
        <v>10.506609534615082</v>
      </c>
      <c r="M29">
        <v>167.63680005040231</v>
      </c>
      <c r="N29">
        <v>14.791576941777151</v>
      </c>
      <c r="O29">
        <v>170.11660889974758</v>
      </c>
      <c r="P29">
        <v>14.775063004759673</v>
      </c>
      <c r="S29" s="1">
        <v>93.153804797304787</v>
      </c>
      <c r="T29" s="1">
        <v>103.71003203339626</v>
      </c>
      <c r="U29" s="1">
        <v>90.583869086371109</v>
      </c>
      <c r="V29" s="1">
        <v>93.618135674055239</v>
      </c>
      <c r="W29" s="1">
        <v>157.33213424682589</v>
      </c>
      <c r="X29" s="1">
        <v>136.25270474341596</v>
      </c>
      <c r="Y29" s="1">
        <v>96.637633751178456</v>
      </c>
      <c r="Z29">
        <f t="shared" si="0"/>
        <v>110.18404490464967</v>
      </c>
      <c r="AA29">
        <f t="shared" si="1"/>
        <v>9.1211357723010469</v>
      </c>
      <c r="AB29">
        <v>110.14047128601743</v>
      </c>
      <c r="AC29">
        <v>12.724569980648866</v>
      </c>
      <c r="AD29">
        <v>111.92724474634032</v>
      </c>
      <c r="AE29">
        <v>11.864179182115841</v>
      </c>
    </row>
    <row r="30" spans="1:31" x14ac:dyDescent="0.25">
      <c r="A30" s="1">
        <v>113.56842326607915</v>
      </c>
      <c r="B30" s="1">
        <v>135.92845963513133</v>
      </c>
      <c r="C30" s="1">
        <v>188.25876348919908</v>
      </c>
      <c r="D30">
        <v>247.60383481594079</v>
      </c>
      <c r="E30" s="1">
        <v>157.23711453951307</v>
      </c>
      <c r="F30">
        <v>99.159969103875952</v>
      </c>
      <c r="G30" s="1">
        <v>140.41407325051046</v>
      </c>
      <c r="H30" s="1">
        <v>118.27180226643866</v>
      </c>
      <c r="I30" s="1">
        <v>162.0526589982492</v>
      </c>
      <c r="J30" s="1">
        <v>122.42699571679847</v>
      </c>
      <c r="K30">
        <f t="shared" si="2"/>
        <v>148.49220950817363</v>
      </c>
      <c r="L30">
        <f t="shared" si="3"/>
        <v>13.08967742534557</v>
      </c>
      <c r="M30">
        <v>164.07723562440236</v>
      </c>
      <c r="N30">
        <v>13.510162389487895</v>
      </c>
      <c r="O30">
        <v>168.47182777671571</v>
      </c>
      <c r="P30">
        <v>14.948250238822352</v>
      </c>
      <c r="S30" s="1">
        <v>102.54687441593111</v>
      </c>
      <c r="T30" s="1">
        <v>102.9351202996222</v>
      </c>
      <c r="U30" s="1">
        <v>80.887688530815552</v>
      </c>
      <c r="V30" s="1">
        <v>98.234877475472075</v>
      </c>
      <c r="W30" s="1">
        <v>169.21623774937143</v>
      </c>
      <c r="X30" s="1">
        <v>147.87162042433064</v>
      </c>
      <c r="Y30" s="1">
        <v>93.624950277393964</v>
      </c>
      <c r="Z30">
        <f t="shared" si="0"/>
        <v>113.61676702470528</v>
      </c>
      <c r="AA30">
        <f t="shared" si="1"/>
        <v>11.256566398804642</v>
      </c>
      <c r="AB30">
        <v>112.87594721619089</v>
      </c>
      <c r="AC30">
        <v>12.7923794029767</v>
      </c>
      <c r="AD30">
        <v>106.8440183251862</v>
      </c>
      <c r="AE30">
        <v>11.213726154847299</v>
      </c>
    </row>
    <row r="31" spans="1:31" x14ac:dyDescent="0.25">
      <c r="A31" s="1">
        <v>107.92297730471336</v>
      </c>
      <c r="B31" s="1">
        <v>130.74031101634327</v>
      </c>
      <c r="C31" s="1">
        <v>207.89186481144407</v>
      </c>
      <c r="D31">
        <v>185.3711853459908</v>
      </c>
      <c r="E31" s="1">
        <v>155.80708430363538</v>
      </c>
      <c r="F31">
        <v>100.93569871855888</v>
      </c>
      <c r="G31" s="1">
        <v>118.36771531538524</v>
      </c>
      <c r="H31" s="1">
        <v>101.81293487548817</v>
      </c>
      <c r="I31" s="1">
        <v>174.12726397071367</v>
      </c>
      <c r="J31" s="1">
        <v>136.00935345002745</v>
      </c>
      <c r="K31">
        <f t="shared" si="2"/>
        <v>141.89863891123005</v>
      </c>
      <c r="L31">
        <f t="shared" si="3"/>
        <v>11.237955923340424</v>
      </c>
      <c r="M31">
        <v>171.55066175192852</v>
      </c>
      <c r="N31">
        <v>12.475853379705434</v>
      </c>
      <c r="O31">
        <v>174.00285265667921</v>
      </c>
      <c r="P31">
        <v>15.060419073712779</v>
      </c>
      <c r="S31" s="1">
        <v>100.66005579022104</v>
      </c>
      <c r="T31" s="1">
        <v>98.291057544750103</v>
      </c>
      <c r="U31" s="1">
        <v>78.782958984374801</v>
      </c>
      <c r="V31" s="1">
        <v>100.75445840525057</v>
      </c>
      <c r="W31" s="1">
        <v>163.27625002179821</v>
      </c>
      <c r="X31" s="1">
        <v>137.06393088063871</v>
      </c>
      <c r="Y31" s="1">
        <v>93.390530553356896</v>
      </c>
      <c r="Z31">
        <f t="shared" si="0"/>
        <v>110.31703459719863</v>
      </c>
      <c r="AA31">
        <f t="shared" si="1"/>
        <v>10.232305434020271</v>
      </c>
      <c r="AB31">
        <v>111.23957589117342</v>
      </c>
      <c r="AC31">
        <v>13.526578924810849</v>
      </c>
      <c r="AD31">
        <v>109.17394439861728</v>
      </c>
      <c r="AE31">
        <v>11.500244666773867</v>
      </c>
    </row>
    <row r="32" spans="1:31" x14ac:dyDescent="0.25">
      <c r="A32" s="1">
        <v>113.83619665462059</v>
      </c>
      <c r="B32" s="1">
        <v>147.958531688683</v>
      </c>
      <c r="C32" s="1">
        <v>193.387615503419</v>
      </c>
      <c r="D32">
        <v>203.02908374940469</v>
      </c>
      <c r="E32" s="1">
        <v>140.01105675330462</v>
      </c>
      <c r="F32">
        <v>104.19107364029827</v>
      </c>
      <c r="G32" s="1">
        <v>105.79184618863182</v>
      </c>
      <c r="H32" s="1">
        <v>118.26560974121085</v>
      </c>
      <c r="I32" s="1">
        <v>169.33535383047212</v>
      </c>
      <c r="J32" s="1">
        <v>135.29839781848628</v>
      </c>
      <c r="K32">
        <f t="shared" si="2"/>
        <v>143.11047655685314</v>
      </c>
      <c r="L32">
        <f t="shared" si="3"/>
        <v>10.621470688789096</v>
      </c>
      <c r="M32">
        <v>168.1389979348221</v>
      </c>
      <c r="N32">
        <v>14.21452642107506</v>
      </c>
      <c r="O32">
        <v>164.81845931035022</v>
      </c>
      <c r="P32">
        <v>12.835807489012714</v>
      </c>
      <c r="S32" s="1">
        <v>116.18975041585647</v>
      </c>
      <c r="T32" s="1">
        <v>114.65065086280879</v>
      </c>
      <c r="U32" s="1">
        <v>81.348814787687402</v>
      </c>
      <c r="V32" s="1">
        <v>92.061668218568016</v>
      </c>
      <c r="W32" s="1">
        <v>161.46764755249018</v>
      </c>
      <c r="X32" s="1">
        <v>145.22402363438709</v>
      </c>
      <c r="Y32" s="1">
        <v>112.54990676353709</v>
      </c>
      <c r="Z32">
        <f t="shared" si="0"/>
        <v>117.64178031933359</v>
      </c>
      <c r="AA32">
        <f t="shared" si="1"/>
        <v>9.7833580998368941</v>
      </c>
      <c r="AB32">
        <v>110.22075073412137</v>
      </c>
      <c r="AC32">
        <v>12.257901464635523</v>
      </c>
      <c r="AD32">
        <v>111.42519175052836</v>
      </c>
      <c r="AE32">
        <v>9.5330789225004633</v>
      </c>
    </row>
    <row r="33" spans="1:31" x14ac:dyDescent="0.25">
      <c r="A33" s="1">
        <v>110.21273403881683</v>
      </c>
      <c r="B33" s="1">
        <v>137.34076611841155</v>
      </c>
      <c r="C33" s="1">
        <v>204.66243943936604</v>
      </c>
      <c r="D33">
        <v>286.74676517997523</v>
      </c>
      <c r="E33" s="1">
        <v>149.57193227914615</v>
      </c>
      <c r="F33">
        <v>109.92875049338467</v>
      </c>
      <c r="G33" s="1">
        <v>144.85446756536297</v>
      </c>
      <c r="H33" s="1">
        <v>124.48651631673167</v>
      </c>
      <c r="I33" s="1">
        <v>170.85244434127321</v>
      </c>
      <c r="J33" s="1">
        <v>129.46717290237652</v>
      </c>
      <c r="K33">
        <f t="shared" si="2"/>
        <v>156.81239886748446</v>
      </c>
      <c r="L33">
        <f t="shared" si="3"/>
        <v>16.15753046749456</v>
      </c>
      <c r="M33">
        <v>167.26170179738511</v>
      </c>
      <c r="N33">
        <v>12.617781059312151</v>
      </c>
      <c r="O33">
        <v>164.65483629810907</v>
      </c>
      <c r="P33">
        <v>12.122259483908413</v>
      </c>
      <c r="S33" s="1">
        <v>113.52676318592967</v>
      </c>
      <c r="T33" s="1">
        <v>112.58087158203077</v>
      </c>
      <c r="U33" s="1">
        <v>81.398066767939255</v>
      </c>
      <c r="V33" s="1">
        <v>96.479992533838967</v>
      </c>
      <c r="W33" s="1">
        <v>164.03109686715177</v>
      </c>
      <c r="X33" s="1">
        <v>150.30939655919195</v>
      </c>
      <c r="Y33" s="1">
        <v>109.12802466030776</v>
      </c>
      <c r="Z33">
        <f t="shared" si="0"/>
        <v>118.20774459377003</v>
      </c>
      <c r="AA33">
        <f t="shared" si="1"/>
        <v>10.195394983490411</v>
      </c>
      <c r="AB33">
        <v>111.4678149844292</v>
      </c>
      <c r="AC33">
        <v>11.829953608498039</v>
      </c>
      <c r="AD33">
        <v>110.24922071748726</v>
      </c>
      <c r="AE33">
        <v>9.1660187054587379</v>
      </c>
    </row>
    <row r="34" spans="1:31" x14ac:dyDescent="0.25">
      <c r="A34" s="1">
        <v>116.38693376020936</v>
      </c>
      <c r="B34" s="1">
        <v>136.94930201862786</v>
      </c>
      <c r="C34" s="1">
        <v>218.71417986329638</v>
      </c>
      <c r="D34">
        <v>224.7916072247973</v>
      </c>
      <c r="E34" s="1">
        <v>150.21422166090693</v>
      </c>
      <c r="F34">
        <v>98.453949718940066</v>
      </c>
      <c r="G34" s="1">
        <v>122.10522564974681</v>
      </c>
      <c r="H34" s="1">
        <v>125.77507019042966</v>
      </c>
      <c r="I34" s="1">
        <v>173.25828010267213</v>
      </c>
      <c r="J34" s="1">
        <v>142.77334222279279</v>
      </c>
      <c r="K34">
        <f t="shared" si="2"/>
        <v>150.94221124124192</v>
      </c>
      <c r="L34">
        <f t="shared" si="3"/>
        <v>12.736515760581897</v>
      </c>
      <c r="M34">
        <v>168.92044864820309</v>
      </c>
      <c r="N34">
        <v>13.641488688011901</v>
      </c>
      <c r="O34">
        <v>162.4178350889938</v>
      </c>
      <c r="P34">
        <v>10.969066141214933</v>
      </c>
      <c r="S34" s="1">
        <v>108.25858230225742</v>
      </c>
      <c r="T34" s="1">
        <v>103.65518423227154</v>
      </c>
      <c r="U34" s="1">
        <v>77.42009480794222</v>
      </c>
      <c r="V34" s="1">
        <v>108.01610724870523</v>
      </c>
      <c r="W34" s="1">
        <v>166.4079802376875</v>
      </c>
      <c r="X34" s="1">
        <v>136.81757527012968</v>
      </c>
      <c r="Y34" s="1">
        <v>109.79466931573276</v>
      </c>
      <c r="Z34">
        <f t="shared" si="0"/>
        <v>115.76717048781805</v>
      </c>
      <c r="AA34">
        <f t="shared" si="1"/>
        <v>9.8736282705259502</v>
      </c>
      <c r="AB34">
        <v>110.57085349881469</v>
      </c>
      <c r="AC34">
        <v>11.207675009320894</v>
      </c>
      <c r="AD34">
        <v>111.8737834171892</v>
      </c>
      <c r="AE34">
        <v>10.641067220561636</v>
      </c>
    </row>
    <row r="35" spans="1:31" x14ac:dyDescent="0.25">
      <c r="A35" s="1">
        <v>144.38502673796791</v>
      </c>
      <c r="B35" s="1">
        <v>132.55098947501577</v>
      </c>
      <c r="C35" s="1">
        <v>217.90165830274196</v>
      </c>
      <c r="D35">
        <v>210.92654795278278</v>
      </c>
      <c r="E35" s="1">
        <v>140.80477201021614</v>
      </c>
      <c r="F35">
        <v>99.305358248720566</v>
      </c>
      <c r="G35" s="1">
        <v>143.72197931463069</v>
      </c>
      <c r="H35" s="1">
        <v>114.63643391927083</v>
      </c>
      <c r="I35" s="1">
        <v>172.0709628746153</v>
      </c>
      <c r="J35" s="1">
        <v>118.50298951003691</v>
      </c>
      <c r="K35">
        <f t="shared" si="2"/>
        <v>149.48067183459989</v>
      </c>
      <c r="L35">
        <f t="shared" si="3"/>
        <v>11.865775011801718</v>
      </c>
      <c r="M35">
        <v>167.40366318012929</v>
      </c>
      <c r="N35">
        <v>12.625453640737071</v>
      </c>
      <c r="O35">
        <v>161.13136606613722</v>
      </c>
      <c r="P35">
        <v>11.19432644471491</v>
      </c>
      <c r="S35" s="1">
        <v>106.34649541389427</v>
      </c>
      <c r="T35" s="1">
        <v>99.878088982550537</v>
      </c>
      <c r="U35" s="1">
        <v>91.405283610025919</v>
      </c>
      <c r="V35" s="1">
        <v>92.193594644235461</v>
      </c>
      <c r="W35" s="1">
        <v>159.41179820469372</v>
      </c>
      <c r="X35" s="1">
        <v>142.72314502346885</v>
      </c>
      <c r="Y35" s="1">
        <v>103.76834869384741</v>
      </c>
      <c r="Z35">
        <f t="shared" si="0"/>
        <v>113.67525065324517</v>
      </c>
      <c r="AA35">
        <f t="shared" si="1"/>
        <v>9.2969645652232042</v>
      </c>
      <c r="AB35">
        <v>110.12308828425094</v>
      </c>
      <c r="AC35">
        <v>11.59649560836084</v>
      </c>
      <c r="AD35">
        <v>113.32744589705909</v>
      </c>
      <c r="AE35">
        <v>9.0986437064587928</v>
      </c>
    </row>
    <row r="36" spans="1:31" x14ac:dyDescent="0.25">
      <c r="A36" s="1">
        <v>143.47662900220882</v>
      </c>
      <c r="B36" s="1">
        <v>137.14633013028811</v>
      </c>
      <c r="C36" s="1">
        <v>242.36520338767545</v>
      </c>
      <c r="D36">
        <v>214.14543870997522</v>
      </c>
      <c r="E36" s="1">
        <v>148.84837223933229</v>
      </c>
      <c r="F36">
        <v>101.04578529916097</v>
      </c>
      <c r="G36" s="1">
        <v>129.93094704367886</v>
      </c>
      <c r="H36" s="1">
        <v>103.83567174275699</v>
      </c>
      <c r="I36" s="1">
        <v>175.22858166303718</v>
      </c>
      <c r="J36" s="1">
        <v>140.83860861093376</v>
      </c>
      <c r="K36">
        <f t="shared" si="2"/>
        <v>153.68615678290479</v>
      </c>
      <c r="L36">
        <f t="shared" si="3"/>
        <v>13.553607520711184</v>
      </c>
      <c r="M36">
        <v>171.84460297402629</v>
      </c>
      <c r="N36">
        <v>13.827930464415378</v>
      </c>
      <c r="O36">
        <v>166.02421494274463</v>
      </c>
      <c r="P36">
        <v>8.3232379441367375</v>
      </c>
      <c r="S36" s="1">
        <v>105.21359968413542</v>
      </c>
      <c r="T36" s="1">
        <v>104.79804238120276</v>
      </c>
      <c r="U36" s="1">
        <v>69.468050356264442</v>
      </c>
      <c r="V36" s="1">
        <v>84.999723212663369</v>
      </c>
      <c r="W36" s="1">
        <v>176.47127423967589</v>
      </c>
      <c r="X36" s="1">
        <v>145.03755877094869</v>
      </c>
      <c r="Y36" s="1">
        <v>89.20799123829741</v>
      </c>
      <c r="Z36">
        <f t="shared" si="0"/>
        <v>110.74231998331256</v>
      </c>
      <c r="AA36">
        <f t="shared" si="1"/>
        <v>13.087097518700206</v>
      </c>
      <c r="AB36">
        <v>108.84921747184235</v>
      </c>
      <c r="AC36">
        <v>12.645013670454311</v>
      </c>
      <c r="AD36">
        <v>115.46989105072646</v>
      </c>
      <c r="AE36">
        <v>8.3763829083374617</v>
      </c>
    </row>
    <row r="37" spans="1:31" x14ac:dyDescent="0.25">
      <c r="A37" s="1">
        <v>113.8775565407492</v>
      </c>
      <c r="B37" s="1">
        <v>141.27865605930472</v>
      </c>
      <c r="C37" s="1">
        <v>218.17333481189144</v>
      </c>
      <c r="D37">
        <v>261.68988158228029</v>
      </c>
      <c r="E37" s="1">
        <v>145.93740609975922</v>
      </c>
      <c r="F37">
        <v>108.41353678952474</v>
      </c>
      <c r="G37" s="1">
        <v>116.79047671231339</v>
      </c>
      <c r="H37" s="1">
        <v>134.25426483154283</v>
      </c>
      <c r="I37" s="1">
        <v>161.7891905737705</v>
      </c>
      <c r="J37" s="1">
        <v>118.6048783777786</v>
      </c>
      <c r="K37">
        <f t="shared" si="2"/>
        <v>152.08091823789147</v>
      </c>
      <c r="L37">
        <f t="shared" si="3"/>
        <v>15.060279433766388</v>
      </c>
      <c r="M37">
        <v>165.61297934785952</v>
      </c>
      <c r="N37">
        <v>13.630630534885116</v>
      </c>
      <c r="O37">
        <v>169.44476799124911</v>
      </c>
      <c r="P37">
        <v>9.3727216204356321</v>
      </c>
      <c r="S37" s="1">
        <v>100.96207030081818</v>
      </c>
      <c r="T37" s="1">
        <v>102.79116787753253</v>
      </c>
      <c r="U37" s="1">
        <v>74.758227313005918</v>
      </c>
      <c r="V37" s="1">
        <v>99.862528956213367</v>
      </c>
      <c r="W37" s="1">
        <v>164.60580825805627</v>
      </c>
      <c r="X37" s="1">
        <v>141.04950197281372</v>
      </c>
      <c r="Y37" s="1">
        <v>106.90231980948535</v>
      </c>
      <c r="Z37">
        <f t="shared" si="0"/>
        <v>112.99023206970362</v>
      </c>
      <c r="AA37">
        <f t="shared" si="1"/>
        <v>10.469853098326132</v>
      </c>
      <c r="AB37">
        <v>112.72456537816805</v>
      </c>
      <c r="AC37">
        <v>11.65546861079498</v>
      </c>
      <c r="AD37">
        <v>115.20679291674823</v>
      </c>
      <c r="AE37">
        <v>9.1130052301235995</v>
      </c>
    </row>
    <row r="38" spans="1:31" x14ac:dyDescent="0.25">
      <c r="A38" s="1">
        <v>144.00228204574174</v>
      </c>
      <c r="B38" s="1">
        <v>131.96647897910682</v>
      </c>
      <c r="C38" s="1">
        <v>237.16252558603833</v>
      </c>
      <c r="D38">
        <v>243.20655136054324</v>
      </c>
      <c r="E38" s="1">
        <v>135.10886559119538</v>
      </c>
      <c r="F38">
        <v>103.90342154153937</v>
      </c>
      <c r="G38" s="1">
        <v>136.66722557761432</v>
      </c>
      <c r="H38" s="1">
        <v>141.76597595214835</v>
      </c>
      <c r="I38" s="1">
        <v>165.7062968269716</v>
      </c>
      <c r="J38" s="1">
        <v>151.01740466273887</v>
      </c>
      <c r="K38">
        <f t="shared" si="2"/>
        <v>159.0507028123638</v>
      </c>
      <c r="L38">
        <f t="shared" si="3"/>
        <v>13.66262079463398</v>
      </c>
      <c r="M38">
        <v>163.24088836673306</v>
      </c>
      <c r="N38">
        <v>13.780492400511683</v>
      </c>
      <c r="O38">
        <v>168.77915558995358</v>
      </c>
      <c r="P38">
        <v>8.6880750242721376</v>
      </c>
      <c r="S38" s="1">
        <v>101.47244394110717</v>
      </c>
      <c r="T38" s="1">
        <v>113.31527206923846</v>
      </c>
      <c r="U38" s="1">
        <v>77.246557165074819</v>
      </c>
      <c r="V38" s="1">
        <v>88.188739155613945</v>
      </c>
      <c r="W38" s="1">
        <v>180.39320537022144</v>
      </c>
      <c r="X38" s="1">
        <v>152.49825754473227</v>
      </c>
      <c r="Y38" s="1">
        <v>116.55291853279827</v>
      </c>
      <c r="Z38">
        <f t="shared" si="0"/>
        <v>118.52391339696949</v>
      </c>
      <c r="AA38">
        <f t="shared" si="1"/>
        <v>12.719802702816228</v>
      </c>
      <c r="AB38">
        <v>113.00016710590816</v>
      </c>
      <c r="AC38">
        <v>11.719360694629819</v>
      </c>
      <c r="AD38">
        <v>111.9739583280986</v>
      </c>
      <c r="AE38">
        <v>7.6605998900220227</v>
      </c>
    </row>
    <row r="39" spans="1:31" x14ac:dyDescent="0.25">
      <c r="A39" s="1">
        <v>160.83073743524386</v>
      </c>
      <c r="B39" s="1">
        <v>145.07853546409808</v>
      </c>
      <c r="C39" s="1">
        <v>216.15573515818548</v>
      </c>
      <c r="D39">
        <v>253.17004857377569</v>
      </c>
      <c r="E39" s="1">
        <v>145.75441800631</v>
      </c>
      <c r="F39">
        <v>99.801104077062718</v>
      </c>
      <c r="G39" s="1">
        <v>129.19373945756385</v>
      </c>
      <c r="H39" s="1">
        <v>108.2293701171875</v>
      </c>
      <c r="I39" s="1">
        <v>173.10092279819779</v>
      </c>
      <c r="J39" s="1">
        <v>148.84784160747492</v>
      </c>
      <c r="K39">
        <f t="shared" si="2"/>
        <v>158.01624526950999</v>
      </c>
      <c r="L39">
        <f t="shared" si="3"/>
        <v>14.060648719528738</v>
      </c>
      <c r="M39">
        <v>174.63248201503558</v>
      </c>
      <c r="N39">
        <v>14.353961842251987</v>
      </c>
      <c r="O39">
        <v>169.65824556890149</v>
      </c>
      <c r="P39">
        <v>10.559573909497383</v>
      </c>
      <c r="S39" s="1">
        <v>106.98175749710288</v>
      </c>
      <c r="T39" s="1">
        <v>113.40158483484286</v>
      </c>
      <c r="U39" s="1">
        <v>89.772547969111116</v>
      </c>
      <c r="V39" s="1">
        <v>89.079604037972075</v>
      </c>
      <c r="W39" s="1">
        <v>178.17057200840537</v>
      </c>
      <c r="X39" s="1">
        <v>149.55264676001613</v>
      </c>
      <c r="Y39" s="1">
        <v>108.28285217285088</v>
      </c>
      <c r="Z39">
        <f t="shared" si="0"/>
        <v>119.32022361147162</v>
      </c>
      <c r="AA39">
        <f t="shared" si="1"/>
        <v>11.494466036036405</v>
      </c>
      <c r="AB39">
        <v>111.34951388264913</v>
      </c>
      <c r="AC39">
        <v>11.448986713852145</v>
      </c>
      <c r="AD39">
        <v>112.5495797841633</v>
      </c>
      <c r="AE39">
        <v>9.286623054096502</v>
      </c>
    </row>
    <row r="40" spans="1:31" x14ac:dyDescent="0.25">
      <c r="A40" s="1">
        <v>128.27070511598637</v>
      </c>
      <c r="B40" s="1">
        <v>130.44374001631522</v>
      </c>
      <c r="C40" s="1">
        <v>231.21902222985389</v>
      </c>
      <c r="D40">
        <v>289.83488562764353</v>
      </c>
      <c r="E40" s="1">
        <v>135.39330115685075</v>
      </c>
      <c r="F40">
        <v>98.903908546793033</v>
      </c>
      <c r="G40" s="1">
        <v>123.14356890591705</v>
      </c>
      <c r="H40" s="1">
        <v>127.37883249918617</v>
      </c>
      <c r="I40" s="1">
        <v>179.90739332522188</v>
      </c>
      <c r="J40" s="1">
        <v>114.1605575691438</v>
      </c>
      <c r="K40">
        <f t="shared" si="2"/>
        <v>155.86559149929116</v>
      </c>
      <c r="L40">
        <f t="shared" si="3"/>
        <v>18.137516882741739</v>
      </c>
      <c r="M40">
        <v>166.35784282412936</v>
      </c>
      <c r="N40">
        <v>11.748699744369521</v>
      </c>
      <c r="O40">
        <v>168.45700555858869</v>
      </c>
      <c r="P40">
        <v>8.8520318866661807</v>
      </c>
      <c r="S40" s="1">
        <v>89.329295181200948</v>
      </c>
      <c r="T40" s="1">
        <v>103.48891373519054</v>
      </c>
      <c r="U40" s="1">
        <v>77.937927246093324</v>
      </c>
      <c r="V40" s="1">
        <v>92.95190323230814</v>
      </c>
      <c r="W40" s="1">
        <v>175.8406639099116</v>
      </c>
      <c r="X40" s="1">
        <v>131.77278580204128</v>
      </c>
      <c r="Y40" s="1">
        <v>115.55163942534313</v>
      </c>
      <c r="Z40">
        <f t="shared" si="0"/>
        <v>112.41044693315555</v>
      </c>
      <c r="AA40">
        <f t="shared" si="1"/>
        <v>11.59475826309134</v>
      </c>
      <c r="AB40">
        <v>114.08039519773139</v>
      </c>
      <c r="AC40">
        <v>11.87706332624612</v>
      </c>
      <c r="AD40">
        <v>111.76272237496994</v>
      </c>
      <c r="AE40">
        <v>9.4023881362968282</v>
      </c>
    </row>
    <row r="41" spans="1:31" x14ac:dyDescent="0.25">
      <c r="A41" s="1">
        <v>149.32308095024226</v>
      </c>
      <c r="B41" s="1">
        <v>118.16382199369176</v>
      </c>
      <c r="C41" s="1">
        <v>228.27526622984084</v>
      </c>
      <c r="D41">
        <v>242.6315621228016</v>
      </c>
      <c r="E41" s="1">
        <v>131.46466768704923</v>
      </c>
      <c r="F41">
        <v>98.925823783209751</v>
      </c>
      <c r="G41" s="1">
        <v>140.05705226551385</v>
      </c>
      <c r="H41" s="1">
        <v>111.84797922770167</v>
      </c>
      <c r="I41" s="1">
        <v>199.45096709037705</v>
      </c>
      <c r="J41" s="1">
        <v>140.4581638361438</v>
      </c>
      <c r="K41">
        <f t="shared" si="2"/>
        <v>156.05983851865716</v>
      </c>
      <c r="L41">
        <f t="shared" si="3"/>
        <v>14.965768048375443</v>
      </c>
      <c r="M41">
        <v>165.6069401027554</v>
      </c>
      <c r="N41">
        <v>12.681917026908735</v>
      </c>
      <c r="O41">
        <v>163.99543316335416</v>
      </c>
      <c r="P41">
        <v>8.8520491786192341</v>
      </c>
      <c r="S41" s="1">
        <v>101.63837049566362</v>
      </c>
      <c r="T41" s="1">
        <v>101.31755451579669</v>
      </c>
      <c r="U41" s="1">
        <v>83.289631031177038</v>
      </c>
      <c r="V41" s="1">
        <v>86.294041123500577</v>
      </c>
      <c r="W41" s="1">
        <v>189.013671875</v>
      </c>
      <c r="X41" s="1">
        <v>131.63018995715726</v>
      </c>
      <c r="Y41" s="1">
        <v>87.760418859020689</v>
      </c>
      <c r="Z41">
        <f t="shared" si="0"/>
        <v>111.56341112247367</v>
      </c>
      <c r="AA41">
        <f t="shared" si="1"/>
        <v>13.255135819420467</v>
      </c>
      <c r="AB41">
        <v>115.28253000275112</v>
      </c>
      <c r="AC41">
        <v>11.799371487960205</v>
      </c>
      <c r="AD41">
        <v>114.22681639715694</v>
      </c>
      <c r="AE41">
        <v>8.7019440920733064</v>
      </c>
    </row>
    <row r="42" spans="1:31" x14ac:dyDescent="0.25">
      <c r="A42" s="1">
        <v>149.95232240401469</v>
      </c>
      <c r="B42" s="1">
        <v>127.23837884211471</v>
      </c>
      <c r="C42" s="1">
        <v>221.49621180756461</v>
      </c>
      <c r="D42">
        <v>252.28964023603581</v>
      </c>
      <c r="E42" s="1">
        <v>127.03189556415231</v>
      </c>
      <c r="F42">
        <v>98.841703727269675</v>
      </c>
      <c r="G42" s="1">
        <v>129.54042608087707</v>
      </c>
      <c r="H42" s="1">
        <v>129.10982767740884</v>
      </c>
      <c r="I42" s="1">
        <v>189.26099766798907</v>
      </c>
      <c r="J42" s="1">
        <v>181.21835930570671</v>
      </c>
      <c r="K42">
        <f t="shared" si="2"/>
        <v>160.59797633131339</v>
      </c>
      <c r="L42">
        <f t="shared" si="3"/>
        <v>14.657937068120225</v>
      </c>
      <c r="M42">
        <v>172.99686747145068</v>
      </c>
      <c r="N42">
        <v>15.777909808938013</v>
      </c>
      <c r="O42">
        <v>161.63019625928561</v>
      </c>
      <c r="P42">
        <v>8.1787743029279287</v>
      </c>
      <c r="S42" s="1">
        <v>104.81012517755646</v>
      </c>
      <c r="T42" s="1">
        <v>96.847349732786697</v>
      </c>
      <c r="U42" s="1">
        <v>84.760476571542227</v>
      </c>
      <c r="V42" s="1">
        <v>89.143114311750011</v>
      </c>
      <c r="W42" s="1">
        <v>185.99120548793215</v>
      </c>
      <c r="X42" s="1">
        <v>141.45889282226548</v>
      </c>
      <c r="Y42" s="1">
        <v>85.86847371068491</v>
      </c>
      <c r="Z42">
        <f t="shared" si="0"/>
        <v>112.69709111635972</v>
      </c>
      <c r="AA42">
        <f t="shared" si="1"/>
        <v>13.223129040888036</v>
      </c>
      <c r="AB42">
        <v>111.28407359789824</v>
      </c>
      <c r="AC42">
        <v>11.676493728880065</v>
      </c>
      <c r="AD42">
        <v>111.87026234623092</v>
      </c>
      <c r="AE42">
        <v>8.3557241833699241</v>
      </c>
    </row>
    <row r="43" spans="1:31" x14ac:dyDescent="0.25">
      <c r="A43" s="1">
        <v>169.21334088167382</v>
      </c>
      <c r="B43" s="1">
        <v>125.98992396152538</v>
      </c>
      <c r="C43" s="1">
        <v>225.03965055852336</v>
      </c>
      <c r="D43">
        <v>248.03699625881714</v>
      </c>
      <c r="E43" s="1">
        <v>135.07043691781845</v>
      </c>
      <c r="F43">
        <v>100.97862536068153</v>
      </c>
      <c r="G43" s="1">
        <v>142.16297323053521</v>
      </c>
      <c r="H43" s="1">
        <v>129.60356394449869</v>
      </c>
      <c r="I43" s="1">
        <v>188.6467772103388</v>
      </c>
      <c r="J43" s="1">
        <v>140.11746120543046</v>
      </c>
      <c r="K43">
        <f t="shared" si="2"/>
        <v>160.48597495298426</v>
      </c>
      <c r="L43">
        <f t="shared" si="3"/>
        <v>14.065183924476679</v>
      </c>
      <c r="M43">
        <v>169.27884744048887</v>
      </c>
      <c r="N43">
        <v>16.125143029526285</v>
      </c>
      <c r="O43">
        <v>158.77848582070393</v>
      </c>
      <c r="P43">
        <v>8.4849265130884692</v>
      </c>
      <c r="S43" s="1">
        <v>115.79546038613924</v>
      </c>
      <c r="T43" s="1">
        <v>107.51004900251108</v>
      </c>
      <c r="U43" s="1">
        <v>90.674754955150377</v>
      </c>
      <c r="V43" s="1">
        <v>87.38866406817732</v>
      </c>
      <c r="W43" s="1">
        <v>182.98469270978572</v>
      </c>
      <c r="X43" s="1">
        <v>131.10660429923757</v>
      </c>
      <c r="Y43" s="1">
        <v>92.967835788068967</v>
      </c>
      <c r="Z43">
        <f t="shared" si="0"/>
        <v>115.48972302986718</v>
      </c>
      <c r="AA43">
        <f t="shared" si="1"/>
        <v>11.759420145567073</v>
      </c>
      <c r="AB43">
        <v>107.95641659630536</v>
      </c>
      <c r="AC43">
        <v>11.177000498637128</v>
      </c>
      <c r="AD43">
        <v>108.41767336787176</v>
      </c>
      <c r="AE43">
        <v>6.777650250167004</v>
      </c>
    </row>
    <row r="44" spans="1:31" x14ac:dyDescent="0.25">
      <c r="A44" s="1">
        <v>141.33102498589975</v>
      </c>
      <c r="B44" s="1">
        <v>130.03367676208757</v>
      </c>
      <c r="C44" s="1">
        <v>245.55959684121578</v>
      </c>
      <c r="D44">
        <v>246.27755838957833</v>
      </c>
      <c r="E44" s="1">
        <v>133.32135714017383</v>
      </c>
      <c r="F44">
        <v>100.39354915818257</v>
      </c>
      <c r="G44" s="1">
        <v>110.73436737060544</v>
      </c>
      <c r="H44" s="1">
        <v>120.06882985432934</v>
      </c>
      <c r="I44" s="1">
        <v>174.19662058679125</v>
      </c>
      <c r="J44" s="1">
        <v>145.31382233214569</v>
      </c>
      <c r="K44">
        <f t="shared" si="2"/>
        <v>154.72304034210097</v>
      </c>
      <c r="L44">
        <f t="shared" si="3"/>
        <v>15.631960063414265</v>
      </c>
      <c r="M44">
        <v>177.96860619519771</v>
      </c>
      <c r="N44">
        <v>14.883054777002892</v>
      </c>
      <c r="O44">
        <v>155.6767078600416</v>
      </c>
      <c r="P44">
        <v>8.6497670091938996</v>
      </c>
      <c r="S44" s="1">
        <v>102.08014529287513</v>
      </c>
      <c r="T44" s="1">
        <v>100.86070469447539</v>
      </c>
      <c r="U44" s="1">
        <v>87.234971788194073</v>
      </c>
      <c r="V44" s="1">
        <v>91.970452596974411</v>
      </c>
      <c r="W44" s="1">
        <v>166.53341565813304</v>
      </c>
      <c r="X44" s="1">
        <v>135.64257467946695</v>
      </c>
      <c r="Y44" s="1">
        <v>110.04131580221205</v>
      </c>
      <c r="Z44">
        <f t="shared" si="0"/>
        <v>113.48051150176157</v>
      </c>
      <c r="AA44">
        <f t="shared" si="1"/>
        <v>9.8543832713467889</v>
      </c>
      <c r="AB44">
        <v>106.30484035284016</v>
      </c>
      <c r="AC44">
        <v>11.273925807735282</v>
      </c>
      <c r="AD44">
        <v>106.9080063993387</v>
      </c>
      <c r="AE44">
        <v>7.341920171189213</v>
      </c>
    </row>
    <row r="45" spans="1:31" x14ac:dyDescent="0.25">
      <c r="A45" s="1">
        <v>123.88733236547461</v>
      </c>
      <c r="B45" s="1">
        <v>139.8122891026909</v>
      </c>
      <c r="C45" s="1">
        <v>237.78018209973388</v>
      </c>
      <c r="D45">
        <v>198.89873447864281</v>
      </c>
      <c r="E45" s="1">
        <v>126.78652249849691</v>
      </c>
      <c r="F45">
        <v>101.41653665682159</v>
      </c>
      <c r="G45" s="1">
        <v>133.10722871260205</v>
      </c>
      <c r="H45" s="1">
        <v>130.50748189290351</v>
      </c>
      <c r="I45" s="1">
        <v>181.73346180733333</v>
      </c>
      <c r="J45" s="1">
        <v>160.10624390225829</v>
      </c>
      <c r="K45">
        <f t="shared" si="2"/>
        <v>153.40360135169578</v>
      </c>
      <c r="L45">
        <f t="shared" si="3"/>
        <v>12.425760999602767</v>
      </c>
      <c r="M45">
        <v>164.77168849533447</v>
      </c>
      <c r="N45">
        <v>14.620122234053476</v>
      </c>
      <c r="O45">
        <v>164.23402720149011</v>
      </c>
      <c r="P45">
        <v>8.6619462571443631</v>
      </c>
      <c r="S45" s="1">
        <v>115.04726136129999</v>
      </c>
      <c r="T45" s="1">
        <v>93.10770558786912</v>
      </c>
      <c r="U45" s="1">
        <v>89.157613118488882</v>
      </c>
      <c r="V45" s="1">
        <v>76.88642989757443</v>
      </c>
      <c r="W45" s="1">
        <v>190.86540767124643</v>
      </c>
      <c r="X45" s="1">
        <v>154.87555226971935</v>
      </c>
      <c r="Y45" s="1">
        <v>93.315979530070692</v>
      </c>
      <c r="Z45">
        <f t="shared" si="0"/>
        <v>116.17942134803842</v>
      </c>
      <c r="AA45">
        <f t="shared" si="1"/>
        <v>14.572708084310763</v>
      </c>
      <c r="AB45">
        <v>109.76568713655972</v>
      </c>
      <c r="AC45">
        <v>11.620029926059338</v>
      </c>
      <c r="AD45">
        <v>108.58312938158507</v>
      </c>
      <c r="AE45">
        <v>7.4602370742961144</v>
      </c>
    </row>
    <row r="46" spans="1:31" x14ac:dyDescent="0.25">
      <c r="A46" s="1">
        <v>163.60981579132888</v>
      </c>
      <c r="B46" s="1">
        <v>117.76038602438092</v>
      </c>
      <c r="C46" s="1">
        <v>229.82435378212239</v>
      </c>
      <c r="D46">
        <v>244.13829995418249</v>
      </c>
      <c r="E46" s="1">
        <v>124.73354633037846</v>
      </c>
      <c r="F46">
        <v>98.903610814323343</v>
      </c>
      <c r="G46" s="1">
        <v>120.7317092201925</v>
      </c>
      <c r="H46" s="1">
        <v>134.30152893066398</v>
      </c>
      <c r="I46" s="1">
        <v>183.85058126814315</v>
      </c>
      <c r="J46" s="1">
        <v>143.150423423456</v>
      </c>
      <c r="K46">
        <f t="shared" si="2"/>
        <v>156.1004255539172</v>
      </c>
      <c r="L46">
        <f t="shared" si="3"/>
        <v>14.707652059451064</v>
      </c>
      <c r="M46">
        <v>165.49167326001194</v>
      </c>
      <c r="N46">
        <v>12.341162833031873</v>
      </c>
      <c r="O46">
        <v>157.5341643063966</v>
      </c>
      <c r="P46">
        <v>7.9132176947514461</v>
      </c>
      <c r="S46" s="1">
        <v>113.9198704769737</v>
      </c>
      <c r="T46" s="1">
        <v>109.21749073070484</v>
      </c>
      <c r="U46" s="1">
        <v>79.830898708766668</v>
      </c>
      <c r="V46" s="1">
        <v>89.905468253201732</v>
      </c>
      <c r="W46" s="1">
        <v>182.55992616925894</v>
      </c>
      <c r="X46" s="1">
        <v>140.99468108146419</v>
      </c>
      <c r="Y46" s="1">
        <v>127.00155850114483</v>
      </c>
      <c r="Z46">
        <f t="shared" si="0"/>
        <v>120.48998484593071</v>
      </c>
      <c r="AA46">
        <f t="shared" si="1"/>
        <v>12.015576830726415</v>
      </c>
      <c r="AB46">
        <v>110.65524192267776</v>
      </c>
      <c r="AC46">
        <v>9.6226514268177539</v>
      </c>
      <c r="AD46">
        <v>112.36109577595062</v>
      </c>
      <c r="AE46">
        <v>8.3246380643720315</v>
      </c>
    </row>
    <row r="47" spans="1:31" x14ac:dyDescent="0.25">
      <c r="A47" s="1">
        <v>144.41319837927168</v>
      </c>
      <c r="B47" s="1">
        <v>141.49334802310156</v>
      </c>
      <c r="C47" s="1">
        <v>216.62707369849335</v>
      </c>
      <c r="D47">
        <v>254.11988386104144</v>
      </c>
      <c r="E47" s="1">
        <v>135.13169508713924</v>
      </c>
      <c r="F47">
        <v>92.870944883765162</v>
      </c>
      <c r="G47" s="1">
        <v>108.20014260031954</v>
      </c>
      <c r="H47" s="1">
        <v>132.7120463053385</v>
      </c>
      <c r="I47" s="1">
        <v>180.37286143485244</v>
      </c>
      <c r="J47" s="1">
        <v>171.19352255887037</v>
      </c>
      <c r="K47">
        <f t="shared" si="2"/>
        <v>157.71347168321932</v>
      </c>
      <c r="L47">
        <f t="shared" si="3"/>
        <v>14.727962911489334</v>
      </c>
      <c r="M47">
        <v>162.99853535560294</v>
      </c>
      <c r="N47">
        <v>12.915864241079571</v>
      </c>
      <c r="O47">
        <v>156.21722628147492</v>
      </c>
      <c r="P47">
        <v>6.6786246213474216</v>
      </c>
      <c r="S47" s="1">
        <v>112.0416960647799</v>
      </c>
      <c r="T47" s="1">
        <v>101.65313888382121</v>
      </c>
      <c r="U47" s="1">
        <v>78.755459255642222</v>
      </c>
      <c r="V47" s="1">
        <v>98.262369909951744</v>
      </c>
      <c r="W47" s="1">
        <v>182.54363196236696</v>
      </c>
      <c r="X47" s="1">
        <v>143.75849077778469</v>
      </c>
      <c r="Y47" s="1">
        <v>123.72904810412155</v>
      </c>
      <c r="Z47">
        <f t="shared" si="0"/>
        <v>120.10626213692406</v>
      </c>
      <c r="AA47">
        <f t="shared" si="1"/>
        <v>12.006441433442177</v>
      </c>
      <c r="AB47">
        <v>112.51591698275259</v>
      </c>
      <c r="AC47">
        <v>9.3705358608258642</v>
      </c>
      <c r="AD47">
        <v>107.01873271299617</v>
      </c>
      <c r="AE47">
        <v>8.4215977639806798</v>
      </c>
    </row>
    <row r="48" spans="1:31" x14ac:dyDescent="0.25">
      <c r="A48" s="1">
        <v>194.31617043235084</v>
      </c>
      <c r="B48" s="1">
        <v>133.79776081145272</v>
      </c>
      <c r="C48" s="1">
        <v>219.41057857570047</v>
      </c>
      <c r="D48">
        <v>209.70862947568074</v>
      </c>
      <c r="E48" s="1">
        <v>139.95736929086539</v>
      </c>
      <c r="F48">
        <v>96.004515325565848</v>
      </c>
      <c r="G48" s="1">
        <v>135.53484136408022</v>
      </c>
      <c r="H48" s="1">
        <v>115.4981740315755</v>
      </c>
      <c r="I48" s="1">
        <v>181.11854094625136</v>
      </c>
      <c r="J48" s="1">
        <v>143.75947575131505</v>
      </c>
      <c r="K48">
        <f t="shared" si="2"/>
        <v>156.91060560048382</v>
      </c>
      <c r="L48">
        <f t="shared" si="3"/>
        <v>12.472013073582854</v>
      </c>
      <c r="M48">
        <v>165.72414719763006</v>
      </c>
      <c r="N48">
        <v>10.094526844343271</v>
      </c>
      <c r="O48">
        <v>152.08856913424162</v>
      </c>
      <c r="P48">
        <v>8.3055222399454536</v>
      </c>
      <c r="S48" s="1">
        <v>106.56030098216938</v>
      </c>
      <c r="T48" s="1">
        <v>90.405969305352741</v>
      </c>
      <c r="U48" s="1">
        <v>90.13190940574296</v>
      </c>
      <c r="V48" s="1">
        <v>91.079374801280821</v>
      </c>
      <c r="W48" s="1">
        <v>162.78091158185626</v>
      </c>
      <c r="X48" s="1">
        <v>147.330105689264</v>
      </c>
      <c r="Y48" s="1">
        <v>118.91191416773277</v>
      </c>
      <c r="Z48">
        <f t="shared" si="0"/>
        <v>115.3143551333427</v>
      </c>
      <c r="AA48">
        <f t="shared" si="1"/>
        <v>10.311055775335046</v>
      </c>
      <c r="AB48">
        <v>109.34045979659305</v>
      </c>
      <c r="AC48">
        <v>9.0554591542951819</v>
      </c>
      <c r="AD48">
        <v>114.16444252360175</v>
      </c>
      <c r="AE48">
        <v>8.6189909459400855</v>
      </c>
    </row>
    <row r="49" spans="1:31" x14ac:dyDescent="0.25">
      <c r="A49" s="1">
        <v>178.19140429165267</v>
      </c>
      <c r="B49" s="1">
        <v>140.02337347187563</v>
      </c>
      <c r="C49" s="1">
        <v>222.26189808157449</v>
      </c>
      <c r="D49">
        <v>305.04187483216413</v>
      </c>
      <c r="E49" s="1">
        <v>137.39504300631</v>
      </c>
      <c r="F49">
        <v>100.22133219117421</v>
      </c>
      <c r="G49" s="1">
        <v>154.09388108686954</v>
      </c>
      <c r="H49" s="1">
        <v>107.96772003173815</v>
      </c>
      <c r="I49" s="1">
        <v>193.95213309532895</v>
      </c>
      <c r="J49" s="1">
        <v>160.71404030329705</v>
      </c>
      <c r="K49">
        <f t="shared" si="2"/>
        <v>169.98627003919847</v>
      </c>
      <c r="L49">
        <f t="shared" si="3"/>
        <v>18.062778610283623</v>
      </c>
      <c r="M49">
        <v>161.88632452742129</v>
      </c>
      <c r="N49">
        <v>11.626597352262177</v>
      </c>
      <c r="O49">
        <v>156.39512257026112</v>
      </c>
      <c r="P49">
        <v>6.8226126148145667</v>
      </c>
      <c r="S49" s="1">
        <v>112.77830863113014</v>
      </c>
      <c r="T49" s="1">
        <v>105.43120667174617</v>
      </c>
      <c r="U49" s="1">
        <v>78.799738000939996</v>
      </c>
      <c r="V49" s="1">
        <v>93.33019700161222</v>
      </c>
      <c r="W49" s="1">
        <v>183.09350694928841</v>
      </c>
      <c r="X49" s="1">
        <v>145.09613283218872</v>
      </c>
      <c r="Y49" s="1">
        <v>119.52864548255604</v>
      </c>
      <c r="Z49">
        <f t="shared" si="0"/>
        <v>119.72253365278024</v>
      </c>
      <c r="AA49">
        <f t="shared" si="1"/>
        <v>12.191861044245709</v>
      </c>
      <c r="AB49">
        <v>114.11660726835169</v>
      </c>
      <c r="AC49">
        <v>10.044401833531793</v>
      </c>
      <c r="AD49">
        <v>109.13949831248119</v>
      </c>
      <c r="AE49">
        <v>8.1197936045838581</v>
      </c>
    </row>
    <row r="50" spans="1:31" x14ac:dyDescent="0.25">
      <c r="A50" s="1">
        <v>170.40603556097489</v>
      </c>
      <c r="B50" s="1">
        <v>141.56333535857442</v>
      </c>
      <c r="C50" s="1">
        <v>223.68779668850246</v>
      </c>
      <c r="D50">
        <v>265.46289023568994</v>
      </c>
      <c r="E50" s="1">
        <v>148.86589637169462</v>
      </c>
      <c r="F50">
        <v>96.930792938125435</v>
      </c>
      <c r="G50" s="1">
        <v>119.13759925148682</v>
      </c>
      <c r="H50" s="1">
        <v>123.56730143229167</v>
      </c>
      <c r="I50" s="1">
        <v>183.62278338989836</v>
      </c>
      <c r="J50" s="1">
        <v>144.16158887273036</v>
      </c>
      <c r="K50">
        <f t="shared" si="2"/>
        <v>161.74060200999691</v>
      </c>
      <c r="L50">
        <f t="shared" si="3"/>
        <v>15.33105264309183</v>
      </c>
      <c r="M50">
        <v>161.37244548763073</v>
      </c>
      <c r="N50">
        <v>12.174290143313165</v>
      </c>
      <c r="O50">
        <v>157.58458354696049</v>
      </c>
      <c r="P50">
        <v>7.7860398890678963</v>
      </c>
      <c r="S50" s="1">
        <v>119.09094267484642</v>
      </c>
      <c r="T50" s="1">
        <v>105.2408407022665</v>
      </c>
      <c r="U50" s="1">
        <v>74.748286494502224</v>
      </c>
      <c r="V50" s="1">
        <v>98.499156153479078</v>
      </c>
      <c r="W50" s="1">
        <v>167.49947411673392</v>
      </c>
      <c r="X50" s="1">
        <v>145.15799245526708</v>
      </c>
      <c r="Y50" s="1">
        <v>124.17806428054226</v>
      </c>
      <c r="Z50">
        <f t="shared" si="0"/>
        <v>119.20210812537677</v>
      </c>
      <c r="AA50">
        <f t="shared" si="1"/>
        <v>10.719796160551732</v>
      </c>
      <c r="AB50">
        <v>109.8255157632949</v>
      </c>
      <c r="AC50">
        <v>10.408778409607899</v>
      </c>
      <c r="AD50">
        <v>114.14884797483364</v>
      </c>
      <c r="AE50">
        <v>7.8011212234797993</v>
      </c>
    </row>
    <row r="51" spans="1:31" x14ac:dyDescent="0.25">
      <c r="A51" s="1">
        <v>181.02270524132061</v>
      </c>
      <c r="B51" s="1">
        <v>124.9068839746261</v>
      </c>
      <c r="C51" s="1">
        <v>224.68692292875946</v>
      </c>
      <c r="D51">
        <v>247.95324053855566</v>
      </c>
      <c r="E51" s="1">
        <v>146.24464768629767</v>
      </c>
      <c r="F51">
        <v>100.33784128647596</v>
      </c>
      <c r="G51" s="1">
        <v>136.57869859175227</v>
      </c>
      <c r="H51" s="1">
        <v>127.84800211588532</v>
      </c>
      <c r="I51" s="1">
        <v>178.47448463648306</v>
      </c>
      <c r="J51" s="1">
        <v>164.9910918698628</v>
      </c>
      <c r="K51">
        <f t="shared" si="2"/>
        <v>163.3044518870019</v>
      </c>
      <c r="L51">
        <f t="shared" si="3"/>
        <v>13.849825353551557</v>
      </c>
      <c r="M51">
        <v>166.3506154516744</v>
      </c>
      <c r="N51">
        <v>8.1002058018056164</v>
      </c>
      <c r="O51">
        <v>160.47715530567331</v>
      </c>
      <c r="P51">
        <v>9.1162101736382493</v>
      </c>
      <c r="S51" s="1">
        <v>109.88952052650238</v>
      </c>
      <c r="T51" s="1">
        <v>98.310541844629881</v>
      </c>
      <c r="U51" s="1">
        <v>91.085849338107408</v>
      </c>
      <c r="V51" s="1">
        <v>82.97204305959302</v>
      </c>
      <c r="W51" s="1">
        <v>172.66110011509463</v>
      </c>
      <c r="X51" s="1">
        <v>140.43041352302791</v>
      </c>
      <c r="Y51" s="1">
        <v>110.014461648875</v>
      </c>
      <c r="Z51">
        <f t="shared" si="0"/>
        <v>115.05199000797576</v>
      </c>
      <c r="AA51">
        <f t="shared" si="1"/>
        <v>10.971834732050755</v>
      </c>
      <c r="AB51">
        <v>113.85972093972586</v>
      </c>
      <c r="AC51">
        <v>9.1563861473909469</v>
      </c>
      <c r="AD51">
        <v>113.76689231792206</v>
      </c>
      <c r="AE51">
        <v>8.2719909579107131</v>
      </c>
    </row>
    <row r="52" spans="1:31" x14ac:dyDescent="0.25">
      <c r="A52" s="1">
        <v>186.74101804029493</v>
      </c>
      <c r="B52" s="1">
        <v>141.92724812469177</v>
      </c>
      <c r="C52" s="1">
        <v>212.77137316458129</v>
      </c>
      <c r="D52">
        <v>245.97508614997659</v>
      </c>
      <c r="E52" s="1">
        <v>142.0178222656246</v>
      </c>
      <c r="F52">
        <v>98.216189075429966</v>
      </c>
      <c r="G52" s="1">
        <v>135.42259389703909</v>
      </c>
      <c r="H52" s="1">
        <v>127.93782552083333</v>
      </c>
      <c r="I52" s="1">
        <v>206.47032690829838</v>
      </c>
      <c r="J52" s="1">
        <v>199.28682989519206</v>
      </c>
      <c r="K52">
        <f t="shared" si="2"/>
        <v>169.67663130419621</v>
      </c>
      <c r="L52">
        <f t="shared" si="3"/>
        <v>14.056117513050886</v>
      </c>
      <c r="M52">
        <v>163.01031057401764</v>
      </c>
      <c r="N52">
        <v>9.0018506381586931</v>
      </c>
      <c r="O52">
        <v>159.74975089795666</v>
      </c>
      <c r="P52">
        <v>8.9356315797353414</v>
      </c>
      <c r="S52" s="1">
        <v>104.65954502233446</v>
      </c>
      <c r="T52" s="1">
        <v>85.489512013864939</v>
      </c>
      <c r="U52" s="1">
        <v>87.985229492187401</v>
      </c>
      <c r="V52" s="1">
        <v>94.75985682287849</v>
      </c>
      <c r="W52" s="1">
        <v>173.53402546473836</v>
      </c>
      <c r="X52" s="1">
        <v>143.68120008899305</v>
      </c>
      <c r="Y52" s="1">
        <v>118.89178835112415</v>
      </c>
      <c r="Z52">
        <f t="shared" si="0"/>
        <v>115.57159389373153</v>
      </c>
      <c r="AA52">
        <f t="shared" si="1"/>
        <v>11.409768001818858</v>
      </c>
      <c r="AB52">
        <v>116.41351521044434</v>
      </c>
      <c r="AC52">
        <v>8.388327004434494</v>
      </c>
      <c r="AD52">
        <v>112.25963413899613</v>
      </c>
      <c r="AE52">
        <v>8.3567942268082529</v>
      </c>
    </row>
    <row r="53" spans="1:31" x14ac:dyDescent="0.25">
      <c r="A53" s="1">
        <v>185.64224243164037</v>
      </c>
      <c r="B53" s="1">
        <v>145.67803751983888</v>
      </c>
      <c r="C53" s="1">
        <v>217.24622304962566</v>
      </c>
      <c r="D53">
        <v>282.05798586406735</v>
      </c>
      <c r="E53" s="1">
        <v>148.25487576998154</v>
      </c>
      <c r="F53">
        <v>101.58571462597983</v>
      </c>
      <c r="G53" s="1">
        <v>150.68352439186773</v>
      </c>
      <c r="H53" s="1">
        <v>128.32967122395834</v>
      </c>
      <c r="I53" s="1">
        <v>168.87143661415629</v>
      </c>
      <c r="J53" s="1">
        <v>199.60167775654782</v>
      </c>
      <c r="K53">
        <f t="shared" si="2"/>
        <v>172.79513892476635</v>
      </c>
      <c r="L53">
        <f t="shared" si="3"/>
        <v>15.390824462001353</v>
      </c>
      <c r="M53">
        <v>163.50876210732071</v>
      </c>
      <c r="N53">
        <v>7.5286225472254475</v>
      </c>
      <c r="O53">
        <v>157.96452291867436</v>
      </c>
      <c r="P53">
        <v>8.1963070354567602</v>
      </c>
      <c r="S53" s="1">
        <v>102.23092257120958</v>
      </c>
      <c r="T53" s="1">
        <v>95.395635248540444</v>
      </c>
      <c r="U53" s="1">
        <v>84.314733434605927</v>
      </c>
      <c r="V53" s="1">
        <v>86.487987429596515</v>
      </c>
      <c r="W53" s="1">
        <v>174.33718272617858</v>
      </c>
      <c r="X53" s="1">
        <v>142.69547001008064</v>
      </c>
      <c r="Y53" s="1">
        <v>96.784716639025007</v>
      </c>
      <c r="Z53">
        <f t="shared" si="0"/>
        <v>111.74952115131953</v>
      </c>
      <c r="AA53">
        <f t="shared" si="1"/>
        <v>11.821528676619415</v>
      </c>
      <c r="AB53">
        <v>115.67106960321485</v>
      </c>
      <c r="AC53">
        <v>8.0897910663590977</v>
      </c>
      <c r="AD53">
        <v>109.72733414732114</v>
      </c>
      <c r="AE53">
        <v>7.7483894135362945</v>
      </c>
    </row>
    <row r="54" spans="1:31" x14ac:dyDescent="0.25">
      <c r="A54" s="1">
        <v>152.34731990385802</v>
      </c>
      <c r="B54" s="1">
        <v>127.76682464546145</v>
      </c>
      <c r="C54" s="1">
        <v>211.90632363072268</v>
      </c>
      <c r="D54">
        <v>253.29506033958899</v>
      </c>
      <c r="E54" s="1">
        <v>150.81606351412231</v>
      </c>
      <c r="F54">
        <v>93.10001386582627</v>
      </c>
      <c r="G54" s="1">
        <v>137.80690106478593</v>
      </c>
      <c r="H54" s="1">
        <v>125.56363423665351</v>
      </c>
      <c r="I54" s="1">
        <v>178.74213880528416</v>
      </c>
      <c r="J54" s="1">
        <v>193.44033175407947</v>
      </c>
      <c r="K54">
        <f t="shared" si="2"/>
        <v>162.47846117603831</v>
      </c>
      <c r="L54">
        <f t="shared" si="3"/>
        <v>14.192329421552952</v>
      </c>
      <c r="M54">
        <v>173.30747656992355</v>
      </c>
      <c r="N54">
        <v>11.284420878448664</v>
      </c>
      <c r="O54">
        <v>160.26814190686511</v>
      </c>
      <c r="P54">
        <v>8.5564824747534551</v>
      </c>
      <c r="S54" s="1">
        <v>97.953679573022484</v>
      </c>
      <c r="T54" s="1">
        <v>103.38134765625</v>
      </c>
      <c r="U54" s="1">
        <v>87.998905888309636</v>
      </c>
      <c r="V54" s="1">
        <v>88.661664031272679</v>
      </c>
      <c r="W54" s="1">
        <v>174.87835202898214</v>
      </c>
      <c r="X54" s="1">
        <v>143.65059637254276</v>
      </c>
      <c r="Y54" s="1">
        <v>67.671959975670077</v>
      </c>
      <c r="Z54">
        <f t="shared" si="0"/>
        <v>109.17092936086426</v>
      </c>
      <c r="AA54">
        <f t="shared" si="1"/>
        <v>12.980918320990739</v>
      </c>
      <c r="AB54">
        <v>113.93044113755283</v>
      </c>
      <c r="AC54">
        <v>9.755964136898001</v>
      </c>
      <c r="AD54">
        <v>109.12121227057578</v>
      </c>
      <c r="AE54">
        <v>8.9111583696226706</v>
      </c>
    </row>
    <row r="55" spans="1:31" x14ac:dyDescent="0.25">
      <c r="A55" s="1">
        <v>159.84539297175266</v>
      </c>
      <c r="B55" s="1">
        <v>155.53798107674956</v>
      </c>
      <c r="C55" s="1">
        <v>214.55630912750848</v>
      </c>
      <c r="D55">
        <v>263.12762503079875</v>
      </c>
      <c r="E55" s="1">
        <v>160.47522911658615</v>
      </c>
      <c r="F55">
        <v>89.579801659135455</v>
      </c>
      <c r="G55" s="1">
        <v>131.39482844959591</v>
      </c>
      <c r="H55" s="1">
        <v>118.38991800944001</v>
      </c>
      <c r="I55" s="1">
        <v>188.4443939709268</v>
      </c>
      <c r="J55" s="1">
        <v>195.98443528448723</v>
      </c>
      <c r="K55">
        <f t="shared" si="2"/>
        <v>167.7335914696981</v>
      </c>
      <c r="L55">
        <f t="shared" si="3"/>
        <v>15.048719256799865</v>
      </c>
      <c r="M55">
        <v>170.51964669455975</v>
      </c>
      <c r="N55">
        <v>8.2781515413875439</v>
      </c>
      <c r="O55">
        <v>162.11465830727204</v>
      </c>
      <c r="P55">
        <v>8.2607885622135591</v>
      </c>
      <c r="S55" s="1">
        <v>91.040820254092822</v>
      </c>
      <c r="T55" s="1">
        <v>113.31326830518023</v>
      </c>
      <c r="U55" s="1">
        <v>78.729202835648152</v>
      </c>
      <c r="V55" s="1">
        <v>90.086630887763377</v>
      </c>
      <c r="W55" s="1">
        <v>172.90415082659015</v>
      </c>
      <c r="X55" s="1">
        <v>146.3097233926095</v>
      </c>
      <c r="Y55" s="1">
        <v>85.38629597630991</v>
      </c>
      <c r="Z55">
        <f t="shared" si="0"/>
        <v>111.1100132111706</v>
      </c>
      <c r="AA55">
        <f t="shared" si="1"/>
        <v>12.468221640306993</v>
      </c>
      <c r="AB55">
        <v>111.98949589093939</v>
      </c>
      <c r="AC55">
        <v>7.4023687097600899</v>
      </c>
      <c r="AD55">
        <v>113.544323418849</v>
      </c>
      <c r="AE55">
        <v>8.0065600804331591</v>
      </c>
    </row>
    <row r="56" spans="1:31" x14ac:dyDescent="0.25">
      <c r="A56" s="1">
        <v>174.06231069309811</v>
      </c>
      <c r="B56" s="1">
        <v>126.2849717549387</v>
      </c>
      <c r="C56" s="1">
        <v>194.30991037688625</v>
      </c>
      <c r="D56">
        <v>229.67099974461235</v>
      </c>
      <c r="E56" s="1">
        <v>149.77078951322076</v>
      </c>
      <c r="F56">
        <v>88.27146523505543</v>
      </c>
      <c r="G56" s="1">
        <v>145.82705064253364</v>
      </c>
      <c r="H56" s="1">
        <v>135.69398244222</v>
      </c>
      <c r="I56" s="1">
        <v>187.70908710083606</v>
      </c>
      <c r="J56" s="1">
        <v>172.60823028766507</v>
      </c>
      <c r="K56">
        <f t="shared" si="2"/>
        <v>160.42087977910663</v>
      </c>
      <c r="L56">
        <f t="shared" si="3"/>
        <v>11.971605522175924</v>
      </c>
      <c r="M56">
        <v>170.31573893509881</v>
      </c>
      <c r="N56">
        <v>9.7368643203434271</v>
      </c>
      <c r="O56">
        <v>160.6473200772939</v>
      </c>
      <c r="P56">
        <v>7.2112423958184699</v>
      </c>
      <c r="S56" s="1">
        <v>87.020961633709575</v>
      </c>
      <c r="T56" s="1">
        <v>112.86450061169231</v>
      </c>
      <c r="U56" s="1">
        <v>69.474730315031778</v>
      </c>
      <c r="V56" s="1">
        <v>98.071839088616855</v>
      </c>
      <c r="W56" s="1">
        <v>183.56868198939733</v>
      </c>
      <c r="X56" s="1">
        <v>147.67756308278726</v>
      </c>
      <c r="Y56" s="1">
        <v>97.863493294550864</v>
      </c>
      <c r="Z56">
        <f t="shared" si="0"/>
        <v>113.79168143082656</v>
      </c>
      <c r="AA56">
        <f t="shared" si="1"/>
        <v>13.701948812513944</v>
      </c>
      <c r="AB56">
        <v>111.62749516899271</v>
      </c>
      <c r="AC56">
        <v>8.5350713596742693</v>
      </c>
      <c r="AD56">
        <v>112.10053978915759</v>
      </c>
      <c r="AE56">
        <v>9.1936394995659505</v>
      </c>
    </row>
    <row r="57" spans="1:31" x14ac:dyDescent="0.25">
      <c r="A57" s="1">
        <v>163.14352514909544</v>
      </c>
      <c r="B57" s="1">
        <v>161.23003049406131</v>
      </c>
      <c r="C57" s="1">
        <v>207.05010354161232</v>
      </c>
      <c r="D57">
        <v>220.15492515645039</v>
      </c>
      <c r="E57" s="1">
        <v>153.47189096304078</v>
      </c>
      <c r="F57">
        <v>101.49226703710244</v>
      </c>
      <c r="G57" s="1">
        <v>143.24481270530001</v>
      </c>
      <c r="H57" s="1">
        <v>143.66884867350251</v>
      </c>
      <c r="I57" s="1">
        <v>195.57840316021966</v>
      </c>
      <c r="J57" s="1">
        <v>191.3762665516717</v>
      </c>
      <c r="K57">
        <f t="shared" si="2"/>
        <v>168.04110734320568</v>
      </c>
      <c r="L57">
        <f t="shared" si="3"/>
        <v>10.705435357481969</v>
      </c>
      <c r="M57">
        <v>167.76700199576089</v>
      </c>
      <c r="N57">
        <v>9.6250011849629011</v>
      </c>
      <c r="O57">
        <v>156.55772137474935</v>
      </c>
      <c r="P57">
        <v>6.3317120241657436</v>
      </c>
      <c r="S57" s="1">
        <v>92.905247154418177</v>
      </c>
      <c r="T57" s="1">
        <v>94.900638454562966</v>
      </c>
      <c r="U57" s="1">
        <v>84.610234013309622</v>
      </c>
      <c r="V57" s="1">
        <v>87.802124023437202</v>
      </c>
      <c r="W57" s="1">
        <v>173.49442073277055</v>
      </c>
      <c r="X57" s="1">
        <v>145.0835197202621</v>
      </c>
      <c r="Y57" s="1">
        <v>104.92530691212585</v>
      </c>
      <c r="Z57">
        <f t="shared" si="0"/>
        <v>111.96021300155522</v>
      </c>
      <c r="AA57">
        <f t="shared" si="1"/>
        <v>11.882809993439455</v>
      </c>
      <c r="AB57">
        <v>113.16831610846074</v>
      </c>
      <c r="AC57">
        <v>9.483394346743431</v>
      </c>
      <c r="AD57">
        <v>111.180397114673</v>
      </c>
      <c r="AE57">
        <v>9.1855218781251526</v>
      </c>
    </row>
    <row r="58" spans="1:31" x14ac:dyDescent="0.25">
      <c r="A58" s="1">
        <v>200.45669066077249</v>
      </c>
      <c r="B58" s="1">
        <v>148.58244513463222</v>
      </c>
      <c r="C58" s="1">
        <v>205.75838116357943</v>
      </c>
      <c r="D58">
        <v>273.51668673487598</v>
      </c>
      <c r="E58" s="1">
        <v>157.48761690579926</v>
      </c>
      <c r="F58">
        <v>108.574741908482</v>
      </c>
      <c r="G58" s="1">
        <v>161.9524522261184</v>
      </c>
      <c r="H58" s="1">
        <v>125.88462829589835</v>
      </c>
      <c r="I58" s="1">
        <v>204.53497881446339</v>
      </c>
      <c r="J58" s="1">
        <v>163.85353976189214</v>
      </c>
      <c r="K58">
        <f t="shared" si="2"/>
        <v>175.06021616065135</v>
      </c>
      <c r="L58">
        <f t="shared" si="3"/>
        <v>14.246271401928897</v>
      </c>
      <c r="M58">
        <v>169.09013576037557</v>
      </c>
      <c r="N58">
        <v>9.755543188939015</v>
      </c>
      <c r="O58">
        <v>154.99944723027224</v>
      </c>
      <c r="P58">
        <v>8.0589945905785942</v>
      </c>
      <c r="S58" s="1">
        <v>88.214439866645449</v>
      </c>
      <c r="T58" s="1">
        <v>101.97324648008241</v>
      </c>
      <c r="U58" s="1">
        <v>73.452074969256287</v>
      </c>
      <c r="V58" s="1">
        <v>78.227420185887212</v>
      </c>
      <c r="W58" s="1">
        <v>162.66261509486608</v>
      </c>
      <c r="X58" s="1">
        <v>163.23359089512903</v>
      </c>
      <c r="Y58" s="1">
        <v>98.279735959808619</v>
      </c>
      <c r="Z58">
        <f t="shared" si="0"/>
        <v>109.43473192166786</v>
      </c>
      <c r="AA58">
        <f t="shared" si="1"/>
        <v>13.268484354242155</v>
      </c>
      <c r="AB58">
        <v>112.49810431637756</v>
      </c>
      <c r="AC58">
        <v>9.2535097503338939</v>
      </c>
      <c r="AD58">
        <v>111.24552265145853</v>
      </c>
      <c r="AE58">
        <v>10.112514580465737</v>
      </c>
    </row>
    <row r="59" spans="1:31" x14ac:dyDescent="0.25">
      <c r="A59" s="1">
        <v>182.77361048734119</v>
      </c>
      <c r="B59" s="1">
        <v>138.91398468284763</v>
      </c>
      <c r="C59" s="1">
        <v>202.7752142552126</v>
      </c>
      <c r="D59">
        <v>252.21188637823354</v>
      </c>
      <c r="E59" s="1">
        <v>157.15590256911</v>
      </c>
      <c r="F59">
        <v>87.380979318651924</v>
      </c>
      <c r="G59" s="1">
        <v>149.32875199751408</v>
      </c>
      <c r="H59" s="1">
        <v>130.27558644612617</v>
      </c>
      <c r="I59" s="1">
        <v>200.28361336129507</v>
      </c>
      <c r="J59" s="1">
        <v>167.78717474093753</v>
      </c>
      <c r="K59">
        <f t="shared" si="2"/>
        <v>166.88867042372698</v>
      </c>
      <c r="L59">
        <f t="shared" si="3"/>
        <v>13.705439600532152</v>
      </c>
      <c r="M59">
        <v>163.0193159982324</v>
      </c>
      <c r="N59">
        <v>8.1640104471865804</v>
      </c>
      <c r="O59">
        <v>151.98120507284921</v>
      </c>
      <c r="P59">
        <v>6.6385644864282085</v>
      </c>
      <c r="S59" s="1">
        <v>97.479605788819129</v>
      </c>
      <c r="T59" s="1">
        <v>99.009327312092211</v>
      </c>
      <c r="U59" s="1">
        <v>75.400509304470376</v>
      </c>
      <c r="V59" s="1">
        <v>81.894683837890113</v>
      </c>
      <c r="W59" s="1">
        <v>184.295654296875</v>
      </c>
      <c r="X59" s="1">
        <v>149.40960791803161</v>
      </c>
      <c r="Y59" s="1">
        <v>103.82155056657413</v>
      </c>
      <c r="Z59">
        <f t="shared" si="0"/>
        <v>113.04441986067896</v>
      </c>
      <c r="AA59">
        <f t="shared" si="1"/>
        <v>13.784673495379543</v>
      </c>
      <c r="AB59">
        <v>112.01244190203226</v>
      </c>
      <c r="AC59">
        <v>8.5947903146819513</v>
      </c>
      <c r="AD59">
        <v>111.59623652406322</v>
      </c>
      <c r="AE59">
        <v>8.8144404606994584</v>
      </c>
    </row>
    <row r="60" spans="1:31" x14ac:dyDescent="0.25">
      <c r="A60" s="1">
        <v>182.02847975460591</v>
      </c>
      <c r="B60" s="1">
        <v>142.84373749367163</v>
      </c>
      <c r="C60" s="1">
        <v>207.72775221579965</v>
      </c>
      <c r="D60">
        <v>263.818136603168</v>
      </c>
      <c r="E60" s="1">
        <v>152.25441565880385</v>
      </c>
      <c r="F60">
        <v>90.893784366833557</v>
      </c>
      <c r="G60" s="1">
        <v>129.87232208251933</v>
      </c>
      <c r="H60" s="1">
        <v>135.94957987467433</v>
      </c>
      <c r="I60" s="1">
        <v>188.95608870709506</v>
      </c>
      <c r="J60" s="1">
        <v>199.54895770200093</v>
      </c>
      <c r="K60">
        <f t="shared" si="2"/>
        <v>169.38932544591722</v>
      </c>
      <c r="L60">
        <f t="shared" si="3"/>
        <v>14.723613241617967</v>
      </c>
      <c r="M60">
        <v>164.50574853858836</v>
      </c>
      <c r="N60">
        <v>9.4002248430825475</v>
      </c>
      <c r="O60">
        <v>156.82402844436987</v>
      </c>
      <c r="P60">
        <v>5.7054061828056</v>
      </c>
      <c r="S60" s="1">
        <v>83.072614897951198</v>
      </c>
      <c r="T60" s="1">
        <v>89.3709706736134</v>
      </c>
      <c r="U60" s="1">
        <v>73.760630289713475</v>
      </c>
      <c r="V60" s="1">
        <v>90.645386451898261</v>
      </c>
      <c r="W60" s="1">
        <v>181.80558340890002</v>
      </c>
      <c r="X60" s="1">
        <v>142.65983335433467</v>
      </c>
      <c r="Y60" s="1">
        <v>98.275651602909491</v>
      </c>
      <c r="Z60">
        <f t="shared" si="0"/>
        <v>108.51295295418865</v>
      </c>
      <c r="AA60">
        <f t="shared" si="1"/>
        <v>13.689875305647544</v>
      </c>
      <c r="AB60">
        <v>114.4737619397805</v>
      </c>
      <c r="AC60">
        <v>9.3081982775393577</v>
      </c>
      <c r="AD60">
        <v>113.43552531892816</v>
      </c>
      <c r="AE60">
        <v>9.7317515039510614</v>
      </c>
    </row>
    <row r="61" spans="1:31" x14ac:dyDescent="0.25">
      <c r="A61" s="1">
        <v>202.08020133768153</v>
      </c>
      <c r="B61" s="1">
        <v>138.69942633366549</v>
      </c>
      <c r="C61" s="1">
        <v>202.22851728105402</v>
      </c>
      <c r="D61">
        <v>240.75105965855599</v>
      </c>
      <c r="E61" s="1">
        <v>148.70854304387001</v>
      </c>
      <c r="F61">
        <v>97.959690426284808</v>
      </c>
      <c r="G61" s="1">
        <v>147.00511585582385</v>
      </c>
      <c r="H61" s="1">
        <v>126.85911814371732</v>
      </c>
      <c r="I61" s="1">
        <v>190.62033064378357</v>
      </c>
      <c r="J61" s="1">
        <v>191.155512150211</v>
      </c>
      <c r="K61">
        <f t="shared" si="2"/>
        <v>168.60675148746475</v>
      </c>
      <c r="L61">
        <f t="shared" si="3"/>
        <v>13.015233398446901</v>
      </c>
      <c r="M61">
        <v>160.91337959713888</v>
      </c>
      <c r="N61">
        <v>7.9819999320516164</v>
      </c>
      <c r="O61">
        <v>156.49500474839979</v>
      </c>
      <c r="P61">
        <v>6.861615340766833</v>
      </c>
      <c r="S61" s="1">
        <v>95.333263634494259</v>
      </c>
      <c r="T61" s="1">
        <v>115.11552412431318</v>
      </c>
      <c r="U61" s="1">
        <v>79.877195005062958</v>
      </c>
      <c r="V61" s="1">
        <v>88.683984445970935</v>
      </c>
      <c r="W61" s="1">
        <v>163.31202643258214</v>
      </c>
      <c r="X61" s="1">
        <v>144.03470562350356</v>
      </c>
      <c r="Y61" s="1">
        <v>97.143140332451722</v>
      </c>
      <c r="Z61">
        <f t="shared" si="0"/>
        <v>111.9285485140541</v>
      </c>
      <c r="AA61">
        <f t="shared" si="1"/>
        <v>10.825927623623501</v>
      </c>
      <c r="AB61">
        <v>109.34010603143176</v>
      </c>
      <c r="AC61">
        <v>9.3842170888469241</v>
      </c>
      <c r="AD61">
        <v>103.69051845573529</v>
      </c>
      <c r="AE61">
        <v>7.315528124286609</v>
      </c>
    </row>
    <row r="62" spans="1:31" x14ac:dyDescent="0.25">
      <c r="A62" s="1">
        <v>171.00723796987273</v>
      </c>
      <c r="B62" s="1">
        <v>137.46854177498335</v>
      </c>
      <c r="C62" s="1">
        <v>199.33241265205061</v>
      </c>
      <c r="D62">
        <v>244.74448806254432</v>
      </c>
      <c r="E62" s="1">
        <v>150.38820706881</v>
      </c>
      <c r="F62">
        <v>100.02323163926383</v>
      </c>
      <c r="G62" s="1">
        <v>156.55358054421157</v>
      </c>
      <c r="H62" s="1">
        <v>131.62832895914701</v>
      </c>
      <c r="I62" s="1">
        <v>195.56025937606668</v>
      </c>
      <c r="J62" s="1">
        <v>172.46023302610502</v>
      </c>
      <c r="K62">
        <f t="shared" si="2"/>
        <v>165.91665210730551</v>
      </c>
      <c r="L62">
        <f t="shared" si="3"/>
        <v>12.220328720177401</v>
      </c>
      <c r="M62">
        <v>157.61644736727146</v>
      </c>
      <c r="N62">
        <v>9.203876699511369</v>
      </c>
      <c r="O62">
        <v>158.32097037388107</v>
      </c>
      <c r="P62">
        <v>8.07678534889844</v>
      </c>
      <c r="S62" s="1">
        <v>92.859514592366494</v>
      </c>
      <c r="T62" s="1">
        <v>124.31197114043077</v>
      </c>
      <c r="U62" s="1">
        <v>83.58870894820592</v>
      </c>
      <c r="V62" s="1">
        <v>85.095787048339545</v>
      </c>
      <c r="W62" s="1">
        <v>170.61172212873126</v>
      </c>
      <c r="X62" s="1">
        <v>136.93948561145405</v>
      </c>
      <c r="Y62" s="1">
        <v>95.814974554653446</v>
      </c>
      <c r="Z62">
        <f t="shared" si="0"/>
        <v>112.74602343202594</v>
      </c>
      <c r="AA62">
        <f t="shared" si="1"/>
        <v>11.396698460500184</v>
      </c>
      <c r="AB62">
        <v>114.64774647383973</v>
      </c>
      <c r="AC62">
        <v>6.4674767339590105</v>
      </c>
      <c r="AD62">
        <v>111.20132341905658</v>
      </c>
      <c r="AE62">
        <v>7.7766993122281107</v>
      </c>
    </row>
    <row r="63" spans="1:31" x14ac:dyDescent="0.25">
      <c r="A63" s="1">
        <v>180.88849725570267</v>
      </c>
      <c r="B63" s="1">
        <v>149.18918910252015</v>
      </c>
      <c r="C63" s="1">
        <v>214.88192682940385</v>
      </c>
      <c r="D63">
        <v>252.09725621234941</v>
      </c>
      <c r="E63" s="1">
        <v>162.6641845703123</v>
      </c>
      <c r="F63">
        <v>94.270287490472526</v>
      </c>
      <c r="G63" s="1">
        <v>154.23599589954705</v>
      </c>
      <c r="H63" s="1">
        <v>127.74908701578767</v>
      </c>
      <c r="I63" s="1">
        <v>181.48106642759564</v>
      </c>
      <c r="J63" s="1">
        <v>164.68627698712393</v>
      </c>
      <c r="K63">
        <f t="shared" si="2"/>
        <v>168.2143767790815</v>
      </c>
      <c r="L63">
        <f t="shared" si="3"/>
        <v>13.136441340785037</v>
      </c>
      <c r="M63">
        <v>160.38717724034854</v>
      </c>
      <c r="N63">
        <v>7.680926748921717</v>
      </c>
      <c r="O63">
        <v>160.86590055535447</v>
      </c>
      <c r="P63">
        <v>6.8357671776674271</v>
      </c>
      <c r="S63" s="1">
        <v>95.273754357150722</v>
      </c>
      <c r="T63" s="1">
        <v>120.73030576601099</v>
      </c>
      <c r="U63" s="1">
        <v>73.122858118127851</v>
      </c>
      <c r="V63" s="1">
        <v>88.022436097610466</v>
      </c>
      <c r="W63" s="1">
        <v>171.35643277849465</v>
      </c>
      <c r="X63" s="1">
        <v>138.10950248472145</v>
      </c>
      <c r="Y63" s="1">
        <v>84.711956155711206</v>
      </c>
      <c r="Z63">
        <f t="shared" si="0"/>
        <v>110.18960653683247</v>
      </c>
      <c r="AA63">
        <f t="shared" si="1"/>
        <v>12.263208756495894</v>
      </c>
      <c r="AB63">
        <v>106.4440510658825</v>
      </c>
      <c r="AC63">
        <v>6.8483678274994588</v>
      </c>
      <c r="AD63">
        <v>111.09884198321934</v>
      </c>
      <c r="AE63">
        <v>6.7118542140258555</v>
      </c>
    </row>
    <row r="64" spans="1:31" x14ac:dyDescent="0.25">
      <c r="A64" s="1">
        <v>170.1169345468123</v>
      </c>
      <c r="B64" s="1">
        <v>148.0823256297198</v>
      </c>
      <c r="C64" s="1">
        <v>214.63747967511742</v>
      </c>
      <c r="D64">
        <v>276.15280205437983</v>
      </c>
      <c r="E64" s="1">
        <v>163.73663095327458</v>
      </c>
      <c r="F64">
        <v>106.66016688330247</v>
      </c>
      <c r="G64" s="1">
        <v>140.13043316927818</v>
      </c>
      <c r="H64" s="1">
        <v>135.99550882975251</v>
      </c>
      <c r="I64" s="1">
        <v>179.6656707596907</v>
      </c>
      <c r="J64" s="1">
        <v>161.08725267191863</v>
      </c>
      <c r="K64">
        <f t="shared" si="2"/>
        <v>169.62652051732465</v>
      </c>
      <c r="L64">
        <f t="shared" si="3"/>
        <v>14.146536035238764</v>
      </c>
      <c r="M64">
        <v>153.67916591349831</v>
      </c>
      <c r="N64">
        <v>8.8172368349904655</v>
      </c>
      <c r="S64" s="1">
        <v>92.206204793099516</v>
      </c>
      <c r="T64" s="1">
        <v>90.946566403567033</v>
      </c>
      <c r="U64" s="1">
        <v>79.225593849464445</v>
      </c>
      <c r="V64" s="1">
        <v>86.758600279341863</v>
      </c>
      <c r="W64" s="1">
        <v>161.35174887520893</v>
      </c>
      <c r="X64" s="1">
        <v>143.56237842190646</v>
      </c>
      <c r="Y64" s="1">
        <v>110.41763568746552</v>
      </c>
      <c r="Z64">
        <f t="shared" si="0"/>
        <v>109.20981833000769</v>
      </c>
      <c r="AA64">
        <f t="shared" si="1"/>
        <v>10.997326467787961</v>
      </c>
      <c r="AB64">
        <v>106.9275652286332</v>
      </c>
      <c r="AC64">
        <v>7.6700994678565895</v>
      </c>
      <c r="AD64">
        <v>112.6576464801861</v>
      </c>
      <c r="AE64">
        <v>5.8576157283185539</v>
      </c>
    </row>
    <row r="65" spans="1:31" x14ac:dyDescent="0.25">
      <c r="A65" s="1">
        <v>196.67247017437114</v>
      </c>
      <c r="B65" s="1">
        <v>159.12001521282485</v>
      </c>
      <c r="C65" s="1">
        <v>208.98187499490351</v>
      </c>
      <c r="D65">
        <v>218.90952517849399</v>
      </c>
      <c r="E65" s="1">
        <v>166.67189378004767</v>
      </c>
      <c r="F65">
        <v>87.197739870290675</v>
      </c>
      <c r="G65" s="1">
        <v>117.63865730979204</v>
      </c>
      <c r="H65" s="1">
        <v>127.36869812011717</v>
      </c>
      <c r="I65" s="1">
        <v>166.23853673048961</v>
      </c>
      <c r="J65" s="1">
        <v>175.70484056716364</v>
      </c>
      <c r="K65">
        <f t="shared" si="2"/>
        <v>162.45042519384944</v>
      </c>
      <c r="L65">
        <f t="shared" si="3"/>
        <v>12.507871386314417</v>
      </c>
      <c r="M65">
        <v>164.99824537683116</v>
      </c>
      <c r="N65">
        <v>8.7478759977479488</v>
      </c>
      <c r="S65" s="1">
        <v>102.03320078872584</v>
      </c>
      <c r="T65" s="1">
        <v>102.75969452910363</v>
      </c>
      <c r="U65" s="1">
        <v>73.069723623770216</v>
      </c>
      <c r="V65" s="1">
        <v>86.279917872229078</v>
      </c>
      <c r="W65" s="1">
        <v>167.41105488368393</v>
      </c>
      <c r="X65" s="1">
        <v>142.79076360887098</v>
      </c>
      <c r="Y65" s="1">
        <v>109.1788653669681</v>
      </c>
      <c r="Z65">
        <f t="shared" si="0"/>
        <v>111.93188866762168</v>
      </c>
      <c r="AA65">
        <f t="shared" si="1"/>
        <v>11.418023550853828</v>
      </c>
      <c r="AB65">
        <v>108.55246773155707</v>
      </c>
      <c r="AC65">
        <v>7.0259255923792292</v>
      </c>
      <c r="AD65">
        <v>110.24762308575959</v>
      </c>
      <c r="AE65">
        <v>7.9514957096582206</v>
      </c>
    </row>
    <row r="66" spans="1:31" x14ac:dyDescent="0.25">
      <c r="A66" s="1">
        <v>199.38251678956365</v>
      </c>
      <c r="B66" s="1">
        <v>140.9748698700534</v>
      </c>
      <c r="C66" s="1">
        <v>194.09828574172843</v>
      </c>
      <c r="D66">
        <v>253.93342059356451</v>
      </c>
      <c r="E66" s="1">
        <v>173.8423156738277</v>
      </c>
      <c r="F66">
        <v>101.85810793567609</v>
      </c>
      <c r="G66" s="1">
        <v>156.93331631747159</v>
      </c>
      <c r="H66" s="1">
        <v>134.04502868652335</v>
      </c>
      <c r="I66" s="1">
        <v>198.99798950862296</v>
      </c>
      <c r="J66" s="1">
        <v>169.50316054705959</v>
      </c>
      <c r="K66">
        <f t="shared" si="2"/>
        <v>172.35690116640916</v>
      </c>
      <c r="L66">
        <f t="shared" si="3"/>
        <v>12.743035895159725</v>
      </c>
      <c r="M66">
        <v>159.4349057175566</v>
      </c>
      <c r="N66">
        <v>7.639630695594815</v>
      </c>
      <c r="S66" s="1">
        <v>98.602419036426795</v>
      </c>
      <c r="T66" s="1">
        <v>101.00027231069704</v>
      </c>
      <c r="U66" s="1">
        <v>72.841503002025405</v>
      </c>
      <c r="V66" s="1">
        <v>87.170086350551728</v>
      </c>
      <c r="W66" s="1">
        <v>167.07230976649643</v>
      </c>
      <c r="X66" s="1">
        <v>141.39214177285467</v>
      </c>
      <c r="Y66" s="1">
        <v>103.98049190126551</v>
      </c>
      <c r="Z66">
        <f t="shared" si="0"/>
        <v>110.29417487718823</v>
      </c>
      <c r="AA66">
        <f t="shared" si="1"/>
        <v>11.420713923505128</v>
      </c>
      <c r="AB66">
        <v>107.75667071119538</v>
      </c>
      <c r="AC66">
        <v>7.5072108079921733</v>
      </c>
      <c r="AD66">
        <v>118.30713292893968</v>
      </c>
      <c r="AE66">
        <v>6.2492188816640342</v>
      </c>
    </row>
    <row r="67" spans="1:31" x14ac:dyDescent="0.25">
      <c r="A67" s="1">
        <v>176.17689734474197</v>
      </c>
      <c r="B67" s="1">
        <v>125.71701610985988</v>
      </c>
      <c r="C67" s="1">
        <v>199.25695469570312</v>
      </c>
      <c r="D67">
        <v>245.51999898433348</v>
      </c>
      <c r="E67" s="1">
        <v>153.0401376577523</v>
      </c>
      <c r="F67">
        <v>101.95374385820438</v>
      </c>
      <c r="G67" s="1">
        <v>146.28386064009226</v>
      </c>
      <c r="H67" s="1">
        <v>146.34774525960285</v>
      </c>
      <c r="I67" s="1">
        <v>177.98466916944153</v>
      </c>
      <c r="J67" s="1">
        <v>213.82399516615419</v>
      </c>
      <c r="K67">
        <f t="shared" si="2"/>
        <v>168.61050188858857</v>
      </c>
      <c r="L67">
        <f t="shared" si="3"/>
        <v>12.869802305303875</v>
      </c>
      <c r="M67">
        <v>158.21913616744229</v>
      </c>
      <c r="N67">
        <v>8.4752392345009486</v>
      </c>
      <c r="S67" s="1">
        <v>108.69952480188371</v>
      </c>
      <c r="T67" s="1">
        <v>96.968858320634396</v>
      </c>
      <c r="U67" s="1">
        <v>75.473853217230371</v>
      </c>
      <c r="V67" s="1">
        <v>82.912032548770924</v>
      </c>
      <c r="W67" s="1">
        <v>170.12863159179642</v>
      </c>
      <c r="X67" s="1">
        <v>139.6284041866179</v>
      </c>
      <c r="Y67" s="1">
        <v>95.852707172262072</v>
      </c>
      <c r="Z67">
        <f t="shared" si="0"/>
        <v>109.95200169131367</v>
      </c>
      <c r="AA67">
        <f t="shared" si="1"/>
        <v>11.772277293216554</v>
      </c>
      <c r="AB67">
        <v>111.77408063050243</v>
      </c>
      <c r="AC67">
        <v>7.9261145430273228</v>
      </c>
      <c r="AD67">
        <v>119.42383516542971</v>
      </c>
      <c r="AE67">
        <v>5.4460987041858751</v>
      </c>
    </row>
    <row r="68" spans="1:31" x14ac:dyDescent="0.25">
      <c r="A68" s="1">
        <v>192.22661390661554</v>
      </c>
      <c r="B68" s="1">
        <v>141.92158286500438</v>
      </c>
      <c r="C68" s="1">
        <v>197.29896901700624</v>
      </c>
      <c r="D68">
        <v>265.40644028607517</v>
      </c>
      <c r="E68" s="1">
        <v>155.80879798302232</v>
      </c>
      <c r="F68">
        <v>93.699189827417143</v>
      </c>
      <c r="G68" s="1">
        <v>161.51716058904455</v>
      </c>
      <c r="H68" s="1">
        <v>129.66562906901032</v>
      </c>
      <c r="I68" s="1">
        <v>189.49860119428746</v>
      </c>
      <c r="J68" s="1">
        <v>223.74405585715701</v>
      </c>
      <c r="K68">
        <f t="shared" si="2"/>
        <v>175.078704059464</v>
      </c>
      <c r="L68">
        <f t="shared" si="3"/>
        <v>14.786058623526879</v>
      </c>
      <c r="M68">
        <v>156.17479933591301</v>
      </c>
      <c r="N68">
        <v>6.2709913148246521</v>
      </c>
      <c r="O68">
        <f>AVERAGE(O54:O63)</f>
        <v>157.90743980913072</v>
      </c>
      <c r="P68">
        <f>AVERAGE(P54:P63)</f>
        <v>7.2537358584096321</v>
      </c>
      <c r="S68" s="1">
        <v>109.59836968964926</v>
      </c>
      <c r="T68" s="1">
        <v>96.478120573274282</v>
      </c>
      <c r="U68" s="1">
        <v>62.014578360098369</v>
      </c>
      <c r="V68" s="1">
        <v>86.328235892362201</v>
      </c>
      <c r="W68" s="1">
        <v>178.57201439993662</v>
      </c>
      <c r="X68" s="1">
        <v>145.48629022413678</v>
      </c>
      <c r="Y68" s="1">
        <v>91.338407582249999</v>
      </c>
      <c r="Z68">
        <f t="shared" si="0"/>
        <v>109.97371667452967</v>
      </c>
      <c r="AA68">
        <f t="shared" si="1"/>
        <v>13.817767167062566</v>
      </c>
      <c r="AB68">
        <v>109.91324185833473</v>
      </c>
      <c r="AC68">
        <v>8.886991456901713</v>
      </c>
      <c r="AD68">
        <v>108.54192227194159</v>
      </c>
      <c r="AE68">
        <v>5.8928714589464342</v>
      </c>
    </row>
    <row r="69" spans="1:31" x14ac:dyDescent="0.25">
      <c r="A69" s="1">
        <v>203.13287418793854</v>
      </c>
      <c r="B69" s="1">
        <v>138.81150227294484</v>
      </c>
      <c r="C69" s="1">
        <v>196.53107334358859</v>
      </c>
      <c r="D69">
        <v>209.79756247819842</v>
      </c>
      <c r="E69" s="1">
        <v>160.49146212064232</v>
      </c>
      <c r="F69">
        <v>98.259645256015773</v>
      </c>
      <c r="G69" s="1">
        <v>117.11521148681636</v>
      </c>
      <c r="H69" s="1">
        <v>121.9605191548665</v>
      </c>
      <c r="I69" s="1">
        <v>187.8118129375847</v>
      </c>
      <c r="J69" s="1">
        <v>184.80580599666604</v>
      </c>
      <c r="K69">
        <f t="shared" si="2"/>
        <v>161.87174692352625</v>
      </c>
      <c r="L69">
        <f t="shared" si="3"/>
        <v>12.072996534549953</v>
      </c>
      <c r="M69">
        <v>152.86956045527006</v>
      </c>
      <c r="N69">
        <v>7.4955163243229368</v>
      </c>
      <c r="S69" s="1">
        <v>104.7925009111464</v>
      </c>
      <c r="T69" s="1">
        <v>105.38266360104735</v>
      </c>
      <c r="U69" s="1">
        <v>72.981019196686887</v>
      </c>
      <c r="V69" s="1">
        <v>81.350880999897797</v>
      </c>
      <c r="W69" s="1">
        <v>163.13697269984644</v>
      </c>
      <c r="X69" s="1">
        <v>139.68565540928986</v>
      </c>
      <c r="Y69" s="1">
        <v>86.743335066170516</v>
      </c>
      <c r="Z69">
        <f t="shared" ref="Z69:Z132" si="4">AVERAGE(S69:Y69)</f>
        <v>107.72471826915503</v>
      </c>
      <c r="AA69">
        <f t="shared" ref="AA69:AA132" si="5">STDEVP(S69:Y69)/SQRT(7)</f>
        <v>11.472260173846056</v>
      </c>
      <c r="AB69">
        <v>107.38242024458303</v>
      </c>
      <c r="AC69">
        <v>8.3062477426000321</v>
      </c>
      <c r="AD69">
        <v>107.89349063974301</v>
      </c>
      <c r="AE69">
        <v>5.9911548657868172</v>
      </c>
    </row>
    <row r="70" spans="1:31" x14ac:dyDescent="0.25">
      <c r="A70" s="1">
        <v>178.78519150025051</v>
      </c>
      <c r="B70" s="1">
        <v>133.56123621952275</v>
      </c>
      <c r="C70" s="1">
        <v>202.68480801999087</v>
      </c>
      <c r="D70">
        <v>255.6859644316003</v>
      </c>
      <c r="E70" s="1">
        <v>157.25132868840078</v>
      </c>
      <c r="F70">
        <v>89.46385187554435</v>
      </c>
      <c r="G70" s="1">
        <v>119.97008757157749</v>
      </c>
      <c r="H70" s="1">
        <v>139.129638671875</v>
      </c>
      <c r="I70" s="1">
        <v>198.82714109993989</v>
      </c>
      <c r="J70" s="1">
        <v>218.1828696432261</v>
      </c>
      <c r="K70">
        <f t="shared" ref="K70:K133" si="6">AVERAGE(A70:J70)</f>
        <v>169.3542117721928</v>
      </c>
      <c r="L70">
        <f t="shared" ref="L70:L133" si="7">STDEVP(A70:J70)/SQRT(10)</f>
        <v>15.188264535220279</v>
      </c>
      <c r="M70">
        <v>153.41433333239172</v>
      </c>
      <c r="N70">
        <v>8.7097126527917244</v>
      </c>
      <c r="S70" s="1">
        <v>95.745177930622006</v>
      </c>
      <c r="T70" s="1">
        <v>106.57483614408044</v>
      </c>
      <c r="U70" s="1">
        <v>68.119179054542812</v>
      </c>
      <c r="V70" s="1">
        <v>108.55157541674185</v>
      </c>
      <c r="W70" s="1">
        <v>165.88577542986161</v>
      </c>
      <c r="X70" s="1">
        <v>149.54608178907822</v>
      </c>
      <c r="Y70" s="1">
        <v>94.936364272544822</v>
      </c>
      <c r="Z70">
        <f t="shared" si="4"/>
        <v>112.76557000535311</v>
      </c>
      <c r="AA70">
        <f t="shared" si="5"/>
        <v>11.807572592578589</v>
      </c>
      <c r="AB70">
        <v>115.26434617747154</v>
      </c>
      <c r="AC70">
        <v>9.206315672754382</v>
      </c>
    </row>
    <row r="71" spans="1:31" x14ac:dyDescent="0.25">
      <c r="A71" s="1">
        <v>190.65230670459761</v>
      </c>
      <c r="B71" s="1">
        <v>149.90995978306918</v>
      </c>
      <c r="C71" s="1">
        <v>185.86787485808767</v>
      </c>
      <c r="D71">
        <v>247.83082417272468</v>
      </c>
      <c r="E71" s="1">
        <v>151.15905761718693</v>
      </c>
      <c r="F71">
        <v>81.160203887195038</v>
      </c>
      <c r="G71" s="1">
        <v>118.15906004472205</v>
      </c>
      <c r="H71" s="1">
        <v>120.42165120442698</v>
      </c>
      <c r="I71" s="1">
        <v>196.13462354316064</v>
      </c>
      <c r="J71" s="1">
        <v>213.52514232682404</v>
      </c>
      <c r="K71">
        <f t="shared" si="6"/>
        <v>165.48207041419946</v>
      </c>
      <c r="L71">
        <f t="shared" si="7"/>
        <v>15.134688640644782</v>
      </c>
      <c r="M71">
        <v>154.85340877566688</v>
      </c>
      <c r="N71">
        <v>7.0798764689573286</v>
      </c>
      <c r="S71" s="1">
        <v>98.327308180229196</v>
      </c>
      <c r="T71" s="1">
        <v>102.77254712450625</v>
      </c>
      <c r="U71" s="1">
        <v>74.195488823784672</v>
      </c>
      <c r="V71" s="1">
        <v>100.27395736339477</v>
      </c>
      <c r="W71" s="1">
        <v>172.99942289079911</v>
      </c>
      <c r="X71" s="1">
        <v>140.05968647618434</v>
      </c>
      <c r="Y71" s="1">
        <v>100.15651439798276</v>
      </c>
      <c r="Z71">
        <f t="shared" si="4"/>
        <v>112.68356075098301</v>
      </c>
      <c r="AA71">
        <f t="shared" si="5"/>
        <v>11.503364629011372</v>
      </c>
      <c r="AB71">
        <v>108.86512743266763</v>
      </c>
      <c r="AC71">
        <v>8.0207259578318464</v>
      </c>
    </row>
    <row r="72" spans="1:31" x14ac:dyDescent="0.25">
      <c r="A72" s="1">
        <v>178.14783106513184</v>
      </c>
      <c r="B72" s="1">
        <v>131.82548883708668</v>
      </c>
      <c r="C72" s="1">
        <v>179.90273531130708</v>
      </c>
      <c r="D72">
        <v>211.43888261282711</v>
      </c>
      <c r="E72" s="1">
        <v>169.02650099534154</v>
      </c>
      <c r="F72">
        <v>96.166692328369834</v>
      </c>
      <c r="G72" s="1">
        <v>111.29352396184726</v>
      </c>
      <c r="H72" s="1">
        <v>130.94828287760416</v>
      </c>
      <c r="I72" s="1">
        <v>183.11622494556829</v>
      </c>
      <c r="J72" s="1">
        <v>218.13090025758277</v>
      </c>
      <c r="K72">
        <f t="shared" si="6"/>
        <v>160.99970631926666</v>
      </c>
      <c r="L72">
        <f t="shared" si="7"/>
        <v>12.426296160378586</v>
      </c>
      <c r="M72">
        <v>160.71607075759744</v>
      </c>
      <c r="N72">
        <v>7.1318494039917484</v>
      </c>
      <c r="S72" s="1">
        <v>98.859569786838279</v>
      </c>
      <c r="T72" s="1">
        <v>111.6337786664011</v>
      </c>
      <c r="U72" s="1">
        <v>75.89922304506652</v>
      </c>
      <c r="V72" s="1">
        <v>94.203687268633715</v>
      </c>
      <c r="W72" s="1">
        <v>164.52505929129464</v>
      </c>
      <c r="X72" s="1">
        <v>148.29593166228258</v>
      </c>
      <c r="Y72" s="1">
        <v>110.12639012829999</v>
      </c>
      <c r="Z72">
        <f t="shared" si="4"/>
        <v>114.79194854983098</v>
      </c>
      <c r="AA72">
        <f t="shared" si="5"/>
        <v>10.896546872644045</v>
      </c>
      <c r="AB72">
        <v>110.82643764398529</v>
      </c>
      <c r="AC72">
        <v>7.881135195199688</v>
      </c>
      <c r="AD72">
        <f>AVERAGE(AD60:AD69)</f>
        <v>111.64978597489392</v>
      </c>
      <c r="AE72">
        <f>AVERAGE(AE60:AE69)</f>
        <v>6.8924288503051558</v>
      </c>
    </row>
    <row r="73" spans="1:31" x14ac:dyDescent="0.25">
      <c r="A73" s="1">
        <v>206.01521456305346</v>
      </c>
      <c r="B73" s="1">
        <v>145.7748012242084</v>
      </c>
      <c r="C73" s="1">
        <v>198.14660211409341</v>
      </c>
      <c r="D73">
        <v>319.72635054233456</v>
      </c>
      <c r="E73" s="1">
        <v>152.39170954777632</v>
      </c>
      <c r="F73">
        <v>97.106674141169378</v>
      </c>
      <c r="G73" s="1">
        <v>172.22657637162635</v>
      </c>
      <c r="H73" s="1">
        <v>130.67560831705717</v>
      </c>
      <c r="I73" s="1">
        <v>184.81795514216176</v>
      </c>
      <c r="J73" s="1">
        <v>176.58992251249103</v>
      </c>
      <c r="K73">
        <f t="shared" si="6"/>
        <v>178.34714144759718</v>
      </c>
      <c r="L73">
        <f t="shared" si="7"/>
        <v>17.842441714597822</v>
      </c>
      <c r="M73">
        <v>155.40007964256813</v>
      </c>
      <c r="N73">
        <v>7.7012528828746172</v>
      </c>
      <c r="S73" s="1">
        <v>99.187422026857405</v>
      </c>
      <c r="T73" s="1">
        <v>95.412310925158792</v>
      </c>
      <c r="U73" s="1">
        <v>73.121450918692076</v>
      </c>
      <c r="V73" s="1">
        <v>89.523643671079654</v>
      </c>
      <c r="W73" s="1">
        <v>174.03846468244197</v>
      </c>
      <c r="X73" s="1">
        <v>147.45216369628901</v>
      </c>
      <c r="Y73" s="1">
        <v>99.723243713378452</v>
      </c>
      <c r="Z73">
        <f t="shared" si="4"/>
        <v>111.20838566198533</v>
      </c>
      <c r="AA73">
        <f t="shared" si="5"/>
        <v>12.542174516615592</v>
      </c>
      <c r="AB73">
        <v>113.01330144942327</v>
      </c>
      <c r="AC73">
        <v>7.7168026868586468</v>
      </c>
    </row>
    <row r="74" spans="1:31" x14ac:dyDescent="0.25">
      <c r="A74" s="1">
        <v>183.59866626759896</v>
      </c>
      <c r="B74" s="1">
        <v>147.2023932194746</v>
      </c>
      <c r="C74" s="1">
        <v>186.10145415582966</v>
      </c>
      <c r="D74">
        <v>240.35972200497736</v>
      </c>
      <c r="E74" s="1">
        <v>166.48347121018614</v>
      </c>
      <c r="F74">
        <v>104.75412827335575</v>
      </c>
      <c r="G74" s="1">
        <v>161.2396240234375</v>
      </c>
      <c r="H74" s="1">
        <v>141.70477549235017</v>
      </c>
      <c r="I74" s="1">
        <v>184.32765606322511</v>
      </c>
      <c r="J74" s="1">
        <v>193.40633511430462</v>
      </c>
      <c r="K74">
        <f t="shared" si="6"/>
        <v>170.917822582474</v>
      </c>
      <c r="L74">
        <f t="shared" si="7"/>
        <v>10.865481969906153</v>
      </c>
      <c r="M74">
        <v>159.75056626168382</v>
      </c>
      <c r="N74">
        <v>8.8164465461505088</v>
      </c>
      <c r="S74" s="1">
        <v>88.183863881672252</v>
      </c>
      <c r="T74" s="1">
        <v>112.44783506288572</v>
      </c>
      <c r="U74" s="1">
        <v>71.819333676938584</v>
      </c>
      <c r="V74" s="1">
        <v>92.824758485305807</v>
      </c>
      <c r="W74" s="1">
        <v>166.84387751987947</v>
      </c>
      <c r="X74" s="1">
        <v>142.92037717757677</v>
      </c>
      <c r="Y74" s="1">
        <v>109.58639999915776</v>
      </c>
      <c r="Z74">
        <f t="shared" si="4"/>
        <v>112.08949225763091</v>
      </c>
      <c r="AA74">
        <f t="shared" si="5"/>
        <v>11.53457513906344</v>
      </c>
      <c r="AB74">
        <v>114.5103852195696</v>
      </c>
      <c r="AC74">
        <v>8.3953605651506269</v>
      </c>
    </row>
    <row r="75" spans="1:31" x14ac:dyDescent="0.25">
      <c r="A75" s="1">
        <v>157.40958637094732</v>
      </c>
      <c r="B75" s="1">
        <v>149.39490216417164</v>
      </c>
      <c r="C75" s="1">
        <v>199.16925547236758</v>
      </c>
      <c r="D75">
        <v>227.95779243755817</v>
      </c>
      <c r="E75" s="1">
        <v>170.39116492638152</v>
      </c>
      <c r="F75">
        <v>94.009225027901763</v>
      </c>
      <c r="G75" s="1">
        <v>164.7125070745293</v>
      </c>
      <c r="H75" s="1">
        <v>124.79403177897133</v>
      </c>
      <c r="I75" s="1">
        <v>166.29730391372021</v>
      </c>
      <c r="J75" s="1">
        <v>186.13818555703784</v>
      </c>
      <c r="K75">
        <f t="shared" si="6"/>
        <v>164.02739547235868</v>
      </c>
      <c r="L75">
        <f t="shared" si="7"/>
        <v>11.205694409211761</v>
      </c>
      <c r="M75">
        <v>164.6220427843208</v>
      </c>
      <c r="N75">
        <v>10.273366956113112</v>
      </c>
      <c r="S75" s="1">
        <v>98.007443076685647</v>
      </c>
      <c r="T75" s="1">
        <v>105.81483107346747</v>
      </c>
      <c r="U75" s="1">
        <v>74.661119249131929</v>
      </c>
      <c r="V75" s="1">
        <v>94.662120730377907</v>
      </c>
      <c r="W75" s="1">
        <v>162.96280452183305</v>
      </c>
      <c r="X75" s="1">
        <v>148.35777282714838</v>
      </c>
      <c r="Y75" s="1">
        <v>89.800657075026891</v>
      </c>
      <c r="Z75">
        <f t="shared" si="4"/>
        <v>110.60953550766736</v>
      </c>
      <c r="AA75">
        <f t="shared" si="5"/>
        <v>11.36339828864085</v>
      </c>
      <c r="AB75">
        <v>114.34992377014069</v>
      </c>
      <c r="AC75">
        <v>7.9975050200764946</v>
      </c>
    </row>
    <row r="76" spans="1:31" x14ac:dyDescent="0.25">
      <c r="A76" s="1">
        <v>182.00738672266658</v>
      </c>
      <c r="B76" s="1">
        <v>133.22022499846057</v>
      </c>
      <c r="C76" s="1">
        <v>206.61401586933081</v>
      </c>
      <c r="D76">
        <v>218.07041343943089</v>
      </c>
      <c r="E76" s="1">
        <v>151.04629516601554</v>
      </c>
      <c r="F76">
        <v>103.74410064378263</v>
      </c>
      <c r="G76" s="1">
        <v>139.18084231289933</v>
      </c>
      <c r="H76" s="1">
        <v>138.03042093912751</v>
      </c>
      <c r="I76" s="1">
        <v>192.54513933358908</v>
      </c>
      <c r="J76" s="1">
        <v>222.42406233369726</v>
      </c>
      <c r="K76">
        <f t="shared" si="6"/>
        <v>168.68829017590002</v>
      </c>
      <c r="L76">
        <f t="shared" si="7"/>
        <v>12.291705079527283</v>
      </c>
      <c r="M76">
        <v>155.96775025944029</v>
      </c>
      <c r="N76">
        <v>7.9879491277967674</v>
      </c>
      <c r="S76" s="1">
        <v>90.669235886568899</v>
      </c>
      <c r="T76" s="1">
        <v>109.12968562199516</v>
      </c>
      <c r="U76" s="1">
        <v>72.16673109266489</v>
      </c>
      <c r="V76" s="1">
        <v>104.78818139364535</v>
      </c>
      <c r="W76" s="1">
        <v>167.94072559901608</v>
      </c>
      <c r="X76" s="1">
        <v>149.02871654879661</v>
      </c>
      <c r="Y76" s="1">
        <v>99.49348712789569</v>
      </c>
      <c r="Z76">
        <f t="shared" si="4"/>
        <v>113.31668046722611</v>
      </c>
      <c r="AA76">
        <f t="shared" si="5"/>
        <v>11.734049358982347</v>
      </c>
      <c r="AB76">
        <v>112.1664642927424</v>
      </c>
      <c r="AC76">
        <v>7.871152998985611</v>
      </c>
    </row>
    <row r="77" spans="1:31" x14ac:dyDescent="0.25">
      <c r="A77" s="1">
        <v>164.60470719770936</v>
      </c>
      <c r="B77" s="1">
        <v>157.32793590859632</v>
      </c>
      <c r="C77" s="1">
        <v>188.97260849512523</v>
      </c>
      <c r="D77">
        <v>228.77926356736674</v>
      </c>
      <c r="E77" s="1">
        <v>156.95407573993384</v>
      </c>
      <c r="F77">
        <v>103.46540391237473</v>
      </c>
      <c r="G77" s="1">
        <v>120.52278518676749</v>
      </c>
      <c r="H77" s="1">
        <v>131.27719879150385</v>
      </c>
      <c r="I77" s="1">
        <v>184.13140969198253</v>
      </c>
      <c r="J77" s="1">
        <v>182.39598558438504</v>
      </c>
      <c r="K77">
        <f t="shared" si="6"/>
        <v>161.84313740757452</v>
      </c>
      <c r="L77">
        <f t="shared" si="7"/>
        <v>11.062171555266398</v>
      </c>
      <c r="M77">
        <v>159.28054449630321</v>
      </c>
      <c r="N77">
        <v>8.2048290295090833</v>
      </c>
      <c r="S77" s="1">
        <v>91.969635155782299</v>
      </c>
      <c r="T77" s="1">
        <v>110.32531235244176</v>
      </c>
      <c r="U77" s="1">
        <v>74.220812762225123</v>
      </c>
      <c r="V77" s="1">
        <v>96.223272279251162</v>
      </c>
      <c r="W77" s="1">
        <v>171.82618549891876</v>
      </c>
      <c r="X77" s="1">
        <v>150.31524165984115</v>
      </c>
      <c r="Y77" s="1">
        <v>109.02830978919656</v>
      </c>
      <c r="Z77">
        <f t="shared" si="4"/>
        <v>114.84410992823668</v>
      </c>
      <c r="AA77">
        <f t="shared" si="5"/>
        <v>12.020077293509893</v>
      </c>
      <c r="AB77">
        <v>111.05444476142377</v>
      </c>
      <c r="AC77">
        <v>8.4648655491798284</v>
      </c>
    </row>
    <row r="78" spans="1:31" x14ac:dyDescent="0.25">
      <c r="A78" s="1">
        <v>186.78891595034654</v>
      </c>
      <c r="B78" s="1">
        <v>138.81505642171018</v>
      </c>
      <c r="C78" s="1">
        <v>191.83384044158495</v>
      </c>
      <c r="D78">
        <v>256.69835967260559</v>
      </c>
      <c r="E78" s="1">
        <v>174.90928063025692</v>
      </c>
      <c r="F78">
        <v>100.75696141046919</v>
      </c>
      <c r="G78" s="1">
        <v>132.51836083152068</v>
      </c>
      <c r="H78" s="1">
        <v>113.27151616414383</v>
      </c>
      <c r="I78" s="1">
        <v>192.74702228483608</v>
      </c>
      <c r="J78" s="1">
        <v>205.36811417188926</v>
      </c>
      <c r="K78">
        <f t="shared" si="6"/>
        <v>169.37074279793629</v>
      </c>
      <c r="L78">
        <f t="shared" si="7"/>
        <v>14.301662498551071</v>
      </c>
      <c r="M78">
        <v>157.85129183595404</v>
      </c>
      <c r="N78">
        <v>8.0459767100081283</v>
      </c>
      <c r="S78" s="1">
        <v>104.17411110617896</v>
      </c>
      <c r="T78" s="1">
        <v>125.07011497413627</v>
      </c>
      <c r="U78" s="1">
        <v>74.779815673828082</v>
      </c>
      <c r="V78" s="1">
        <v>96.189383573309897</v>
      </c>
      <c r="W78" s="1">
        <v>163.29712186540803</v>
      </c>
      <c r="X78" s="1">
        <v>155.88140180034017</v>
      </c>
      <c r="Y78" s="1">
        <v>102.06836174274309</v>
      </c>
      <c r="Z78">
        <f t="shared" si="4"/>
        <v>117.35147296227777</v>
      </c>
      <c r="AA78">
        <f t="shared" si="5"/>
        <v>11.359192887333018</v>
      </c>
      <c r="AB78">
        <v>109.75954337530973</v>
      </c>
      <c r="AC78">
        <v>7.8217569123513808</v>
      </c>
    </row>
    <row r="79" spans="1:31" x14ac:dyDescent="0.25">
      <c r="A79" s="1">
        <v>217.17640677875377</v>
      </c>
      <c r="B79" s="1">
        <v>138.73626388309282</v>
      </c>
      <c r="C79" s="1">
        <v>182.5728044477537</v>
      </c>
      <c r="D79">
        <v>330.71562552773105</v>
      </c>
      <c r="E79" s="1">
        <v>171.46284836989079</v>
      </c>
      <c r="F79">
        <v>99.462609905814361</v>
      </c>
      <c r="G79" s="1">
        <v>138.38564265858022</v>
      </c>
      <c r="H79" s="1">
        <v>138.25169881184885</v>
      </c>
      <c r="I79" s="1">
        <v>184.66918611786994</v>
      </c>
      <c r="J79" s="1">
        <v>189.92637843598391</v>
      </c>
      <c r="K79">
        <f t="shared" si="6"/>
        <v>179.13594649373195</v>
      </c>
      <c r="L79">
        <f t="shared" si="7"/>
        <v>18.961354960461545</v>
      </c>
      <c r="M79">
        <v>160.21716090605196</v>
      </c>
      <c r="N79">
        <v>8.8783785257981087</v>
      </c>
      <c r="S79" s="1">
        <v>99.970738169108614</v>
      </c>
      <c r="T79" s="1">
        <v>98.107801164899442</v>
      </c>
      <c r="U79" s="1">
        <v>76.871032714843707</v>
      </c>
      <c r="V79" s="1">
        <v>106.09465310739883</v>
      </c>
      <c r="W79" s="1">
        <v>177.24772862025623</v>
      </c>
      <c r="X79" s="1">
        <v>143.88683688256049</v>
      </c>
      <c r="Y79" s="1">
        <v>90.316318643504133</v>
      </c>
      <c r="Z79">
        <f t="shared" si="4"/>
        <v>113.21358704322448</v>
      </c>
      <c r="AA79">
        <f t="shared" si="5"/>
        <v>12.239550088587391</v>
      </c>
      <c r="AB79">
        <v>109.23188522033553</v>
      </c>
      <c r="AC79">
        <v>8.7592765312679735</v>
      </c>
    </row>
    <row r="80" spans="1:31" x14ac:dyDescent="0.25">
      <c r="A80" s="1">
        <v>189.88281902782404</v>
      </c>
      <c r="B80" s="1">
        <v>127.65134153349386</v>
      </c>
      <c r="C80" s="1">
        <v>191.03803866033263</v>
      </c>
      <c r="D80">
        <v>249.0085139501017</v>
      </c>
      <c r="E80" s="1">
        <v>172.88263174203692</v>
      </c>
      <c r="F80">
        <v>103.60074883969388</v>
      </c>
      <c r="G80" s="1">
        <v>142.21036217429409</v>
      </c>
      <c r="H80" s="1">
        <v>129.62963104248033</v>
      </c>
      <c r="I80" s="1">
        <v>183.66690880613879</v>
      </c>
      <c r="J80" s="1">
        <v>179.00688871529803</v>
      </c>
      <c r="K80">
        <f t="shared" si="6"/>
        <v>166.85778844916939</v>
      </c>
      <c r="L80">
        <f t="shared" si="7"/>
        <v>12.594464657414481</v>
      </c>
      <c r="M80">
        <v>164.68597549963479</v>
      </c>
      <c r="N80">
        <v>8.4303067135671181</v>
      </c>
      <c r="S80" s="1">
        <v>107.0697839180244</v>
      </c>
      <c r="T80" s="1">
        <v>111.86566195645165</v>
      </c>
      <c r="U80" s="1">
        <v>68.654236970124373</v>
      </c>
      <c r="V80" s="1">
        <v>92.311335718908722</v>
      </c>
      <c r="W80" s="1">
        <v>163.64184788295177</v>
      </c>
      <c r="X80" s="1">
        <v>155.89972465269014</v>
      </c>
      <c r="Y80" s="1">
        <v>87.662137787917501</v>
      </c>
      <c r="Z80">
        <f t="shared" si="4"/>
        <v>112.44353269815265</v>
      </c>
      <c r="AA80">
        <f t="shared" si="5"/>
        <v>12.351852308222155</v>
      </c>
      <c r="AB80">
        <v>112.98644542298118</v>
      </c>
      <c r="AC80">
        <v>8.2583956730843688</v>
      </c>
    </row>
    <row r="81" spans="1:29" x14ac:dyDescent="0.25">
      <c r="A81" s="1">
        <v>176.74957112195003</v>
      </c>
      <c r="B81" s="1">
        <v>119.17170375950876</v>
      </c>
      <c r="C81" s="1">
        <v>184.08268013667231</v>
      </c>
      <c r="D81">
        <v>284.21587170141953</v>
      </c>
      <c r="E81" s="1">
        <v>176.87548123873077</v>
      </c>
      <c r="F81">
        <v>107.07765373203395</v>
      </c>
      <c r="G81" s="1">
        <v>114.28786191073318</v>
      </c>
      <c r="H81" s="1">
        <v>135.9510548909505</v>
      </c>
      <c r="I81" s="1">
        <v>189.54614524632788</v>
      </c>
      <c r="J81" s="1">
        <v>190.82923102401324</v>
      </c>
      <c r="K81">
        <f t="shared" si="6"/>
        <v>167.87872547623402</v>
      </c>
      <c r="L81">
        <f t="shared" si="7"/>
        <v>15.783927627819825</v>
      </c>
      <c r="M81">
        <v>156.47115795676814</v>
      </c>
      <c r="N81">
        <v>7.0738883764073588</v>
      </c>
      <c r="S81" s="1">
        <v>101.87644410931867</v>
      </c>
      <c r="T81" s="1">
        <v>101.39781406947539</v>
      </c>
      <c r="U81" s="1">
        <v>75.279625786675339</v>
      </c>
      <c r="V81" s="1">
        <v>86.718257637911051</v>
      </c>
      <c r="W81" s="1">
        <v>158.16730771745893</v>
      </c>
      <c r="X81" s="1">
        <v>149.66279921993129</v>
      </c>
      <c r="Y81" s="1">
        <v>97.770052942736214</v>
      </c>
      <c r="Z81">
        <f t="shared" si="4"/>
        <v>110.12461449764385</v>
      </c>
      <c r="AA81">
        <f t="shared" si="5"/>
        <v>11.001135149537976</v>
      </c>
      <c r="AB81">
        <v>111.7799728908205</v>
      </c>
      <c r="AC81">
        <v>8.3589054707314006</v>
      </c>
    </row>
    <row r="82" spans="1:29" x14ac:dyDescent="0.25">
      <c r="A82" s="1">
        <v>180.17161976207379</v>
      </c>
      <c r="B82" s="1">
        <v>113.32909739372327</v>
      </c>
      <c r="C82" s="1">
        <v>183.14135656199974</v>
      </c>
      <c r="D82">
        <v>277.98839869184906</v>
      </c>
      <c r="E82" s="1">
        <v>188.76477755032923</v>
      </c>
      <c r="F82">
        <v>97.375475521286972</v>
      </c>
      <c r="G82" s="1">
        <v>128.72835506092409</v>
      </c>
      <c r="H82" s="1">
        <v>126.7037709554035</v>
      </c>
      <c r="I82" s="1">
        <v>193.59167547173769</v>
      </c>
      <c r="J82" s="1">
        <v>216.99516707810972</v>
      </c>
      <c r="K82">
        <f t="shared" si="6"/>
        <v>170.67896940474373</v>
      </c>
      <c r="L82">
        <f t="shared" si="7"/>
        <v>16.466358431232749</v>
      </c>
      <c r="M82">
        <v>162.98583412044599</v>
      </c>
      <c r="N82">
        <v>7.7038513470735666</v>
      </c>
      <c r="S82" s="1">
        <v>103.90756415408183</v>
      </c>
      <c r="T82" s="1">
        <v>97.886892465444618</v>
      </c>
      <c r="U82" s="1">
        <v>69.116295708550297</v>
      </c>
      <c r="V82" s="1">
        <v>85.14517407084594</v>
      </c>
      <c r="W82" s="1">
        <v>152.00962339128751</v>
      </c>
      <c r="X82" s="1">
        <v>144.48746711977066</v>
      </c>
      <c r="Y82" s="1">
        <v>100.55851771913706</v>
      </c>
      <c r="Z82">
        <f t="shared" si="4"/>
        <v>107.58736208987399</v>
      </c>
      <c r="AA82">
        <f t="shared" si="5"/>
        <v>10.571114357219162</v>
      </c>
      <c r="AB82">
        <v>112.95493245162378</v>
      </c>
      <c r="AC82">
        <v>9.5455269299716221</v>
      </c>
    </row>
    <row r="83" spans="1:29" x14ac:dyDescent="0.25">
      <c r="A83" s="1">
        <v>196.96854780064436</v>
      </c>
      <c r="B83" s="1">
        <v>138.89940732832312</v>
      </c>
      <c r="C83" s="1">
        <v>184.6776853303131</v>
      </c>
      <c r="D83">
        <v>250.52717440015098</v>
      </c>
      <c r="E83" s="1">
        <v>171.8356205866877</v>
      </c>
      <c r="F83">
        <v>107.31109725473644</v>
      </c>
      <c r="G83" s="1">
        <v>149.65700669722114</v>
      </c>
      <c r="H83" s="1">
        <v>122.41068522135417</v>
      </c>
      <c r="I83" s="1">
        <v>180.91347282701423</v>
      </c>
      <c r="J83" s="1">
        <v>238.05919636389783</v>
      </c>
      <c r="K83">
        <f t="shared" si="6"/>
        <v>174.12598938103432</v>
      </c>
      <c r="L83">
        <f t="shared" si="7"/>
        <v>13.995491488910307</v>
      </c>
      <c r="M83">
        <v>156.15787066323878</v>
      </c>
      <c r="N83">
        <v>5.5109008769868773</v>
      </c>
      <c r="S83" s="1">
        <v>104.27086205003349</v>
      </c>
      <c r="T83" s="1">
        <v>106.83161138178221</v>
      </c>
      <c r="U83" s="1">
        <v>85.432750560618516</v>
      </c>
      <c r="V83" s="1">
        <v>79.961732376453483</v>
      </c>
      <c r="W83" s="1">
        <v>163.58612605503572</v>
      </c>
      <c r="X83" s="1">
        <v>143.74441331432709</v>
      </c>
      <c r="Y83" s="1">
        <v>74.450801980906462</v>
      </c>
      <c r="Z83">
        <f t="shared" si="4"/>
        <v>108.32547110273671</v>
      </c>
      <c r="AA83">
        <f t="shared" si="5"/>
        <v>11.782886640055095</v>
      </c>
      <c r="AB83">
        <v>111.62896708636558</v>
      </c>
      <c r="AC83">
        <v>8.547085509984953</v>
      </c>
    </row>
    <row r="84" spans="1:29" x14ac:dyDescent="0.25">
      <c r="A84" s="1">
        <v>182.22013259316498</v>
      </c>
      <c r="B84" s="1">
        <v>130.12613807584674</v>
      </c>
      <c r="C84" s="1">
        <v>187.23355240278113</v>
      </c>
      <c r="D84">
        <v>288.64749013574948</v>
      </c>
      <c r="E84" s="1">
        <v>184.02727567232461</v>
      </c>
      <c r="F84">
        <v>113.57611147784179</v>
      </c>
      <c r="G84" s="1">
        <v>169.75690668279455</v>
      </c>
      <c r="H84" s="1">
        <v>133.39146931966135</v>
      </c>
      <c r="I84" s="1">
        <v>187.5500288165978</v>
      </c>
      <c r="J84" s="1">
        <v>241.58312491684862</v>
      </c>
      <c r="K84">
        <f t="shared" si="6"/>
        <v>181.8112230093611</v>
      </c>
      <c r="L84">
        <f t="shared" si="7"/>
        <v>15.770618065095476</v>
      </c>
      <c r="M84">
        <v>156.1456489632323</v>
      </c>
      <c r="N84">
        <v>8.0128275075473461</v>
      </c>
      <c r="S84" s="1">
        <v>103.81978596226411</v>
      </c>
      <c r="T84" s="1">
        <v>105.12580452384528</v>
      </c>
      <c r="U84" s="1">
        <v>62.92932581018519</v>
      </c>
      <c r="V84" s="1">
        <v>79.056797471157324</v>
      </c>
      <c r="W84" s="1">
        <v>143.46314838954376</v>
      </c>
      <c r="X84" s="1">
        <v>150.03032069052421</v>
      </c>
      <c r="Y84" s="1">
        <v>87.909369633115517</v>
      </c>
      <c r="Z84">
        <f t="shared" si="4"/>
        <v>104.6192217829479</v>
      </c>
      <c r="AA84">
        <f t="shared" si="5"/>
        <v>11.287177467267641</v>
      </c>
      <c r="AB84">
        <v>110.33750581775652</v>
      </c>
      <c r="AC84">
        <v>9.4761296265800823</v>
      </c>
    </row>
    <row r="85" spans="1:29" x14ac:dyDescent="0.25">
      <c r="A85" s="1">
        <v>187.736654026623</v>
      </c>
      <c r="B85" s="1">
        <v>126.28708286585987</v>
      </c>
      <c r="C85" s="1">
        <v>200.3279958914558</v>
      </c>
      <c r="D85">
        <v>264.89863405829198</v>
      </c>
      <c r="E85" s="1">
        <v>182.32933631309999</v>
      </c>
      <c r="F85">
        <v>83.11224854366283</v>
      </c>
      <c r="G85" s="1">
        <v>129.71412485296068</v>
      </c>
      <c r="H85" s="1">
        <v>124.71244812011717</v>
      </c>
      <c r="I85" s="1">
        <v>189.67148410817924</v>
      </c>
      <c r="J85" s="1">
        <v>171.92344701617122</v>
      </c>
      <c r="K85">
        <f t="shared" si="6"/>
        <v>166.07134557964216</v>
      </c>
      <c r="L85">
        <f t="shared" si="7"/>
        <v>15.415147667132556</v>
      </c>
      <c r="M85">
        <v>155.03223328106128</v>
      </c>
      <c r="N85">
        <v>8.0623315375822848</v>
      </c>
      <c r="S85" s="1">
        <v>103.55387418464019</v>
      </c>
      <c r="T85" s="1">
        <v>99.555877014830756</v>
      </c>
      <c r="U85" s="1">
        <v>62.777065700954815</v>
      </c>
      <c r="V85" s="1">
        <v>96.462400569472109</v>
      </c>
      <c r="W85" s="1">
        <v>154.2913709368018</v>
      </c>
      <c r="X85" s="1">
        <v>147.3037842781313</v>
      </c>
      <c r="Y85" s="1">
        <v>91.98883977429611</v>
      </c>
      <c r="Z85">
        <f t="shared" si="4"/>
        <v>107.99045892273243</v>
      </c>
      <c r="AA85">
        <f t="shared" si="5"/>
        <v>11.260674148202924</v>
      </c>
      <c r="AB85">
        <v>112.24424454320481</v>
      </c>
      <c r="AC85">
        <v>10.3991033149027</v>
      </c>
    </row>
    <row r="86" spans="1:29" x14ac:dyDescent="0.25">
      <c r="A86" s="1">
        <v>166.09589683818288</v>
      </c>
      <c r="B86" s="1">
        <v>124.89550000940631</v>
      </c>
      <c r="C86" s="1">
        <v>200.19514331175583</v>
      </c>
      <c r="D86">
        <v>241.06961797096454</v>
      </c>
      <c r="E86" s="1">
        <v>167.28232750525694</v>
      </c>
      <c r="F86">
        <v>79.33898075117051</v>
      </c>
      <c r="G86" s="1">
        <v>155.42448217218569</v>
      </c>
      <c r="H86" s="1">
        <v>121.69141769409167</v>
      </c>
      <c r="I86" s="1">
        <v>187.89387687307868</v>
      </c>
      <c r="J86" s="1">
        <v>190.83307098417504</v>
      </c>
      <c r="K86">
        <f t="shared" si="6"/>
        <v>163.47203141102679</v>
      </c>
      <c r="L86">
        <f t="shared" si="7"/>
        <v>13.825096800974396</v>
      </c>
      <c r="M86">
        <v>149.40008055467058</v>
      </c>
      <c r="N86">
        <v>7.6342562798605815</v>
      </c>
      <c r="S86" s="1">
        <v>108.821142461311</v>
      </c>
      <c r="T86" s="1">
        <v>97.325997824197259</v>
      </c>
      <c r="U86" s="1">
        <v>51.702182911060447</v>
      </c>
      <c r="V86" s="1">
        <v>85.960166398868608</v>
      </c>
      <c r="W86" s="1">
        <v>159.0392793927866</v>
      </c>
      <c r="X86" s="1">
        <v>146.93451543008115</v>
      </c>
      <c r="Y86" s="1">
        <v>92.530414975922668</v>
      </c>
      <c r="Z86">
        <f t="shared" si="4"/>
        <v>106.04481419917541</v>
      </c>
      <c r="AA86">
        <f t="shared" si="5"/>
        <v>12.859730219385254</v>
      </c>
      <c r="AB86">
        <v>112.89817910257892</v>
      </c>
      <c r="AC86">
        <v>9.2158898928858122</v>
      </c>
    </row>
    <row r="87" spans="1:29" x14ac:dyDescent="0.25">
      <c r="A87" s="1">
        <v>182.36770221893798</v>
      </c>
      <c r="B87" s="1">
        <v>135.04709754850262</v>
      </c>
      <c r="C87" s="1">
        <v>192.52464598972347</v>
      </c>
      <c r="D87">
        <v>219.0907841282984</v>
      </c>
      <c r="E87" s="1">
        <v>179.60081834059383</v>
      </c>
      <c r="F87">
        <v>98.055926067073159</v>
      </c>
      <c r="G87" s="1">
        <v>174.37106045809659</v>
      </c>
      <c r="H87" s="1">
        <v>115.36071141560869</v>
      </c>
      <c r="I87" s="1">
        <v>171.75958352010713</v>
      </c>
      <c r="J87" s="1">
        <v>211.69365456110975</v>
      </c>
      <c r="K87">
        <f t="shared" si="6"/>
        <v>167.98719842480517</v>
      </c>
      <c r="L87">
        <f t="shared" si="7"/>
        <v>11.943850713936587</v>
      </c>
      <c r="M87">
        <v>157.35396751038388</v>
      </c>
      <c r="N87">
        <v>5.3189265377475952</v>
      </c>
      <c r="S87" s="1">
        <v>108.48073274895312</v>
      </c>
      <c r="T87" s="1">
        <v>120.7034771259011</v>
      </c>
      <c r="U87" s="1">
        <v>64.453611020688598</v>
      </c>
      <c r="V87" s="1">
        <v>93.327735191167434</v>
      </c>
      <c r="W87" s="1">
        <v>152.04366956438304</v>
      </c>
      <c r="X87" s="1">
        <v>143.53280221262276</v>
      </c>
      <c r="Y87" s="1">
        <v>111.86389265389225</v>
      </c>
      <c r="Z87">
        <f t="shared" si="4"/>
        <v>113.48656007394403</v>
      </c>
      <c r="AA87">
        <f t="shared" si="5"/>
        <v>10.380329632733423</v>
      </c>
      <c r="AB87">
        <v>109.12021511749887</v>
      </c>
      <c r="AC87">
        <v>8.7754393539592819</v>
      </c>
    </row>
    <row r="88" spans="1:29" x14ac:dyDescent="0.25">
      <c r="A88" s="1">
        <v>178.90883257044814</v>
      </c>
      <c r="B88" s="1">
        <v>133.86446122738965</v>
      </c>
      <c r="C88" s="1">
        <v>195.72237344687582</v>
      </c>
      <c r="E88" s="1">
        <v>164.16959322415846</v>
      </c>
      <c r="F88">
        <v>103.63950084726137</v>
      </c>
      <c r="G88" s="1">
        <v>128.97572950883341</v>
      </c>
      <c r="H88" s="1">
        <v>141.65265401204417</v>
      </c>
      <c r="I88" s="1">
        <v>172.12124183529619</v>
      </c>
      <c r="J88" s="1">
        <v>247.91094618466127</v>
      </c>
      <c r="K88">
        <f t="shared" si="6"/>
        <v>162.9961480952187</v>
      </c>
      <c r="L88">
        <f t="shared" si="7"/>
        <v>12.738474952127158</v>
      </c>
      <c r="M88">
        <v>156.4538022107742</v>
      </c>
      <c r="N88">
        <v>5.562773186242536</v>
      </c>
      <c r="S88" s="1">
        <v>103.31444261176699</v>
      </c>
      <c r="T88" s="1">
        <v>109.17231800791978</v>
      </c>
      <c r="U88" s="1">
        <v>64.592663800274806</v>
      </c>
      <c r="V88" s="1">
        <v>115.22413741710523</v>
      </c>
      <c r="W88" s="1">
        <v>159.04978343418662</v>
      </c>
      <c r="X88" s="1">
        <v>142.24347145326661</v>
      </c>
      <c r="Y88" s="1">
        <v>111.41253504259826</v>
      </c>
      <c r="Z88">
        <f t="shared" si="4"/>
        <v>115.00133596673118</v>
      </c>
      <c r="AA88">
        <f t="shared" si="5"/>
        <v>10.504541252121918</v>
      </c>
      <c r="AB88">
        <v>114.28536518052714</v>
      </c>
      <c r="AC88">
        <v>8.1634596834279201</v>
      </c>
    </row>
    <row r="89" spans="1:29" x14ac:dyDescent="0.25">
      <c r="A89" s="1">
        <v>189.83514551172917</v>
      </c>
      <c r="B89" s="1">
        <v>130.61248191392559</v>
      </c>
      <c r="C89" s="1">
        <v>202.36011587730499</v>
      </c>
      <c r="E89" s="1">
        <v>165.75980553260152</v>
      </c>
      <c r="F89">
        <v>84.898024502531456</v>
      </c>
      <c r="G89" s="1">
        <v>152.3371783169832</v>
      </c>
      <c r="H89" s="1">
        <v>125.07279078165683</v>
      </c>
      <c r="I89" s="1">
        <v>184.94484489732679</v>
      </c>
      <c r="J89" s="1">
        <v>255.9812143374522</v>
      </c>
      <c r="K89">
        <f t="shared" si="6"/>
        <v>165.75573351905686</v>
      </c>
      <c r="L89">
        <f t="shared" si="7"/>
        <v>14.920803889941958</v>
      </c>
      <c r="M89">
        <v>159.48540960519932</v>
      </c>
      <c r="N89">
        <v>6.3017910029564224</v>
      </c>
      <c r="S89" s="1">
        <v>102.98278662576604</v>
      </c>
      <c r="T89" s="1">
        <v>99.677720960679878</v>
      </c>
      <c r="U89" s="1">
        <v>72.071934452763259</v>
      </c>
      <c r="V89" s="1">
        <v>91.728649582973247</v>
      </c>
      <c r="W89" s="1">
        <v>141.10708236694285</v>
      </c>
      <c r="X89" s="1">
        <v>138.36617008332274</v>
      </c>
      <c r="Y89" s="1">
        <v>98.229691077922411</v>
      </c>
      <c r="Z89">
        <f t="shared" si="4"/>
        <v>106.30914787862436</v>
      </c>
      <c r="AA89">
        <f t="shared" si="5"/>
        <v>8.7407616015135901</v>
      </c>
      <c r="AB89">
        <v>111.52688686035853</v>
      </c>
      <c r="AC89">
        <v>10.661549009659369</v>
      </c>
    </row>
    <row r="90" spans="1:29" x14ac:dyDescent="0.25">
      <c r="A90" s="1">
        <v>163.88903327166713</v>
      </c>
      <c r="B90" s="1">
        <v>140.06412592952978</v>
      </c>
      <c r="C90" s="1">
        <v>197.68254862048005</v>
      </c>
      <c r="E90" s="1">
        <v>172.15212308443384</v>
      </c>
      <c r="F90">
        <v>107.22182855373474</v>
      </c>
      <c r="G90" s="1">
        <v>142.10112311623294</v>
      </c>
      <c r="H90" s="1">
        <v>122.11285273234034</v>
      </c>
      <c r="I90" s="1">
        <v>173.64692062627978</v>
      </c>
      <c r="J90" s="1">
        <v>223.30147879464235</v>
      </c>
      <c r="K90">
        <f t="shared" si="6"/>
        <v>160.24133719214899</v>
      </c>
      <c r="L90">
        <f t="shared" si="7"/>
        <v>10.910924592217187</v>
      </c>
      <c r="M90">
        <v>156.0899532556306</v>
      </c>
      <c r="N90">
        <v>7.673062340144849</v>
      </c>
      <c r="S90" s="1">
        <v>109.00825610001101</v>
      </c>
      <c r="T90" s="1">
        <v>103.82016360104735</v>
      </c>
      <c r="U90" s="1">
        <v>77.698172110098369</v>
      </c>
      <c r="V90" s="1">
        <v>90.245073895121521</v>
      </c>
      <c r="W90" s="1">
        <v>148.53793552943571</v>
      </c>
      <c r="X90" s="1">
        <v>147.0317840576171</v>
      </c>
      <c r="Y90" s="1">
        <v>114.41425455027586</v>
      </c>
      <c r="Z90">
        <f t="shared" si="4"/>
        <v>112.96509140622955</v>
      </c>
      <c r="AA90">
        <f t="shared" si="5"/>
        <v>9.3539339138658804</v>
      </c>
      <c r="AB90">
        <v>108.64165274042162</v>
      </c>
      <c r="AC90">
        <v>7.3550269998157116</v>
      </c>
    </row>
    <row r="91" spans="1:29" x14ac:dyDescent="0.25">
      <c r="A91" s="1">
        <v>188.42207556739839</v>
      </c>
      <c r="B91" s="1">
        <v>146.01545450775041</v>
      </c>
      <c r="C91" s="1">
        <v>198.9371292030655</v>
      </c>
      <c r="E91" s="1">
        <v>184.2512629582323</v>
      </c>
      <c r="F91">
        <v>91.723181960474591</v>
      </c>
      <c r="G91" s="1">
        <v>186.88798384232953</v>
      </c>
      <c r="H91" s="1">
        <v>142.92564392089835</v>
      </c>
      <c r="I91" s="1">
        <v>172.20260536735736</v>
      </c>
      <c r="J91" s="1">
        <v>200.34160632058558</v>
      </c>
      <c r="K91">
        <f t="shared" si="6"/>
        <v>167.96743818312132</v>
      </c>
      <c r="L91">
        <f t="shared" si="7"/>
        <v>10.535049969566092</v>
      </c>
      <c r="M91">
        <v>156.64859982259139</v>
      </c>
      <c r="N91">
        <v>8.4327476913966368</v>
      </c>
      <c r="S91" s="1">
        <v>96.363290303061248</v>
      </c>
      <c r="T91" s="1">
        <v>107.51699929708958</v>
      </c>
      <c r="U91" s="1">
        <v>74.688460738570598</v>
      </c>
      <c r="V91" s="1">
        <v>91.971401835596509</v>
      </c>
      <c r="W91" s="1">
        <v>145.35749980381519</v>
      </c>
      <c r="X91" s="1">
        <v>143.05933675458337</v>
      </c>
      <c r="Y91" s="1">
        <v>125.51020918221292</v>
      </c>
      <c r="Z91">
        <f t="shared" si="4"/>
        <v>112.06674255927562</v>
      </c>
      <c r="AA91">
        <f t="shared" si="5"/>
        <v>9.3871378077858481</v>
      </c>
      <c r="AB91">
        <v>111.5217498262023</v>
      </c>
      <c r="AC91">
        <v>7.4543879291953736</v>
      </c>
    </row>
    <row r="92" spans="1:29" x14ac:dyDescent="0.25">
      <c r="A92" s="1">
        <v>162.25637344115535</v>
      </c>
      <c r="B92" s="1">
        <v>143.96072895430822</v>
      </c>
      <c r="C92" s="1">
        <v>200.94406004521787</v>
      </c>
      <c r="E92" s="1">
        <v>173.63996065579846</v>
      </c>
      <c r="F92">
        <v>117.68724395007621</v>
      </c>
      <c r="G92" s="1">
        <v>145.693640275435</v>
      </c>
      <c r="H92" s="1">
        <v>129.95191574096665</v>
      </c>
      <c r="I92" s="1">
        <v>182.86721484908634</v>
      </c>
      <c r="J92" s="1">
        <v>214.32656799720533</v>
      </c>
      <c r="K92">
        <f t="shared" si="6"/>
        <v>163.4808562121388</v>
      </c>
      <c r="L92">
        <f t="shared" si="7"/>
        <v>9.654003719120448</v>
      </c>
      <c r="M92">
        <v>157.01098472514221</v>
      </c>
      <c r="N92">
        <v>7.4193911326611239</v>
      </c>
      <c r="S92" s="1">
        <v>98.238851008802868</v>
      </c>
      <c r="T92" s="1">
        <v>105.57170490642164</v>
      </c>
      <c r="U92" s="1">
        <v>76.889829282407405</v>
      </c>
      <c r="V92" s="1">
        <v>88.515339341274426</v>
      </c>
      <c r="W92" s="1">
        <v>141.56769343784822</v>
      </c>
      <c r="X92" s="1">
        <v>137.91842306813874</v>
      </c>
      <c r="Y92" s="1">
        <v>109.29197114089398</v>
      </c>
      <c r="Z92">
        <f t="shared" si="4"/>
        <v>108.28483031225532</v>
      </c>
      <c r="AA92">
        <f t="shared" si="5"/>
        <v>8.4172741996544165</v>
      </c>
      <c r="AB92">
        <v>110.11576580251386</v>
      </c>
      <c r="AC92">
        <v>6.3167172926614956</v>
      </c>
    </row>
    <row r="93" spans="1:29" x14ac:dyDescent="0.25">
      <c r="A93" s="1">
        <v>167.33966154210697</v>
      </c>
      <c r="B93" s="1">
        <v>127.28362075084063</v>
      </c>
      <c r="C93" s="1">
        <v>199.10902445788417</v>
      </c>
      <c r="E93" s="1">
        <v>185.15092116135691</v>
      </c>
      <c r="F93">
        <v>108.27632465429001</v>
      </c>
      <c r="G93" s="1">
        <v>124.90521344271568</v>
      </c>
      <c r="H93" s="1">
        <v>139.41300710042316</v>
      </c>
      <c r="I93" s="1">
        <v>174.05840764280219</v>
      </c>
      <c r="J93" s="1">
        <v>221.61179815922046</v>
      </c>
      <c r="K93">
        <f t="shared" si="6"/>
        <v>160.79421987907111</v>
      </c>
      <c r="L93">
        <f t="shared" si="7"/>
        <v>11.355419202777977</v>
      </c>
      <c r="M93">
        <v>169.80464268460963</v>
      </c>
      <c r="N93">
        <v>5.7322851514153452</v>
      </c>
      <c r="S93" s="1">
        <v>105.82887932444258</v>
      </c>
      <c r="T93" s="1">
        <v>98.755234938401429</v>
      </c>
      <c r="U93" s="1">
        <v>67.411956787109332</v>
      </c>
      <c r="V93" s="1">
        <v>94.468174424281983</v>
      </c>
      <c r="W93" s="1">
        <v>144.85314232962412</v>
      </c>
      <c r="X93" s="1">
        <v>143.62405961559662</v>
      </c>
      <c r="Y93" s="1">
        <v>117.83117754705947</v>
      </c>
      <c r="Z93">
        <f t="shared" si="4"/>
        <v>110.39608928093079</v>
      </c>
      <c r="AA93">
        <f t="shared" si="5"/>
        <v>9.6936441089359473</v>
      </c>
      <c r="AB93">
        <v>121.37350203699719</v>
      </c>
      <c r="AC93">
        <v>5.909299468389877</v>
      </c>
    </row>
    <row r="94" spans="1:29" x14ac:dyDescent="0.25">
      <c r="A94" s="1">
        <v>180.8585508621949</v>
      </c>
      <c r="B94" s="1">
        <v>113.99292152524956</v>
      </c>
      <c r="C94" s="1">
        <v>202.35172613090663</v>
      </c>
      <c r="E94" s="1">
        <v>189.14294903094924</v>
      </c>
      <c r="F94">
        <v>103.28285988199578</v>
      </c>
      <c r="G94" s="1">
        <v>152.29733207009048</v>
      </c>
      <c r="H94" s="1">
        <v>128.88428370157868</v>
      </c>
      <c r="I94" s="1">
        <v>182.29295073962513</v>
      </c>
      <c r="J94" s="1">
        <v>213.70228863935293</v>
      </c>
      <c r="K94">
        <f t="shared" si="6"/>
        <v>162.97842917577148</v>
      </c>
      <c r="L94">
        <f t="shared" si="7"/>
        <v>11.897775501746375</v>
      </c>
      <c r="M94">
        <v>170.84910593103132</v>
      </c>
      <c r="N94">
        <v>5.2879550414307044</v>
      </c>
      <c r="S94" s="1">
        <v>121.30762857683493</v>
      </c>
      <c r="T94" s="1">
        <v>104.24779535649891</v>
      </c>
      <c r="U94" s="1">
        <v>67.174716525607622</v>
      </c>
      <c r="V94" s="1">
        <v>106.89984698628257</v>
      </c>
      <c r="W94" s="1">
        <v>150.4546574183866</v>
      </c>
      <c r="X94" s="1">
        <v>149.03649360902838</v>
      </c>
      <c r="Y94" s="1">
        <v>122.7743346115638</v>
      </c>
      <c r="Z94">
        <f t="shared" si="4"/>
        <v>117.41363901202898</v>
      </c>
      <c r="AA94">
        <f t="shared" si="5"/>
        <v>10.044231400337805</v>
      </c>
      <c r="AB94">
        <v>108.84089484967038</v>
      </c>
      <c r="AC94">
        <v>6.8370931260382584</v>
      </c>
    </row>
    <row r="95" spans="1:29" x14ac:dyDescent="0.25">
      <c r="A95" s="1">
        <v>159.86952552183425</v>
      </c>
      <c r="B95" s="1">
        <v>138.14785184041767</v>
      </c>
      <c r="C95" s="1">
        <v>197.66024562916255</v>
      </c>
      <c r="E95" s="1">
        <v>183.19122314453077</v>
      </c>
      <c r="F95">
        <v>112.92651452253909</v>
      </c>
      <c r="G95" s="1">
        <v>145.1028650457207</v>
      </c>
      <c r="H95" s="1">
        <v>126.22234980265283</v>
      </c>
      <c r="I95" s="1">
        <v>169.05392506083498</v>
      </c>
      <c r="J95" s="1">
        <v>245.4830981699385</v>
      </c>
      <c r="K95">
        <f t="shared" si="6"/>
        <v>164.18417763751458</v>
      </c>
      <c r="L95">
        <f t="shared" si="7"/>
        <v>12.130858356311911</v>
      </c>
      <c r="S95" s="1">
        <v>101.09636224628038</v>
      </c>
      <c r="T95" s="1">
        <v>108.23350005097441</v>
      </c>
      <c r="U95" s="1">
        <v>73.276678014684592</v>
      </c>
      <c r="V95" s="1">
        <v>89.969927765601739</v>
      </c>
      <c r="W95" s="1">
        <v>136.80639266967768</v>
      </c>
      <c r="X95" s="1">
        <v>158.90004557947952</v>
      </c>
      <c r="Y95" s="1">
        <v>107.4541223460224</v>
      </c>
      <c r="Z95">
        <f t="shared" si="4"/>
        <v>110.81957552467439</v>
      </c>
      <c r="AA95">
        <f t="shared" si="5"/>
        <v>10.044572266725782</v>
      </c>
      <c r="AB95">
        <v>108.92012229814368</v>
      </c>
      <c r="AC95">
        <v>7.5789854301406994</v>
      </c>
    </row>
    <row r="96" spans="1:29" x14ac:dyDescent="0.25">
      <c r="A96" s="1">
        <v>140.87597444095695</v>
      </c>
      <c r="B96" s="1">
        <v>115.1754242317478</v>
      </c>
      <c r="C96" s="1">
        <v>183.3863709945141</v>
      </c>
      <c r="E96" s="1">
        <v>182.22792405348463</v>
      </c>
      <c r="F96">
        <v>110.53884472996513</v>
      </c>
      <c r="G96" s="1">
        <v>135.18805070356885</v>
      </c>
      <c r="H96" s="1">
        <v>135.82116444905583</v>
      </c>
      <c r="I96" s="1">
        <v>189.55621771473662</v>
      </c>
      <c r="J96" s="1">
        <v>234.27644872169162</v>
      </c>
      <c r="K96">
        <f t="shared" si="6"/>
        <v>158.56071333774685</v>
      </c>
      <c r="L96">
        <f t="shared" si="7"/>
        <v>12.217721930314418</v>
      </c>
      <c r="S96" s="1">
        <v>107.28977331134115</v>
      </c>
      <c r="T96" s="1">
        <v>102.13584480704836</v>
      </c>
      <c r="U96" s="1">
        <v>58.773040771484375</v>
      </c>
      <c r="V96" s="1">
        <v>76.974340926769131</v>
      </c>
      <c r="W96" s="1">
        <v>134.64170183454195</v>
      </c>
      <c r="X96" s="1">
        <v>160.15988011513983</v>
      </c>
      <c r="Y96" s="1">
        <v>111.74236823772499</v>
      </c>
      <c r="Z96">
        <f t="shared" si="4"/>
        <v>107.38813571486425</v>
      </c>
      <c r="AA96">
        <f t="shared" si="5"/>
        <v>11.834397994621318</v>
      </c>
      <c r="AB96">
        <v>113.33942102545694</v>
      </c>
      <c r="AC96">
        <v>5.7590338814627895</v>
      </c>
    </row>
    <row r="97" spans="1:29" x14ac:dyDescent="0.25">
      <c r="A97" s="1">
        <v>176.85477108878877</v>
      </c>
      <c r="B97" s="1">
        <v>135.26553072152714</v>
      </c>
      <c r="C97" s="1">
        <v>189.73183575915562</v>
      </c>
      <c r="E97" s="1">
        <v>190.86904672475845</v>
      </c>
      <c r="F97">
        <v>116.9971085923889</v>
      </c>
      <c r="G97" s="1">
        <v>138.73972459272886</v>
      </c>
      <c r="H97" s="1">
        <v>126.756591796875</v>
      </c>
      <c r="I97" s="1">
        <v>173.96236899120547</v>
      </c>
      <c r="J97" s="1">
        <v>196.66588674092341</v>
      </c>
      <c r="K97">
        <f t="shared" si="6"/>
        <v>160.6492072231502</v>
      </c>
      <c r="L97">
        <f t="shared" si="7"/>
        <v>9.2343990475184032</v>
      </c>
      <c r="S97" s="1">
        <v>104.43421140241817</v>
      </c>
      <c r="T97" s="1">
        <v>103.08652605329229</v>
      </c>
      <c r="U97" s="1">
        <v>70.978828712745923</v>
      </c>
      <c r="V97" s="1">
        <v>102.25709427234708</v>
      </c>
      <c r="W97" s="1">
        <v>139.55465044294019</v>
      </c>
      <c r="X97" s="1">
        <v>147.23351386285597</v>
      </c>
      <c r="Y97" s="1">
        <v>118.29544593547932</v>
      </c>
      <c r="Z97">
        <f t="shared" si="4"/>
        <v>112.26289581172556</v>
      </c>
      <c r="AA97">
        <f t="shared" si="5"/>
        <v>8.9831588245944811</v>
      </c>
      <c r="AB97">
        <v>123.71561479369703</v>
      </c>
      <c r="AC97">
        <v>5.5168368003266046</v>
      </c>
    </row>
    <row r="98" spans="1:29" x14ac:dyDescent="0.25">
      <c r="A98" s="1">
        <v>188.42727742730617</v>
      </c>
      <c r="B98" s="1">
        <v>135.43947022767077</v>
      </c>
      <c r="C98" s="1">
        <v>193.71262611809146</v>
      </c>
      <c r="G98" s="1">
        <v>175.72663047096933</v>
      </c>
      <c r="H98" s="1">
        <v>143.32659403483066</v>
      </c>
      <c r="I98" s="1">
        <v>173.83631304964919</v>
      </c>
      <c r="J98" s="1">
        <v>193.89525443287229</v>
      </c>
      <c r="K98">
        <f t="shared" si="6"/>
        <v>172.05202368019857</v>
      </c>
      <c r="L98">
        <f t="shared" si="7"/>
        <v>6.9660125560928288</v>
      </c>
      <c r="S98" s="1">
        <v>108.22166187341099</v>
      </c>
      <c r="T98" s="1">
        <v>86.90279447115384</v>
      </c>
      <c r="U98" s="1">
        <v>83.58747694227408</v>
      </c>
      <c r="V98" s="1">
        <v>101.66289750919768</v>
      </c>
      <c r="W98" s="1">
        <v>153.6114965166357</v>
      </c>
      <c r="X98" s="1">
        <v>155.85700004331514</v>
      </c>
      <c r="Y98" s="1">
        <v>102.81425344532931</v>
      </c>
      <c r="Z98">
        <f t="shared" si="4"/>
        <v>113.23679725733096</v>
      </c>
      <c r="AA98">
        <f t="shared" si="5"/>
        <v>10.387292159070917</v>
      </c>
      <c r="AB98">
        <v>114.7090126351751</v>
      </c>
      <c r="AC98">
        <v>5.7788197875193825</v>
      </c>
    </row>
    <row r="99" spans="1:29" x14ac:dyDescent="0.25">
      <c r="A99" s="1">
        <v>163.74416657310107</v>
      </c>
      <c r="B99" s="1">
        <v>150.59492174672943</v>
      </c>
      <c r="C99" s="1">
        <v>188.52856897542722</v>
      </c>
      <c r="G99" s="1">
        <v>128.08944528753091</v>
      </c>
      <c r="H99" s="1">
        <v>121.29286448160801</v>
      </c>
      <c r="I99" s="1">
        <v>166.08589881104808</v>
      </c>
      <c r="J99" s="1">
        <v>192.99387431077005</v>
      </c>
      <c r="K99">
        <f t="shared" si="6"/>
        <v>158.76139145517354</v>
      </c>
      <c r="L99">
        <f t="shared" si="7"/>
        <v>8.0602855485057869</v>
      </c>
      <c r="S99" s="1">
        <v>108.46922659988039</v>
      </c>
      <c r="T99" s="1">
        <v>100.35936963427199</v>
      </c>
      <c r="V99" s="1">
        <v>92.153624601141857</v>
      </c>
      <c r="W99" s="1">
        <v>142.62275695800716</v>
      </c>
      <c r="X99" s="1">
        <v>144.11170098089389</v>
      </c>
      <c r="Y99" s="1">
        <v>99.179188958529323</v>
      </c>
      <c r="Z99">
        <f t="shared" si="4"/>
        <v>114.48264462212076</v>
      </c>
      <c r="AA99">
        <f t="shared" si="5"/>
        <v>7.9254801357109788</v>
      </c>
      <c r="AB99">
        <v>111.45386016472739</v>
      </c>
      <c r="AC99">
        <v>7.1059841549404164</v>
      </c>
    </row>
    <row r="100" spans="1:29" x14ac:dyDescent="0.25">
      <c r="A100" s="1">
        <v>223.25293393058558</v>
      </c>
      <c r="B100" s="1">
        <v>138.97348327102188</v>
      </c>
      <c r="C100" s="1">
        <v>185.18132887277213</v>
      </c>
      <c r="G100" s="1">
        <v>134.77591601285044</v>
      </c>
      <c r="H100" s="1">
        <v>130.9119606018065</v>
      </c>
      <c r="I100" s="1">
        <v>181.94204862000439</v>
      </c>
      <c r="J100" s="1">
        <v>175.7769365409915</v>
      </c>
      <c r="K100">
        <f t="shared" si="6"/>
        <v>167.25922969286177</v>
      </c>
      <c r="L100">
        <f t="shared" si="7"/>
        <v>9.9434157278115975</v>
      </c>
      <c r="S100" s="1">
        <v>108.54176790520336</v>
      </c>
      <c r="T100" s="1">
        <v>111.71008937961429</v>
      </c>
      <c r="V100" s="1">
        <v>90.190301939498255</v>
      </c>
      <c r="W100" s="1">
        <v>134.11417007446252</v>
      </c>
      <c r="X100" s="1">
        <v>150.03400002756419</v>
      </c>
      <c r="Y100" s="1">
        <v>104.99716133906895</v>
      </c>
      <c r="Z100">
        <f t="shared" si="4"/>
        <v>116.59791511090192</v>
      </c>
      <c r="AA100">
        <f t="shared" si="5"/>
        <v>7.4730035272484203</v>
      </c>
      <c r="AB100">
        <v>108.21951411657874</v>
      </c>
      <c r="AC100">
        <v>4.2600662547579908</v>
      </c>
    </row>
    <row r="101" spans="1:29" x14ac:dyDescent="0.25">
      <c r="A101" s="1">
        <v>190.92465976980267</v>
      </c>
      <c r="B101" s="1">
        <v>147.62209008746234</v>
      </c>
      <c r="C101" s="1">
        <v>185.86787485808767</v>
      </c>
      <c r="G101" s="1">
        <v>150.12178421020502</v>
      </c>
      <c r="H101" s="1">
        <v>130.75243631998683</v>
      </c>
      <c r="I101" s="1">
        <v>163.96189204981968</v>
      </c>
      <c r="J101" s="1">
        <v>188.05499261803692</v>
      </c>
      <c r="K101">
        <f t="shared" si="6"/>
        <v>165.32938998762873</v>
      </c>
      <c r="L101">
        <f t="shared" si="7"/>
        <v>6.9030590834702688</v>
      </c>
      <c r="S101" s="1">
        <v>97.771158172753118</v>
      </c>
      <c r="T101" s="1">
        <v>103.72426798055452</v>
      </c>
      <c r="V101" s="1">
        <v>84.284356582995926</v>
      </c>
      <c r="W101" s="1">
        <v>137.95329502650623</v>
      </c>
      <c r="X101" s="1">
        <v>156.79481260238146</v>
      </c>
      <c r="Y101" s="1">
        <v>116.84680149472931</v>
      </c>
      <c r="Z101">
        <f t="shared" si="4"/>
        <v>116.22911530998677</v>
      </c>
      <c r="AA101">
        <f t="shared" si="5"/>
        <v>9.3036504816205685</v>
      </c>
      <c r="AB101">
        <v>109.30679346464997</v>
      </c>
      <c r="AC101">
        <v>6.9758176509295886</v>
      </c>
    </row>
    <row r="102" spans="1:29" x14ac:dyDescent="0.25">
      <c r="A102" s="1">
        <v>205.30927117495588</v>
      </c>
      <c r="B102" s="1">
        <v>143.59141815773378</v>
      </c>
      <c r="C102" s="1">
        <v>179.90273531130708</v>
      </c>
      <c r="G102" s="1">
        <v>171.70435298572889</v>
      </c>
      <c r="H102" s="1">
        <v>130.02411524454752</v>
      </c>
      <c r="I102" s="1">
        <v>169.94718958119782</v>
      </c>
      <c r="J102" s="1">
        <v>131.33785713361777</v>
      </c>
      <c r="K102">
        <f t="shared" si="6"/>
        <v>161.68813422701265</v>
      </c>
      <c r="L102">
        <f t="shared" si="7"/>
        <v>8.1541860109806272</v>
      </c>
      <c r="S102" s="1">
        <v>107.69401440780095</v>
      </c>
      <c r="T102" s="1">
        <v>98.206849150605152</v>
      </c>
      <c r="V102" s="1">
        <v>90.577125549316278</v>
      </c>
      <c r="W102" s="1">
        <v>140.5621801103857</v>
      </c>
      <c r="X102" s="1">
        <v>147.25159060570502</v>
      </c>
      <c r="Y102" s="1">
        <v>97.204096563931031</v>
      </c>
      <c r="Z102">
        <f t="shared" si="4"/>
        <v>113.58264273129068</v>
      </c>
      <c r="AA102">
        <f t="shared" si="5"/>
        <v>8.3524947161433989</v>
      </c>
      <c r="AB102">
        <v>117.14939244154522</v>
      </c>
      <c r="AC102">
        <v>4.0671411439780369</v>
      </c>
    </row>
    <row r="103" spans="1:29" x14ac:dyDescent="0.25">
      <c r="A103" s="1">
        <v>201.46621867297171</v>
      </c>
      <c r="B103" s="1">
        <v>134.22328327666636</v>
      </c>
      <c r="C103" s="1">
        <v>198.14660211409341</v>
      </c>
      <c r="G103" s="1">
        <v>161.85537685047478</v>
      </c>
      <c r="H103" s="1">
        <v>134.39140955607084</v>
      </c>
      <c r="I103" s="1">
        <v>177.57231498676504</v>
      </c>
      <c r="J103" s="1">
        <v>261.56225285669916</v>
      </c>
      <c r="K103">
        <f t="shared" si="6"/>
        <v>181.31677975910588</v>
      </c>
      <c r="L103">
        <f t="shared" si="7"/>
        <v>13.060919766856001</v>
      </c>
      <c r="S103" s="1">
        <v>105.1687286230933</v>
      </c>
      <c r="T103" s="1">
        <v>102.58205539577602</v>
      </c>
      <c r="V103" s="1">
        <v>96.379918830338951</v>
      </c>
      <c r="W103" s="1">
        <v>144.43078722272591</v>
      </c>
      <c r="X103" s="1">
        <v>148.53150767664744</v>
      </c>
      <c r="Y103" s="1">
        <v>109.46398110225259</v>
      </c>
      <c r="Z103">
        <f t="shared" si="4"/>
        <v>117.75949647513903</v>
      </c>
      <c r="AA103">
        <f t="shared" si="5"/>
        <v>7.8270874165747948</v>
      </c>
      <c r="AB103">
        <v>116.10591760018352</v>
      </c>
      <c r="AC103">
        <v>6.6599562225445901</v>
      </c>
    </row>
    <row r="104" spans="1:29" x14ac:dyDescent="0.25">
      <c r="A104" s="1">
        <v>167.39885054807593</v>
      </c>
      <c r="B104" s="1">
        <v>121.08507841146935</v>
      </c>
      <c r="C104" s="1">
        <v>186.10145415582966</v>
      </c>
      <c r="G104" s="1">
        <v>160.5843023820357</v>
      </c>
      <c r="H104" s="1">
        <v>139.33110555013016</v>
      </c>
      <c r="I104" s="1">
        <v>160.56813724705356</v>
      </c>
      <c r="J104" s="1">
        <v>222.01828537059413</v>
      </c>
      <c r="K104">
        <f t="shared" si="6"/>
        <v>165.29817338074122</v>
      </c>
      <c r="L104">
        <f t="shared" si="7"/>
        <v>9.507921990041325</v>
      </c>
      <c r="S104" s="1">
        <v>97.24118903493158</v>
      </c>
      <c r="T104" s="1">
        <v>103.4781738951966</v>
      </c>
      <c r="V104" s="1">
        <v>80.568078506824534</v>
      </c>
      <c r="W104" s="1">
        <v>151.8828800746366</v>
      </c>
      <c r="X104" s="1">
        <v>145.87735206850115</v>
      </c>
      <c r="Y104" s="1">
        <v>110.45462509681381</v>
      </c>
      <c r="Z104">
        <f t="shared" si="4"/>
        <v>114.91704977948405</v>
      </c>
      <c r="AA104">
        <f t="shared" si="5"/>
        <v>9.7199621831186551</v>
      </c>
      <c r="AB104">
        <v>120.16321410279944</v>
      </c>
      <c r="AC104">
        <v>5.3222944143999396</v>
      </c>
    </row>
    <row r="105" spans="1:29" x14ac:dyDescent="0.25">
      <c r="A105" s="1">
        <v>194.07047944910377</v>
      </c>
      <c r="B105" s="1">
        <v>147.54673144445709</v>
      </c>
      <c r="C105" s="1">
        <v>199.16925547236758</v>
      </c>
      <c r="G105" s="1">
        <v>160.8363151550291</v>
      </c>
      <c r="H105" s="1">
        <v>135.85719426472969</v>
      </c>
      <c r="I105" s="1">
        <v>167.5792589865093</v>
      </c>
      <c r="J105" s="1">
        <v>182.68667056860454</v>
      </c>
      <c r="K105">
        <f t="shared" si="6"/>
        <v>169.67798647725729</v>
      </c>
      <c r="L105">
        <f t="shared" si="7"/>
        <v>6.9180641038748547</v>
      </c>
      <c r="S105" s="1">
        <v>97.38748358767559</v>
      </c>
      <c r="T105" s="1">
        <v>92.056349869612745</v>
      </c>
      <c r="V105" s="1">
        <v>82.550794024799998</v>
      </c>
      <c r="W105" s="1">
        <v>151.0358129228857</v>
      </c>
      <c r="X105" s="1">
        <v>144.06310050718241</v>
      </c>
      <c r="Y105" s="1">
        <v>110.56945406157325</v>
      </c>
      <c r="Z105">
        <f t="shared" si="4"/>
        <v>112.94383249562161</v>
      </c>
      <c r="AA105">
        <f t="shared" si="5"/>
        <v>9.7919660906773451</v>
      </c>
      <c r="AB105">
        <v>118.99304651952026</v>
      </c>
      <c r="AC105">
        <v>5.1830150754325182</v>
      </c>
    </row>
    <row r="106" spans="1:29" x14ac:dyDescent="0.25">
      <c r="A106" s="1">
        <v>186.6629901416797</v>
      </c>
      <c r="B106" s="1">
        <v>129.37006641394569</v>
      </c>
      <c r="C106" s="1">
        <v>206.61401586933081</v>
      </c>
      <c r="G106" s="1">
        <v>181.36598413640797</v>
      </c>
      <c r="H106" s="1">
        <v>128.89840443929032</v>
      </c>
      <c r="I106" s="1">
        <v>160.13712231578688</v>
      </c>
      <c r="J106" s="1">
        <v>206.48056506659412</v>
      </c>
      <c r="K106">
        <f t="shared" si="6"/>
        <v>171.36130691186221</v>
      </c>
      <c r="L106">
        <f t="shared" si="7"/>
        <v>9.6382389789002314</v>
      </c>
      <c r="S106" s="1">
        <v>103.47152782969474</v>
      </c>
      <c r="T106" s="1">
        <v>100.76127104706813</v>
      </c>
      <c r="V106" s="1">
        <v>92.727572418922094</v>
      </c>
      <c r="W106" s="1">
        <v>131.01393835885179</v>
      </c>
      <c r="X106" s="1">
        <v>141.82128290976243</v>
      </c>
      <c r="Y106" s="1">
        <v>113.53820274616034</v>
      </c>
      <c r="Z106">
        <f t="shared" si="4"/>
        <v>113.88896588507659</v>
      </c>
      <c r="AA106">
        <f t="shared" si="5"/>
        <v>6.5506561143607991</v>
      </c>
      <c r="AB106">
        <v>116.74281083620508</v>
      </c>
      <c r="AC106">
        <v>5.7466509502210474</v>
      </c>
    </row>
    <row r="107" spans="1:29" x14ac:dyDescent="0.25">
      <c r="A107" s="1">
        <v>185.88277235388105</v>
      </c>
      <c r="B107" s="1">
        <v>125.63893172870316</v>
      </c>
      <c r="C107" s="1">
        <v>188.97260849512523</v>
      </c>
      <c r="G107" s="1">
        <v>178.37703011252657</v>
      </c>
      <c r="H107" s="1">
        <v>132.392431894938</v>
      </c>
      <c r="I107" s="1">
        <v>178.9337324965847</v>
      </c>
      <c r="J107" s="1">
        <v>155.45588180267643</v>
      </c>
      <c r="K107">
        <f t="shared" si="6"/>
        <v>163.6647698406336</v>
      </c>
      <c r="L107">
        <f t="shared" si="7"/>
        <v>7.6298544111381101</v>
      </c>
      <c r="S107" s="1">
        <v>103.12669379859425</v>
      </c>
      <c r="T107" s="1">
        <v>108.69695642492263</v>
      </c>
      <c r="V107" s="1">
        <v>87.683722030284301</v>
      </c>
      <c r="W107" s="1">
        <v>141.46618161882589</v>
      </c>
      <c r="X107" s="1">
        <v>135.51588366108547</v>
      </c>
      <c r="Y107" s="1">
        <v>84.050717847100614</v>
      </c>
      <c r="Z107">
        <f t="shared" si="4"/>
        <v>110.0900258968022</v>
      </c>
      <c r="AA107">
        <f t="shared" si="5"/>
        <v>8.2540813051593815</v>
      </c>
      <c r="AB107">
        <v>118.71328484881023</v>
      </c>
      <c r="AC107">
        <v>5.2289529869627582</v>
      </c>
    </row>
    <row r="108" spans="1:29" x14ac:dyDescent="0.25">
      <c r="A108" s="1">
        <v>193.85208293078395</v>
      </c>
      <c r="B108" s="1">
        <v>118.3637495425035</v>
      </c>
      <c r="C108" s="1">
        <v>191.83384044158495</v>
      </c>
      <c r="G108" s="1">
        <v>188.20735758001135</v>
      </c>
      <c r="H108" s="1">
        <v>132.91734695434565</v>
      </c>
      <c r="I108" s="1">
        <v>174.91640184746339</v>
      </c>
      <c r="J108" s="1">
        <v>238.67617691025544</v>
      </c>
      <c r="K108">
        <f t="shared" si="6"/>
        <v>176.96670802956402</v>
      </c>
      <c r="L108">
        <f t="shared" si="7"/>
        <v>11.843874229548744</v>
      </c>
      <c r="S108" s="1">
        <v>100.52133952601675</v>
      </c>
      <c r="T108" s="1">
        <v>101.61341572855846</v>
      </c>
      <c r="V108" s="1">
        <v>96.028687233148261</v>
      </c>
      <c r="W108" s="1">
        <v>140.22496087210445</v>
      </c>
      <c r="X108" s="1">
        <v>143.78213574809405</v>
      </c>
      <c r="Y108" s="1">
        <v>89.486760106579993</v>
      </c>
      <c r="Z108">
        <f t="shared" si="4"/>
        <v>111.94288320241701</v>
      </c>
      <c r="AA108">
        <f t="shared" si="5"/>
        <v>8.1770622505458892</v>
      </c>
      <c r="AB108">
        <v>115.59206312829301</v>
      </c>
      <c r="AC108">
        <v>8.5841463555736492</v>
      </c>
    </row>
    <row r="109" spans="1:29" x14ac:dyDescent="0.25">
      <c r="A109" s="1">
        <v>160.67070374514304</v>
      </c>
      <c r="B109" s="1">
        <v>120.92027814500963</v>
      </c>
      <c r="C109" s="1">
        <v>182.5728044477537</v>
      </c>
      <c r="G109" s="1">
        <v>180.06775595925069</v>
      </c>
      <c r="H109" s="1">
        <v>124.53964233398433</v>
      </c>
      <c r="I109" s="1">
        <v>164.8137660625847</v>
      </c>
      <c r="J109" s="1">
        <v>244.81786116182212</v>
      </c>
      <c r="K109">
        <f t="shared" si="6"/>
        <v>168.34325883650689</v>
      </c>
      <c r="L109">
        <f t="shared" si="7"/>
        <v>12.204993087805294</v>
      </c>
      <c r="S109" s="1">
        <v>98.55854089180238</v>
      </c>
      <c r="T109" s="1">
        <v>99.928057324755272</v>
      </c>
      <c r="V109" s="1">
        <v>83.626228155091283</v>
      </c>
      <c r="W109" s="1">
        <v>144.23843111310626</v>
      </c>
      <c r="X109" s="1">
        <v>143.12357133434662</v>
      </c>
      <c r="Y109" s="1">
        <v>98.397813994308621</v>
      </c>
      <c r="Z109">
        <f t="shared" si="4"/>
        <v>111.3121071355684</v>
      </c>
      <c r="AA109">
        <f t="shared" si="5"/>
        <v>8.8930804688026477</v>
      </c>
      <c r="AB109">
        <v>126.511968885149</v>
      </c>
      <c r="AC109">
        <v>4.4041371551358779</v>
      </c>
    </row>
    <row r="110" spans="1:29" x14ac:dyDescent="0.25">
      <c r="A110" s="1">
        <v>178.15923435802753</v>
      </c>
      <c r="B110" s="1">
        <v>147.29712598169266</v>
      </c>
      <c r="C110" s="1">
        <v>191.03803866033263</v>
      </c>
      <c r="G110" s="1">
        <v>161.01440949873478</v>
      </c>
      <c r="H110" s="1">
        <v>132.56297429402665</v>
      </c>
      <c r="I110" s="1">
        <v>159.91629511932132</v>
      </c>
      <c r="J110" s="1">
        <v>200.34713817296876</v>
      </c>
      <c r="K110">
        <f t="shared" si="6"/>
        <v>167.19074515501489</v>
      </c>
      <c r="L110">
        <f t="shared" si="7"/>
        <v>7.0450092821205095</v>
      </c>
      <c r="S110" s="1">
        <v>94.851954701984695</v>
      </c>
      <c r="T110" s="1">
        <v>111.25983772696924</v>
      </c>
      <c r="V110" s="1">
        <v>88.789420904115119</v>
      </c>
      <c r="W110" s="1">
        <v>149.53385761805893</v>
      </c>
      <c r="X110" s="1">
        <v>144.17277920630661</v>
      </c>
      <c r="Y110" s="1">
        <v>96.01612748770863</v>
      </c>
      <c r="Z110">
        <f t="shared" si="4"/>
        <v>114.10399627419054</v>
      </c>
      <c r="AA110">
        <f t="shared" si="5"/>
        <v>9.1367075551216779</v>
      </c>
      <c r="AB110">
        <v>113.53994647225166</v>
      </c>
      <c r="AC110">
        <v>6.830849514365708</v>
      </c>
    </row>
    <row r="111" spans="1:29" x14ac:dyDescent="0.25">
      <c r="A111" s="1">
        <v>210.34030608314868</v>
      </c>
      <c r="B111" s="1">
        <v>122.22187155808668</v>
      </c>
      <c r="C111" s="1">
        <v>184.08268013667231</v>
      </c>
      <c r="G111" s="1">
        <v>137.85172375765706</v>
      </c>
      <c r="H111" s="1">
        <v>138.40248743693033</v>
      </c>
      <c r="I111" s="1">
        <v>184.48526351178251</v>
      </c>
      <c r="J111" s="1">
        <v>165.1435815960927</v>
      </c>
      <c r="K111">
        <f t="shared" si="6"/>
        <v>163.21827344005288</v>
      </c>
      <c r="L111">
        <f t="shared" si="7"/>
        <v>9.2980728805456074</v>
      </c>
      <c r="S111" s="1">
        <v>84.252769068667462</v>
      </c>
      <c r="T111" s="1">
        <v>101.44474742176757</v>
      </c>
      <c r="V111" s="1">
        <v>85.501307110453496</v>
      </c>
      <c r="W111" s="1">
        <v>147.61120932442768</v>
      </c>
      <c r="X111" s="1">
        <v>146.52046695832274</v>
      </c>
      <c r="Y111" s="1">
        <v>108.06531577274654</v>
      </c>
      <c r="Z111">
        <f t="shared" si="4"/>
        <v>112.23263594273094</v>
      </c>
      <c r="AA111">
        <f t="shared" si="5"/>
        <v>9.8300811383651823</v>
      </c>
      <c r="AB111">
        <v>117.23081541585381</v>
      </c>
      <c r="AC111">
        <v>5.7316164113467316</v>
      </c>
    </row>
    <row r="112" spans="1:29" x14ac:dyDescent="0.25">
      <c r="A112" s="1">
        <v>212.11985215783744</v>
      </c>
      <c r="B112" s="1">
        <v>142.03601042151223</v>
      </c>
      <c r="C112" s="1">
        <v>183.14135656199974</v>
      </c>
      <c r="G112" s="1">
        <v>162.01529936356977</v>
      </c>
      <c r="H112" s="1">
        <v>131.13295873006186</v>
      </c>
      <c r="I112" s="1">
        <v>168.01557697233551</v>
      </c>
      <c r="J112" s="1">
        <v>226.27293235757145</v>
      </c>
      <c r="K112">
        <f t="shared" si="6"/>
        <v>174.96199808069827</v>
      </c>
      <c r="L112">
        <f t="shared" si="7"/>
        <v>10.213013497332424</v>
      </c>
      <c r="S112" s="1">
        <v>97.544276771362675</v>
      </c>
      <c r="T112" s="1">
        <v>90.706567449884062</v>
      </c>
      <c r="V112" s="1">
        <v>82.099816965502328</v>
      </c>
      <c r="W112" s="1">
        <v>138.75596182686877</v>
      </c>
      <c r="X112" s="1">
        <v>138.02925848191776</v>
      </c>
      <c r="Y112" s="1">
        <v>93.340426477892578</v>
      </c>
      <c r="Z112">
        <f t="shared" si="4"/>
        <v>106.7460513289047</v>
      </c>
      <c r="AA112">
        <f t="shared" si="5"/>
        <v>8.6359695790077762</v>
      </c>
      <c r="AB112">
        <v>115.7063947929127</v>
      </c>
      <c r="AC112">
        <v>8.4062953777783846</v>
      </c>
    </row>
    <row r="113" spans="1:29" x14ac:dyDescent="0.25">
      <c r="A113" s="1">
        <v>171.48916479100507</v>
      </c>
      <c r="B113" s="1">
        <v>131.91486365323291</v>
      </c>
      <c r="C113" s="1">
        <v>184.6776853303131</v>
      </c>
      <c r="G113" s="1">
        <v>145.11988379738546</v>
      </c>
      <c r="H113" s="1">
        <v>123.30487569173168</v>
      </c>
      <c r="I113" s="1">
        <v>174.98157271921858</v>
      </c>
      <c r="J113" s="1">
        <v>220.05274546180226</v>
      </c>
      <c r="K113">
        <f t="shared" si="6"/>
        <v>164.50582734924132</v>
      </c>
      <c r="L113">
        <f t="shared" si="7"/>
        <v>9.8462294078269021</v>
      </c>
      <c r="S113" s="1">
        <v>108.25907145961004</v>
      </c>
      <c r="T113" s="1">
        <v>94.845254080636167</v>
      </c>
      <c r="V113" s="1">
        <v>88.359331530193614</v>
      </c>
      <c r="W113" s="1">
        <v>163.13080106462678</v>
      </c>
      <c r="X113" s="1">
        <v>141.01129962551968</v>
      </c>
      <c r="Y113" s="1">
        <v>113.8951860625164</v>
      </c>
      <c r="Z113">
        <f t="shared" si="4"/>
        <v>118.25015730385043</v>
      </c>
      <c r="AA113">
        <f t="shared" si="5"/>
        <v>9.8710499216600098</v>
      </c>
      <c r="AB113">
        <v>122.86551496484734</v>
      </c>
      <c r="AC113">
        <v>6.5129425539573598</v>
      </c>
    </row>
    <row r="114" spans="1:29" x14ac:dyDescent="0.25">
      <c r="A114" s="1">
        <v>184.30613961449279</v>
      </c>
      <c r="B114" s="1">
        <v>142.63704904532835</v>
      </c>
      <c r="C114" s="1">
        <v>187.23355240278113</v>
      </c>
      <c r="G114" s="1">
        <v>154.19647910378183</v>
      </c>
      <c r="H114" s="1">
        <v>130.03662745157868</v>
      </c>
      <c r="I114" s="1">
        <v>153.58810007897813</v>
      </c>
      <c r="J114" s="1">
        <v>178.73168483362346</v>
      </c>
      <c r="K114">
        <f t="shared" si="6"/>
        <v>161.53280464722349</v>
      </c>
      <c r="L114">
        <f t="shared" si="7"/>
        <v>6.4817914865462569</v>
      </c>
      <c r="S114" s="1">
        <v>100.95995305257513</v>
      </c>
      <c r="T114" s="1">
        <v>100.57532341925648</v>
      </c>
      <c r="V114" s="1">
        <v>75.80534025680187</v>
      </c>
      <c r="W114" s="1">
        <v>143.62393787928929</v>
      </c>
      <c r="X114" s="1">
        <v>145.55273978940889</v>
      </c>
      <c r="Y114" s="1">
        <v>95.234456555596552</v>
      </c>
      <c r="Z114">
        <f t="shared" si="4"/>
        <v>110.29195849215471</v>
      </c>
      <c r="AA114">
        <f t="shared" si="5"/>
        <v>9.7001449082226969</v>
      </c>
      <c r="AB114">
        <v>123.28380516597174</v>
      </c>
      <c r="AC114">
        <v>5.1752830183806369</v>
      </c>
    </row>
    <row r="115" spans="1:29" x14ac:dyDescent="0.25">
      <c r="A115" s="1">
        <v>160.93999689275563</v>
      </c>
      <c r="B115" s="1">
        <v>120.0068485507189</v>
      </c>
      <c r="C115" s="1">
        <v>200.3279958914558</v>
      </c>
      <c r="G115" s="1">
        <v>164.02229829268001</v>
      </c>
      <c r="H115" s="1">
        <v>135.17297108968086</v>
      </c>
      <c r="I115" s="1">
        <v>160.24278317644263</v>
      </c>
      <c r="J115" s="1">
        <v>220.92077856145033</v>
      </c>
      <c r="K115">
        <f t="shared" si="6"/>
        <v>165.94766749359772</v>
      </c>
      <c r="L115">
        <f t="shared" si="7"/>
        <v>10.228126641484545</v>
      </c>
      <c r="S115" s="1">
        <v>94.816180507532053</v>
      </c>
      <c r="T115" s="1">
        <v>104.3179941701365</v>
      </c>
      <c r="V115" s="1">
        <v>99.35580408850349</v>
      </c>
      <c r="W115" s="1">
        <v>150.0332423618857</v>
      </c>
      <c r="X115" s="1">
        <v>130.43561135568919</v>
      </c>
      <c r="Y115" s="1">
        <v>103.43871938771207</v>
      </c>
      <c r="Z115">
        <f t="shared" si="4"/>
        <v>113.73292531190982</v>
      </c>
      <c r="AA115">
        <f t="shared" si="5"/>
        <v>7.4894357211412075</v>
      </c>
      <c r="AB115">
        <v>122.17274891151139</v>
      </c>
      <c r="AC115">
        <v>7.2934962929743019</v>
      </c>
    </row>
    <row r="116" spans="1:29" x14ac:dyDescent="0.25">
      <c r="A116" s="1">
        <v>191.88133280544972</v>
      </c>
      <c r="B116" s="1">
        <v>137.27946373293079</v>
      </c>
      <c r="C116" s="1">
        <v>200.19514331175583</v>
      </c>
      <c r="G116" s="1">
        <v>148.70112159035409</v>
      </c>
      <c r="H116" s="1">
        <v>127.84800211588532</v>
      </c>
      <c r="I116" s="1">
        <v>172.47791394509838</v>
      </c>
      <c r="K116">
        <f t="shared" si="6"/>
        <v>163.06382958357904</v>
      </c>
      <c r="L116">
        <f t="shared" si="7"/>
        <v>8.5723230446805498</v>
      </c>
      <c r="S116" s="1">
        <v>94.030038934004793</v>
      </c>
      <c r="T116" s="1">
        <v>121.08348804515714</v>
      </c>
      <c r="V116" s="1">
        <v>85.786256124806386</v>
      </c>
      <c r="W116" s="1">
        <v>137.35042299543034</v>
      </c>
      <c r="X116" s="1">
        <v>140.20661384828631</v>
      </c>
      <c r="Y116" s="1">
        <v>94.269397340971821</v>
      </c>
      <c r="Z116">
        <f t="shared" si="4"/>
        <v>112.12103621477614</v>
      </c>
      <c r="AA116">
        <f t="shared" si="5"/>
        <v>8.230508007564282</v>
      </c>
      <c r="AB116">
        <v>120.00583554362191</v>
      </c>
      <c r="AC116">
        <v>4.5945875209368205</v>
      </c>
    </row>
    <row r="117" spans="1:29" x14ac:dyDescent="0.25">
      <c r="A117" s="1">
        <v>171.0645094274837</v>
      </c>
      <c r="B117" s="1">
        <v>126.84246537564275</v>
      </c>
      <c r="C117" s="1">
        <v>192.52464598972347</v>
      </c>
      <c r="G117" s="1">
        <v>159.92778431285498</v>
      </c>
      <c r="H117" s="1">
        <v>127.93782552083333</v>
      </c>
      <c r="I117" s="1">
        <v>173.9932867998634</v>
      </c>
      <c r="K117">
        <f t="shared" si="6"/>
        <v>158.71508623773363</v>
      </c>
      <c r="L117">
        <f t="shared" si="7"/>
        <v>7.6306316586894214</v>
      </c>
      <c r="S117" s="1">
        <v>93.951751855001447</v>
      </c>
      <c r="T117" s="1">
        <v>103.11975164727845</v>
      </c>
      <c r="V117" s="1">
        <v>81.623693954112781</v>
      </c>
      <c r="W117" s="1">
        <v>152.0817620413643</v>
      </c>
      <c r="X117" s="1">
        <v>153.39286558089708</v>
      </c>
      <c r="Y117" s="1">
        <v>116.78910091005518</v>
      </c>
      <c r="Z117">
        <f t="shared" si="4"/>
        <v>116.82648766478485</v>
      </c>
      <c r="AA117">
        <f t="shared" si="5"/>
        <v>10.385888547514433</v>
      </c>
      <c r="AB117">
        <v>128.00491170568776</v>
      </c>
      <c r="AC117">
        <v>3.9278834969619956</v>
      </c>
    </row>
    <row r="118" spans="1:29" x14ac:dyDescent="0.25">
      <c r="A118" s="1">
        <v>197.37582283224012</v>
      </c>
      <c r="B118" s="1">
        <v>136.77152777302626</v>
      </c>
      <c r="C118" s="1">
        <v>195.72237344687582</v>
      </c>
      <c r="G118" s="1">
        <v>158.10528668490315</v>
      </c>
      <c r="H118" s="1">
        <v>128.32967122395834</v>
      </c>
      <c r="I118" s="1">
        <v>162.3653557782612</v>
      </c>
      <c r="K118">
        <f t="shared" si="6"/>
        <v>163.11167295654417</v>
      </c>
      <c r="L118">
        <f t="shared" si="7"/>
        <v>8.3333682054138123</v>
      </c>
      <c r="S118" s="1">
        <v>91.933926669033966</v>
      </c>
      <c r="T118" s="1">
        <v>95.986359984010122</v>
      </c>
      <c r="V118" s="1">
        <v>91.507210842398251</v>
      </c>
      <c r="W118" s="1">
        <v>135.66115243094285</v>
      </c>
      <c r="X118" s="1">
        <v>154.64427086614791</v>
      </c>
      <c r="Y118" s="1">
        <v>100.12193877121467</v>
      </c>
      <c r="Z118">
        <f t="shared" si="4"/>
        <v>111.64247659395797</v>
      </c>
      <c r="AA118">
        <f t="shared" si="5"/>
        <v>9.2552993129658176</v>
      </c>
    </row>
    <row r="119" spans="1:29" x14ac:dyDescent="0.25">
      <c r="A119" s="1">
        <v>177.94249019520802</v>
      </c>
      <c r="B119" s="1">
        <v>116.71346206798599</v>
      </c>
      <c r="C119" s="1">
        <v>202.36011587730499</v>
      </c>
      <c r="G119" s="1">
        <v>157.56184838034886</v>
      </c>
      <c r="H119" s="1">
        <v>125.56363423665351</v>
      </c>
      <c r="I119" s="1">
        <v>158.68642004461202</v>
      </c>
      <c r="K119">
        <f t="shared" si="6"/>
        <v>156.47132846701891</v>
      </c>
      <c r="L119">
        <f t="shared" si="7"/>
        <v>9.2275502017636253</v>
      </c>
      <c r="S119" s="1">
        <v>95.222560754803354</v>
      </c>
      <c r="T119" s="1">
        <v>87.849342430030873</v>
      </c>
      <c r="V119" s="1">
        <v>85.609573541685464</v>
      </c>
      <c r="W119" s="1">
        <v>136.48127147129554</v>
      </c>
      <c r="X119" s="1">
        <v>147.71127393168774</v>
      </c>
      <c r="Y119" s="1">
        <v>89.352390683930437</v>
      </c>
      <c r="Z119">
        <f t="shared" si="4"/>
        <v>107.03773546890557</v>
      </c>
      <c r="AA119">
        <f t="shared" si="5"/>
        <v>9.5131348647280323</v>
      </c>
    </row>
    <row r="120" spans="1:29" x14ac:dyDescent="0.25">
      <c r="A120" s="1">
        <v>177.41859150442835</v>
      </c>
      <c r="B120" s="1">
        <v>122.55415774477321</v>
      </c>
      <c r="C120" s="1">
        <v>197.68254862048005</v>
      </c>
      <c r="G120" s="1">
        <v>162.2506835243918</v>
      </c>
      <c r="H120" s="1">
        <v>118.38991800944001</v>
      </c>
      <c r="I120" s="1">
        <v>174.27349820163059</v>
      </c>
      <c r="K120">
        <f t="shared" si="6"/>
        <v>158.76156626752399</v>
      </c>
      <c r="L120">
        <f t="shared" si="7"/>
        <v>9.1802031972591145</v>
      </c>
      <c r="S120" s="1">
        <v>91.001497843619134</v>
      </c>
      <c r="T120" s="1">
        <v>119.45498120653737</v>
      </c>
      <c r="V120" s="1">
        <v>108.03772682367325</v>
      </c>
      <c r="W120" s="1">
        <v>134.7442626953125</v>
      </c>
      <c r="X120" s="1">
        <v>139.76610860516934</v>
      </c>
      <c r="Y120" s="1">
        <v>108.57887268066379</v>
      </c>
      <c r="Z120">
        <f t="shared" si="4"/>
        <v>116.93057497582924</v>
      </c>
      <c r="AA120">
        <f t="shared" si="5"/>
        <v>6.2987383724159232</v>
      </c>
    </row>
    <row r="121" spans="1:29" x14ac:dyDescent="0.25">
      <c r="A121" s="1">
        <v>158.74467941528957</v>
      </c>
      <c r="B121" s="1">
        <v>134.00789651686952</v>
      </c>
      <c r="C121" s="1">
        <v>198.9371292030655</v>
      </c>
      <c r="G121" s="1">
        <v>166.61986437710843</v>
      </c>
      <c r="H121" s="1">
        <v>135.69398244222</v>
      </c>
      <c r="I121" s="1">
        <v>172.61182441086009</v>
      </c>
      <c r="K121">
        <f t="shared" si="6"/>
        <v>161.10256272756885</v>
      </c>
      <c r="L121">
        <f t="shared" si="7"/>
        <v>7.0470261402426697</v>
      </c>
      <c r="S121" s="1">
        <v>93.008656478954549</v>
      </c>
      <c r="T121" s="1">
        <v>107.43719247671264</v>
      </c>
      <c r="V121" s="1">
        <v>88.842915379723848</v>
      </c>
      <c r="W121" s="1">
        <v>133.39237485613126</v>
      </c>
      <c r="X121" s="1">
        <v>132.70838952833597</v>
      </c>
      <c r="Y121" s="1">
        <v>118.79997911124312</v>
      </c>
      <c r="Z121">
        <f t="shared" si="4"/>
        <v>112.36491797185023</v>
      </c>
      <c r="AA121">
        <f t="shared" si="5"/>
        <v>6.6362150955020978</v>
      </c>
    </row>
    <row r="122" spans="1:29" x14ac:dyDescent="0.25">
      <c r="A122" s="1">
        <v>175.34235581994679</v>
      </c>
      <c r="B122" s="1">
        <v>120.37109535337478</v>
      </c>
      <c r="C122" s="1">
        <v>200.94406004521787</v>
      </c>
      <c r="G122" s="1">
        <v>144.75907412442274</v>
      </c>
      <c r="H122" s="1">
        <v>143.66884867350251</v>
      </c>
      <c r="I122" s="1">
        <v>172.94531650230491</v>
      </c>
      <c r="K122">
        <f t="shared" si="6"/>
        <v>159.67179175312825</v>
      </c>
      <c r="L122">
        <f t="shared" si="7"/>
        <v>8.3148273576007643</v>
      </c>
      <c r="S122" s="1">
        <v>91.976169421911962</v>
      </c>
      <c r="T122" s="1">
        <v>105.18511258638812</v>
      </c>
      <c r="V122" s="1">
        <v>96.877142440440707</v>
      </c>
      <c r="W122" s="1">
        <v>129.26503590175</v>
      </c>
      <c r="X122" s="1">
        <v>131.18766046339451</v>
      </c>
      <c r="Y122" s="1">
        <v>106.12233918288621</v>
      </c>
      <c r="Z122">
        <f t="shared" si="4"/>
        <v>110.10224333279525</v>
      </c>
      <c r="AA122">
        <f t="shared" si="5"/>
        <v>5.6805497207736604</v>
      </c>
    </row>
    <row r="123" spans="1:29" x14ac:dyDescent="0.25">
      <c r="A123" s="1">
        <v>147.25798336579814</v>
      </c>
      <c r="B123" s="1">
        <v>108.10220053651049</v>
      </c>
      <c r="C123" s="1">
        <v>199.10902445788417</v>
      </c>
      <c r="G123" s="1">
        <v>131.51149749755842</v>
      </c>
      <c r="H123" s="1">
        <v>125.88462829589835</v>
      </c>
      <c r="I123" s="1">
        <v>162.50815469710491</v>
      </c>
      <c r="K123">
        <f t="shared" si="6"/>
        <v>145.72891480845908</v>
      </c>
      <c r="L123">
        <f t="shared" si="7"/>
        <v>9.2601451906959849</v>
      </c>
      <c r="S123" s="1">
        <v>95.710250635466508</v>
      </c>
      <c r="T123" s="1">
        <v>94.782860724480557</v>
      </c>
      <c r="V123" s="1">
        <v>73.928762036700576</v>
      </c>
      <c r="W123" s="1">
        <v>134.84309060232945</v>
      </c>
      <c r="X123" s="1">
        <v>126.80586538007177</v>
      </c>
      <c r="Y123" s="1">
        <v>90.644323414769659</v>
      </c>
      <c r="Z123">
        <f t="shared" si="4"/>
        <v>102.78585879896976</v>
      </c>
      <c r="AA123">
        <f t="shared" si="5"/>
        <v>8.0161859342252573</v>
      </c>
    </row>
    <row r="124" spans="1:29" x14ac:dyDescent="0.25">
      <c r="A124" s="1">
        <v>182.51759738208128</v>
      </c>
      <c r="B124" s="1">
        <v>128.09387981995974</v>
      </c>
      <c r="C124" s="1">
        <v>202.35172613090663</v>
      </c>
      <c r="G124" s="1">
        <v>163.45546028830773</v>
      </c>
      <c r="H124" s="1">
        <v>130.27558644612617</v>
      </c>
      <c r="I124" s="1">
        <v>163.08225204384371</v>
      </c>
      <c r="K124">
        <f t="shared" si="6"/>
        <v>161.62941701853754</v>
      </c>
      <c r="L124">
        <f t="shared" si="7"/>
        <v>8.3743284792849462</v>
      </c>
      <c r="S124" s="1">
        <v>87.933940978711476</v>
      </c>
      <c r="T124" s="1">
        <v>86.4477388151399</v>
      </c>
      <c r="V124" s="1">
        <v>82.99494011457557</v>
      </c>
      <c r="W124" s="1">
        <v>134.6486364092143</v>
      </c>
      <c r="X124" s="1">
        <v>128.15722188641934</v>
      </c>
      <c r="Y124" s="1">
        <v>93.197039900154834</v>
      </c>
      <c r="Z124">
        <f t="shared" si="4"/>
        <v>102.22991968403589</v>
      </c>
      <c r="AA124">
        <f t="shared" si="5"/>
        <v>7.9105532133773577</v>
      </c>
    </row>
    <row r="125" spans="1:29" x14ac:dyDescent="0.25">
      <c r="A125" s="1">
        <v>215.53449579738663</v>
      </c>
      <c r="B125" s="1">
        <v>138.19988137159982</v>
      </c>
      <c r="C125" s="1">
        <v>197.66024562916255</v>
      </c>
      <c r="G125" s="1">
        <v>153.06773619218293</v>
      </c>
      <c r="H125" s="1">
        <v>135.94957987467433</v>
      </c>
      <c r="I125" s="1">
        <v>160.18271524398031</v>
      </c>
      <c r="K125">
        <f t="shared" si="6"/>
        <v>166.76577568483108</v>
      </c>
      <c r="L125">
        <f t="shared" si="7"/>
        <v>9.424681734142446</v>
      </c>
      <c r="S125" s="1">
        <v>87.170819004186612</v>
      </c>
      <c r="T125" s="1">
        <v>105.67377949808979</v>
      </c>
      <c r="V125" s="1">
        <v>88.508734592171507</v>
      </c>
      <c r="W125" s="1">
        <v>140.45530046735445</v>
      </c>
      <c r="X125" s="1">
        <v>126.66851166755917</v>
      </c>
      <c r="Y125" s="1">
        <v>121.27411941002156</v>
      </c>
      <c r="Z125">
        <f t="shared" si="4"/>
        <v>111.62521077323051</v>
      </c>
      <c r="AA125">
        <f t="shared" si="5"/>
        <v>7.4296457223358203</v>
      </c>
    </row>
    <row r="126" spans="1:29" x14ac:dyDescent="0.25">
      <c r="A126" s="1">
        <v>190.90946217909197</v>
      </c>
      <c r="B126" s="1">
        <v>131.97767588386603</v>
      </c>
      <c r="C126" s="1">
        <v>183.3863709945141</v>
      </c>
      <c r="G126" s="1">
        <v>184.09612829034978</v>
      </c>
      <c r="H126" s="1">
        <v>126.85911814371732</v>
      </c>
      <c r="I126" s="1">
        <v>162.15553492144809</v>
      </c>
      <c r="K126">
        <f t="shared" si="6"/>
        <v>163.23071506883122</v>
      </c>
      <c r="L126">
        <f t="shared" si="7"/>
        <v>8.0710702613534515</v>
      </c>
      <c r="S126" s="1">
        <v>92.536897066107187</v>
      </c>
      <c r="T126" s="1">
        <v>105.35986764090394</v>
      </c>
      <c r="V126" s="1">
        <v>84.867903243663363</v>
      </c>
      <c r="W126" s="1">
        <v>135.48370088849731</v>
      </c>
      <c r="X126" s="1">
        <v>124.21351402036595</v>
      </c>
      <c r="Y126" s="1">
        <v>98.751449584960355</v>
      </c>
      <c r="Z126">
        <f t="shared" si="4"/>
        <v>106.8688887407497</v>
      </c>
      <c r="AA126">
        <f t="shared" si="5"/>
        <v>6.6855615778544619</v>
      </c>
    </row>
    <row r="127" spans="1:29" x14ac:dyDescent="0.25">
      <c r="A127" s="1">
        <v>203.37619883491391</v>
      </c>
      <c r="B127" s="1">
        <v>131.80583412718212</v>
      </c>
      <c r="C127" s="1">
        <v>189.73183575915562</v>
      </c>
      <c r="G127" s="1">
        <v>158.53633880615229</v>
      </c>
      <c r="H127" s="1">
        <v>131.62832895914701</v>
      </c>
      <c r="I127" s="1">
        <v>161.15500861829724</v>
      </c>
      <c r="K127">
        <f t="shared" si="6"/>
        <v>162.70559085080802</v>
      </c>
      <c r="L127">
        <f t="shared" si="7"/>
        <v>8.4900867759371881</v>
      </c>
      <c r="S127" s="1">
        <v>100.44432279595885</v>
      </c>
      <c r="T127" s="1">
        <v>89.902353810739996</v>
      </c>
      <c r="V127" s="1">
        <v>85.259193597837793</v>
      </c>
      <c r="W127" s="1">
        <v>137.53955023629288</v>
      </c>
      <c r="X127" s="1">
        <v>126.777987326345</v>
      </c>
      <c r="Y127" s="1">
        <v>121.49287256701207</v>
      </c>
      <c r="Z127">
        <f t="shared" si="4"/>
        <v>110.23604672236443</v>
      </c>
      <c r="AA127">
        <f t="shared" si="5"/>
        <v>7.3662896069039974</v>
      </c>
    </row>
    <row r="128" spans="1:29" x14ac:dyDescent="0.25">
      <c r="A128" s="1">
        <v>164.45161952054411</v>
      </c>
      <c r="B128" s="1">
        <v>134.48837467333888</v>
      </c>
      <c r="C128" s="1">
        <v>193.71262611809146</v>
      </c>
      <c r="G128" s="1">
        <v>157.70256736061771</v>
      </c>
      <c r="H128" s="1">
        <v>127.74908701578767</v>
      </c>
      <c r="I128" s="1">
        <v>158.88104881745139</v>
      </c>
      <c r="K128">
        <f t="shared" si="6"/>
        <v>156.16422058430518</v>
      </c>
      <c r="L128">
        <f t="shared" si="7"/>
        <v>6.7891746152524419</v>
      </c>
      <c r="S128" s="1">
        <v>90.224139199872738</v>
      </c>
      <c r="T128" s="1">
        <v>87.466422280112425</v>
      </c>
      <c r="V128" s="1">
        <v>78.569376745889315</v>
      </c>
      <c r="W128" s="1">
        <v>120.52685873849018</v>
      </c>
      <c r="X128" s="1">
        <v>129.55697582614033</v>
      </c>
      <c r="Y128" s="1">
        <v>112.2746368934362</v>
      </c>
      <c r="Z128">
        <f t="shared" si="4"/>
        <v>103.10306828065684</v>
      </c>
      <c r="AA128">
        <f t="shared" si="5"/>
        <v>7.070712400794962</v>
      </c>
    </row>
    <row r="129" spans="1:27" x14ac:dyDescent="0.25">
      <c r="A129" s="1">
        <v>187.53996252376123</v>
      </c>
      <c r="B129" s="1">
        <v>123.15467527159018</v>
      </c>
      <c r="C129" s="1">
        <v>188.52856897542722</v>
      </c>
      <c r="G129" s="1">
        <v>160.31700481067998</v>
      </c>
      <c r="H129" s="1">
        <v>135.99550882975251</v>
      </c>
      <c r="I129" s="1">
        <v>163.65721655673661</v>
      </c>
      <c r="K129">
        <f t="shared" si="6"/>
        <v>159.86548949465794</v>
      </c>
      <c r="L129">
        <f t="shared" si="7"/>
        <v>7.6588614262792891</v>
      </c>
      <c r="S129" s="1">
        <v>93.210992402436844</v>
      </c>
      <c r="T129" s="1">
        <v>99.231191781850882</v>
      </c>
      <c r="V129" s="1">
        <v>84.723610101744185</v>
      </c>
      <c r="W129" s="1">
        <v>134.25460542951251</v>
      </c>
      <c r="X129" s="1">
        <v>139.7019478582566</v>
      </c>
      <c r="Y129" s="1">
        <v>123.33929127660259</v>
      </c>
      <c r="Z129">
        <f t="shared" si="4"/>
        <v>112.41027314173392</v>
      </c>
      <c r="AA129">
        <f t="shared" si="5"/>
        <v>7.9437092151893847</v>
      </c>
    </row>
    <row r="130" spans="1:27" x14ac:dyDescent="0.25">
      <c r="A130" s="1">
        <v>201.30436943176576</v>
      </c>
      <c r="B130" s="1">
        <v>120.79631718570403</v>
      </c>
      <c r="C130" s="1">
        <v>185.18132887277213</v>
      </c>
      <c r="G130" s="1">
        <v>142.57184808904455</v>
      </c>
      <c r="H130" s="1">
        <v>127.36869812011717</v>
      </c>
      <c r="I130" s="1">
        <v>162.21413534195628</v>
      </c>
      <c r="K130">
        <f t="shared" si="6"/>
        <v>156.57278284022667</v>
      </c>
      <c r="L130">
        <f t="shared" si="7"/>
        <v>9.2916170427226081</v>
      </c>
      <c r="S130" s="1">
        <v>96.461815354926316</v>
      </c>
      <c r="T130" s="1">
        <v>89.483214996673183</v>
      </c>
      <c r="V130" s="1">
        <v>85.797766752020934</v>
      </c>
      <c r="W130" s="1">
        <v>132.00672694614909</v>
      </c>
      <c r="X130" s="1">
        <v>134.54421874015549</v>
      </c>
      <c r="Y130" s="1">
        <v>117.17212282378017</v>
      </c>
      <c r="Z130">
        <f t="shared" si="4"/>
        <v>109.24431093561755</v>
      </c>
      <c r="AA130">
        <f t="shared" si="5"/>
        <v>7.4397527144973594</v>
      </c>
    </row>
    <row r="131" spans="1:27" x14ac:dyDescent="0.25">
      <c r="A131" s="1">
        <v>195.54362577550538</v>
      </c>
      <c r="B131" s="1">
        <v>134.90889995194129</v>
      </c>
      <c r="C131" s="1">
        <v>185.86787485808767</v>
      </c>
      <c r="G131" s="1">
        <v>152.02362754128183</v>
      </c>
      <c r="H131" s="1">
        <v>134.04502868652335</v>
      </c>
      <c r="I131" s="1">
        <v>161.45851677232679</v>
      </c>
      <c r="K131">
        <f t="shared" si="6"/>
        <v>160.64126226427771</v>
      </c>
      <c r="L131">
        <f t="shared" si="7"/>
        <v>7.4150776636456275</v>
      </c>
      <c r="T131" s="1">
        <v>101.85353205754197</v>
      </c>
      <c r="V131" s="1">
        <v>78.682761968568315</v>
      </c>
      <c r="W131" s="1">
        <v>132.14792524065265</v>
      </c>
      <c r="X131" s="1">
        <v>141.20336348010645</v>
      </c>
      <c r="Y131" s="1">
        <v>117.63166888006724</v>
      </c>
      <c r="Z131">
        <f t="shared" si="4"/>
        <v>114.30385032538732</v>
      </c>
      <c r="AA131">
        <f t="shared" si="5"/>
        <v>8.4124763715572861</v>
      </c>
    </row>
    <row r="132" spans="1:27" x14ac:dyDescent="0.25">
      <c r="A132" s="1">
        <v>153.10335414294866</v>
      </c>
      <c r="B132" s="1">
        <v>131.79169770088791</v>
      </c>
      <c r="C132" s="1">
        <v>179.90273531130708</v>
      </c>
      <c r="G132" s="1">
        <v>136.40817295421249</v>
      </c>
      <c r="H132" s="1">
        <v>146.34774525960285</v>
      </c>
      <c r="I132" s="1">
        <v>162.69631307633117</v>
      </c>
      <c r="K132">
        <f t="shared" si="6"/>
        <v>151.70833640754833</v>
      </c>
      <c r="L132">
        <f t="shared" si="7"/>
        <v>5.1269049660036767</v>
      </c>
      <c r="T132" s="1">
        <v>88.266955365191436</v>
      </c>
      <c r="V132" s="1">
        <v>84.822082519530824</v>
      </c>
      <c r="W132" s="1">
        <v>141.81946345737947</v>
      </c>
      <c r="X132" s="1">
        <v>139.01471784037921</v>
      </c>
      <c r="Y132" s="1">
        <v>113.7524111517543</v>
      </c>
      <c r="Z132">
        <f t="shared" si="4"/>
        <v>113.53512606684703</v>
      </c>
      <c r="AA132">
        <f t="shared" si="5"/>
        <v>9.1216851070614489</v>
      </c>
    </row>
    <row r="133" spans="1:27" x14ac:dyDescent="0.25">
      <c r="A133" s="1">
        <v>149.9406029196345</v>
      </c>
      <c r="B133" s="1">
        <v>130.24156774196848</v>
      </c>
      <c r="C133" s="1">
        <v>198.14660211409341</v>
      </c>
      <c r="G133" s="1">
        <v>160.36692532626046</v>
      </c>
      <c r="H133" s="1">
        <v>129.66562906901032</v>
      </c>
      <c r="I133" s="1">
        <v>169.45115386462513</v>
      </c>
      <c r="K133">
        <f t="shared" si="6"/>
        <v>156.30208017259869</v>
      </c>
      <c r="L133">
        <f t="shared" si="7"/>
        <v>7.4938912343929625</v>
      </c>
      <c r="T133" s="1">
        <v>88.223635495363951</v>
      </c>
      <c r="V133" s="1">
        <v>75.423786252043598</v>
      </c>
      <c r="W133" s="1">
        <v>131.48033959524912</v>
      </c>
      <c r="X133" s="1">
        <v>132.73333272626323</v>
      </c>
      <c r="Y133" s="1">
        <v>103.59569418019223</v>
      </c>
      <c r="Z133">
        <f t="shared" ref="Z133:Z196" si="8">AVERAGE(S133:Y133)</f>
        <v>106.29135764982243</v>
      </c>
      <c r="AA133">
        <f t="shared" ref="AA133:AA196" si="9">STDEVP(S133:Y133)/SQRT(7)</f>
        <v>8.6522978067419771</v>
      </c>
    </row>
    <row r="134" spans="1:27" x14ac:dyDescent="0.25">
      <c r="A134" s="1">
        <v>170.6913116781468</v>
      </c>
      <c r="B134" s="1">
        <v>141.63814618165762</v>
      </c>
      <c r="C134" s="1">
        <v>186.10145415582966</v>
      </c>
      <c r="G134" s="1">
        <v>122.23674600774592</v>
      </c>
      <c r="H134" s="1">
        <v>121.9605191548665</v>
      </c>
      <c r="I134" s="1">
        <v>153.99406724940218</v>
      </c>
      <c r="K134">
        <f t="shared" ref="K134:K183" si="10">AVERAGE(A134:J134)</f>
        <v>149.43704073794143</v>
      </c>
      <c r="L134">
        <f t="shared" ref="L134:L183" si="11">STDEVP(A134:J134)/SQRT(10)</f>
        <v>7.497141414252912</v>
      </c>
      <c r="T134" s="1">
        <v>88.858149601862962</v>
      </c>
      <c r="V134" s="1">
        <v>82.755181955736631</v>
      </c>
      <c r="W134" s="1">
        <v>132.81388963971784</v>
      </c>
      <c r="X134" s="1">
        <v>132.001353848365</v>
      </c>
      <c r="Y134" s="1">
        <v>89.725165531553017</v>
      </c>
      <c r="Z134">
        <f t="shared" si="8"/>
        <v>105.23074811544708</v>
      </c>
      <c r="AA134">
        <f t="shared" si="9"/>
        <v>8.4365381783352298</v>
      </c>
    </row>
    <row r="135" spans="1:27" x14ac:dyDescent="0.25">
      <c r="A135" s="1">
        <v>152.58047542469998</v>
      </c>
      <c r="B135" s="1">
        <v>116.73834779007794</v>
      </c>
      <c r="C135" s="1">
        <v>199.16925547236758</v>
      </c>
      <c r="G135" s="1">
        <v>130.38745359940955</v>
      </c>
      <c r="H135" s="1">
        <v>139.129638671875</v>
      </c>
      <c r="I135" s="1">
        <v>162.50687062414536</v>
      </c>
      <c r="K135">
        <f t="shared" si="10"/>
        <v>150.08534026376256</v>
      </c>
      <c r="L135">
        <f t="shared" si="11"/>
        <v>8.3564415189949646</v>
      </c>
      <c r="T135" s="1">
        <v>91.987282889229888</v>
      </c>
      <c r="V135" s="1">
        <v>95.384832870128477</v>
      </c>
      <c r="W135" s="1">
        <v>127.10587637765001</v>
      </c>
      <c r="X135" s="1">
        <v>143.27030797158514</v>
      </c>
      <c r="Y135" s="1">
        <v>89.922161760001302</v>
      </c>
      <c r="Z135">
        <f t="shared" si="8"/>
        <v>109.53409237371898</v>
      </c>
      <c r="AA135">
        <f t="shared" si="9"/>
        <v>8.1759573068648344</v>
      </c>
    </row>
    <row r="136" spans="1:27" x14ac:dyDescent="0.25">
      <c r="A136" s="1">
        <v>170.3857279078845</v>
      </c>
      <c r="B136" s="1">
        <v>126.32761485939841</v>
      </c>
      <c r="C136" s="1">
        <v>206.61401586933081</v>
      </c>
      <c r="G136" s="1">
        <v>156.6998655145818</v>
      </c>
      <c r="H136" s="1">
        <v>120.42165120442698</v>
      </c>
      <c r="I136" s="1">
        <v>160.01108305050275</v>
      </c>
      <c r="K136">
        <f t="shared" si="10"/>
        <v>156.74332640102088</v>
      </c>
      <c r="L136">
        <f t="shared" si="11"/>
        <v>9.0629837865884841</v>
      </c>
      <c r="T136" s="1">
        <v>109.1376922942779</v>
      </c>
      <c r="V136" s="1">
        <v>96.354347051575587</v>
      </c>
      <c r="W136" s="1">
        <v>145.71507317679195</v>
      </c>
      <c r="X136" s="1">
        <v>146.62289157990486</v>
      </c>
      <c r="Y136" s="1">
        <v>94.795503287479747</v>
      </c>
      <c r="Z136">
        <f t="shared" si="8"/>
        <v>118.52510147800599</v>
      </c>
      <c r="AA136">
        <f t="shared" si="9"/>
        <v>8.736687837414328</v>
      </c>
    </row>
    <row r="137" spans="1:27" x14ac:dyDescent="0.25">
      <c r="A137" s="1">
        <v>178.70067657633876</v>
      </c>
      <c r="B137" s="1">
        <v>130.52087573370403</v>
      </c>
      <c r="C137" s="1">
        <v>188.97260849512523</v>
      </c>
      <c r="G137" s="1">
        <v>137.66655488447705</v>
      </c>
      <c r="H137" s="1">
        <v>130.94828287760416</v>
      </c>
      <c r="I137" s="1">
        <v>164.30020358393006</v>
      </c>
      <c r="K137">
        <f t="shared" si="10"/>
        <v>155.18486702519655</v>
      </c>
      <c r="L137">
        <f t="shared" si="11"/>
        <v>7.394040247493443</v>
      </c>
      <c r="T137" s="1">
        <v>90.696288727141976</v>
      </c>
      <c r="V137" s="1">
        <v>92.370157463605821</v>
      </c>
      <c r="W137" s="1">
        <v>151.27985818045445</v>
      </c>
      <c r="X137" s="1">
        <v>133.97054364604321</v>
      </c>
      <c r="Y137" s="1">
        <v>91.701106367440005</v>
      </c>
      <c r="Z137">
        <f t="shared" si="8"/>
        <v>112.0035908769371</v>
      </c>
      <c r="AA137">
        <f t="shared" si="9"/>
        <v>9.675943508094436</v>
      </c>
    </row>
    <row r="138" spans="1:27" x14ac:dyDescent="0.25">
      <c r="A138" s="1">
        <v>164.29131043786015</v>
      </c>
      <c r="B138" s="1">
        <v>131.14533699957531</v>
      </c>
      <c r="C138" s="1">
        <v>191.83384044158495</v>
      </c>
      <c r="G138" s="1">
        <v>146.11487822099159</v>
      </c>
      <c r="H138" s="1">
        <v>130.67560831705717</v>
      </c>
      <c r="I138" s="1">
        <v>163.07072873975409</v>
      </c>
      <c r="K138">
        <f t="shared" si="10"/>
        <v>154.5219505261372</v>
      </c>
      <c r="L138">
        <f t="shared" si="11"/>
        <v>6.7657126904212133</v>
      </c>
      <c r="T138" s="1">
        <v>97.421801221239662</v>
      </c>
      <c r="V138" s="1">
        <v>83.997273999590689</v>
      </c>
      <c r="W138" s="1">
        <v>134.00553294590537</v>
      </c>
      <c r="X138" s="1">
        <v>133.39466587189693</v>
      </c>
      <c r="Y138" s="1">
        <v>111.00390204067845</v>
      </c>
      <c r="Z138">
        <f t="shared" si="8"/>
        <v>111.96463521586222</v>
      </c>
      <c r="AA138">
        <f t="shared" si="9"/>
        <v>7.4443414923114952</v>
      </c>
    </row>
    <row r="139" spans="1:27" x14ac:dyDescent="0.25">
      <c r="A139" s="1">
        <v>182.77707839394625</v>
      </c>
      <c r="B139" s="1">
        <v>129.08501299375394</v>
      </c>
      <c r="C139" s="1">
        <v>182.5728044477537</v>
      </c>
      <c r="G139" s="1">
        <v>154.44544878872955</v>
      </c>
      <c r="H139" s="1">
        <v>141.70477549235017</v>
      </c>
      <c r="I139" s="1">
        <v>166.28618084016392</v>
      </c>
      <c r="K139">
        <f t="shared" si="10"/>
        <v>159.47855015944958</v>
      </c>
      <c r="L139">
        <f t="shared" si="11"/>
        <v>6.3080849065290421</v>
      </c>
      <c r="T139" s="1">
        <v>88.48786406464626</v>
      </c>
      <c r="V139" s="1">
        <v>78.07598114013669</v>
      </c>
      <c r="W139" s="1">
        <v>129.9137932913643</v>
      </c>
      <c r="X139" s="1">
        <v>135.17219789566533</v>
      </c>
      <c r="Y139" s="1">
        <v>97.178261855552577</v>
      </c>
      <c r="Z139">
        <f t="shared" si="8"/>
        <v>105.76561964947305</v>
      </c>
      <c r="AA139">
        <f t="shared" si="9"/>
        <v>8.5971104233521967</v>
      </c>
    </row>
    <row r="140" spans="1:27" x14ac:dyDescent="0.25">
      <c r="A140" s="1">
        <v>186.76296784916016</v>
      </c>
      <c r="B140" s="1">
        <v>133.99830298749387</v>
      </c>
      <c r="C140" s="1">
        <v>191.03803866033263</v>
      </c>
      <c r="G140" s="1">
        <v>175.00757737593204</v>
      </c>
      <c r="H140" s="1">
        <v>124.79403177897133</v>
      </c>
      <c r="I140" s="1">
        <v>160.12062948258142</v>
      </c>
      <c r="K140">
        <f t="shared" si="10"/>
        <v>161.95359135574526</v>
      </c>
      <c r="L140">
        <f t="shared" si="11"/>
        <v>7.9556139014544547</v>
      </c>
      <c r="T140" s="1">
        <v>99.843320741758248</v>
      </c>
      <c r="V140" s="1">
        <v>92.098422383152894</v>
      </c>
      <c r="W140" s="1">
        <v>125.71483339582143</v>
      </c>
      <c r="X140" s="1">
        <v>136.82018403084032</v>
      </c>
      <c r="Y140" s="1">
        <v>109.22424711030088</v>
      </c>
      <c r="Z140">
        <f t="shared" si="8"/>
        <v>112.74020153237475</v>
      </c>
      <c r="AA140">
        <f t="shared" si="9"/>
        <v>6.2173975841736722</v>
      </c>
    </row>
    <row r="141" spans="1:27" x14ac:dyDescent="0.25">
      <c r="A141" s="1">
        <v>197.71526969052888</v>
      </c>
      <c r="B141" s="1">
        <v>118.30992957547724</v>
      </c>
      <c r="C141" s="1">
        <v>184.08268013667231</v>
      </c>
      <c r="G141" s="1">
        <v>151.41404758800158</v>
      </c>
      <c r="H141" s="1">
        <v>138.03042093912751</v>
      </c>
      <c r="I141" s="1">
        <v>160.88567014600329</v>
      </c>
      <c r="K141">
        <f t="shared" si="10"/>
        <v>158.40633634596847</v>
      </c>
      <c r="L141">
        <f t="shared" si="11"/>
        <v>8.4482797399665461</v>
      </c>
      <c r="T141" s="1">
        <v>96.907873468084617</v>
      </c>
      <c r="V141" s="1">
        <v>82.599165273266877</v>
      </c>
      <c r="W141" s="1">
        <v>135.91912133353037</v>
      </c>
      <c r="X141" s="1">
        <v>142.48649843277468</v>
      </c>
      <c r="Y141" s="1">
        <v>86.650710270322591</v>
      </c>
      <c r="Z141">
        <f t="shared" si="8"/>
        <v>108.91267375559582</v>
      </c>
      <c r="AA141">
        <f t="shared" si="9"/>
        <v>9.5448728062257047</v>
      </c>
    </row>
    <row r="142" spans="1:27" x14ac:dyDescent="0.25">
      <c r="A142" s="1">
        <v>173.44875641685107</v>
      </c>
      <c r="B142" s="1">
        <v>120.55875708050523</v>
      </c>
      <c r="C142" s="1">
        <v>183.14135656199974</v>
      </c>
      <c r="G142" s="1">
        <v>147.82494631680569</v>
      </c>
      <c r="H142" s="1">
        <v>131.27719879150385</v>
      </c>
      <c r="I142" s="1">
        <v>158.11192246734097</v>
      </c>
      <c r="K142">
        <f t="shared" si="10"/>
        <v>152.39382293916776</v>
      </c>
      <c r="L142">
        <f t="shared" si="11"/>
        <v>6.9542260257826882</v>
      </c>
      <c r="T142" s="1">
        <v>98.590272337525704</v>
      </c>
      <c r="V142" s="1">
        <v>85.44482741245001</v>
      </c>
      <c r="W142" s="1">
        <v>143.12737328665537</v>
      </c>
      <c r="X142" s="1">
        <v>136.73507936539178</v>
      </c>
      <c r="Y142" s="1">
        <v>94.651287999646385</v>
      </c>
      <c r="Z142">
        <f t="shared" si="8"/>
        <v>111.70976808033383</v>
      </c>
      <c r="AA142">
        <f t="shared" si="9"/>
        <v>8.8902709926728001</v>
      </c>
    </row>
    <row r="143" spans="1:27" x14ac:dyDescent="0.25">
      <c r="A143" s="1">
        <v>218.03193933823528</v>
      </c>
      <c r="B143" s="1">
        <v>117.9708824892592</v>
      </c>
      <c r="C143" s="1">
        <v>184.6776853303131</v>
      </c>
      <c r="G143" s="1">
        <v>161.09298359264022</v>
      </c>
      <c r="H143" s="1">
        <v>113.27151616414383</v>
      </c>
      <c r="I143" s="1">
        <v>169.82805429260549</v>
      </c>
      <c r="K143">
        <f t="shared" si="10"/>
        <v>160.81217686786616</v>
      </c>
      <c r="L143">
        <f t="shared" si="11"/>
        <v>11.56180459795106</v>
      </c>
      <c r="T143" s="1">
        <v>109.27102225167407</v>
      </c>
      <c r="V143" s="1">
        <v>90.1811377946715</v>
      </c>
      <c r="W143" s="1">
        <v>135.10830742972232</v>
      </c>
      <c r="X143" s="1">
        <v>133.05590844923435</v>
      </c>
      <c r="Y143" s="1">
        <v>103.96779816726121</v>
      </c>
      <c r="Z143">
        <f t="shared" si="8"/>
        <v>114.31683481851269</v>
      </c>
      <c r="AA143">
        <f t="shared" si="9"/>
        <v>6.5433343810444935</v>
      </c>
    </row>
    <row r="144" spans="1:27" x14ac:dyDescent="0.25">
      <c r="A144" s="1">
        <v>179.11874291731073</v>
      </c>
      <c r="B144" s="1">
        <v>146.90022376706827</v>
      </c>
      <c r="C144" s="1">
        <v>187.23355240278113</v>
      </c>
      <c r="G144" s="1">
        <v>138.43185684897682</v>
      </c>
      <c r="H144" s="1">
        <v>138.25169881184885</v>
      </c>
      <c r="I144" s="1">
        <v>162.19765918502293</v>
      </c>
      <c r="K144">
        <f t="shared" si="10"/>
        <v>158.68895565550147</v>
      </c>
      <c r="L144">
        <f t="shared" si="11"/>
        <v>6.0710884943499579</v>
      </c>
      <c r="T144" s="1">
        <v>105.12346540178572</v>
      </c>
      <c r="V144" s="1">
        <v>92.402342862861033</v>
      </c>
      <c r="W144" s="1">
        <v>134.53593935285269</v>
      </c>
      <c r="X144" s="1">
        <v>147.85059036747097</v>
      </c>
      <c r="Y144" s="1">
        <v>102.18736714330173</v>
      </c>
      <c r="Z144">
        <f t="shared" si="8"/>
        <v>116.41994102565442</v>
      </c>
      <c r="AA144">
        <f t="shared" si="9"/>
        <v>7.9697582967221052</v>
      </c>
    </row>
    <row r="145" spans="1:27" x14ac:dyDescent="0.25">
      <c r="A145" s="1">
        <v>204.45806329900563</v>
      </c>
      <c r="B145" s="1">
        <v>126.81677128512871</v>
      </c>
      <c r="C145" s="1">
        <v>200.3279958914558</v>
      </c>
      <c r="G145" s="1">
        <v>152.6084466414016</v>
      </c>
      <c r="H145" s="1">
        <v>129.62963104248033</v>
      </c>
      <c r="I145" s="1">
        <v>157.74109220244154</v>
      </c>
      <c r="K145">
        <f t="shared" si="10"/>
        <v>161.93033339365229</v>
      </c>
      <c r="L145">
        <f t="shared" si="11"/>
        <v>9.7157374286137319</v>
      </c>
      <c r="T145" s="1">
        <v>103.9395762013865</v>
      </c>
      <c r="V145" s="1">
        <v>83.518591592477904</v>
      </c>
      <c r="W145" s="1">
        <v>139.58657128470267</v>
      </c>
      <c r="X145" s="1">
        <v>140.52343676167146</v>
      </c>
      <c r="Y145" s="1">
        <v>95.435971227185348</v>
      </c>
      <c r="Z145">
        <f t="shared" si="8"/>
        <v>112.60082941348477</v>
      </c>
      <c r="AA145">
        <f t="shared" si="9"/>
        <v>8.8209628335791486</v>
      </c>
    </row>
    <row r="146" spans="1:27" x14ac:dyDescent="0.25">
      <c r="A146" s="1">
        <v>218.81017837932379</v>
      </c>
      <c r="B146" s="1">
        <v>119.27366507241244</v>
      </c>
      <c r="C146" s="1">
        <v>200.19514331175583</v>
      </c>
      <c r="G146" s="1">
        <v>163.89966444535682</v>
      </c>
      <c r="H146" s="1">
        <v>135.9510548909505</v>
      </c>
      <c r="I146" s="1">
        <v>165.7528069501366</v>
      </c>
      <c r="K146">
        <f t="shared" si="10"/>
        <v>167.31375217498933</v>
      </c>
      <c r="L146">
        <f t="shared" si="11"/>
        <v>10.830996483612489</v>
      </c>
      <c r="T146" s="1">
        <v>98.520308274489125</v>
      </c>
      <c r="V146" s="1">
        <v>86.716767244560472</v>
      </c>
      <c r="W146" s="1">
        <v>144.33032444545177</v>
      </c>
      <c r="X146" s="1">
        <v>140.97694889191646</v>
      </c>
      <c r="Y146" s="1">
        <v>109.6917579913957</v>
      </c>
      <c r="Z146">
        <f t="shared" si="8"/>
        <v>116.04722136956271</v>
      </c>
      <c r="AA146">
        <f t="shared" si="9"/>
        <v>8.6673201831650619</v>
      </c>
    </row>
    <row r="147" spans="1:27" x14ac:dyDescent="0.25">
      <c r="A147" s="1">
        <v>164.28784253125511</v>
      </c>
      <c r="B147" s="1">
        <v>138.5842104509282</v>
      </c>
      <c r="C147" s="1">
        <v>192.52464598972347</v>
      </c>
      <c r="G147" s="1">
        <v>162.24268132990042</v>
      </c>
      <c r="H147" s="1">
        <v>126.7037709554035</v>
      </c>
      <c r="I147" s="1">
        <v>163.46410532466666</v>
      </c>
      <c r="K147">
        <f t="shared" si="10"/>
        <v>157.96787609697955</v>
      </c>
      <c r="L147">
        <f t="shared" si="11"/>
        <v>6.6279277566403154</v>
      </c>
      <c r="T147" s="1">
        <v>103.48144363570988</v>
      </c>
      <c r="V147" s="1">
        <v>82.656922451284885</v>
      </c>
      <c r="W147" s="1">
        <v>136.48466382707858</v>
      </c>
      <c r="X147" s="1">
        <v>130.56526184082017</v>
      </c>
      <c r="Y147" s="1">
        <v>110.0748390987</v>
      </c>
      <c r="Z147">
        <f t="shared" si="8"/>
        <v>112.65262617071869</v>
      </c>
      <c r="AA147">
        <f t="shared" si="9"/>
        <v>7.3276898569879272</v>
      </c>
    </row>
    <row r="148" spans="1:27" x14ac:dyDescent="0.25">
      <c r="A148" s="1">
        <v>168.3881015063607</v>
      </c>
      <c r="B148" s="1">
        <v>108.42276204070754</v>
      </c>
      <c r="C148" s="1">
        <v>195.72237344687582</v>
      </c>
      <c r="G148" s="1">
        <v>165.55524305863793</v>
      </c>
      <c r="H148" s="1">
        <v>122.41068522135417</v>
      </c>
      <c r="I148" s="1">
        <v>163.30658125746996</v>
      </c>
      <c r="K148">
        <f t="shared" si="10"/>
        <v>153.96762442190104</v>
      </c>
      <c r="L148">
        <f t="shared" si="11"/>
        <v>9.3479704989532184</v>
      </c>
      <c r="T148" s="1">
        <v>118.54754437457034</v>
      </c>
      <c r="V148" s="1">
        <v>87.573747856672085</v>
      </c>
      <c r="W148" s="1">
        <v>135.8440262930732</v>
      </c>
      <c r="X148" s="1">
        <v>136.01591663975856</v>
      </c>
      <c r="Y148" s="1">
        <v>88.921283853465098</v>
      </c>
      <c r="Z148">
        <f t="shared" si="8"/>
        <v>113.38050380350785</v>
      </c>
      <c r="AA148">
        <f t="shared" si="9"/>
        <v>8.1203662096059386</v>
      </c>
    </row>
    <row r="149" spans="1:27" x14ac:dyDescent="0.25">
      <c r="A149" s="1">
        <v>171.1756252350016</v>
      </c>
      <c r="B149" s="1">
        <v>125.63875802970314</v>
      </c>
      <c r="C149" s="1">
        <v>202.36011587730499</v>
      </c>
      <c r="G149" s="1">
        <v>158.29214616255319</v>
      </c>
      <c r="H149" s="1">
        <v>133.39146931966135</v>
      </c>
      <c r="I149" s="1">
        <v>162.49703162354754</v>
      </c>
      <c r="K149">
        <f t="shared" si="10"/>
        <v>158.89252437462864</v>
      </c>
      <c r="L149">
        <f t="shared" si="11"/>
        <v>7.9684542513317993</v>
      </c>
      <c r="T149" s="1">
        <v>103.04324810321506</v>
      </c>
      <c r="V149" s="1">
        <v>85.098284344340115</v>
      </c>
      <c r="W149" s="1">
        <v>135.1014545985625</v>
      </c>
      <c r="X149" s="1">
        <v>134.10219992360757</v>
      </c>
      <c r="Y149" s="1">
        <v>97.416936940159488</v>
      </c>
      <c r="Z149">
        <f t="shared" si="8"/>
        <v>110.95242478197694</v>
      </c>
      <c r="AA149">
        <f t="shared" si="9"/>
        <v>7.6219397883652835</v>
      </c>
    </row>
    <row r="150" spans="1:27" x14ac:dyDescent="0.25">
      <c r="A150" s="1">
        <v>190.23791226473719</v>
      </c>
      <c r="B150" s="1">
        <v>135.55889497078809</v>
      </c>
      <c r="C150" s="1">
        <v>197.68254862048005</v>
      </c>
      <c r="G150" s="1">
        <v>159.76722023703815</v>
      </c>
      <c r="H150" s="1">
        <v>124.71244812011717</v>
      </c>
      <c r="I150" s="1">
        <v>150.05236349470601</v>
      </c>
      <c r="K150">
        <f t="shared" si="10"/>
        <v>159.66856461797778</v>
      </c>
      <c r="L150">
        <f t="shared" si="11"/>
        <v>8.4412038076863674</v>
      </c>
      <c r="T150" s="1">
        <v>111.39985807649373</v>
      </c>
      <c r="V150" s="1">
        <v>81.821676742198832</v>
      </c>
      <c r="W150" s="1">
        <v>132.37145287649912</v>
      </c>
      <c r="X150" s="1">
        <v>146.95859724475483</v>
      </c>
      <c r="Y150" s="1">
        <v>89.678284217571374</v>
      </c>
      <c r="Z150">
        <f t="shared" si="8"/>
        <v>112.44597383150358</v>
      </c>
      <c r="AA150">
        <f t="shared" si="9"/>
        <v>9.3280766824535366</v>
      </c>
    </row>
    <row r="151" spans="1:27" x14ac:dyDescent="0.25">
      <c r="A151" s="1">
        <v>153.93196962733958</v>
      </c>
      <c r="B151" s="1">
        <v>135.1088275007522</v>
      </c>
      <c r="C151" s="1">
        <v>198.9371292030655</v>
      </c>
      <c r="G151" s="1">
        <v>145.31991265036842</v>
      </c>
      <c r="H151" s="1">
        <v>121.69141769409167</v>
      </c>
      <c r="I151" s="1">
        <v>177.00562190488307</v>
      </c>
      <c r="K151">
        <f t="shared" si="10"/>
        <v>155.33247976341673</v>
      </c>
      <c r="L151">
        <f t="shared" si="11"/>
        <v>8.1792630473521104</v>
      </c>
      <c r="T151" s="1">
        <v>98.655046735490998</v>
      </c>
      <c r="V151" s="1">
        <v>85.039462599643016</v>
      </c>
      <c r="W151" s="1">
        <v>133.38272912161605</v>
      </c>
      <c r="X151" s="1">
        <v>133.80411824872402</v>
      </c>
      <c r="Y151" s="1">
        <v>97.433221751245696</v>
      </c>
      <c r="Z151">
        <f t="shared" si="8"/>
        <v>109.66291569134395</v>
      </c>
      <c r="AA151">
        <f t="shared" si="9"/>
        <v>7.601654415906121</v>
      </c>
    </row>
    <row r="152" spans="1:27" x14ac:dyDescent="0.25">
      <c r="A152" s="1">
        <v>164.6858664119944</v>
      </c>
      <c r="B152" s="1">
        <v>154.15102128598338</v>
      </c>
      <c r="C152" s="1">
        <v>200.94406004521787</v>
      </c>
      <c r="G152" s="1">
        <v>161.64790933782385</v>
      </c>
      <c r="H152" s="1">
        <v>115.36071141560869</v>
      </c>
      <c r="I152" s="1">
        <v>165.43105495432022</v>
      </c>
      <c r="K152">
        <f t="shared" si="10"/>
        <v>160.37010390849139</v>
      </c>
      <c r="L152">
        <f t="shared" si="11"/>
        <v>7.9126903726641471</v>
      </c>
      <c r="T152" s="1">
        <v>88.401065029940654</v>
      </c>
      <c r="V152" s="1">
        <v>89.966090889863963</v>
      </c>
      <c r="W152" s="1">
        <v>142.62451444353303</v>
      </c>
      <c r="X152" s="1">
        <v>141.27794696438693</v>
      </c>
      <c r="Y152" s="1">
        <v>97.499433057061196</v>
      </c>
      <c r="Z152">
        <f t="shared" si="8"/>
        <v>111.95381007695717</v>
      </c>
      <c r="AA152">
        <f t="shared" si="9"/>
        <v>9.3315405555079369</v>
      </c>
    </row>
    <row r="153" spans="1:27" x14ac:dyDescent="0.25">
      <c r="A153" s="1">
        <v>183.87595599985374</v>
      </c>
      <c r="B153" s="1">
        <v>125.65334874569002</v>
      </c>
      <c r="C153" s="1">
        <v>199.10902445788417</v>
      </c>
      <c r="G153" s="1">
        <v>146.95830778642113</v>
      </c>
      <c r="H153" s="1">
        <v>141.65265401204417</v>
      </c>
      <c r="I153" s="1">
        <v>159.86416509242622</v>
      </c>
      <c r="K153">
        <f t="shared" si="10"/>
        <v>159.51890934905325</v>
      </c>
      <c r="L153">
        <f t="shared" si="11"/>
        <v>7.9420926333162383</v>
      </c>
      <c r="T153" s="1">
        <v>105.51707508799791</v>
      </c>
      <c r="V153" s="1">
        <v>87.525154823480221</v>
      </c>
      <c r="W153" s="1">
        <v>118.41705867222321</v>
      </c>
      <c r="X153" s="1">
        <v>133.28009574644014</v>
      </c>
      <c r="Y153" s="1">
        <v>93.086999038170077</v>
      </c>
      <c r="Z153">
        <f t="shared" si="8"/>
        <v>107.56527667366231</v>
      </c>
      <c r="AA153">
        <f t="shared" si="9"/>
        <v>6.3119732691948256</v>
      </c>
    </row>
    <row r="154" spans="1:27" x14ac:dyDescent="0.25">
      <c r="A154" s="1">
        <v>186.64122392787004</v>
      </c>
      <c r="B154" s="1">
        <v>118.034523130507</v>
      </c>
      <c r="C154" s="1">
        <v>202.35172613090663</v>
      </c>
      <c r="G154" s="1">
        <v>156.43511685458088</v>
      </c>
      <c r="H154" s="1">
        <v>125.07279078165683</v>
      </c>
      <c r="I154" s="1">
        <v>176.95709395278249</v>
      </c>
      <c r="K154">
        <f t="shared" si="10"/>
        <v>160.91541246305064</v>
      </c>
      <c r="L154">
        <f t="shared" si="11"/>
        <v>9.81466441827998</v>
      </c>
      <c r="T154" s="1">
        <v>92.138864705850779</v>
      </c>
      <c r="V154" s="1">
        <v>83.368975617164523</v>
      </c>
      <c r="W154" s="1">
        <v>141.02401733398392</v>
      </c>
      <c r="X154" s="1">
        <v>142.05988607098968</v>
      </c>
      <c r="Y154" s="1">
        <v>98.064041137694829</v>
      </c>
      <c r="Z154">
        <f t="shared" si="8"/>
        <v>111.33115697313676</v>
      </c>
      <c r="AA154">
        <f t="shared" si="9"/>
        <v>9.4900922464675581</v>
      </c>
    </row>
    <row r="155" spans="1:27" x14ac:dyDescent="0.25">
      <c r="A155" s="1">
        <v>205.52366940095456</v>
      </c>
      <c r="B155" s="1">
        <v>132.46015825956303</v>
      </c>
      <c r="C155" s="1">
        <v>197.66024562916255</v>
      </c>
      <c r="G155" s="1">
        <v>148.72238852761001</v>
      </c>
      <c r="H155" s="1">
        <v>122.11285273234034</v>
      </c>
      <c r="I155" s="1">
        <v>160.82972125277485</v>
      </c>
      <c r="K155">
        <f t="shared" si="10"/>
        <v>161.21817263373421</v>
      </c>
      <c r="L155">
        <f t="shared" si="11"/>
        <v>9.8349264344240108</v>
      </c>
      <c r="T155" s="1">
        <v>94.557667826558131</v>
      </c>
      <c r="V155" s="1">
        <v>85.51238747530175</v>
      </c>
      <c r="W155" s="1">
        <v>125.41900362287231</v>
      </c>
      <c r="X155" s="1">
        <v>139.26825984831774</v>
      </c>
      <c r="Y155" s="1">
        <v>90.905748564621462</v>
      </c>
      <c r="Z155">
        <f t="shared" si="8"/>
        <v>107.1326134675343</v>
      </c>
      <c r="AA155">
        <f t="shared" si="9"/>
        <v>8.0284608160683888</v>
      </c>
    </row>
    <row r="156" spans="1:27" x14ac:dyDescent="0.25">
      <c r="A156" s="1">
        <v>206.92766158976016</v>
      </c>
      <c r="B156" s="1">
        <v>145.15643278479337</v>
      </c>
      <c r="C156" s="1">
        <v>183.3863709945141</v>
      </c>
      <c r="G156" s="1">
        <v>169.96030807495114</v>
      </c>
      <c r="H156" s="1">
        <v>142.92564392089835</v>
      </c>
      <c r="I156" s="1">
        <v>160.56625282829509</v>
      </c>
      <c r="K156">
        <f t="shared" si="10"/>
        <v>168.15377836553537</v>
      </c>
      <c r="L156">
        <f t="shared" si="11"/>
        <v>7.0256869927102246</v>
      </c>
      <c r="T156" s="1">
        <v>95.420434972742086</v>
      </c>
      <c r="V156" s="1">
        <v>85.832507111305233</v>
      </c>
      <c r="W156" s="1">
        <v>132.27383749825535</v>
      </c>
      <c r="X156" s="1">
        <v>143.99167337725225</v>
      </c>
      <c r="Y156" s="1">
        <v>86.980878895726633</v>
      </c>
      <c r="Z156">
        <f t="shared" si="8"/>
        <v>108.89986637105631</v>
      </c>
      <c r="AA156">
        <f t="shared" si="9"/>
        <v>9.2149220463320649</v>
      </c>
    </row>
    <row r="157" spans="1:27" x14ac:dyDescent="0.25">
      <c r="A157" s="1">
        <v>187.51660515280321</v>
      </c>
      <c r="B157" s="1">
        <v>125.64176435854641</v>
      </c>
      <c r="C157" s="1">
        <v>189.73183575915562</v>
      </c>
      <c r="G157" s="1">
        <v>150.30393600463864</v>
      </c>
      <c r="H157" s="1">
        <v>129.95191574096665</v>
      </c>
      <c r="I157" s="1">
        <v>158.6860865191683</v>
      </c>
      <c r="K157">
        <f t="shared" si="10"/>
        <v>156.97202392254647</v>
      </c>
      <c r="L157">
        <f t="shared" si="11"/>
        <v>7.92175225950644</v>
      </c>
      <c r="T157" s="1">
        <v>109.73385821331978</v>
      </c>
      <c r="V157" s="1">
        <v>88.95587477573082</v>
      </c>
      <c r="W157" s="1">
        <v>133.98674556187143</v>
      </c>
      <c r="X157" s="1">
        <v>143.13241281817031</v>
      </c>
      <c r="Y157" s="1">
        <v>109.55623100543792</v>
      </c>
      <c r="Z157">
        <f t="shared" si="8"/>
        <v>117.07302447490603</v>
      </c>
      <c r="AA157">
        <f t="shared" si="9"/>
        <v>7.3018692998366719</v>
      </c>
    </row>
    <row r="158" spans="1:27" x14ac:dyDescent="0.25">
      <c r="A158" s="1">
        <v>148.83419791644894</v>
      </c>
      <c r="B158" s="1">
        <v>154.38770621545183</v>
      </c>
      <c r="C158" s="1">
        <v>193.71262611809146</v>
      </c>
      <c r="G158" s="1">
        <v>133.98842811584456</v>
      </c>
      <c r="H158" s="1">
        <v>139.41300710042316</v>
      </c>
      <c r="I158" s="1">
        <v>165.48578647967869</v>
      </c>
      <c r="K158">
        <f t="shared" si="10"/>
        <v>155.97029199098978</v>
      </c>
      <c r="L158">
        <f t="shared" si="11"/>
        <v>6.2260244933082785</v>
      </c>
      <c r="T158" s="1">
        <v>91.38966654683199</v>
      </c>
      <c r="V158" s="1">
        <v>86.261527482852912</v>
      </c>
      <c r="W158" s="1">
        <v>137.05137797764286</v>
      </c>
      <c r="X158" s="1">
        <v>137.82894995904724</v>
      </c>
      <c r="Y158" s="1">
        <v>117.82030565985259</v>
      </c>
      <c r="Z158">
        <f t="shared" si="8"/>
        <v>114.07036552524553</v>
      </c>
      <c r="AA158">
        <f t="shared" si="9"/>
        <v>8.2711286119953353</v>
      </c>
    </row>
    <row r="159" spans="1:27" x14ac:dyDescent="0.25">
      <c r="A159" s="1">
        <v>198.89466392802674</v>
      </c>
      <c r="B159" s="1">
        <v>150.54179657570316</v>
      </c>
      <c r="C159" s="1">
        <v>188.52856897542722</v>
      </c>
      <c r="G159" s="1">
        <v>155.54226962002841</v>
      </c>
      <c r="H159" s="1">
        <v>128.88428370157868</v>
      </c>
      <c r="I159" s="1">
        <v>162.8984795242055</v>
      </c>
      <c r="K159">
        <f t="shared" si="10"/>
        <v>164.21501038749494</v>
      </c>
      <c r="L159">
        <f t="shared" si="11"/>
        <v>7.4229309248792301</v>
      </c>
      <c r="T159" s="1">
        <v>90.30614999624396</v>
      </c>
      <c r="V159" s="1">
        <v>85.04308656204536</v>
      </c>
      <c r="W159" s="1">
        <v>123.78323418753483</v>
      </c>
      <c r="X159" s="1">
        <v>145.33404073407564</v>
      </c>
      <c r="Y159" s="1">
        <v>102.98138980207759</v>
      </c>
      <c r="Z159">
        <f t="shared" si="8"/>
        <v>109.48958025639547</v>
      </c>
      <c r="AA159">
        <f t="shared" si="9"/>
        <v>8.4466823294674676</v>
      </c>
    </row>
    <row r="160" spans="1:27" x14ac:dyDescent="0.25">
      <c r="A160" s="1">
        <v>199.88815797203983</v>
      </c>
      <c r="B160" s="1">
        <v>138.15469290871889</v>
      </c>
      <c r="C160" s="1">
        <v>185.18132887277213</v>
      </c>
      <c r="G160" s="1">
        <v>160.56325218894253</v>
      </c>
      <c r="H160" s="1">
        <v>126.22234980265283</v>
      </c>
      <c r="I160" s="1">
        <v>160.53016537525576</v>
      </c>
      <c r="K160">
        <f t="shared" si="10"/>
        <v>161.756657853397</v>
      </c>
      <c r="L160">
        <f t="shared" si="11"/>
        <v>7.9847717692679021</v>
      </c>
      <c r="T160" s="1">
        <v>95.072316599416155</v>
      </c>
      <c r="V160" s="1">
        <v>88.861030756040691</v>
      </c>
      <c r="W160" s="1">
        <v>132.94412067958211</v>
      </c>
      <c r="X160" s="1">
        <v>146.45506951116744</v>
      </c>
      <c r="Y160" s="1">
        <v>113.61438488138104</v>
      </c>
      <c r="Z160">
        <f t="shared" si="8"/>
        <v>115.38938448551748</v>
      </c>
      <c r="AA160">
        <f t="shared" si="9"/>
        <v>8.2685859417012093</v>
      </c>
    </row>
    <row r="161" spans="1:27" x14ac:dyDescent="0.25">
      <c r="A161" s="1">
        <v>165.968685864127</v>
      </c>
      <c r="B161" s="1">
        <v>138.53470623597548</v>
      </c>
      <c r="C161" s="1">
        <v>185.86787485808767</v>
      </c>
      <c r="G161" s="1">
        <v>157.77684992009929</v>
      </c>
      <c r="H161" s="1">
        <v>135.82116444905583</v>
      </c>
      <c r="I161" s="1">
        <v>157.01434025998907</v>
      </c>
      <c r="K161">
        <f t="shared" si="10"/>
        <v>156.83060359788905</v>
      </c>
      <c r="L161">
        <f t="shared" si="11"/>
        <v>5.328747827636426</v>
      </c>
      <c r="T161" s="1">
        <v>87.247810782967022</v>
      </c>
      <c r="V161" s="1">
        <v>82.332114286200593</v>
      </c>
      <c r="W161" s="1">
        <v>142.15068817138661</v>
      </c>
      <c r="X161" s="1">
        <v>148.41893719088645</v>
      </c>
      <c r="Y161" s="1">
        <v>92.452851657209649</v>
      </c>
      <c r="Z161">
        <f t="shared" si="8"/>
        <v>110.52048041773007</v>
      </c>
      <c r="AA161">
        <f t="shared" si="9"/>
        <v>10.822467918242037</v>
      </c>
    </row>
    <row r="162" spans="1:27" x14ac:dyDescent="0.25">
      <c r="A162" s="1">
        <v>160.48558893050725</v>
      </c>
      <c r="B162" s="1">
        <v>138.1946303172198</v>
      </c>
      <c r="C162" s="1">
        <v>179.90273531130708</v>
      </c>
      <c r="G162" s="1">
        <v>158.24756622314433</v>
      </c>
      <c r="H162" s="1">
        <v>126.756591796875</v>
      </c>
      <c r="I162" s="1">
        <v>169.32371379247761</v>
      </c>
      <c r="K162">
        <f t="shared" si="10"/>
        <v>155.48513772858851</v>
      </c>
      <c r="L162">
        <f t="shared" si="11"/>
        <v>5.6930539263373294</v>
      </c>
      <c r="T162" s="1">
        <v>95.03160413804946</v>
      </c>
      <c r="V162" s="1">
        <v>93.401265698809894</v>
      </c>
      <c r="W162" s="1">
        <v>138.78037588936877</v>
      </c>
      <c r="X162" s="1">
        <v>136.70740435200338</v>
      </c>
      <c r="Y162" s="1">
        <v>88.038122242894659</v>
      </c>
      <c r="Z162">
        <f t="shared" si="8"/>
        <v>110.39175446422523</v>
      </c>
      <c r="AA162">
        <f t="shared" si="9"/>
        <v>8.4898646387546073</v>
      </c>
    </row>
    <row r="163" spans="1:27" x14ac:dyDescent="0.25">
      <c r="A163" s="1">
        <v>149.31597174170162</v>
      </c>
      <c r="B163" s="1">
        <v>116.82706121387916</v>
      </c>
      <c r="C163" s="1">
        <v>198.14660211409341</v>
      </c>
      <c r="G163" s="1">
        <v>166.19853106412</v>
      </c>
      <c r="H163" s="1">
        <v>143.32659403483066</v>
      </c>
      <c r="I163" s="1">
        <v>170.32977661799782</v>
      </c>
      <c r="K163">
        <f t="shared" si="10"/>
        <v>157.35742279777045</v>
      </c>
      <c r="L163">
        <f t="shared" si="11"/>
        <v>7.9733343185234764</v>
      </c>
      <c r="T163" s="1">
        <v>105.30367002382374</v>
      </c>
      <c r="V163" s="1">
        <v>78.583859288415255</v>
      </c>
      <c r="W163" s="1">
        <v>133.13367026192768</v>
      </c>
      <c r="X163" s="1">
        <v>142.56466281029483</v>
      </c>
      <c r="Y163" s="1">
        <v>104.74503615806812</v>
      </c>
      <c r="Z163">
        <f t="shared" si="8"/>
        <v>112.86617970850594</v>
      </c>
      <c r="AA163">
        <f t="shared" si="9"/>
        <v>8.6043063812152969</v>
      </c>
    </row>
    <row r="164" spans="1:27" x14ac:dyDescent="0.25">
      <c r="A164" s="1">
        <v>181.605231953177</v>
      </c>
      <c r="B164" s="1">
        <v>122.90401425336515</v>
      </c>
      <c r="C164" s="1">
        <v>186.10145415582966</v>
      </c>
      <c r="G164" s="1">
        <v>155.74229847301135</v>
      </c>
      <c r="H164" s="1">
        <v>121.29286448160801</v>
      </c>
      <c r="I164" s="1">
        <v>161.95738745517377</v>
      </c>
      <c r="K164">
        <f t="shared" si="10"/>
        <v>154.93387512869415</v>
      </c>
      <c r="L164">
        <f t="shared" si="11"/>
        <v>8.0523206965712166</v>
      </c>
      <c r="T164" s="1">
        <v>90.748470432155713</v>
      </c>
      <c r="V164" s="1">
        <v>82.069969177245923</v>
      </c>
      <c r="W164" s="1">
        <v>138.69927270071787</v>
      </c>
      <c r="X164" s="1">
        <v>138.03493745865356</v>
      </c>
      <c r="Y164" s="1">
        <v>92.398584300074049</v>
      </c>
      <c r="Z164">
        <f t="shared" si="8"/>
        <v>108.39024681376944</v>
      </c>
      <c r="AA164">
        <f t="shared" si="9"/>
        <v>9.3459957695582769</v>
      </c>
    </row>
    <row r="165" spans="1:27" x14ac:dyDescent="0.25">
      <c r="A165" s="1">
        <v>163.3407776368492</v>
      </c>
      <c r="B165" s="1">
        <v>136.30417057177584</v>
      </c>
      <c r="C165" s="1">
        <v>199.16925547236758</v>
      </c>
      <c r="G165" s="1">
        <v>162.94752467762316</v>
      </c>
      <c r="H165" s="1">
        <v>130.9119606018065</v>
      </c>
      <c r="I165" s="1">
        <v>159.50422443327324</v>
      </c>
      <c r="K165">
        <f t="shared" si="10"/>
        <v>158.69631889894924</v>
      </c>
      <c r="L165">
        <f t="shared" si="11"/>
        <v>7.0139550498264729</v>
      </c>
      <c r="T165" s="1">
        <v>93.092941451858692</v>
      </c>
      <c r="V165" s="1">
        <v>81.32104208303052</v>
      </c>
      <c r="W165" s="1">
        <v>137.49303817749018</v>
      </c>
      <c r="X165" s="1">
        <v>146.6226639286163</v>
      </c>
      <c r="Y165" s="1">
        <v>102.89413846772241</v>
      </c>
      <c r="Z165">
        <f t="shared" si="8"/>
        <v>112.28476482174362</v>
      </c>
      <c r="AA165">
        <f t="shared" si="9"/>
        <v>9.6062634836018876</v>
      </c>
    </row>
    <row r="166" spans="1:27" x14ac:dyDescent="0.25">
      <c r="A166" s="1">
        <v>152.0006006414238</v>
      </c>
      <c r="B166" s="1">
        <v>120.63108267174429</v>
      </c>
      <c r="C166" s="1">
        <v>206.61401586933081</v>
      </c>
      <c r="G166" s="1">
        <v>132.55576653914</v>
      </c>
      <c r="H166" s="1">
        <v>130.75243631998683</v>
      </c>
      <c r="I166" s="1">
        <v>165.65498393741422</v>
      </c>
      <c r="K166">
        <f t="shared" si="10"/>
        <v>151.36814766317332</v>
      </c>
      <c r="L166">
        <f t="shared" si="11"/>
        <v>9.110708025338095</v>
      </c>
      <c r="T166" s="1">
        <v>91.161715329348354</v>
      </c>
      <c r="V166" s="1">
        <v>82.692088637240701</v>
      </c>
      <c r="W166" s="1">
        <v>142.42049625941607</v>
      </c>
      <c r="X166" s="1">
        <v>153.50788485619321</v>
      </c>
      <c r="Y166" s="1">
        <v>89.012678738298007</v>
      </c>
      <c r="Z166">
        <f t="shared" si="8"/>
        <v>111.75897276409928</v>
      </c>
      <c r="AA166">
        <f t="shared" si="9"/>
        <v>11.3006009227235</v>
      </c>
    </row>
    <row r="167" spans="1:27" x14ac:dyDescent="0.25">
      <c r="A167" s="1">
        <v>155.4849390040107</v>
      </c>
      <c r="B167" s="1">
        <v>115.19719005257356</v>
      </c>
      <c r="C167" s="1">
        <v>188.97260849512523</v>
      </c>
      <c r="G167" s="1">
        <v>142.94275803999454</v>
      </c>
      <c r="H167" s="1">
        <v>130.02411524454752</v>
      </c>
      <c r="I167" s="1">
        <v>149.3969443065869</v>
      </c>
      <c r="K167">
        <f t="shared" si="10"/>
        <v>147.0030925238064</v>
      </c>
      <c r="L167">
        <f t="shared" si="11"/>
        <v>7.2520111400425646</v>
      </c>
      <c r="T167" s="1">
        <v>97.043835985791532</v>
      </c>
      <c r="V167" s="1">
        <v>80.861331141272203</v>
      </c>
      <c r="W167" s="1">
        <v>142.01112474713929</v>
      </c>
      <c r="X167" s="1">
        <v>142.7365087693737</v>
      </c>
      <c r="Y167" s="1">
        <v>100.99478096797499</v>
      </c>
      <c r="Z167">
        <f t="shared" si="8"/>
        <v>112.72951632231033</v>
      </c>
      <c r="AA167">
        <f t="shared" si="9"/>
        <v>9.4976057070819007</v>
      </c>
    </row>
    <row r="168" spans="1:27" x14ac:dyDescent="0.25">
      <c r="A168" s="1">
        <v>139.76798848034838</v>
      </c>
      <c r="B168" s="1">
        <v>114.44678365035901</v>
      </c>
      <c r="C168" s="1">
        <v>191.83384044158495</v>
      </c>
      <c r="G168" s="1">
        <v>160.04866686734275</v>
      </c>
      <c r="H168" s="1">
        <v>134.39140955607084</v>
      </c>
      <c r="I168" s="1">
        <v>170.29372251750272</v>
      </c>
      <c r="K168">
        <f t="shared" si="10"/>
        <v>151.79706858553476</v>
      </c>
      <c r="L168">
        <f t="shared" si="11"/>
        <v>8.0165014196785993</v>
      </c>
      <c r="T168" s="1">
        <v>79.486519949776692</v>
      </c>
      <c r="V168" s="1">
        <v>82.422482690145344</v>
      </c>
      <c r="W168" s="1">
        <v>121.4912959507527</v>
      </c>
      <c r="X168" s="1">
        <v>146.36179401028531</v>
      </c>
      <c r="Y168" s="1">
        <v>116.47830173886982</v>
      </c>
      <c r="Z168">
        <f t="shared" si="8"/>
        <v>109.24807886796597</v>
      </c>
      <c r="AA168">
        <f t="shared" si="9"/>
        <v>9.5393371115918129</v>
      </c>
    </row>
    <row r="169" spans="1:27" x14ac:dyDescent="0.25">
      <c r="A169" s="1">
        <v>155.25767892439734</v>
      </c>
      <c r="C169" s="1">
        <v>182.5728044477537</v>
      </c>
      <c r="G169" s="1">
        <v>147.3531289534134</v>
      </c>
      <c r="H169" s="1">
        <v>139.33110555013016</v>
      </c>
      <c r="I169" s="1">
        <v>161.20255267033772</v>
      </c>
      <c r="K169">
        <f t="shared" si="10"/>
        <v>157.14345410920646</v>
      </c>
      <c r="L169">
        <f t="shared" si="11"/>
        <v>4.6471808995634634</v>
      </c>
      <c r="T169" s="1">
        <v>99.676304073124072</v>
      </c>
      <c r="V169" s="1">
        <v>84.546714605286638</v>
      </c>
      <c r="W169" s="1">
        <v>141.18279048374643</v>
      </c>
      <c r="X169" s="1">
        <v>145.37491336945564</v>
      </c>
      <c r="Y169" s="1">
        <v>111.96067415434656</v>
      </c>
      <c r="Z169">
        <f t="shared" si="8"/>
        <v>116.54827933719187</v>
      </c>
      <c r="AA169">
        <f t="shared" si="9"/>
        <v>8.8924426741798133</v>
      </c>
    </row>
    <row r="170" spans="1:27" x14ac:dyDescent="0.25">
      <c r="A170" s="1">
        <v>146.5776106890508</v>
      </c>
      <c r="C170" s="1">
        <v>191.03803866033263</v>
      </c>
      <c r="G170" s="1">
        <v>150.78309666026703</v>
      </c>
      <c r="H170" s="1">
        <v>135.85719426472969</v>
      </c>
      <c r="I170" s="1">
        <v>163.56646428342623</v>
      </c>
      <c r="K170">
        <f t="shared" si="10"/>
        <v>157.5644809115613</v>
      </c>
      <c r="L170">
        <f t="shared" si="11"/>
        <v>5.9906721759317261</v>
      </c>
      <c r="T170" s="1">
        <v>88.296542324862642</v>
      </c>
      <c r="V170" s="1">
        <v>82.270524668138947</v>
      </c>
      <c r="W170" s="1">
        <v>133.22689873831607</v>
      </c>
      <c r="X170" s="1">
        <v>144.28159652217744</v>
      </c>
      <c r="Y170" s="1">
        <v>106.76291235561983</v>
      </c>
      <c r="Z170">
        <f t="shared" si="8"/>
        <v>110.96769492182298</v>
      </c>
      <c r="AA170">
        <f t="shared" si="9"/>
        <v>9.1970136946028376</v>
      </c>
    </row>
    <row r="171" spans="1:27" x14ac:dyDescent="0.25">
      <c r="A171" s="1">
        <v>163.82415281897539</v>
      </c>
      <c r="C171" s="1">
        <v>184.08268013667231</v>
      </c>
      <c r="G171" s="1">
        <v>143.9778848127884</v>
      </c>
      <c r="H171" s="1">
        <v>128.89840443929032</v>
      </c>
      <c r="I171" s="1">
        <v>157.12518744129946</v>
      </c>
      <c r="K171">
        <f t="shared" si="10"/>
        <v>155.58166192980516</v>
      </c>
      <c r="L171">
        <f t="shared" si="11"/>
        <v>5.880940468288065</v>
      </c>
      <c r="T171" s="1">
        <v>85.256530426360655</v>
      </c>
      <c r="V171" s="1">
        <v>93.381016753440122</v>
      </c>
      <c r="W171" s="1">
        <v>132.376234872</v>
      </c>
      <c r="X171" s="1">
        <v>135.87301315799823</v>
      </c>
      <c r="Y171" s="1">
        <v>89.476881356074827</v>
      </c>
      <c r="Z171">
        <f t="shared" si="8"/>
        <v>107.27273531317476</v>
      </c>
      <c r="AA171">
        <f t="shared" si="9"/>
        <v>8.3538650133157279</v>
      </c>
    </row>
    <row r="172" spans="1:27" x14ac:dyDescent="0.25">
      <c r="A172" s="1">
        <v>151.75165594580321</v>
      </c>
      <c r="C172" s="1">
        <v>183.14135656199974</v>
      </c>
      <c r="G172" s="1">
        <v>164.42066539417615</v>
      </c>
      <c r="H172" s="1">
        <v>132.392431894938</v>
      </c>
      <c r="I172" s="1">
        <v>154.9236026617989</v>
      </c>
      <c r="K172">
        <f t="shared" si="10"/>
        <v>157.32594249174321</v>
      </c>
      <c r="L172">
        <f t="shared" si="11"/>
        <v>5.2446059041970079</v>
      </c>
      <c r="T172" s="1">
        <v>90.861779516869788</v>
      </c>
      <c r="V172" s="1">
        <v>92.050681003304064</v>
      </c>
      <c r="W172" s="1">
        <v>131.46929059709822</v>
      </c>
      <c r="X172" s="1">
        <v>140.32163927631984</v>
      </c>
      <c r="Y172" s="1">
        <v>115.59450873013191</v>
      </c>
      <c r="Z172">
        <f t="shared" si="8"/>
        <v>114.05957982474476</v>
      </c>
      <c r="AA172">
        <f t="shared" si="9"/>
        <v>7.5926268163191803</v>
      </c>
    </row>
    <row r="173" spans="1:27" x14ac:dyDescent="0.25">
      <c r="A173" s="1">
        <v>166.16369441231285</v>
      </c>
      <c r="C173" s="1">
        <v>184.6776853303131</v>
      </c>
      <c r="G173" s="1">
        <v>173.04325970736409</v>
      </c>
      <c r="H173" s="1">
        <v>132.91734695434565</v>
      </c>
      <c r="I173" s="1">
        <v>154.27693017844916</v>
      </c>
      <c r="K173">
        <f t="shared" si="10"/>
        <v>162.21578331655695</v>
      </c>
      <c r="L173">
        <f t="shared" si="11"/>
        <v>5.5835133231829177</v>
      </c>
      <c r="T173" s="1">
        <v>97.831223037216603</v>
      </c>
      <c r="V173" s="1">
        <v>86.118733605672688</v>
      </c>
      <c r="W173" s="1">
        <v>131.61829539707679</v>
      </c>
      <c r="X173" s="1">
        <v>149.73104538456082</v>
      </c>
      <c r="Y173" s="1">
        <v>107.2564552570207</v>
      </c>
      <c r="Z173">
        <f t="shared" si="8"/>
        <v>114.51115053630951</v>
      </c>
      <c r="AA173">
        <f t="shared" si="9"/>
        <v>8.7342925505366598</v>
      </c>
    </row>
    <row r="174" spans="1:27" x14ac:dyDescent="0.25">
      <c r="A174" s="1">
        <v>139.26685557645911</v>
      </c>
      <c r="C174" s="1">
        <v>187.23355240278113</v>
      </c>
      <c r="G174" s="1">
        <v>164.54290043223975</v>
      </c>
      <c r="H174" s="1">
        <v>124.53964233398433</v>
      </c>
      <c r="I174" s="1">
        <v>168.19222872374425</v>
      </c>
      <c r="K174">
        <f t="shared" si="10"/>
        <v>156.75503589384172</v>
      </c>
      <c r="L174">
        <f t="shared" si="11"/>
        <v>7.0200686827299261</v>
      </c>
      <c r="T174" s="1">
        <v>95.517579801790006</v>
      </c>
      <c r="V174" s="1">
        <v>69.519176039584821</v>
      </c>
      <c r="W174" s="1">
        <v>151.76967893327949</v>
      </c>
      <c r="X174" s="1">
        <v>152.38877573320934</v>
      </c>
      <c r="Y174" s="1">
        <v>89.484017470787236</v>
      </c>
      <c r="Z174">
        <f t="shared" si="8"/>
        <v>111.73584559573018</v>
      </c>
      <c r="AA174">
        <f t="shared" si="9"/>
        <v>12.868335144997342</v>
      </c>
    </row>
    <row r="175" spans="1:27" x14ac:dyDescent="0.25">
      <c r="A175" s="1">
        <v>140.43194979907355</v>
      </c>
      <c r="C175" s="1">
        <v>200.3279958914558</v>
      </c>
      <c r="G175" s="1">
        <v>135.01292575489384</v>
      </c>
      <c r="H175" s="1">
        <v>132.56297429402665</v>
      </c>
      <c r="I175" s="1">
        <v>144.23512943455412</v>
      </c>
      <c r="K175">
        <f t="shared" si="10"/>
        <v>150.51419503480079</v>
      </c>
      <c r="L175">
        <f t="shared" si="11"/>
        <v>7.9812640163876551</v>
      </c>
      <c r="T175" s="1">
        <v>85.564305232121313</v>
      </c>
      <c r="V175" s="1">
        <v>85.724449157714545</v>
      </c>
      <c r="W175" s="1">
        <v>125.84025519234731</v>
      </c>
      <c r="X175" s="1">
        <v>141.86910198580821</v>
      </c>
      <c r="Y175" s="1">
        <v>117.5915290569431</v>
      </c>
      <c r="Z175">
        <f t="shared" si="8"/>
        <v>111.31792812498688</v>
      </c>
      <c r="AA175">
        <f t="shared" si="9"/>
        <v>8.4547628743213963</v>
      </c>
    </row>
    <row r="176" spans="1:27" x14ac:dyDescent="0.25">
      <c r="A176" s="1">
        <v>143.13886509859626</v>
      </c>
      <c r="C176" s="1">
        <v>200.19514331175583</v>
      </c>
      <c r="G176" s="1">
        <v>150.29980052601204</v>
      </c>
      <c r="H176" s="1">
        <v>138.40248743693033</v>
      </c>
      <c r="I176" s="1">
        <v>176.29226100900763</v>
      </c>
      <c r="K176">
        <f>AVERAGE(A176:J176)</f>
        <v>161.66571147646042</v>
      </c>
      <c r="L176">
        <f>STDEVP(A176:J176)/SQRT(10)</f>
        <v>7.3648606639020437</v>
      </c>
      <c r="T176" s="1">
        <v>90.694125668033081</v>
      </c>
      <c r="V176" s="1">
        <v>79.636493949002968</v>
      </c>
      <c r="W176" s="1">
        <v>121.69158118111696</v>
      </c>
      <c r="Y176" s="1">
        <v>93.955059709220095</v>
      </c>
      <c r="Z176">
        <f t="shared" si="8"/>
        <v>96.494315126843276</v>
      </c>
      <c r="AA176">
        <f t="shared" si="9"/>
        <v>5.8528941781820301</v>
      </c>
    </row>
    <row r="177" spans="1:27" x14ac:dyDescent="0.25">
      <c r="A177" s="1">
        <v>127.05067517285669</v>
      </c>
      <c r="C177" s="1">
        <v>192.52464598972347</v>
      </c>
      <c r="G177" s="1">
        <v>137.66705339605136</v>
      </c>
      <c r="H177" s="1">
        <v>131.13295873006186</v>
      </c>
      <c r="I177" s="1">
        <v>169.17611210724044</v>
      </c>
      <c r="K177">
        <f t="shared" si="10"/>
        <v>151.51028907918675</v>
      </c>
      <c r="L177">
        <f t="shared" si="11"/>
        <v>7.9992527836371883</v>
      </c>
      <c r="T177" s="1">
        <v>92.042315137255272</v>
      </c>
      <c r="V177" s="1">
        <v>79.195754472599418</v>
      </c>
      <c r="W177" s="1">
        <v>133.2821437290732</v>
      </c>
      <c r="Y177" s="1">
        <v>108.517035122575</v>
      </c>
      <c r="Z177">
        <f t="shared" si="8"/>
        <v>103.25931211537572</v>
      </c>
      <c r="AA177">
        <f t="shared" si="9"/>
        <v>7.6389273203564017</v>
      </c>
    </row>
    <row r="178" spans="1:27" x14ac:dyDescent="0.25">
      <c r="A178" s="1">
        <v>189.81339969737007</v>
      </c>
      <c r="C178" s="1">
        <v>195.72237344687582</v>
      </c>
      <c r="G178" s="1">
        <v>139.16364149613793</v>
      </c>
      <c r="H178" s="1">
        <v>123.30487569173168</v>
      </c>
      <c r="I178" s="1">
        <v>160.93026249786448</v>
      </c>
      <c r="K178">
        <f t="shared" si="10"/>
        <v>161.78691056599601</v>
      </c>
      <c r="L178">
        <f t="shared" si="11"/>
        <v>8.8662425991560863</v>
      </c>
      <c r="T178" s="1">
        <v>97.317144372960996</v>
      </c>
      <c r="V178" s="1">
        <v>81.76967709563489</v>
      </c>
      <c r="W178" s="1">
        <v>141.38830729893215</v>
      </c>
      <c r="Y178" s="1">
        <v>128.31501138621292</v>
      </c>
      <c r="Z178">
        <f t="shared" si="8"/>
        <v>112.19753503843523</v>
      </c>
      <c r="AA178">
        <f t="shared" si="9"/>
        <v>8.982432844029006</v>
      </c>
    </row>
    <row r="179" spans="1:27" x14ac:dyDescent="0.25">
      <c r="A179" s="1">
        <v>160.14700904886979</v>
      </c>
      <c r="C179" s="1">
        <v>202.36011587730499</v>
      </c>
      <c r="G179" s="1">
        <v>157.5470057400789</v>
      </c>
      <c r="H179" s="1">
        <v>130.03662745157868</v>
      </c>
      <c r="I179" s="1">
        <v>152.1224225153683</v>
      </c>
      <c r="K179">
        <f t="shared" si="10"/>
        <v>160.44263612664014</v>
      </c>
      <c r="L179">
        <f t="shared" si="11"/>
        <v>7.4287259976892352</v>
      </c>
      <c r="T179" s="1">
        <v>100.30895694271538</v>
      </c>
      <c r="V179" s="1">
        <v>87.103803767713956</v>
      </c>
      <c r="W179" s="1">
        <v>124.41328593662769</v>
      </c>
      <c r="Y179" s="1">
        <v>126.31083521349655</v>
      </c>
      <c r="Z179">
        <f t="shared" si="8"/>
        <v>109.53422046513839</v>
      </c>
      <c r="AA179">
        <f t="shared" si="9"/>
        <v>6.242339511061159</v>
      </c>
    </row>
    <row r="180" spans="1:27" x14ac:dyDescent="0.25">
      <c r="A180" s="1">
        <v>140.8819004813615</v>
      </c>
      <c r="C180" s="1">
        <v>197.68254862048005</v>
      </c>
      <c r="G180" s="1">
        <v>136.69112812389022</v>
      </c>
      <c r="H180" s="1">
        <v>135.17297108968086</v>
      </c>
      <c r="I180" s="1">
        <v>157.46811830280873</v>
      </c>
      <c r="K180">
        <f t="shared" si="10"/>
        <v>153.57933332364428</v>
      </c>
      <c r="L180">
        <f t="shared" si="11"/>
        <v>7.4100562676330126</v>
      </c>
      <c r="T180" s="1">
        <v>103.42136424976385</v>
      </c>
      <c r="V180" s="1">
        <v>88.533454717591283</v>
      </c>
      <c r="W180" s="1">
        <v>146.71553203037769</v>
      </c>
      <c r="Y180" s="1">
        <v>108.81850801665172</v>
      </c>
      <c r="Z180">
        <f t="shared" si="8"/>
        <v>111.87221475359614</v>
      </c>
      <c r="AA180">
        <f t="shared" si="9"/>
        <v>8.1053255815941672</v>
      </c>
    </row>
    <row r="181" spans="1:27" x14ac:dyDescent="0.25">
      <c r="A181" s="1">
        <v>159.2311451141845</v>
      </c>
      <c r="C181" s="1">
        <v>198.9371292030655</v>
      </c>
      <c r="G181" s="1">
        <v>152.80921242453815</v>
      </c>
      <c r="I181" s="1">
        <v>163.32544212132788</v>
      </c>
      <c r="K181">
        <f t="shared" si="10"/>
        <v>168.575732215779</v>
      </c>
      <c r="L181">
        <f t="shared" si="11"/>
        <v>5.6685192676800318</v>
      </c>
      <c r="T181" s="1">
        <v>84.676218556833732</v>
      </c>
      <c r="W181" s="1">
        <v>126.89988272530626</v>
      </c>
      <c r="Y181" s="1">
        <v>108.03127288818276</v>
      </c>
      <c r="Z181">
        <f t="shared" si="8"/>
        <v>106.53579139010758</v>
      </c>
      <c r="AA181">
        <f t="shared" si="9"/>
        <v>6.5275008171384492</v>
      </c>
    </row>
    <row r="182" spans="1:27" x14ac:dyDescent="0.25">
      <c r="A182" s="1">
        <v>151.49401088449386</v>
      </c>
      <c r="C182" s="1">
        <v>200.94406004521787</v>
      </c>
      <c r="G182" s="1">
        <v>163.24444684115315</v>
      </c>
      <c r="I182" s="1">
        <v>168.45169484289616</v>
      </c>
      <c r="K182">
        <f t="shared" si="10"/>
        <v>171.03355315344027</v>
      </c>
      <c r="L182">
        <f t="shared" si="11"/>
        <v>5.7960510351506596</v>
      </c>
      <c r="T182" s="1">
        <v>102.7403779082245</v>
      </c>
      <c r="W182" s="1">
        <v>129.81037412370893</v>
      </c>
      <c r="Y182" s="1">
        <v>103.72151999637931</v>
      </c>
      <c r="Z182">
        <f t="shared" si="8"/>
        <v>112.09075734277091</v>
      </c>
      <c r="AA182">
        <f t="shared" si="9"/>
        <v>4.738186051310624</v>
      </c>
    </row>
    <row r="183" spans="1:27" x14ac:dyDescent="0.25">
      <c r="A183" s="1">
        <v>160.90691918357808</v>
      </c>
      <c r="C183" s="1">
        <v>199.10902445788417</v>
      </c>
      <c r="G183" s="1">
        <v>166.85061888261274</v>
      </c>
      <c r="I183" s="1">
        <v>156.52986120005025</v>
      </c>
      <c r="K183">
        <f t="shared" si="10"/>
        <v>170.84910593103132</v>
      </c>
      <c r="L183">
        <f t="shared" si="11"/>
        <v>5.2879550414307044</v>
      </c>
      <c r="T183" s="1">
        <v>81.731800456623404</v>
      </c>
      <c r="W183" s="1">
        <v>134.65924944196428</v>
      </c>
      <c r="Y183" s="1">
        <v>127.61888175175086</v>
      </c>
      <c r="Z183">
        <f t="shared" si="8"/>
        <v>114.66997721677951</v>
      </c>
      <c r="AA183">
        <f t="shared" si="9"/>
        <v>8.8698757736284932</v>
      </c>
    </row>
    <row r="184" spans="1:27" x14ac:dyDescent="0.25">
      <c r="A184" s="1">
        <v>161.35803263455136</v>
      </c>
      <c r="C184" s="1">
        <v>202.35172613090663</v>
      </c>
      <c r="T184" s="1">
        <v>103.97210592751966</v>
      </c>
      <c r="W184" s="1">
        <v>141.49847030639643</v>
      </c>
      <c r="Y184" s="1">
        <v>130.63799101730865</v>
      </c>
      <c r="Z184">
        <f t="shared" si="8"/>
        <v>125.3695224170749</v>
      </c>
      <c r="AA184">
        <f t="shared" si="9"/>
        <v>5.9591832047992943</v>
      </c>
    </row>
    <row r="185" spans="1:27" x14ac:dyDescent="0.25">
      <c r="A185" s="1">
        <v>143.89376716817753</v>
      </c>
      <c r="C185" s="1">
        <v>197.66024562916255</v>
      </c>
      <c r="T185" s="1">
        <v>96.109109396462856</v>
      </c>
      <c r="W185" s="1">
        <v>128.40445382254464</v>
      </c>
      <c r="Y185" s="1">
        <v>99.470809410357759</v>
      </c>
      <c r="Z185">
        <f t="shared" si="8"/>
        <v>107.99479087645507</v>
      </c>
      <c r="AA185">
        <f t="shared" si="9"/>
        <v>5.4793205429105587</v>
      </c>
    </row>
    <row r="186" spans="1:27" x14ac:dyDescent="0.25">
      <c r="A186" s="1">
        <v>151.1699452119714</v>
      </c>
      <c r="C186" s="1">
        <v>183.3863709945141</v>
      </c>
      <c r="T186" s="1">
        <v>103.0856457385388</v>
      </c>
      <c r="W186" s="1">
        <v>125.20385469709106</v>
      </c>
      <c r="Y186" s="1">
        <v>85.536378005455262</v>
      </c>
      <c r="Z186">
        <f t="shared" si="8"/>
        <v>104.60862614702837</v>
      </c>
      <c r="AA186">
        <f t="shared" si="9"/>
        <v>6.1343434372458097</v>
      </c>
    </row>
    <row r="187" spans="1:27" x14ac:dyDescent="0.25">
      <c r="A187" s="1">
        <v>162.0998892554623</v>
      </c>
      <c r="C187" s="1">
        <v>189.73183575915562</v>
      </c>
      <c r="T187" s="1">
        <v>96.856865516075715</v>
      </c>
      <c r="W187" s="1">
        <v>142.89181573050357</v>
      </c>
      <c r="Y187" s="1">
        <v>96.719945710280172</v>
      </c>
      <c r="Z187">
        <f t="shared" si="8"/>
        <v>112.15620898561981</v>
      </c>
      <c r="AA187">
        <f t="shared" si="9"/>
        <v>8.2144635986394441</v>
      </c>
    </row>
    <row r="188" spans="1:27" x14ac:dyDescent="0.25">
      <c r="A188" s="1">
        <v>184.62459543809518</v>
      </c>
      <c r="C188" s="1">
        <v>193.71262611809101</v>
      </c>
      <c r="T188" s="1">
        <v>83.569436544900327</v>
      </c>
      <c r="W188" s="1">
        <v>128.43132019042946</v>
      </c>
      <c r="Y188" s="1">
        <v>115.76424302725947</v>
      </c>
      <c r="Z188">
        <f t="shared" si="8"/>
        <v>109.25499992086309</v>
      </c>
      <c r="AA188">
        <f t="shared" si="9"/>
        <v>7.1375922005211683</v>
      </c>
    </row>
    <row r="189" spans="1:27" x14ac:dyDescent="0.25">
      <c r="A189" s="1">
        <v>158.47724261768343</v>
      </c>
      <c r="C189" s="1">
        <v>188.52856897542722</v>
      </c>
      <c r="T189" s="1">
        <v>88.472395676832861</v>
      </c>
      <c r="W189" s="1">
        <v>140.56339263915982</v>
      </c>
      <c r="Y189" s="1">
        <v>98.959192736394826</v>
      </c>
      <c r="Z189">
        <f t="shared" si="8"/>
        <v>109.33166035079584</v>
      </c>
      <c r="AA189">
        <f t="shared" si="9"/>
        <v>8.5024313298140477</v>
      </c>
    </row>
    <row r="190" spans="1:27" x14ac:dyDescent="0.25">
      <c r="A190" s="1">
        <v>134.59382082689251</v>
      </c>
      <c r="C190" s="1">
        <v>185.18132887277213</v>
      </c>
      <c r="T190" s="1">
        <v>110.02603887201658</v>
      </c>
      <c r="W190" s="1">
        <v>135.40107182094019</v>
      </c>
      <c r="Y190" s="1">
        <v>109.40076893773534</v>
      </c>
      <c r="Z190">
        <f t="shared" si="8"/>
        <v>118.27595987689737</v>
      </c>
      <c r="AA190">
        <f t="shared" si="9"/>
        <v>4.5778954922090813</v>
      </c>
    </row>
    <row r="191" spans="1:27" x14ac:dyDescent="0.25">
      <c r="A191" s="1">
        <v>172.91119009415723</v>
      </c>
      <c r="T191" s="1">
        <v>94.60956447727078</v>
      </c>
      <c r="W191" s="1">
        <v>131.63988930838394</v>
      </c>
      <c r="Y191" s="1">
        <v>130.53955867372673</v>
      </c>
      <c r="Z191">
        <f t="shared" si="8"/>
        <v>118.92967081979383</v>
      </c>
      <c r="AA191">
        <f t="shared" si="9"/>
        <v>6.5020389568350927</v>
      </c>
    </row>
    <row r="192" spans="1:27" x14ac:dyDescent="0.25">
      <c r="A192" s="1">
        <v>166.79044713311018</v>
      </c>
      <c r="T192" s="1">
        <v>92.713978526356371</v>
      </c>
      <c r="W192" s="1">
        <v>142.40352085658483</v>
      </c>
      <c r="Y192" s="1">
        <v>118.02980488744224</v>
      </c>
      <c r="Z192">
        <f t="shared" si="8"/>
        <v>117.71576809012782</v>
      </c>
      <c r="AA192">
        <f t="shared" si="9"/>
        <v>7.6677221959479276</v>
      </c>
    </row>
    <row r="193" spans="1:27" x14ac:dyDescent="0.25">
      <c r="A193" s="1">
        <v>178.26926899466287</v>
      </c>
      <c r="T193" s="1">
        <v>121.97351141290329</v>
      </c>
      <c r="W193" s="1">
        <v>136.63331440516876</v>
      </c>
      <c r="Y193" s="1">
        <v>104.79756059317673</v>
      </c>
      <c r="Z193">
        <f t="shared" si="8"/>
        <v>121.13479547041625</v>
      </c>
      <c r="AA193">
        <f t="shared" si="9"/>
        <v>4.9174750442979702</v>
      </c>
    </row>
    <row r="194" spans="1:27" x14ac:dyDescent="0.25">
      <c r="A194" s="1">
        <v>151.65025027677967</v>
      </c>
      <c r="T194" s="1">
        <v>100.20077883542231</v>
      </c>
      <c r="W194" s="1">
        <v>129.60683277675</v>
      </c>
      <c r="Y194" s="1">
        <v>116.55235290527328</v>
      </c>
      <c r="Z194">
        <f t="shared" si="8"/>
        <v>115.4533215058152</v>
      </c>
      <c r="AA194">
        <f t="shared" si="9"/>
        <v>4.5469498370081185</v>
      </c>
    </row>
    <row r="195" spans="1:27" x14ac:dyDescent="0.25">
      <c r="A195" s="1">
        <v>150.13411210819973</v>
      </c>
      <c r="T195" s="1">
        <v>96.946439638242524</v>
      </c>
      <c r="W195" s="1">
        <v>140.15011106218574</v>
      </c>
      <c r="Y195" s="1">
        <v>127.95361485974483</v>
      </c>
      <c r="Z195">
        <f t="shared" si="8"/>
        <v>121.6833885200577</v>
      </c>
      <c r="AA195">
        <f t="shared" si="9"/>
        <v>6.8738712312515355</v>
      </c>
    </row>
    <row r="196" spans="1:27" x14ac:dyDescent="0.25">
      <c r="A196" s="1">
        <v>150.16435429374144</v>
      </c>
      <c r="T196" s="1">
        <v>88.585763449197259</v>
      </c>
      <c r="W196" s="1">
        <v>130.5294581821982</v>
      </c>
      <c r="Y196" s="1">
        <v>98.085725718531023</v>
      </c>
      <c r="Z196">
        <f t="shared" si="8"/>
        <v>105.73364911664216</v>
      </c>
      <c r="AA196">
        <f t="shared" si="9"/>
        <v>6.7871477366544513</v>
      </c>
    </row>
    <row r="197" spans="1:27" x14ac:dyDescent="0.25">
      <c r="A197" s="1">
        <v>137.81686262650911</v>
      </c>
      <c r="T197" s="1">
        <v>90.673006497896594</v>
      </c>
      <c r="W197" s="1">
        <v>132.89559228079642</v>
      </c>
      <c r="Y197" s="1">
        <v>101.25024072055086</v>
      </c>
      <c r="Z197">
        <f t="shared" ref="Z197:Z201" si="12">AVERAGE(S197:Y197)</f>
        <v>108.27294649974795</v>
      </c>
      <c r="AA197">
        <f t="shared" ref="AA197:AA201" si="13">STDEVP(S197:Y197)/SQRT(7)</f>
        <v>6.7800511649598043</v>
      </c>
    </row>
    <row r="198" spans="1:27" x14ac:dyDescent="0.25">
      <c r="A198" s="1">
        <v>168.58732254109893</v>
      </c>
      <c r="T198" s="1">
        <v>102.48811323564119</v>
      </c>
      <c r="W198" s="1">
        <v>126.90650394984644</v>
      </c>
      <c r="Y198" s="1">
        <v>105.46289641281639</v>
      </c>
      <c r="Z198">
        <f t="shared" si="12"/>
        <v>111.61917119943467</v>
      </c>
      <c r="AA198">
        <f t="shared" si="13"/>
        <v>4.1114154752250487</v>
      </c>
    </row>
    <row r="199" spans="1:27" x14ac:dyDescent="0.25">
      <c r="A199" s="1">
        <v>161.45665377856554</v>
      </c>
      <c r="T199" s="1">
        <v>93.481378240899659</v>
      </c>
      <c r="W199" s="1">
        <v>119.72795213971786</v>
      </c>
      <c r="Y199" s="1">
        <v>110.81469963336809</v>
      </c>
      <c r="Z199">
        <f t="shared" si="12"/>
        <v>108.00801000466187</v>
      </c>
      <c r="AA199">
        <f t="shared" si="13"/>
        <v>4.1188161771308316</v>
      </c>
    </row>
    <row r="200" spans="1:27" x14ac:dyDescent="0.25">
      <c r="A200" s="1">
        <v>160.39652492910776</v>
      </c>
      <c r="T200" s="1">
        <v>95.517521114139669</v>
      </c>
      <c r="W200" s="1">
        <v>121.25686917986161</v>
      </c>
      <c r="Y200" s="1">
        <v>81.720253516887766</v>
      </c>
      <c r="Z200">
        <f t="shared" si="12"/>
        <v>99.498214603629677</v>
      </c>
      <c r="AA200">
        <f t="shared" si="13"/>
        <v>6.1927025795987767</v>
      </c>
    </row>
    <row r="201" spans="1:27" x14ac:dyDescent="0.25">
      <c r="A201" s="1">
        <v>137.40167260807462</v>
      </c>
      <c r="T201" s="1">
        <v>101.68932401216946</v>
      </c>
      <c r="W201" s="1">
        <v>144.84209333147322</v>
      </c>
      <c r="Y201" s="1">
        <v>101.99132458916984</v>
      </c>
      <c r="Z201">
        <f t="shared" si="12"/>
        <v>116.17424731093752</v>
      </c>
      <c r="AA201">
        <f t="shared" si="13"/>
        <v>7.6619458406308416</v>
      </c>
    </row>
    <row r="202" spans="1:27" x14ac:dyDescent="0.25">
      <c r="A202" s="1">
        <v>150.47954620524519</v>
      </c>
      <c r="T202" s="1">
        <v>115.39731706891736</v>
      </c>
      <c r="W202" s="1">
        <v>126.84794834681874</v>
      </c>
      <c r="Y202" s="1">
        <v>122.75999661149568</v>
      </c>
    </row>
    <row r="203" spans="1:27" x14ac:dyDescent="0.25">
      <c r="T203" s="1">
        <v>104.31282127296527</v>
      </c>
      <c r="W203" s="1">
        <v>131.58694675990446</v>
      </c>
      <c r="Y203" s="1">
        <v>119.98098965348794</v>
      </c>
    </row>
    <row r="204" spans="1:27" x14ac:dyDescent="0.25">
      <c r="T204" s="1">
        <v>94.667061606606268</v>
      </c>
      <c r="W204" s="1">
        <v>147.07295554024822</v>
      </c>
      <c r="Y204" s="1">
        <v>120.24955749511639</v>
      </c>
    </row>
    <row r="205" spans="1:27" x14ac:dyDescent="0.25">
      <c r="T205" s="1">
        <v>92.107382973471758</v>
      </c>
      <c r="W205" s="1">
        <v>122.55755833217053</v>
      </c>
      <c r="Y205" s="1">
        <v>94.882570464035339</v>
      </c>
    </row>
    <row r="206" spans="1:27" x14ac:dyDescent="0.25">
      <c r="T206" s="1">
        <v>118.99691571246132</v>
      </c>
      <c r="W206" s="1">
        <v>129.43423134940002</v>
      </c>
      <c r="Y206" s="1">
        <v>125.90032117120087</v>
      </c>
    </row>
    <row r="207" spans="1:27" x14ac:dyDescent="0.25">
      <c r="T207" s="1">
        <v>109.11146729857055</v>
      </c>
      <c r="W207" s="1">
        <v>142.65377862112857</v>
      </c>
    </row>
    <row r="208" spans="1:27" x14ac:dyDescent="0.25">
      <c r="T208" s="1">
        <v>112.85188276689119</v>
      </c>
      <c r="W208" s="1">
        <v>144.69826562064017</v>
      </c>
    </row>
    <row r="209" spans="1:23" x14ac:dyDescent="0.25">
      <c r="K209" t="s">
        <v>9</v>
      </c>
      <c r="T209" s="1">
        <v>97.708272409963087</v>
      </c>
      <c r="W209" s="1">
        <v>120.7137652805866</v>
      </c>
    </row>
    <row r="210" spans="1:23" x14ac:dyDescent="0.25">
      <c r="A210" s="1">
        <v>165.1365521325516</v>
      </c>
      <c r="B210" s="1">
        <v>132.52046345807315</v>
      </c>
      <c r="C210" s="1">
        <v>192.75460620005973</v>
      </c>
      <c r="E210" s="1">
        <v>179.05548095703045</v>
      </c>
      <c r="G210" s="1">
        <v>152.45714523225922</v>
      </c>
      <c r="H210" s="1">
        <v>130.83310424640607</v>
      </c>
      <c r="I210" s="1">
        <v>161.97719859757456</v>
      </c>
      <c r="J210" s="1">
        <v>205.13369182200464</v>
      </c>
      <c r="K210">
        <f>AVERAGE(A210:J210)</f>
        <v>164.98353033074491</v>
      </c>
      <c r="L210">
        <f>STDEVP(A210:K210)/SQRT(8)</f>
        <v>8.3060904691316324</v>
      </c>
      <c r="T210" s="1">
        <v>104.63113470391914</v>
      </c>
      <c r="W210" s="1">
        <v>135.25000980922144</v>
      </c>
    </row>
    <row r="211" spans="1:23" x14ac:dyDescent="0.25">
      <c r="T211" s="1">
        <v>98.446068396935047</v>
      </c>
      <c r="W211" s="1">
        <v>128.64403043474465</v>
      </c>
    </row>
    <row r="212" spans="1:23" x14ac:dyDescent="0.25">
      <c r="T212" s="1">
        <v>100.99248362111517</v>
      </c>
      <c r="W212" s="1">
        <v>128.44847270420536</v>
      </c>
    </row>
    <row r="213" spans="1:23" x14ac:dyDescent="0.25">
      <c r="T213" s="1">
        <v>108.76506763500164</v>
      </c>
      <c r="W213" s="1">
        <v>136.64711543491876</v>
      </c>
    </row>
    <row r="214" spans="1:23" x14ac:dyDescent="0.25">
      <c r="T214" s="1">
        <v>88.172761686555603</v>
      </c>
      <c r="W214" s="1">
        <v>133.93197740827233</v>
      </c>
    </row>
    <row r="215" spans="1:23" x14ac:dyDescent="0.25">
      <c r="T215" s="1">
        <v>97.588331620771768</v>
      </c>
      <c r="W215" s="1">
        <v>142.67518179757232</v>
      </c>
    </row>
    <row r="216" spans="1:23" x14ac:dyDescent="0.25">
      <c r="T216" s="1">
        <v>124.10934783600109</v>
      </c>
      <c r="W216" s="1">
        <v>138.83123397827143</v>
      </c>
    </row>
    <row r="217" spans="1:23" x14ac:dyDescent="0.25">
      <c r="T217" s="1">
        <v>105.6100866296789</v>
      </c>
      <c r="W217" s="1">
        <v>137.49720709664464</v>
      </c>
    </row>
    <row r="218" spans="1:23" x14ac:dyDescent="0.25">
      <c r="T218" s="1">
        <v>89.107773330185381</v>
      </c>
      <c r="W218" s="1">
        <v>128.93874304635179</v>
      </c>
    </row>
    <row r="219" spans="1:23" x14ac:dyDescent="0.25">
      <c r="T219" s="1">
        <v>101.82666149768198</v>
      </c>
      <c r="W219" s="1">
        <v>134.28660801478748</v>
      </c>
    </row>
    <row r="220" spans="1:23" x14ac:dyDescent="0.25">
      <c r="T220" s="1">
        <v>109.2822148249699</v>
      </c>
      <c r="W220" s="1">
        <v>126.26093455723304</v>
      </c>
    </row>
    <row r="221" spans="1:23" x14ac:dyDescent="0.25">
      <c r="T221" s="1">
        <v>94.850552737057797</v>
      </c>
      <c r="W221" s="1">
        <v>138.52955954415447</v>
      </c>
    </row>
    <row r="222" spans="1:23" x14ac:dyDescent="0.25">
      <c r="T222" s="1">
        <v>92.786835052154828</v>
      </c>
      <c r="W222" s="1">
        <v>142.75921412876608</v>
      </c>
    </row>
    <row r="223" spans="1:23" x14ac:dyDescent="0.25">
      <c r="T223" s="1">
        <v>94.144020499763855</v>
      </c>
      <c r="W223" s="1">
        <v>133.13550949096606</v>
      </c>
    </row>
    <row r="224" spans="1:23" x14ac:dyDescent="0.25">
      <c r="T224" s="1">
        <v>94.760299514938126</v>
      </c>
      <c r="W224" s="1">
        <v>135.58348246983036</v>
      </c>
    </row>
    <row r="225" spans="20:23" x14ac:dyDescent="0.25">
      <c r="T225" s="1">
        <v>116.50747781271463</v>
      </c>
      <c r="W225" s="1">
        <v>144.61080006190625</v>
      </c>
    </row>
    <row r="226" spans="20:23" x14ac:dyDescent="0.25">
      <c r="T226" s="1">
        <v>103.89914879432087</v>
      </c>
      <c r="W226" s="1">
        <v>136.91291809081966</v>
      </c>
    </row>
    <row r="227" spans="20:23" x14ac:dyDescent="0.25">
      <c r="T227" s="1">
        <v>115.2834378756009</v>
      </c>
      <c r="W227" s="1">
        <v>137.03971590314555</v>
      </c>
    </row>
    <row r="228" spans="20:23" x14ac:dyDescent="0.25">
      <c r="T228" s="1">
        <v>103.71510432316704</v>
      </c>
      <c r="W228" s="1">
        <v>141.01535252162321</v>
      </c>
    </row>
    <row r="229" spans="20:23" x14ac:dyDescent="0.25">
      <c r="T229" s="1">
        <v>102.03683874109286</v>
      </c>
      <c r="W229" s="1">
        <v>141.92370006016247</v>
      </c>
    </row>
    <row r="230" spans="20:23" x14ac:dyDescent="0.25">
      <c r="T230" s="1">
        <v>99.822696224673734</v>
      </c>
      <c r="W230" s="1">
        <v>129.82093266078394</v>
      </c>
    </row>
    <row r="231" spans="20:23" x14ac:dyDescent="0.25">
      <c r="T231" s="1">
        <v>115.87670294793088</v>
      </c>
      <c r="W231" s="1">
        <v>134.5030103410991</v>
      </c>
    </row>
    <row r="232" spans="20:23" x14ac:dyDescent="0.25">
      <c r="T232" s="1">
        <v>114.51914860652033</v>
      </c>
      <c r="W232" s="1">
        <v>137.76900427682054</v>
      </c>
    </row>
    <row r="233" spans="20:23" x14ac:dyDescent="0.25">
      <c r="T233" s="1">
        <v>120.70626898126287</v>
      </c>
      <c r="W233" s="1">
        <v>139.02522495814733</v>
      </c>
    </row>
    <row r="234" spans="20:23" x14ac:dyDescent="0.25">
      <c r="T234" s="1">
        <v>100.8208893157623</v>
      </c>
      <c r="W234" s="1">
        <v>128.16459110804911</v>
      </c>
    </row>
    <row r="248" spans="19:29" x14ac:dyDescent="0.25">
      <c r="AB248" t="s">
        <v>10</v>
      </c>
    </row>
    <row r="249" spans="19:29" x14ac:dyDescent="0.25">
      <c r="S249" s="1">
        <v>92.908505161412961</v>
      </c>
      <c r="T249" s="1">
        <v>92.649007105565275</v>
      </c>
      <c r="V249" s="1">
        <v>83.79530669050726</v>
      </c>
      <c r="W249" s="1">
        <v>133.09753379043224</v>
      </c>
      <c r="X249" s="1">
        <v>144.58988748176509</v>
      </c>
      <c r="Y249" s="1">
        <v>108.34283554690973</v>
      </c>
      <c r="AB249">
        <f>AVERAGE(S249:Y249)</f>
        <v>109.23051262943208</v>
      </c>
      <c r="AC249">
        <f>STDEVP(S249:Y249)/SQRT(6)</f>
        <v>9.1424103526578833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D8BF-048E-48E0-87D1-0ABD3B993D12}">
  <dimension ref="B1:M40"/>
  <sheetViews>
    <sheetView topLeftCell="A13" workbookViewId="0">
      <selection activeCell="O35" sqref="O35"/>
    </sheetView>
  </sheetViews>
  <sheetFormatPr defaultRowHeight="15" x14ac:dyDescent="0.25"/>
  <sheetData>
    <row r="1" spans="2:13" x14ac:dyDescent="0.25">
      <c r="C1" t="s">
        <v>163</v>
      </c>
    </row>
    <row r="2" spans="2:13" x14ac:dyDescent="0.25">
      <c r="C2" t="s">
        <v>105</v>
      </c>
      <c r="E2" t="s">
        <v>164</v>
      </c>
    </row>
    <row r="4" spans="2:13" x14ac:dyDescent="0.25">
      <c r="C4" t="s">
        <v>165</v>
      </c>
      <c r="D4" t="s">
        <v>166</v>
      </c>
    </row>
    <row r="5" spans="2:13" x14ac:dyDescent="0.25">
      <c r="B5">
        <v>-60</v>
      </c>
      <c r="C5">
        <v>-0.25270503896871366</v>
      </c>
      <c r="D5">
        <v>4.4838969633990734E-2</v>
      </c>
      <c r="E5">
        <v>-0.23341769652607824</v>
      </c>
      <c r="F5">
        <v>-0.32712819026066642</v>
      </c>
      <c r="G5">
        <v>-7.3840355873107832E-2</v>
      </c>
      <c r="H5">
        <v>-8.1238353375306702E-2</v>
      </c>
      <c r="I5">
        <v>-0.14167770458634457</v>
      </c>
      <c r="J5">
        <v>-0.46112768720872283</v>
      </c>
      <c r="K5">
        <v>-0.38419846001021379</v>
      </c>
      <c r="M5">
        <v>-0.31901186390926906</v>
      </c>
    </row>
    <row r="6" spans="2:13" x14ac:dyDescent="0.25">
      <c r="B6">
        <v>-50</v>
      </c>
      <c r="C6">
        <v>-0.3971330510764659</v>
      </c>
      <c r="D6">
        <v>7.8151931998242399E-2</v>
      </c>
      <c r="E6">
        <v>-0.31288633828960932</v>
      </c>
      <c r="F6">
        <v>-0.4468478222826972</v>
      </c>
      <c r="G6">
        <v>-0.15625192324320417</v>
      </c>
      <c r="H6">
        <v>-0.12020228081142757</v>
      </c>
      <c r="I6">
        <v>-0.19536806823341654</v>
      </c>
      <c r="J6">
        <v>-0.85693992010437492</v>
      </c>
      <c r="K6">
        <v>-0.54843377629551282</v>
      </c>
      <c r="M6">
        <v>-0.54013427935148484</v>
      </c>
    </row>
    <row r="7" spans="2:13" x14ac:dyDescent="0.25">
      <c r="B7">
        <v>-40</v>
      </c>
      <c r="C7">
        <v>-0.5755654902351276</v>
      </c>
      <c r="D7">
        <v>0.10856517959089107</v>
      </c>
      <c r="E7">
        <v>-0.50013418234739682</v>
      </c>
      <c r="F7">
        <v>-0.7421775764518671</v>
      </c>
      <c r="G7">
        <v>-0.14712017377217584</v>
      </c>
      <c r="H7">
        <v>-0.19776016903906724</v>
      </c>
      <c r="I7">
        <v>-0.26562589900508787</v>
      </c>
      <c r="J7">
        <v>-1.0398772211358094</v>
      </c>
      <c r="K7">
        <v>-0.95598945267703672</v>
      </c>
      <c r="M7">
        <v>-0.75583924745257891</v>
      </c>
    </row>
    <row r="8" spans="2:13" x14ac:dyDescent="0.25">
      <c r="B8">
        <v>-30</v>
      </c>
      <c r="C8">
        <v>-0.72862930954710481</v>
      </c>
      <c r="D8">
        <v>0.13210871222611129</v>
      </c>
      <c r="E8">
        <v>-0.58820663630266334</v>
      </c>
      <c r="F8">
        <v>-1.1067753505039861</v>
      </c>
      <c r="G8">
        <v>-0.23447058995564748</v>
      </c>
      <c r="H8">
        <v>-0.20260586689427937</v>
      </c>
      <c r="I8">
        <v>-0.37719409480975669</v>
      </c>
      <c r="J8">
        <v>-1.1950319120199369</v>
      </c>
      <c r="K8">
        <v>-1.1301183088110092</v>
      </c>
      <c r="M8">
        <v>-0.99463171707955933</v>
      </c>
    </row>
    <row r="9" spans="2:13" x14ac:dyDescent="0.25">
      <c r="B9">
        <v>-20</v>
      </c>
      <c r="C9">
        <v>-0.7213710744038343</v>
      </c>
      <c r="D9">
        <v>0.11116304676246425</v>
      </c>
      <c r="E9">
        <v>-0.57156348321224326</v>
      </c>
      <c r="F9">
        <v>-0.86904405713914679</v>
      </c>
      <c r="G9">
        <v>-0.24228377342224083</v>
      </c>
      <c r="H9">
        <v>-0.24535064107363971</v>
      </c>
      <c r="I9">
        <v>-0.55884624894257551</v>
      </c>
      <c r="J9">
        <v>-1.037601905293984</v>
      </c>
      <c r="K9">
        <v>-1.2472371792574495</v>
      </c>
      <c r="L9">
        <v>-0.68835808249080888</v>
      </c>
      <c r="M9">
        <v>-1.0320542988024211</v>
      </c>
    </row>
    <row r="10" spans="2:13" x14ac:dyDescent="0.25">
      <c r="B10">
        <v>-10</v>
      </c>
      <c r="C10">
        <v>-0.6793723479780962</v>
      </c>
      <c r="D10">
        <v>7.1666586034388455E-2</v>
      </c>
      <c r="E10">
        <v>-0.42360883185835618</v>
      </c>
      <c r="F10">
        <v>-0.69904748876611611</v>
      </c>
      <c r="G10">
        <v>-0.41645784378051753</v>
      </c>
      <c r="H10">
        <v>-0.37166249383356137</v>
      </c>
      <c r="I10">
        <v>-0.67547867404427231</v>
      </c>
      <c r="J10">
        <v>-0.77308555640796539</v>
      </c>
      <c r="K10">
        <v>-0.8794479020144953</v>
      </c>
      <c r="L10">
        <v>-0.98269660800110781</v>
      </c>
      <c r="M10">
        <v>-0.89286573309647377</v>
      </c>
    </row>
    <row r="11" spans="2:13" x14ac:dyDescent="0.25">
      <c r="B11">
        <v>0</v>
      </c>
      <c r="C11">
        <v>-0.4779010342761677</v>
      </c>
      <c r="D11">
        <v>5.6308464651253172E-2</v>
      </c>
      <c r="E11">
        <v>-0.19521839423866108</v>
      </c>
      <c r="F11">
        <v>-0.4865581805889419</v>
      </c>
      <c r="G11">
        <v>-0.348848406473795</v>
      </c>
      <c r="H11">
        <v>-0.2163669301062513</v>
      </c>
      <c r="I11">
        <v>-0.60364770585564276</v>
      </c>
      <c r="J11">
        <v>-0.62278091317356188</v>
      </c>
      <c r="K11">
        <v>-0.64061555074989218</v>
      </c>
      <c r="L11">
        <v>-0.62321333791695288</v>
      </c>
      <c r="M11">
        <v>-0.56385988938180986</v>
      </c>
    </row>
    <row r="12" spans="2:13" x14ac:dyDescent="0.25">
      <c r="B12">
        <v>10</v>
      </c>
      <c r="C12">
        <v>-0.24996928872716773</v>
      </c>
      <c r="D12">
        <v>4.9918095405933498E-2</v>
      </c>
      <c r="E12">
        <v>-4.4999892609592515E-2</v>
      </c>
      <c r="F12">
        <v>-0.22141131154307064</v>
      </c>
      <c r="G12">
        <v>-0.22826911608378084</v>
      </c>
      <c r="H12">
        <v>-1.3068307306348585E-2</v>
      </c>
      <c r="I12">
        <v>-0.33586967371071941</v>
      </c>
      <c r="J12">
        <v>-0.21537863382018316</v>
      </c>
      <c r="K12">
        <v>-0.34745622337411236</v>
      </c>
      <c r="L12">
        <v>-0.53432651594573333</v>
      </c>
      <c r="M12">
        <v>-0.30894392415096844</v>
      </c>
    </row>
    <row r="13" spans="2:13" x14ac:dyDescent="0.25">
      <c r="B13">
        <v>20</v>
      </c>
      <c r="C13">
        <v>0.11226821218143174</v>
      </c>
      <c r="D13">
        <v>2.913535065824727E-2</v>
      </c>
      <c r="E13">
        <v>0.26025964313907818</v>
      </c>
      <c r="F13">
        <v>3.5804768542309726E-2</v>
      </c>
      <c r="G13">
        <v>9.5181814829508327E-2</v>
      </c>
      <c r="H13">
        <v>0.22214382210957603</v>
      </c>
      <c r="I13">
        <v>3.4496799396101893E-3</v>
      </c>
      <c r="J13">
        <v>0.14734156060926981</v>
      </c>
      <c r="K13">
        <v>4.8754805818614719E-3</v>
      </c>
      <c r="L13">
        <v>0.16483377942851862</v>
      </c>
      <c r="M13">
        <v>7.6523360453153291E-2</v>
      </c>
    </row>
    <row r="14" spans="2:13" x14ac:dyDescent="0.25">
      <c r="B14">
        <v>30</v>
      </c>
      <c r="C14">
        <v>0.36993682490416735</v>
      </c>
      <c r="D14">
        <v>2.4734901552964216E-2</v>
      </c>
      <c r="E14">
        <v>0.499593608574179</v>
      </c>
      <c r="F14">
        <v>0.33756733607578882</v>
      </c>
      <c r="G14">
        <v>0.30140886306762665</v>
      </c>
      <c r="H14">
        <v>0.47086650809061831</v>
      </c>
      <c r="I14">
        <v>0.34147504332718542</v>
      </c>
      <c r="J14">
        <v>0.42089344251273758</v>
      </c>
      <c r="K14">
        <v>0.29002561481720734</v>
      </c>
      <c r="L14">
        <v>0.28683574526917649</v>
      </c>
      <c r="M14">
        <v>0.38076526240298619</v>
      </c>
    </row>
    <row r="15" spans="2:13" x14ac:dyDescent="0.25">
      <c r="B15">
        <v>40</v>
      </c>
      <c r="C15">
        <v>0.7015014605232156</v>
      </c>
      <c r="D15">
        <v>1.5255357302147297E-2</v>
      </c>
      <c r="E15">
        <v>0.70721922403179571</v>
      </c>
      <c r="F15">
        <v>0.6166966044819433</v>
      </c>
      <c r="G15">
        <v>0.7180918375651042</v>
      </c>
      <c r="H15">
        <v>0.67538530801989183</v>
      </c>
      <c r="I15">
        <v>0.6704888070464885</v>
      </c>
      <c r="J15">
        <v>0.68812280598253217</v>
      </c>
      <c r="K15">
        <v>0.74433681943000962</v>
      </c>
      <c r="L15">
        <v>0.78917753930185297</v>
      </c>
      <c r="M15">
        <v>0.70399419884932235</v>
      </c>
    </row>
    <row r="16" spans="2:13" x14ac:dyDescent="0.25">
      <c r="B16">
        <v>50</v>
      </c>
      <c r="C16">
        <v>1.0013633241034059</v>
      </c>
      <c r="D16">
        <v>4.6904827669085356E-4</v>
      </c>
      <c r="E16">
        <v>1.0016464945871069</v>
      </c>
      <c r="F16">
        <v>0.99983663492269226</v>
      </c>
      <c r="G16">
        <v>0.99879722595214171</v>
      </c>
      <c r="H16">
        <v>1.0031921937293558</v>
      </c>
      <c r="I16">
        <v>1.0027880820499075</v>
      </c>
      <c r="J16">
        <v>1.000751740861646</v>
      </c>
      <c r="K16">
        <v>1.0004605984469035</v>
      </c>
      <c r="L16">
        <v>1.0026413412655097</v>
      </c>
      <c r="M16">
        <v>1.0021556051153881</v>
      </c>
    </row>
    <row r="17" spans="2:13" x14ac:dyDescent="0.25">
      <c r="B17">
        <v>60</v>
      </c>
      <c r="C17">
        <v>1.3489016658784716</v>
      </c>
      <c r="D17">
        <v>3.7368739423777976E-2</v>
      </c>
      <c r="E17">
        <v>1.2225383951506243</v>
      </c>
      <c r="F17">
        <v>1.1979130031345593</v>
      </c>
      <c r="G17">
        <v>1.4086537679036415</v>
      </c>
      <c r="H17">
        <v>1.2272931521700801</v>
      </c>
      <c r="I17">
        <v>1.3210130436405223</v>
      </c>
      <c r="J17">
        <v>1.3943109417905819</v>
      </c>
      <c r="K17">
        <v>1.403102979747523</v>
      </c>
      <c r="L17">
        <v>1.5675977819106077</v>
      </c>
      <c r="M17">
        <v>1.3976919274581052</v>
      </c>
    </row>
    <row r="18" spans="2:13" x14ac:dyDescent="0.25">
      <c r="B18">
        <v>70</v>
      </c>
      <c r="C18">
        <v>1.6993306304982692</v>
      </c>
      <c r="D18">
        <v>4.5797291053300597E-2</v>
      </c>
      <c r="G18">
        <v>1.75</v>
      </c>
      <c r="H18">
        <v>1.4432989690721649</v>
      </c>
      <c r="I18">
        <v>1.5923566878980893</v>
      </c>
      <c r="K18">
        <v>1.8231037384873119</v>
      </c>
      <c r="L18">
        <v>1.8109085980583628</v>
      </c>
      <c r="M18">
        <v>1.7763157894736843</v>
      </c>
    </row>
    <row r="19" spans="2:13" x14ac:dyDescent="0.25">
      <c r="B19">
        <v>80</v>
      </c>
      <c r="C19">
        <v>2.0845505927891925</v>
      </c>
      <c r="D19">
        <v>0.10388812976632944</v>
      </c>
      <c r="G19">
        <v>2.0833333333333335</v>
      </c>
      <c r="H19">
        <v>1.597938144329897</v>
      </c>
      <c r="I19">
        <v>1.8471337579617835</v>
      </c>
      <c r="K19">
        <v>2.2935779816513762</v>
      </c>
      <c r="L19">
        <v>2.5800571815640296</v>
      </c>
      <c r="M19">
        <v>2.1052631578947367</v>
      </c>
    </row>
    <row r="25" spans="2:13" x14ac:dyDescent="0.25">
      <c r="C25" t="s">
        <v>167</v>
      </c>
    </row>
    <row r="26" spans="2:13" x14ac:dyDescent="0.25">
      <c r="C26" t="s">
        <v>168</v>
      </c>
      <c r="D26" t="s">
        <v>169</v>
      </c>
    </row>
    <row r="27" spans="2:13" x14ac:dyDescent="0.25">
      <c r="C27">
        <v>-0.34800971762313981</v>
      </c>
      <c r="D27">
        <v>6.2726243952186608E-2</v>
      </c>
      <c r="E27">
        <v>-0.30725726214322163</v>
      </c>
      <c r="F27">
        <v>-0.27209505988556165</v>
      </c>
      <c r="G27">
        <v>-0.5054631355481265</v>
      </c>
      <c r="H27">
        <v>-0.60262418327844403</v>
      </c>
      <c r="I27">
        <v>-0.1782840049430113</v>
      </c>
      <c r="J27">
        <v>-0.22233465994047386</v>
      </c>
    </row>
    <row r="28" spans="2:13" x14ac:dyDescent="0.25">
      <c r="C28">
        <v>-0.44601676648032246</v>
      </c>
      <c r="D28">
        <v>8.833676773292036E-2</v>
      </c>
      <c r="E28">
        <v>-0.40540673516013348</v>
      </c>
      <c r="F28">
        <v>-0.30441476766345532</v>
      </c>
      <c r="G28">
        <v>-0.58961858504857689</v>
      </c>
      <c r="H28">
        <v>-0.8447201305440718</v>
      </c>
      <c r="I28">
        <v>-0.17994069399898974</v>
      </c>
      <c r="J28">
        <v>-0.35199968646670748</v>
      </c>
    </row>
    <row r="29" spans="2:13" x14ac:dyDescent="0.25">
      <c r="C29">
        <v>-0.53792171754170659</v>
      </c>
      <c r="D29">
        <v>0.11653491990629966</v>
      </c>
      <c r="E29">
        <v>-0.46585399454290055</v>
      </c>
      <c r="F29">
        <v>-0.28683245760723203</v>
      </c>
      <c r="G29">
        <v>-0.79445393880208282</v>
      </c>
      <c r="H29">
        <v>-1.036763417881166</v>
      </c>
      <c r="I29">
        <v>-0.24245074023939145</v>
      </c>
      <c r="J29">
        <v>-0.40117575617746681</v>
      </c>
    </row>
    <row r="30" spans="2:13" x14ac:dyDescent="0.25">
      <c r="C30">
        <v>-0.81425294619038668</v>
      </c>
      <c r="D30">
        <v>0.13875598998251268</v>
      </c>
      <c r="E30">
        <v>-0.71037986061789771</v>
      </c>
      <c r="F30">
        <v>-0.44991254343569859</v>
      </c>
      <c r="G30">
        <v>-1.475880679921205</v>
      </c>
      <c r="H30">
        <v>-0.97925112600283404</v>
      </c>
      <c r="I30">
        <v>-0.53410825337448975</v>
      </c>
      <c r="J30">
        <v>-0.73598521379019499</v>
      </c>
    </row>
    <row r="31" spans="2:13" x14ac:dyDescent="0.25">
      <c r="C31">
        <v>-0.79626278223981684</v>
      </c>
      <c r="D31">
        <v>8.8513075891027776E-2</v>
      </c>
      <c r="E31">
        <v>-0.82449002699418472</v>
      </c>
      <c r="F31">
        <v>-0.60594825374269901</v>
      </c>
      <c r="G31">
        <v>-1.2356482611762136</v>
      </c>
      <c r="H31">
        <v>-0.77216465697694625</v>
      </c>
      <c r="I31">
        <v>-0.76797976559155479</v>
      </c>
      <c r="J31">
        <v>-0.57134572895730296</v>
      </c>
    </row>
    <row r="32" spans="2:13" x14ac:dyDescent="0.25">
      <c r="C32">
        <v>-0.65624201498243317</v>
      </c>
      <c r="D32">
        <v>8.5857611464152078E-2</v>
      </c>
      <c r="E32">
        <v>-0.63447999954223577</v>
      </c>
      <c r="F32">
        <v>-0.5184207657008495</v>
      </c>
      <c r="G32">
        <v>-1.1140852708082907</v>
      </c>
      <c r="H32">
        <v>-0.54274732649593271</v>
      </c>
      <c r="I32">
        <v>-0.62014514452790415</v>
      </c>
      <c r="J32">
        <v>-0.50757358281938592</v>
      </c>
    </row>
    <row r="33" spans="3:10" x14ac:dyDescent="0.25">
      <c r="C33">
        <v>-0.46056989475545618</v>
      </c>
      <c r="D33">
        <v>8.4075888948433153E-2</v>
      </c>
      <c r="E33">
        <v>-0.45130551945079261</v>
      </c>
      <c r="F33">
        <v>-0.48748745964568446</v>
      </c>
      <c r="G33">
        <v>-0.87549154167500853</v>
      </c>
      <c r="H33">
        <v>-0.24333972674314217</v>
      </c>
      <c r="I33">
        <v>-0.42749386617581853</v>
      </c>
      <c r="J33">
        <v>-0.2783012548422909</v>
      </c>
    </row>
    <row r="34" spans="3:10" x14ac:dyDescent="0.25">
      <c r="C34">
        <v>-0.21070898558382109</v>
      </c>
      <c r="D34">
        <v>4.1344219597676229E-2</v>
      </c>
      <c r="E34">
        <v>-0.19292493300004432</v>
      </c>
      <c r="F34">
        <v>-0.22069390306195</v>
      </c>
      <c r="G34">
        <v>-0.42188289022853165</v>
      </c>
      <c r="H34">
        <v>-0.13148796184180539</v>
      </c>
      <c r="I34">
        <v>-0.18428997144307158</v>
      </c>
      <c r="J34">
        <v>-0.11297425392752365</v>
      </c>
    </row>
    <row r="35" spans="3:10" x14ac:dyDescent="0.25">
      <c r="C35">
        <v>0.15181770466106184</v>
      </c>
      <c r="D35">
        <v>4.1958871777152205E-2</v>
      </c>
      <c r="E35">
        <v>0.10076711394570084</v>
      </c>
      <c r="F35">
        <v>7.1719688119239802E-2</v>
      </c>
      <c r="G35">
        <v>6.0947919503236414E-2</v>
      </c>
      <c r="H35">
        <v>0.36514696198193991</v>
      </c>
      <c r="I35">
        <v>0.139528065511625</v>
      </c>
      <c r="J35">
        <v>0.17279647890462904</v>
      </c>
    </row>
    <row r="36" spans="3:10" x14ac:dyDescent="0.25">
      <c r="C36">
        <v>0.43375971465911056</v>
      </c>
      <c r="D36">
        <v>6.0187982349164421E-2</v>
      </c>
      <c r="E36">
        <v>0.38332986831664773</v>
      </c>
      <c r="F36">
        <v>0.26644890053758302</v>
      </c>
      <c r="G36">
        <v>0.3336514203976359</v>
      </c>
      <c r="H36">
        <v>0.73288552322729594</v>
      </c>
      <c r="I36">
        <v>0.45322277121347604</v>
      </c>
      <c r="J36">
        <v>0.43301980426202491</v>
      </c>
    </row>
    <row r="37" spans="3:10" x14ac:dyDescent="0.25">
      <c r="C37">
        <v>0.75357648450993098</v>
      </c>
      <c r="D37">
        <v>5.7248975660154806E-2</v>
      </c>
      <c r="E37">
        <v>0.770775101401588</v>
      </c>
      <c r="F37">
        <v>0.53123455603145631</v>
      </c>
      <c r="G37">
        <v>0.68467953673794701</v>
      </c>
      <c r="H37">
        <v>1.0022678802900762</v>
      </c>
      <c r="I37">
        <v>0.74035864006982877</v>
      </c>
      <c r="J37">
        <v>0.79214319252868881</v>
      </c>
    </row>
    <row r="38" spans="3:10" x14ac:dyDescent="0.25">
      <c r="C38">
        <v>1.0024534508212402</v>
      </c>
      <c r="D38">
        <v>9.1645096186500547E-4</v>
      </c>
      <c r="E38">
        <v>1.0012624047019261</v>
      </c>
      <c r="F38">
        <v>1.0036185551615582</v>
      </c>
      <c r="G38">
        <v>1.0063812386276325</v>
      </c>
      <c r="H38">
        <v>1.0022678802900762</v>
      </c>
      <c r="I38">
        <v>1.0021909948897672</v>
      </c>
      <c r="J38">
        <v>0.99899963125648128</v>
      </c>
    </row>
    <row r="39" spans="3:10" x14ac:dyDescent="0.25">
      <c r="C39">
        <v>1.3928642557804563</v>
      </c>
      <c r="D39">
        <v>2.437616527263007E-2</v>
      </c>
      <c r="E39">
        <v>1.333995992487125</v>
      </c>
      <c r="F39">
        <v>1.4563106796116505</v>
      </c>
      <c r="G39">
        <v>1.4558963612613505</v>
      </c>
      <c r="I39">
        <v>1.3139127966475788</v>
      </c>
      <c r="J39">
        <v>1.4042054488945768</v>
      </c>
    </row>
    <row r="40" spans="3:10" x14ac:dyDescent="0.25">
      <c r="C40">
        <v>1.8042776056619989</v>
      </c>
      <c r="D40">
        <v>6.2403751892019799E-2</v>
      </c>
      <c r="E40">
        <v>1.5625</v>
      </c>
      <c r="F40">
        <v>1.941747572815534</v>
      </c>
      <c r="G40">
        <v>1.9790855472923334</v>
      </c>
      <c r="I40">
        <v>1.7123287671232876</v>
      </c>
      <c r="J40">
        <v>1.8257261410788381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B962-62C8-48A9-AF69-7085C71034AC}">
  <dimension ref="A1:K9"/>
  <sheetViews>
    <sheetView workbookViewId="0">
      <selection activeCell="L33" sqref="L33"/>
    </sheetView>
  </sheetViews>
  <sheetFormatPr defaultRowHeight="15" x14ac:dyDescent="0.25"/>
  <cols>
    <col min="1" max="1" width="15.5703125" customWidth="1"/>
  </cols>
  <sheetData>
    <row r="1" spans="1:11" x14ac:dyDescent="0.25">
      <c r="A1" t="s">
        <v>70</v>
      </c>
      <c r="B1" s="3" t="s">
        <v>71</v>
      </c>
      <c r="D1" s="3" t="s">
        <v>72</v>
      </c>
      <c r="H1" s="3" t="s">
        <v>73</v>
      </c>
    </row>
    <row r="2" spans="1:11" x14ac:dyDescent="0.25">
      <c r="B2" t="s">
        <v>74</v>
      </c>
      <c r="C2" t="s">
        <v>75</v>
      </c>
      <c r="D2" t="s">
        <v>76</v>
      </c>
      <c r="E2" t="s">
        <v>75</v>
      </c>
      <c r="F2" t="s">
        <v>77</v>
      </c>
      <c r="H2" t="s">
        <v>76</v>
      </c>
      <c r="I2" t="s">
        <v>75</v>
      </c>
      <c r="J2" t="s">
        <v>77</v>
      </c>
      <c r="K2" t="s">
        <v>78</v>
      </c>
    </row>
    <row r="3" spans="1:11" x14ac:dyDescent="0.25">
      <c r="A3" t="s">
        <v>79</v>
      </c>
      <c r="B3">
        <v>60</v>
      </c>
      <c r="C3">
        <v>20</v>
      </c>
      <c r="D3">
        <v>60</v>
      </c>
      <c r="E3">
        <v>25</v>
      </c>
      <c r="H3">
        <v>40</v>
      </c>
      <c r="I3">
        <v>30</v>
      </c>
    </row>
    <row r="4" spans="1:11" x14ac:dyDescent="0.25">
      <c r="A4" t="s">
        <v>80</v>
      </c>
      <c r="B4">
        <v>-239.5</v>
      </c>
      <c r="D4">
        <v>-345</v>
      </c>
      <c r="E4">
        <v>-388</v>
      </c>
      <c r="H4">
        <v>-230</v>
      </c>
      <c r="I4">
        <v>-184</v>
      </c>
    </row>
    <row r="5" spans="1:11" x14ac:dyDescent="0.25">
      <c r="A5" t="s">
        <v>81</v>
      </c>
      <c r="B5">
        <v>190.3</v>
      </c>
      <c r="C5">
        <v>92.4</v>
      </c>
      <c r="D5">
        <v>148</v>
      </c>
      <c r="E5">
        <v>149</v>
      </c>
      <c r="F5">
        <v>42</v>
      </c>
      <c r="H5">
        <v>91.9</v>
      </c>
      <c r="I5">
        <v>115</v>
      </c>
      <c r="J5">
        <v>42</v>
      </c>
      <c r="K5">
        <v>80.5</v>
      </c>
    </row>
    <row r="6" spans="1:11" x14ac:dyDescent="0.25">
      <c r="A6" t="s">
        <v>82</v>
      </c>
      <c r="B6">
        <v>145.69999999999999</v>
      </c>
      <c r="C6">
        <v>79</v>
      </c>
      <c r="D6">
        <v>104</v>
      </c>
      <c r="E6">
        <v>108</v>
      </c>
      <c r="F6">
        <v>17</v>
      </c>
      <c r="H6">
        <v>74.400000000000006</v>
      </c>
      <c r="I6">
        <v>72</v>
      </c>
      <c r="J6">
        <v>33</v>
      </c>
      <c r="K6">
        <v>74.5</v>
      </c>
    </row>
    <row r="7" spans="1:11" x14ac:dyDescent="0.25">
      <c r="A7" s="4" t="s">
        <v>83</v>
      </c>
      <c r="B7" s="4">
        <f>B6/B5</f>
        <v>0.76563321071991586</v>
      </c>
      <c r="C7" s="4">
        <f t="shared" ref="C7:F7" si="0">C6/C5</f>
        <v>0.85497835497835495</v>
      </c>
      <c r="D7" s="4">
        <f t="shared" si="0"/>
        <v>0.70270270270270274</v>
      </c>
      <c r="E7" s="4">
        <f t="shared" si="0"/>
        <v>0.72483221476510062</v>
      </c>
      <c r="F7" s="4">
        <f t="shared" si="0"/>
        <v>0.40476190476190477</v>
      </c>
      <c r="H7" s="4">
        <f t="shared" ref="H7:K7" si="1">H6/H5</f>
        <v>0.80957562568008701</v>
      </c>
      <c r="I7" s="4">
        <f t="shared" si="1"/>
        <v>0.62608695652173918</v>
      </c>
      <c r="J7" s="4">
        <f t="shared" si="1"/>
        <v>0.7857142857142857</v>
      </c>
      <c r="K7" s="4">
        <f t="shared" si="1"/>
        <v>0.92546583850931674</v>
      </c>
    </row>
    <row r="8" spans="1:11" x14ac:dyDescent="0.25">
      <c r="B8" t="s">
        <v>84</v>
      </c>
      <c r="C8" t="s">
        <v>85</v>
      </c>
      <c r="D8" t="s">
        <v>85</v>
      </c>
      <c r="E8" t="s">
        <v>85</v>
      </c>
      <c r="H8" t="s">
        <v>86</v>
      </c>
      <c r="J8" t="s">
        <v>86</v>
      </c>
    </row>
    <row r="9" spans="1:11" x14ac:dyDescent="0.25">
      <c r="B9" s="4">
        <f>AVERAGE(B7:E7)</f>
        <v>0.76203662079151846</v>
      </c>
      <c r="C9" s="4">
        <f>STDEVP(B7:E7)/SQRT(4)</f>
        <v>2.9107326264531826E-2</v>
      </c>
      <c r="H9" s="4">
        <f>AVERAGE(H7:K7)</f>
        <v>0.78671067660635707</v>
      </c>
      <c r="I9" s="4">
        <f>STDEVP(H7:K7)/SQRT(4)</f>
        <v>5.3371793287450141E-2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E050-89AC-40C0-9DBD-053B8DFB04AF}">
  <dimension ref="A1:BL255"/>
  <sheetViews>
    <sheetView workbookViewId="0">
      <selection activeCell="M36" sqref="M36"/>
    </sheetView>
  </sheetViews>
  <sheetFormatPr defaultRowHeight="15" x14ac:dyDescent="0.25"/>
  <cols>
    <col min="5" max="11" width="9.140625" style="1"/>
    <col min="19" max="30" width="9.140625" style="1"/>
    <col min="34" max="40" width="9.140625" style="1"/>
    <col min="47" max="51" width="9.140625" style="1"/>
    <col min="58" max="62" width="9.140625" style="1"/>
  </cols>
  <sheetData>
    <row r="1" spans="1:64" x14ac:dyDescent="0.25">
      <c r="E1" s="1" t="s">
        <v>131</v>
      </c>
      <c r="O1" t="s">
        <v>88</v>
      </c>
      <c r="S1" s="1" t="s">
        <v>127</v>
      </c>
      <c r="AH1" s="1" t="s">
        <v>132</v>
      </c>
      <c r="AO1" t="s">
        <v>133</v>
      </c>
      <c r="AP1" t="s">
        <v>95</v>
      </c>
      <c r="AU1" s="1" t="s">
        <v>134</v>
      </c>
    </row>
    <row r="2" spans="1:64" x14ac:dyDescent="0.25">
      <c r="A2" t="s">
        <v>128</v>
      </c>
      <c r="O2" t="s">
        <v>124</v>
      </c>
      <c r="AZ2" t="s">
        <v>24</v>
      </c>
      <c r="BA2" t="s">
        <v>95</v>
      </c>
      <c r="BF2" s="1" t="s">
        <v>136</v>
      </c>
    </row>
    <row r="3" spans="1:64" x14ac:dyDescent="0.25">
      <c r="A3" t="s">
        <v>129</v>
      </c>
      <c r="B3" t="s">
        <v>130</v>
      </c>
      <c r="E3" s="1">
        <v>75.660831451415945</v>
      </c>
      <c r="F3" s="1">
        <v>92.338434855143078</v>
      </c>
      <c r="G3" s="1">
        <v>99.91618347167946</v>
      </c>
      <c r="H3" s="1">
        <v>57.832771937052343</v>
      </c>
      <c r="I3" s="1">
        <v>69.835294723510685</v>
      </c>
      <c r="J3" s="1">
        <v>144.750750223795</v>
      </c>
      <c r="K3" s="1">
        <v>191.10962422688735</v>
      </c>
      <c r="O3" t="s">
        <v>125</v>
      </c>
      <c r="P3" t="s">
        <v>95</v>
      </c>
      <c r="AH3" s="1">
        <v>91.133178710937301</v>
      </c>
      <c r="AI3" s="1">
        <v>133.76510111490833</v>
      </c>
      <c r="AJ3" s="1">
        <v>117.29136403401634</v>
      </c>
      <c r="AK3" s="1">
        <v>138.18791198730415</v>
      </c>
      <c r="AL3" s="1">
        <v>134.20733642578102</v>
      </c>
      <c r="AM3" s="1">
        <v>147.69031270344985</v>
      </c>
      <c r="AN3" s="1">
        <v>191.98586781819617</v>
      </c>
      <c r="AO3" t="s">
        <v>122</v>
      </c>
      <c r="AQ3" t="s">
        <v>115</v>
      </c>
      <c r="AU3" s="1">
        <v>82.768664042154896</v>
      </c>
      <c r="AV3" s="1">
        <v>101.47657012939436</v>
      </c>
      <c r="AW3" s="1">
        <v>46.866828282674106</v>
      </c>
      <c r="AX3" s="1">
        <v>44.471777598063113</v>
      </c>
      <c r="AY3" s="1">
        <v>37.031702677408816</v>
      </c>
      <c r="BB3" t="s">
        <v>135</v>
      </c>
      <c r="BK3" t="s">
        <v>94</v>
      </c>
      <c r="BL3" t="s">
        <v>95</v>
      </c>
    </row>
    <row r="4" spans="1:64" x14ac:dyDescent="0.25">
      <c r="C4" t="s">
        <v>126</v>
      </c>
      <c r="E4" s="1">
        <v>126.05761397682159</v>
      </c>
      <c r="F4" s="1">
        <v>99.99877546000711</v>
      </c>
      <c r="G4" s="1">
        <v>99.999681423790904</v>
      </c>
      <c r="H4" s="1">
        <v>99.99229216222713</v>
      </c>
      <c r="I4" s="1">
        <v>99.996762813532072</v>
      </c>
      <c r="J4" s="1">
        <v>99.99835862142838</v>
      </c>
      <c r="K4" s="1">
        <v>100.00142164363204</v>
      </c>
      <c r="Q4" t="s">
        <v>126</v>
      </c>
      <c r="S4" s="1">
        <v>87.897899203830264</v>
      </c>
      <c r="T4" s="1">
        <v>187.87700229220877</v>
      </c>
      <c r="U4" s="1">
        <v>85.461919784545856</v>
      </c>
      <c r="V4" s="1">
        <v>62.75606664021803</v>
      </c>
      <c r="W4" s="1">
        <v>118.52453952365398</v>
      </c>
      <c r="X4" s="1">
        <v>127.45305464002766</v>
      </c>
      <c r="Y4" s="1">
        <v>75.377620273166201</v>
      </c>
      <c r="Z4" s="1">
        <v>128.45073869493234</v>
      </c>
      <c r="AA4" s="1">
        <v>162.93849690755152</v>
      </c>
      <c r="AB4" s="1">
        <v>46.244137658013194</v>
      </c>
      <c r="AC4" s="1">
        <v>51.59497472974985</v>
      </c>
      <c r="AD4" s="1">
        <v>56.668786366780537</v>
      </c>
      <c r="AH4" s="1">
        <v>86.38235818672382</v>
      </c>
      <c r="AI4" s="1">
        <v>98.205730675509855</v>
      </c>
      <c r="AJ4" s="1">
        <v>103.37860809872465</v>
      </c>
      <c r="AK4" s="1">
        <v>97.502149479778595</v>
      </c>
      <c r="AL4" s="1">
        <v>97.806154526825637</v>
      </c>
      <c r="AM4" s="1">
        <v>89.63827805980705</v>
      </c>
      <c r="AN4" s="1">
        <v>105.76072533925365</v>
      </c>
      <c r="AO4">
        <v>96.953429195231905</v>
      </c>
      <c r="AP4">
        <v>2.4189172023134029</v>
      </c>
      <c r="AQ4">
        <v>103.72799999999999</v>
      </c>
      <c r="AR4">
        <v>2.1492</v>
      </c>
      <c r="AU4" s="1">
        <v>88.920722417127934</v>
      </c>
      <c r="AV4" s="1">
        <v>88.290209840671125</v>
      </c>
      <c r="AW4" s="1">
        <v>90.939617360324306</v>
      </c>
      <c r="AX4" s="1">
        <v>91.158345974990098</v>
      </c>
      <c r="AY4" s="1">
        <v>81.041981457311635</v>
      </c>
      <c r="AZ4">
        <v>88.070175410085014</v>
      </c>
      <c r="BA4">
        <v>1.6484884002427502</v>
      </c>
      <c r="BB4">
        <v>97.104706180747485</v>
      </c>
      <c r="BC4">
        <v>2.6028306003302721</v>
      </c>
      <c r="BF4" s="1">
        <v>96.00611978731007</v>
      </c>
      <c r="BG4" s="1">
        <v>83.549578984578403</v>
      </c>
      <c r="BH4" s="1">
        <v>65.414725630895106</v>
      </c>
      <c r="BI4" s="1">
        <v>69.362384622746816</v>
      </c>
      <c r="BJ4" s="1">
        <v>65.408250481844249</v>
      </c>
      <c r="BK4">
        <v>78.583202256382606</v>
      </c>
      <c r="BL4">
        <v>5.415972708409079</v>
      </c>
    </row>
    <row r="5" spans="1:64" x14ac:dyDescent="0.25">
      <c r="A5">
        <v>98.400229284021293</v>
      </c>
      <c r="B5">
        <v>5.5644627869326815</v>
      </c>
      <c r="C5">
        <v>97.533090874208696</v>
      </c>
      <c r="D5">
        <v>5.0434235500021716</v>
      </c>
      <c r="E5" s="1">
        <v>87.746315899898491</v>
      </c>
      <c r="F5" s="1">
        <v>129.64913095956706</v>
      </c>
      <c r="G5" s="1">
        <v>88.338117117514287</v>
      </c>
      <c r="H5" s="1">
        <v>83.942726010181772</v>
      </c>
      <c r="I5" s="1">
        <v>91.242585411422539</v>
      </c>
      <c r="J5" s="1">
        <v>102.47616865469793</v>
      </c>
      <c r="K5" s="1">
        <v>105.40656093486692</v>
      </c>
      <c r="O5">
        <v>95.806140608544851</v>
      </c>
      <c r="P5">
        <v>3.5928518820552604</v>
      </c>
      <c r="Q5">
        <v>97.833865682767339</v>
      </c>
      <c r="R5">
        <v>3.4720754297107752</v>
      </c>
      <c r="S5" s="1">
        <v>115.72241322036744</v>
      </c>
      <c r="T5" s="1">
        <v>107.00980648834539</v>
      </c>
      <c r="U5" s="1">
        <v>100.01096632357587</v>
      </c>
      <c r="W5" s="1">
        <v>85.249940252504643</v>
      </c>
      <c r="X5" s="1">
        <v>96.681249894642605</v>
      </c>
      <c r="Y5" s="1">
        <v>87.698918754921607</v>
      </c>
      <c r="Z5" s="1">
        <v>93.703700949496309</v>
      </c>
      <c r="AA5" s="1">
        <v>93.384079438473293</v>
      </c>
      <c r="AB5" s="1">
        <v>109.07419000117409</v>
      </c>
      <c r="AC5" s="1">
        <v>95.166239627571898</v>
      </c>
      <c r="AD5" s="1">
        <v>70.166041742920058</v>
      </c>
      <c r="AH5" s="1">
        <v>91.526881530962683</v>
      </c>
      <c r="AI5" s="1">
        <v>97.708987277089562</v>
      </c>
      <c r="AJ5" s="1">
        <v>98.161890886831202</v>
      </c>
      <c r="AK5" s="1">
        <v>94.723669733911009</v>
      </c>
      <c r="AL5" s="1">
        <v>98.77939693263265</v>
      </c>
      <c r="AM5" s="1">
        <v>106.23272254649356</v>
      </c>
      <c r="AN5" s="1">
        <v>93.375237782795836</v>
      </c>
      <c r="AO5">
        <v>97.21554095581665</v>
      </c>
      <c r="AP5">
        <v>1.6794828742413532</v>
      </c>
      <c r="AQ5">
        <v>98.065807512146606</v>
      </c>
      <c r="AR5">
        <v>2.0194930248304366</v>
      </c>
      <c r="AU5" s="1">
        <v>104.23035258393472</v>
      </c>
      <c r="AV5" s="1">
        <v>91.39951508620689</v>
      </c>
      <c r="AW5" s="1">
        <v>99.67306173686525</v>
      </c>
      <c r="AX5" s="1">
        <v>106.29210869917989</v>
      </c>
      <c r="AY5" s="1">
        <v>86.999914306838249</v>
      </c>
      <c r="AZ5">
        <v>97.718990482604994</v>
      </c>
      <c r="BA5">
        <v>3.3139037414161487</v>
      </c>
      <c r="BB5">
        <v>102.89441823423174</v>
      </c>
      <c r="BC5">
        <v>4.9829502277441158</v>
      </c>
      <c r="BF5" s="1">
        <v>101.43611262646166</v>
      </c>
      <c r="BG5" s="1">
        <v>85.312454788773138</v>
      </c>
      <c r="BH5" s="1">
        <v>83.513713414826299</v>
      </c>
      <c r="BI5" s="1">
        <v>82.027860121293187</v>
      </c>
      <c r="BJ5" s="1">
        <v>91.608122917218253</v>
      </c>
      <c r="BK5">
        <v>88.072535237838565</v>
      </c>
      <c r="BL5">
        <v>3.4894426373390033</v>
      </c>
    </row>
    <row r="6" spans="1:64" x14ac:dyDescent="0.25">
      <c r="A6">
        <v>97.48270467164194</v>
      </c>
      <c r="B6">
        <v>4.6831569622442055</v>
      </c>
      <c r="C6">
        <v>102.15015787739382</v>
      </c>
      <c r="D6">
        <v>5.0053252266602106</v>
      </c>
      <c r="E6" s="1">
        <v>95.003850555218222</v>
      </c>
      <c r="F6" s="1">
        <v>95.972561805135925</v>
      </c>
      <c r="G6" s="1">
        <v>110.03452386358224</v>
      </c>
      <c r="H6" s="1">
        <v>97.381474010583489</v>
      </c>
      <c r="I6" s="1">
        <v>72.114371875988951</v>
      </c>
      <c r="J6" s="1">
        <v>98.119072129420374</v>
      </c>
      <c r="K6" s="1">
        <v>113.75307846156441</v>
      </c>
      <c r="O6">
        <v>97.08583519865293</v>
      </c>
      <c r="P6">
        <v>3.5368303757665234</v>
      </c>
      <c r="Q6">
        <v>104.96119681161356</v>
      </c>
      <c r="R6">
        <v>3.0068659405147282</v>
      </c>
      <c r="S6" s="1">
        <v>93.916032637074167</v>
      </c>
      <c r="T6" s="1">
        <v>91.494403410744539</v>
      </c>
      <c r="U6" s="1">
        <v>129.32219565164087</v>
      </c>
      <c r="W6" s="1">
        <v>83.065557681055438</v>
      </c>
      <c r="X6" s="1">
        <v>96.365610259613959</v>
      </c>
      <c r="Y6" s="1">
        <v>95.88422699379349</v>
      </c>
      <c r="Z6" s="1">
        <v>96.525210821939282</v>
      </c>
      <c r="AA6" s="1">
        <v>86.776096444688761</v>
      </c>
      <c r="AB6" s="1">
        <v>89.323256667509938</v>
      </c>
      <c r="AC6" s="1">
        <v>104.38468105109146</v>
      </c>
      <c r="AD6" s="1">
        <v>100.88691556603054</v>
      </c>
      <c r="AH6" s="1">
        <v>101.69100211820803</v>
      </c>
      <c r="AI6" s="1">
        <v>93.578470951061604</v>
      </c>
      <c r="AJ6" s="1">
        <v>91.602003482906241</v>
      </c>
      <c r="AK6" s="1">
        <v>106.4696029022699</v>
      </c>
      <c r="AL6" s="1">
        <v>103.43084889623697</v>
      </c>
      <c r="AM6" s="1">
        <v>104.37236933104469</v>
      </c>
      <c r="AN6" s="1">
        <v>99.054869016011452</v>
      </c>
      <c r="AO6">
        <v>100.02845238539128</v>
      </c>
      <c r="AP6">
        <v>1.9600789979365543</v>
      </c>
      <c r="AQ6">
        <v>101.93867025869343</v>
      </c>
      <c r="AR6">
        <v>1.949838792930243</v>
      </c>
      <c r="AU6" s="1">
        <v>108.65296591005695</v>
      </c>
      <c r="AV6" s="1">
        <v>95.241730788658316</v>
      </c>
      <c r="AW6" s="1">
        <v>101.7725930285096</v>
      </c>
      <c r="AX6" s="1">
        <v>113.5681612131862</v>
      </c>
      <c r="AY6" s="1">
        <v>108.38931230735108</v>
      </c>
      <c r="AZ6">
        <v>105.52495264955243</v>
      </c>
      <c r="BA6">
        <v>2.8460996593319172</v>
      </c>
      <c r="BB6">
        <v>111.13259443750219</v>
      </c>
      <c r="BC6">
        <v>9.257271906966265</v>
      </c>
      <c r="BF6" s="1">
        <v>101.19853948883105</v>
      </c>
      <c r="BG6" s="1">
        <v>98.220017221238408</v>
      </c>
      <c r="BH6" s="1">
        <v>97.994688058498809</v>
      </c>
      <c r="BI6" s="1">
        <v>122.57089614868137</v>
      </c>
      <c r="BJ6" s="1">
        <v>102.4555630154079</v>
      </c>
      <c r="BK6">
        <v>104.9960352293124</v>
      </c>
      <c r="BL6">
        <v>4.5729093173063209</v>
      </c>
    </row>
    <row r="7" spans="1:64" x14ac:dyDescent="0.25">
      <c r="A7">
        <v>96.716338666962784</v>
      </c>
      <c r="B7">
        <v>4.8826509008296277</v>
      </c>
      <c r="C7">
        <v>109.05752256365234</v>
      </c>
      <c r="D7">
        <v>7.1676084430800993</v>
      </c>
      <c r="E7" s="1">
        <v>95.594810992046007</v>
      </c>
      <c r="F7" s="1">
        <v>105.14345419051988</v>
      </c>
      <c r="G7" s="1">
        <v>100.29130665448054</v>
      </c>
      <c r="H7" s="1">
        <v>88.695900732025464</v>
      </c>
      <c r="I7" s="1">
        <v>70.16699356578188</v>
      </c>
      <c r="J7" s="1">
        <v>104.4784088177537</v>
      </c>
      <c r="K7" s="1">
        <v>112.64349571613207</v>
      </c>
      <c r="O7">
        <v>100.60962124110424</v>
      </c>
      <c r="P7">
        <v>3.286544031310541</v>
      </c>
      <c r="Q7">
        <v>102.39933140322779</v>
      </c>
      <c r="R7">
        <v>3.0163694206698515</v>
      </c>
      <c r="S7" s="1">
        <v>104.64992241105394</v>
      </c>
      <c r="T7" s="1">
        <v>99.235871676880777</v>
      </c>
      <c r="U7" s="1">
        <v>125.69295545335912</v>
      </c>
      <c r="W7" s="1">
        <v>86.62334071935949</v>
      </c>
      <c r="X7" s="1">
        <v>101.86954347139741</v>
      </c>
      <c r="Y7" s="1">
        <v>100.39347236289255</v>
      </c>
      <c r="Z7" s="1">
        <v>98.571290297933061</v>
      </c>
      <c r="AA7" s="1">
        <v>98.062420418249246</v>
      </c>
      <c r="AB7" s="1">
        <v>113.52966400991239</v>
      </c>
      <c r="AC7" s="1">
        <v>91.953026231869188</v>
      </c>
      <c r="AD7" s="1">
        <v>86.124326599239453</v>
      </c>
      <c r="AH7" s="1">
        <v>104.95321732321111</v>
      </c>
      <c r="AI7" s="1">
        <v>106.29937979593227</v>
      </c>
      <c r="AJ7" s="1">
        <v>95.144845843822679</v>
      </c>
      <c r="AK7" s="1">
        <v>97.881896795998557</v>
      </c>
      <c r="AL7" s="1">
        <v>97.806154526825637</v>
      </c>
      <c r="AM7" s="1">
        <v>89.63827805980705</v>
      </c>
      <c r="AN7" s="1">
        <v>105.76072533925365</v>
      </c>
      <c r="AO7">
        <v>99.640642526407291</v>
      </c>
      <c r="AP7">
        <v>2.1980309468907335</v>
      </c>
      <c r="AQ7">
        <v>113.79969143170599</v>
      </c>
      <c r="AR7">
        <v>3.7125338587971339</v>
      </c>
      <c r="AU7" s="1">
        <v>82.925392898135186</v>
      </c>
      <c r="AV7" s="1">
        <v>119.13165764268373</v>
      </c>
      <c r="AW7" s="1">
        <v>107.42679587813583</v>
      </c>
      <c r="AX7" s="1">
        <v>109.76967662539352</v>
      </c>
      <c r="AY7" s="1">
        <v>104.72650242083579</v>
      </c>
      <c r="AZ7">
        <v>104.7960050930368</v>
      </c>
      <c r="BA7">
        <v>5.3497585406900816</v>
      </c>
      <c r="BB7">
        <v>125.56146473643385</v>
      </c>
      <c r="BC7">
        <v>12.068056752444917</v>
      </c>
      <c r="BF7" s="1">
        <v>102.63862446492934</v>
      </c>
      <c r="BG7" s="1">
        <v>104.76466461464167</v>
      </c>
      <c r="BH7" s="1">
        <v>113.20646238032796</v>
      </c>
      <c r="BI7" s="1">
        <v>111.44178563898228</v>
      </c>
      <c r="BJ7" s="1">
        <v>98.056836316814497</v>
      </c>
      <c r="BK7">
        <v>108.01288427472031</v>
      </c>
      <c r="BL7">
        <v>1.9769195427247495</v>
      </c>
    </row>
    <row r="8" spans="1:64" x14ac:dyDescent="0.25">
      <c r="A8">
        <v>101.06908121732464</v>
      </c>
      <c r="B8">
        <v>4.188725436770329</v>
      </c>
      <c r="C8">
        <v>122.56818168216729</v>
      </c>
      <c r="D8">
        <v>7.704427254536486</v>
      </c>
      <c r="E8" s="1">
        <v>110.57504547546682</v>
      </c>
      <c r="F8" s="1">
        <v>106.26998211816878</v>
      </c>
      <c r="G8" s="1">
        <v>106.85509063038008</v>
      </c>
      <c r="H8" s="1">
        <v>94.198159839096292</v>
      </c>
      <c r="I8" s="1">
        <v>78.091262286317885</v>
      </c>
      <c r="J8" s="1">
        <v>99.043315420105131</v>
      </c>
      <c r="K8" s="1">
        <v>112.45071275173748</v>
      </c>
      <c r="O8">
        <v>102.15557015139801</v>
      </c>
      <c r="P8">
        <v>2.0838266499930178</v>
      </c>
      <c r="Q8">
        <v>107.17897021520692</v>
      </c>
      <c r="R8">
        <v>3.1099122869654985</v>
      </c>
      <c r="S8" s="1">
        <v>100.3169384154579</v>
      </c>
      <c r="T8" s="1">
        <v>95.349931539278344</v>
      </c>
      <c r="U8" s="1">
        <v>112.13883063450685</v>
      </c>
      <c r="W8" s="1">
        <v>101.53622526659663</v>
      </c>
      <c r="X8" s="1">
        <v>97.224370597997648</v>
      </c>
      <c r="Y8" s="1">
        <v>104.06628717478128</v>
      </c>
      <c r="Z8" s="1">
        <v>90.145005656383816</v>
      </c>
      <c r="AA8" s="1">
        <v>104.98954534091527</v>
      </c>
      <c r="AB8" s="1">
        <v>115.4678090633404</v>
      </c>
      <c r="AC8" s="1">
        <v>98.36376175399883</v>
      </c>
      <c r="AD8" s="1">
        <v>104.11256622212122</v>
      </c>
      <c r="AH8" s="1">
        <v>100.867044258327</v>
      </c>
      <c r="AI8" s="1">
        <v>105.47031055797176</v>
      </c>
      <c r="AJ8" s="1">
        <v>104.67105224817476</v>
      </c>
      <c r="AK8" s="1">
        <v>105.559110296445</v>
      </c>
      <c r="AL8" s="1">
        <v>98.77939693263265</v>
      </c>
      <c r="AM8" s="1">
        <v>106.23272254649356</v>
      </c>
      <c r="AN8" s="1">
        <v>93.375237782795836</v>
      </c>
      <c r="AO8">
        <v>102.13641066040579</v>
      </c>
      <c r="AP8">
        <v>1.6639817183713981</v>
      </c>
      <c r="AQ8">
        <v>123.72802244725817</v>
      </c>
      <c r="AR8">
        <v>3.7470264492486636</v>
      </c>
      <c r="AU8" s="1">
        <v>124.28294761869891</v>
      </c>
      <c r="AV8" s="1">
        <v>97.449444550011535</v>
      </c>
      <c r="AW8" s="1">
        <v>100.44266267626014</v>
      </c>
      <c r="AX8" s="1">
        <v>81.790463426339784</v>
      </c>
      <c r="AY8" s="1">
        <v>105.92279065920469</v>
      </c>
      <c r="AZ8">
        <v>101.97766178610301</v>
      </c>
      <c r="BA8">
        <v>6.143203623908537</v>
      </c>
      <c r="BB8">
        <v>127.05243865646834</v>
      </c>
      <c r="BC8">
        <v>12.860239250230137</v>
      </c>
      <c r="BF8" s="1">
        <v>96.863858960170006</v>
      </c>
      <c r="BG8" s="1">
        <v>104.16986765684861</v>
      </c>
      <c r="BH8" s="1">
        <v>111.19301917714762</v>
      </c>
      <c r="BI8" s="1">
        <v>102.76191884821091</v>
      </c>
      <c r="BJ8" s="1">
        <v>116.16655482635197</v>
      </c>
      <c r="BK8">
        <v>103.74716616059428</v>
      </c>
      <c r="BL8">
        <v>2.2800223023144248</v>
      </c>
    </row>
    <row r="9" spans="1:64" x14ac:dyDescent="0.25">
      <c r="A9">
        <v>99.989478046434314</v>
      </c>
      <c r="B9">
        <v>5.9092677085483425</v>
      </c>
      <c r="C9">
        <v>133.4636972310872</v>
      </c>
      <c r="D9">
        <v>8.9843849757803422</v>
      </c>
      <c r="E9" s="1">
        <v>85.028956688304248</v>
      </c>
      <c r="F9" s="1">
        <v>120.10120296376468</v>
      </c>
      <c r="G9" s="1">
        <v>115.33577578464789</v>
      </c>
      <c r="H9" s="1">
        <v>88.068026940799299</v>
      </c>
      <c r="I9" s="1">
        <v>76.121429169834258</v>
      </c>
      <c r="J9" s="1">
        <v>104.59262515304107</v>
      </c>
      <c r="K9" s="1">
        <v>110.67832962464873</v>
      </c>
      <c r="O9">
        <v>108.42065566157899</v>
      </c>
      <c r="P9">
        <v>3.5579472457410457</v>
      </c>
      <c r="Q9">
        <v>113.85376656868981</v>
      </c>
      <c r="R9">
        <v>4.8869907624894431</v>
      </c>
      <c r="S9" s="1">
        <v>107.15451636547657</v>
      </c>
      <c r="T9" s="1">
        <v>100.73648709575784</v>
      </c>
      <c r="U9" s="1">
        <v>131.1536653271279</v>
      </c>
      <c r="W9" s="1">
        <v>124.03376454542448</v>
      </c>
      <c r="X9" s="1">
        <v>91.921567262130239</v>
      </c>
      <c r="Y9" s="1">
        <v>103.06551095977692</v>
      </c>
      <c r="Z9" s="1">
        <v>105.98271400745662</v>
      </c>
      <c r="AA9" s="1">
        <v>109.67066830985696</v>
      </c>
      <c r="AB9" s="1">
        <v>91.796853550577637</v>
      </c>
      <c r="AC9" s="1">
        <v>107.51268845195912</v>
      </c>
      <c r="AD9" s="1">
        <v>119.59877640182461</v>
      </c>
      <c r="AH9" s="1">
        <v>114.79801718149616</v>
      </c>
      <c r="AI9" s="1">
        <v>98.760002537777368</v>
      </c>
      <c r="AJ9" s="1">
        <v>106.99742570049362</v>
      </c>
      <c r="AK9" s="1">
        <v>97.811090273380614</v>
      </c>
      <c r="AL9" s="1">
        <v>103.43084889623697</v>
      </c>
      <c r="AM9" s="1">
        <v>103.84627686373324</v>
      </c>
      <c r="AN9" s="1">
        <v>102.6290416717526</v>
      </c>
      <c r="AO9">
        <v>104.03895758926724</v>
      </c>
      <c r="AP9">
        <v>1.9875037135285976</v>
      </c>
      <c r="AQ9">
        <v>132.73766545529921</v>
      </c>
      <c r="AR9">
        <v>4.1775878837272353</v>
      </c>
      <c r="AU9" s="1">
        <v>91.485785746084275</v>
      </c>
      <c r="AV9" s="1">
        <v>108.3489403936069</v>
      </c>
      <c r="AW9" s="1">
        <v>99.320897669680178</v>
      </c>
      <c r="AX9" s="1">
        <v>97.445227844087242</v>
      </c>
      <c r="AY9" s="1">
        <v>112.94708746431839</v>
      </c>
      <c r="AZ9">
        <v>101.90958782355538</v>
      </c>
      <c r="BA9">
        <v>3.4558885186337283</v>
      </c>
      <c r="BB9">
        <v>135.61578900618147</v>
      </c>
      <c r="BC9">
        <v>16.64560788764712</v>
      </c>
      <c r="BF9" s="1">
        <v>101.81509503971071</v>
      </c>
      <c r="BG9" s="1">
        <v>112.08870675828703</v>
      </c>
      <c r="BH9" s="1">
        <v>110.44389012304556</v>
      </c>
      <c r="BI9" s="1">
        <v>111.44178563898228</v>
      </c>
      <c r="BJ9" s="1">
        <v>126.25159427046535</v>
      </c>
      <c r="BK9">
        <v>108.9473693900064</v>
      </c>
      <c r="BL9">
        <v>1.8600944142275821</v>
      </c>
    </row>
    <row r="10" spans="1:64" x14ac:dyDescent="0.25">
      <c r="A10">
        <v>105.3919143684225</v>
      </c>
      <c r="B10">
        <v>4.9179825346619594</v>
      </c>
      <c r="C10">
        <v>136.3103196328542</v>
      </c>
      <c r="D10">
        <v>7.8892279975056168</v>
      </c>
      <c r="E10" s="1">
        <v>98.837757438318803</v>
      </c>
      <c r="F10" s="1">
        <v>126.51317923564702</v>
      </c>
      <c r="G10" s="1">
        <v>108.51775503593102</v>
      </c>
      <c r="H10" s="1">
        <v>101.47106262333313</v>
      </c>
      <c r="I10" s="1">
        <v>80.781309891324298</v>
      </c>
      <c r="J10" s="1">
        <v>109.00647693031888</v>
      </c>
      <c r="K10" s="1">
        <v>112.61585942408441</v>
      </c>
      <c r="O10">
        <v>104.3073646218637</v>
      </c>
      <c r="P10">
        <v>3.3788239258101203</v>
      </c>
      <c r="Q10">
        <v>119.29232855873619</v>
      </c>
      <c r="R10">
        <v>4.2990683468978865</v>
      </c>
      <c r="S10" s="1">
        <v>92.361493593461091</v>
      </c>
      <c r="T10" s="1">
        <v>102.39270318372857</v>
      </c>
      <c r="U10" s="1">
        <v>131.45027533069637</v>
      </c>
      <c r="W10" s="1">
        <v>91.037779216524896</v>
      </c>
      <c r="X10" s="1">
        <v>107.03064180346411</v>
      </c>
      <c r="Y10" s="1">
        <v>112.30873492415449</v>
      </c>
      <c r="Z10" s="1">
        <v>102.17160425004207</v>
      </c>
      <c r="AA10" s="1">
        <v>110.38089047332964</v>
      </c>
      <c r="AB10" s="1">
        <v>108.22928075559406</v>
      </c>
      <c r="AC10" s="1">
        <v>98.249642423880999</v>
      </c>
      <c r="AD10" s="1">
        <v>91.767964885624664</v>
      </c>
      <c r="AH10" s="1">
        <v>101.82351574023645</v>
      </c>
      <c r="AI10" s="1">
        <v>120.36877956116552</v>
      </c>
      <c r="AJ10" s="1">
        <v>113.80967500366239</v>
      </c>
      <c r="AK10" s="1">
        <v>105.45866948305718</v>
      </c>
      <c r="AL10" s="1">
        <v>112.36176583166394</v>
      </c>
      <c r="AM10" s="1">
        <v>115.12073472939201</v>
      </c>
      <c r="AN10" s="1">
        <v>128.62019538879375</v>
      </c>
      <c r="AO10">
        <v>113.93761939113874</v>
      </c>
      <c r="AP10">
        <v>3.1281519744216348</v>
      </c>
      <c r="AQ10">
        <v>141.49211440665357</v>
      </c>
      <c r="AR10">
        <v>6.4205718657242166</v>
      </c>
      <c r="AU10" s="1">
        <v>111.23035435520893</v>
      </c>
      <c r="AV10" s="1">
        <v>141.58014006215271</v>
      </c>
      <c r="AW10" s="1">
        <v>99.874110110024517</v>
      </c>
      <c r="AX10" s="1">
        <v>125.36287575806004</v>
      </c>
      <c r="AY10" s="1">
        <v>95.411924423477174</v>
      </c>
      <c r="AZ10">
        <v>114.69188094178469</v>
      </c>
      <c r="BA10">
        <v>7.5897663494286176</v>
      </c>
      <c r="BB10">
        <v>153.31327085124602</v>
      </c>
      <c r="BC10">
        <v>22.044138587395583</v>
      </c>
      <c r="BF10" s="1">
        <v>105.83811398491862</v>
      </c>
      <c r="BG10" s="1">
        <v>111.09736230638288</v>
      </c>
      <c r="BH10" s="1">
        <v>118.2882691878073</v>
      </c>
      <c r="BI10" s="1">
        <v>133.34056680852683</v>
      </c>
      <c r="BJ10" s="1">
        <v>136.39018315604389</v>
      </c>
      <c r="BK10">
        <v>117.14107807190891</v>
      </c>
      <c r="BL10">
        <v>4.6261375908551781</v>
      </c>
    </row>
    <row r="11" spans="1:64" x14ac:dyDescent="0.25">
      <c r="A11">
        <v>105.59075945548351</v>
      </c>
      <c r="B11">
        <v>7.924817772533185</v>
      </c>
      <c r="C11">
        <v>145.81730950214742</v>
      </c>
      <c r="D11">
        <v>7.9996095895320538</v>
      </c>
      <c r="E11" s="1">
        <v>91.951407045086569</v>
      </c>
      <c r="F11" s="1">
        <v>147.02446844467204</v>
      </c>
      <c r="G11" s="1">
        <v>108.57442241121893</v>
      </c>
      <c r="H11" s="1">
        <v>113.01543669736289</v>
      </c>
      <c r="I11" s="1">
        <v>73.203414439211386</v>
      </c>
      <c r="J11" s="1">
        <v>97.956955516441695</v>
      </c>
      <c r="K11" s="1">
        <v>107.40921163439113</v>
      </c>
      <c r="O11">
        <v>98.243432274259135</v>
      </c>
      <c r="P11">
        <v>2.0170492567572613</v>
      </c>
      <c r="Q11">
        <v>124.32612160686614</v>
      </c>
      <c r="R11">
        <v>4.6064312291600134</v>
      </c>
      <c r="S11" s="1">
        <v>98.734529080786913</v>
      </c>
      <c r="T11" s="1">
        <v>87.652087655709423</v>
      </c>
      <c r="U11" s="1">
        <v>104.67559090884322</v>
      </c>
      <c r="V11" s="1">
        <v>97.843824183583664</v>
      </c>
      <c r="W11" s="1">
        <v>99.911344504054014</v>
      </c>
      <c r="X11" s="1">
        <v>98.264356742610431</v>
      </c>
      <c r="Y11" s="1">
        <v>98.394743011231682</v>
      </c>
      <c r="Z11" s="1">
        <v>102.51383115086104</v>
      </c>
      <c r="AA11" s="1">
        <v>108.77896116290668</v>
      </c>
      <c r="AB11" s="1">
        <v>82.652420321137754</v>
      </c>
      <c r="AC11" s="1">
        <v>98.439464273378675</v>
      </c>
      <c r="AD11" s="1">
        <v>101.06003429600634</v>
      </c>
      <c r="AH11" s="1">
        <v>112.11079535709332</v>
      </c>
      <c r="AI11" s="1">
        <v>119.99806718963144</v>
      </c>
      <c r="AJ11" s="1">
        <v>115.30858761006053</v>
      </c>
      <c r="AK11" s="1">
        <v>88.340549496596239</v>
      </c>
      <c r="AL11" s="1">
        <v>103.66145900038377</v>
      </c>
      <c r="AM11" s="1">
        <v>118.95177553211713</v>
      </c>
      <c r="AN11" s="1">
        <v>123.92787138620992</v>
      </c>
      <c r="AO11">
        <v>111.75701508172749</v>
      </c>
      <c r="AP11">
        <v>4.2724006959741816</v>
      </c>
      <c r="AQ11">
        <v>151.49955597400705</v>
      </c>
      <c r="AR11">
        <v>8.0993306842023589</v>
      </c>
      <c r="AU11" s="1">
        <v>89.65267379742285</v>
      </c>
      <c r="AV11" s="1">
        <v>142.29769401362367</v>
      </c>
      <c r="AW11" s="1">
        <v>105.91051471767121</v>
      </c>
      <c r="AX11" s="1">
        <v>113.6384333067324</v>
      </c>
      <c r="AY11" s="1">
        <v>97.88396775062543</v>
      </c>
      <c r="AZ11">
        <v>109.87665671721511</v>
      </c>
      <c r="BA11">
        <v>8.0841548194836506</v>
      </c>
      <c r="BB11">
        <v>161.9812803512948</v>
      </c>
      <c r="BC11">
        <v>30.431503506955305</v>
      </c>
      <c r="BF11" s="1">
        <v>101.16212015744175</v>
      </c>
      <c r="BG11" s="1">
        <v>94.67110810456434</v>
      </c>
      <c r="BH11" s="1">
        <v>152.8982806103906</v>
      </c>
      <c r="BI11" s="1">
        <v>122.29282205755045</v>
      </c>
      <c r="BJ11" s="1">
        <v>136.24452062919303</v>
      </c>
      <c r="BK11">
        <v>117.75608273248679</v>
      </c>
      <c r="BL11">
        <v>10.158325951915373</v>
      </c>
    </row>
    <row r="12" spans="1:64" x14ac:dyDescent="0.25">
      <c r="A12">
        <v>107.46143288643225</v>
      </c>
      <c r="B12">
        <v>8.0230788750135957</v>
      </c>
      <c r="C12">
        <v>150.47530892888255</v>
      </c>
      <c r="D12">
        <v>10.212658394223601</v>
      </c>
      <c r="E12" s="1">
        <v>98.796625664206999</v>
      </c>
      <c r="F12" s="1">
        <v>134.34983702433163</v>
      </c>
      <c r="G12" s="1">
        <v>123.59751880712095</v>
      </c>
      <c r="H12" s="1">
        <v>110.00739338480312</v>
      </c>
      <c r="I12" s="1">
        <v>63.970062039170649</v>
      </c>
      <c r="J12" s="1">
        <v>101.37308268845106</v>
      </c>
      <c r="K12" s="1">
        <v>120.13551059694139</v>
      </c>
      <c r="O12">
        <v>102.14723120272559</v>
      </c>
      <c r="P12">
        <v>2.9296459089210218</v>
      </c>
      <c r="Q12">
        <v>123.78157559531239</v>
      </c>
      <c r="R12">
        <v>5.1785827641611624</v>
      </c>
      <c r="S12" s="1">
        <v>109.14203005846042</v>
      </c>
      <c r="T12" s="1">
        <v>98.455627019129849</v>
      </c>
      <c r="U12" s="1">
        <v>119.10553191329971</v>
      </c>
      <c r="V12" s="1">
        <v>99.844844421814543</v>
      </c>
      <c r="W12" s="1">
        <v>96.578103882350206</v>
      </c>
      <c r="X12" s="1">
        <v>107.80235700581089</v>
      </c>
      <c r="Y12" s="1">
        <v>95.059240528379831</v>
      </c>
      <c r="Z12" s="1">
        <v>105.53214911033555</v>
      </c>
      <c r="AA12" s="1">
        <v>96.646537804178621</v>
      </c>
      <c r="AB12" s="1">
        <v>82.023927497203715</v>
      </c>
      <c r="AC12" s="1">
        <v>99.014570546704633</v>
      </c>
      <c r="AD12" s="1">
        <v>116.56185464503916</v>
      </c>
      <c r="AH12" s="1">
        <v>113.19664830564764</v>
      </c>
      <c r="AI12" s="1">
        <v>128.2318471151099</v>
      </c>
      <c r="AJ12" s="1">
        <v>130.74686582131119</v>
      </c>
      <c r="AK12" s="1">
        <v>111.89469863295369</v>
      </c>
      <c r="AL12" s="1">
        <v>100.80124333434202</v>
      </c>
      <c r="AM12" s="1">
        <v>108.16888415337237</v>
      </c>
      <c r="AN12" s="1">
        <v>116.89089139302553</v>
      </c>
      <c r="AO12">
        <v>115.70443982225176</v>
      </c>
      <c r="AP12">
        <v>3.7370489059955858</v>
      </c>
      <c r="AQ12">
        <v>159.08823885522776</v>
      </c>
      <c r="AR12">
        <v>10.545909342066043</v>
      </c>
      <c r="AU12" s="1">
        <v>92.873625196020924</v>
      </c>
      <c r="AV12" s="1">
        <v>156.7587866571734</v>
      </c>
      <c r="AW12" s="1">
        <v>99.936471056582306</v>
      </c>
      <c r="AX12" s="1">
        <v>77.773262094266471</v>
      </c>
      <c r="AY12" s="1">
        <v>116.80408326349097</v>
      </c>
      <c r="AZ12">
        <v>108.82924565350682</v>
      </c>
      <c r="BA12">
        <v>12.097894551986528</v>
      </c>
      <c r="BB12">
        <v>176.56141511731687</v>
      </c>
      <c r="BC12">
        <v>27.309777742420959</v>
      </c>
      <c r="BF12" s="1">
        <v>112.69645772603126</v>
      </c>
      <c r="BG12" s="1">
        <v>101.35092558684164</v>
      </c>
      <c r="BH12" s="1">
        <v>149.279985034075</v>
      </c>
      <c r="BI12" s="1">
        <v>125.29140819202729</v>
      </c>
      <c r="BJ12" s="1">
        <v>146.68648929919209</v>
      </c>
      <c r="BK12">
        <v>122.15469413474379</v>
      </c>
      <c r="BL12">
        <v>7.9620204822905336</v>
      </c>
    </row>
    <row r="13" spans="1:64" x14ac:dyDescent="0.25">
      <c r="A13">
        <v>114.12037534904125</v>
      </c>
      <c r="B13">
        <v>5.5549286816935171</v>
      </c>
      <c r="C13">
        <v>160.18937842203488</v>
      </c>
      <c r="D13">
        <v>8.9910307744853775</v>
      </c>
      <c r="E13" s="1">
        <v>101.64704046771213</v>
      </c>
      <c r="F13" s="1">
        <v>129.15877200943186</v>
      </c>
      <c r="G13" s="1">
        <v>126.05770619920982</v>
      </c>
      <c r="H13" s="1">
        <v>129.24722552811778</v>
      </c>
      <c r="I13" s="1">
        <v>87.14228538927901</v>
      </c>
      <c r="J13" s="1">
        <v>116.51056501956896</v>
      </c>
      <c r="K13" s="1">
        <v>109.07903282996915</v>
      </c>
      <c r="O13">
        <v>106.80733073269862</v>
      </c>
      <c r="P13">
        <v>4.1024130963312704</v>
      </c>
      <c r="Q13">
        <v>129.63833960156043</v>
      </c>
      <c r="R13">
        <v>5.4114609119352108</v>
      </c>
      <c r="S13" s="1">
        <v>77.980614359468262</v>
      </c>
      <c r="T13" s="1">
        <v>117.56292792823204</v>
      </c>
      <c r="U13" s="1">
        <v>125.08115675326333</v>
      </c>
      <c r="V13" s="1">
        <v>102.29252948359814</v>
      </c>
      <c r="W13" s="1">
        <v>132.15032006114768</v>
      </c>
      <c r="X13" s="1">
        <v>102.86187358630208</v>
      </c>
      <c r="Y13" s="1">
        <v>102.86173327215782</v>
      </c>
      <c r="Z13" s="1">
        <v>104.85966950828963</v>
      </c>
      <c r="AA13" s="1">
        <v>91.523490704371397</v>
      </c>
      <c r="AB13" s="1">
        <v>107.98313213467172</v>
      </c>
      <c r="AC13" s="1">
        <v>106.82827557704245</v>
      </c>
      <c r="AD13" s="1">
        <v>109.70224542383873</v>
      </c>
      <c r="AH13" s="1">
        <v>109.82805706405159</v>
      </c>
      <c r="AI13" s="1">
        <v>120.78020561254712</v>
      </c>
      <c r="AJ13" s="1">
        <v>126.75416235830266</v>
      </c>
      <c r="AK13" s="1">
        <v>130.38436514251305</v>
      </c>
      <c r="AL13" s="1">
        <v>109.47844594850224</v>
      </c>
      <c r="AM13" s="1">
        <v>129.60278221135476</v>
      </c>
      <c r="AN13" s="1">
        <v>129.90894317626928</v>
      </c>
      <c r="AO13">
        <v>122.3909945019344</v>
      </c>
      <c r="AP13">
        <v>3.2533078621024529</v>
      </c>
      <c r="AQ13">
        <v>176.48248458805827</v>
      </c>
      <c r="AR13">
        <v>10.8216057084505</v>
      </c>
      <c r="AU13" s="1">
        <v>114.61124627737208</v>
      </c>
      <c r="AV13" s="1">
        <v>148.84222622575371</v>
      </c>
      <c r="AW13" s="1">
        <v>116.96431174207081</v>
      </c>
      <c r="AX13" s="1">
        <v>110.75406067018034</v>
      </c>
      <c r="AY13" s="1">
        <v>114.94572923017958</v>
      </c>
      <c r="AZ13">
        <v>121.22351482911131</v>
      </c>
      <c r="BA13">
        <v>6.2407569667792862</v>
      </c>
      <c r="BB13">
        <v>186.94337532135191</v>
      </c>
      <c r="BC13">
        <v>27.452563209139782</v>
      </c>
      <c r="BF13" s="1">
        <v>117.48899178025032</v>
      </c>
      <c r="BG13" s="1">
        <v>105.67984316084073</v>
      </c>
      <c r="BH13" s="1">
        <v>147.03308308243334</v>
      </c>
      <c r="BI13" s="1">
        <v>124.36763590032365</v>
      </c>
      <c r="BJ13" s="1">
        <v>149.66002785777852</v>
      </c>
      <c r="BK13">
        <v>123.64238848096201</v>
      </c>
      <c r="BL13">
        <v>6.7385751575994384</v>
      </c>
    </row>
    <row r="14" spans="1:64" x14ac:dyDescent="0.25">
      <c r="A14">
        <v>119.09699343933104</v>
      </c>
      <c r="B14">
        <v>5.7857828864825311</v>
      </c>
      <c r="C14">
        <v>161.9660142927211</v>
      </c>
      <c r="D14">
        <v>11.136969564631697</v>
      </c>
      <c r="E14" s="1">
        <v>135.41857653624638</v>
      </c>
      <c r="F14" s="1">
        <v>105.79986626560918</v>
      </c>
      <c r="G14" s="1">
        <v>131.55713590986952</v>
      </c>
      <c r="H14" s="1">
        <v>136.33791170510329</v>
      </c>
      <c r="I14" s="1">
        <v>92.127207979280641</v>
      </c>
      <c r="J14" s="1">
        <v>116.78625630303057</v>
      </c>
      <c r="K14" s="1">
        <v>115.65199937617774</v>
      </c>
      <c r="O14">
        <v>106.68729124470794</v>
      </c>
      <c r="P14">
        <v>2.448955048360614</v>
      </c>
      <c r="Q14">
        <v>134.6404693409489</v>
      </c>
      <c r="R14">
        <v>6.7757342134127017</v>
      </c>
      <c r="S14" s="1">
        <v>108.73249908898599</v>
      </c>
      <c r="T14" s="1">
        <v>114.46379397129856</v>
      </c>
      <c r="U14" s="1">
        <v>124.72958744320404</v>
      </c>
      <c r="V14" s="1">
        <v>100.54176821687398</v>
      </c>
      <c r="W14" s="1">
        <v>104.02877743234093</v>
      </c>
      <c r="X14" s="1">
        <v>106.06352550555904</v>
      </c>
      <c r="Y14" s="1">
        <v>97.80913132887612</v>
      </c>
      <c r="Z14" s="1">
        <v>115.48115279990971</v>
      </c>
      <c r="AA14" s="1">
        <v>104.54192609418109</v>
      </c>
      <c r="AB14" s="1">
        <v>106.79409165695868</v>
      </c>
      <c r="AC14" s="1">
        <v>104.11714213763081</v>
      </c>
      <c r="AD14" s="1">
        <v>92.944099260676367</v>
      </c>
      <c r="AH14" s="1">
        <v>118.703848444146</v>
      </c>
      <c r="AI14" s="1">
        <v>123.33302976982432</v>
      </c>
      <c r="AJ14" s="1">
        <v>129.35246226122848</v>
      </c>
      <c r="AK14" s="1">
        <v>125.28067559823228</v>
      </c>
      <c r="AL14" s="1">
        <v>125.00782268768631</v>
      </c>
      <c r="AM14" s="1">
        <v>139.08337675080367</v>
      </c>
      <c r="AN14" s="1">
        <v>114.53471978505416</v>
      </c>
      <c r="AO14">
        <v>125.04227647099648</v>
      </c>
      <c r="AP14">
        <v>2.7452897005832422</v>
      </c>
      <c r="AQ14">
        <v>175.550774355567</v>
      </c>
      <c r="AR14">
        <v>12.830494811429828</v>
      </c>
      <c r="AU14" s="1">
        <v>97.15942604221766</v>
      </c>
      <c r="AV14" s="1">
        <v>183.6118951806877</v>
      </c>
      <c r="AW14" s="1">
        <v>104.34197464477271</v>
      </c>
      <c r="AX14" s="1">
        <v>130.20405856201754</v>
      </c>
      <c r="AY14" s="1">
        <v>136.02413102288253</v>
      </c>
      <c r="AZ14">
        <v>130.26829709051563</v>
      </c>
      <c r="BA14">
        <v>13.633847213028021</v>
      </c>
      <c r="BB14">
        <v>207.10396304185255</v>
      </c>
      <c r="BC14">
        <v>40.923379130390707</v>
      </c>
      <c r="BF14" s="1">
        <v>115.57037876300684</v>
      </c>
      <c r="BG14" s="1">
        <v>108.63985397197544</v>
      </c>
      <c r="BH14" s="1">
        <v>184.88407723418177</v>
      </c>
      <c r="BI14" s="1">
        <v>140.48058769919635</v>
      </c>
      <c r="BJ14" s="1">
        <v>169.24846239682637</v>
      </c>
      <c r="BK14">
        <v>137.39372441709011</v>
      </c>
      <c r="BL14">
        <v>13.35646999907963</v>
      </c>
    </row>
    <row r="15" spans="1:64" x14ac:dyDescent="0.25">
      <c r="A15">
        <v>123.62933537167237</v>
      </c>
      <c r="B15">
        <v>8.6190781026919492</v>
      </c>
      <c r="C15">
        <v>170.50769447340105</v>
      </c>
      <c r="D15">
        <v>11.846615662664908</v>
      </c>
      <c r="E15" s="1">
        <v>126.36223514969312</v>
      </c>
      <c r="F15" s="1">
        <v>131.94589453113392</v>
      </c>
      <c r="G15" s="1">
        <v>147.93993326485707</v>
      </c>
      <c r="H15" s="1">
        <v>137.12308483861452</v>
      </c>
      <c r="I15" s="1">
        <v>71.149112708964495</v>
      </c>
      <c r="J15" s="1">
        <v>121.59109583481147</v>
      </c>
      <c r="K15" s="1">
        <v>129.29399127363203</v>
      </c>
      <c r="O15">
        <v>107.85748673761407</v>
      </c>
      <c r="P15">
        <v>3.681085146232824</v>
      </c>
      <c r="Q15">
        <v>137.89433999512468</v>
      </c>
      <c r="R15">
        <v>6.9222341766909326</v>
      </c>
      <c r="S15" s="1">
        <v>98.776035070147998</v>
      </c>
      <c r="T15" s="1">
        <v>105.18041654366471</v>
      </c>
      <c r="U15" s="1">
        <v>130.30855825256597</v>
      </c>
      <c r="V15" s="1">
        <v>94.34828870686998</v>
      </c>
      <c r="W15" s="1">
        <v>124.89035562120843</v>
      </c>
      <c r="X15" s="1">
        <v>95.361792653062366</v>
      </c>
      <c r="Y15" s="1">
        <v>94.607011709036058</v>
      </c>
      <c r="Z15" s="1">
        <v>104.94138629300041</v>
      </c>
      <c r="AA15" s="1">
        <v>114.11905025250337</v>
      </c>
      <c r="AB15" s="1">
        <v>101.86139275045956</v>
      </c>
      <c r="AC15" s="1">
        <v>104.78858799897424</v>
      </c>
      <c r="AD15" s="1">
        <v>125.10696499987577</v>
      </c>
      <c r="AH15" s="1">
        <v>116.5177296074237</v>
      </c>
      <c r="AI15" s="1">
        <v>133.25091184041119</v>
      </c>
      <c r="AJ15" s="1">
        <v>134.08159416959674</v>
      </c>
      <c r="AK15" s="1">
        <v>92.925605829130987</v>
      </c>
      <c r="AL15" s="1">
        <v>131.36775873812368</v>
      </c>
      <c r="AM15" s="1">
        <v>125.00002066186731</v>
      </c>
      <c r="AN15" s="1">
        <v>133.11195373535156</v>
      </c>
      <c r="AO15">
        <v>123.7507963688436</v>
      </c>
      <c r="AP15">
        <v>5.2424817850602956</v>
      </c>
      <c r="AQ15">
        <v>182.91456220998944</v>
      </c>
      <c r="AR15">
        <v>11.23463534888308</v>
      </c>
      <c r="AU15" s="1">
        <v>117.98742402709806</v>
      </c>
      <c r="AV15" s="1">
        <v>194.68618308382071</v>
      </c>
      <c r="AW15" s="1">
        <v>87.381163639808747</v>
      </c>
      <c r="AX15" s="1">
        <v>107.67071815938498</v>
      </c>
      <c r="AY15" s="1">
        <v>118.23742253826059</v>
      </c>
      <c r="AZ15">
        <v>125.1925822896746</v>
      </c>
      <c r="BA15">
        <v>16.329566077527449</v>
      </c>
      <c r="BB15">
        <v>214.64969597114268</v>
      </c>
      <c r="BC15">
        <v>36.102638619370722</v>
      </c>
      <c r="BF15" s="1">
        <v>102.91092605100704</v>
      </c>
      <c r="BG15" s="1">
        <v>115.14855755699998</v>
      </c>
      <c r="BH15" s="1">
        <v>182.82287336946038</v>
      </c>
      <c r="BI15" s="1">
        <v>145.50066861239316</v>
      </c>
      <c r="BJ15" s="1">
        <v>152.74046414765027</v>
      </c>
      <c r="BK15">
        <v>136.59575639746515</v>
      </c>
      <c r="BL15">
        <v>13.803792845935877</v>
      </c>
    </row>
    <row r="16" spans="1:64" x14ac:dyDescent="0.25">
      <c r="A16">
        <v>124.97821623549846</v>
      </c>
      <c r="B16">
        <v>8.7084207744349751</v>
      </c>
      <c r="C16">
        <v>177.0744675082075</v>
      </c>
      <c r="D16">
        <v>9.7293898717325522</v>
      </c>
      <c r="E16" s="1">
        <v>115.05417366239585</v>
      </c>
      <c r="F16" s="1">
        <v>129.40675674165104</v>
      </c>
      <c r="G16" s="1">
        <v>164.28584783849522</v>
      </c>
      <c r="H16" s="1">
        <v>132.00631476351728</v>
      </c>
      <c r="I16" s="1">
        <v>80.368837701359794</v>
      </c>
      <c r="J16" s="1">
        <v>128.63908858067984</v>
      </c>
      <c r="K16" s="1">
        <v>125.08649436039011</v>
      </c>
      <c r="O16">
        <v>106.99213266329879</v>
      </c>
      <c r="P16">
        <v>3.1996966663030575</v>
      </c>
      <c r="Q16">
        <v>141.37560046806666</v>
      </c>
      <c r="R16">
        <v>7.5925060903530204</v>
      </c>
      <c r="S16" s="1">
        <v>97.009608905605575</v>
      </c>
      <c r="T16" s="1">
        <v>92.654461172935072</v>
      </c>
      <c r="U16" s="1">
        <v>131.56373730264434</v>
      </c>
      <c r="V16" s="1">
        <v>98.377261821292066</v>
      </c>
      <c r="W16" s="1">
        <v>110.27911866264472</v>
      </c>
      <c r="X16" s="1">
        <v>101.6578958660259</v>
      </c>
      <c r="Y16" s="1">
        <v>106.49133171263672</v>
      </c>
      <c r="Z16" s="1">
        <v>112.89890715471702</v>
      </c>
      <c r="AA16" s="1">
        <v>116.81909719224738</v>
      </c>
      <c r="AB16" s="1">
        <v>101.84298749613494</v>
      </c>
      <c r="AC16" s="1">
        <v>97.917386727739526</v>
      </c>
      <c r="AD16" s="1">
        <v>116.39379794496223</v>
      </c>
      <c r="AH16" s="1">
        <v>121.87904165290891</v>
      </c>
      <c r="AI16" s="1">
        <v>128.87259989834257</v>
      </c>
      <c r="AJ16" s="1">
        <v>124.46750338425063</v>
      </c>
      <c r="AK16" s="1">
        <v>119.74187870274022</v>
      </c>
      <c r="AL16" s="1">
        <v>131.26613201931519</v>
      </c>
      <c r="AM16" s="1">
        <v>141.87708850155451</v>
      </c>
      <c r="AN16" s="1">
        <v>147.38144874572708</v>
      </c>
      <c r="AO16">
        <v>130.78367041497702</v>
      </c>
      <c r="AP16">
        <v>3.6240204127410816</v>
      </c>
      <c r="AQ16">
        <v>179.24555586036297</v>
      </c>
      <c r="AR16">
        <v>13.528223146472733</v>
      </c>
      <c r="AU16" s="1">
        <v>115.99755431317062</v>
      </c>
      <c r="AV16" s="1">
        <v>162.03020969635074</v>
      </c>
      <c r="AW16" s="1">
        <v>124.21522160837122</v>
      </c>
      <c r="AX16" s="1">
        <v>95.364978293608942</v>
      </c>
      <c r="AY16" s="1">
        <v>134.23489069185337</v>
      </c>
      <c r="AZ16">
        <v>126.36857092067098</v>
      </c>
      <c r="BA16">
        <v>9.8123373799073974</v>
      </c>
      <c r="BB16">
        <v>199.18730860631811</v>
      </c>
      <c r="BC16">
        <v>31.195462279187826</v>
      </c>
      <c r="BF16" s="1">
        <v>108.62792380616786</v>
      </c>
      <c r="BG16" s="1">
        <v>98.74151371143472</v>
      </c>
      <c r="BH16" s="1">
        <v>161.43487424266542</v>
      </c>
      <c r="BI16" s="1">
        <v>174.52189705588592</v>
      </c>
      <c r="BJ16" s="1">
        <v>167.1281085400482</v>
      </c>
      <c r="BK16">
        <v>135.83155220403847</v>
      </c>
      <c r="BL16">
        <v>14.608527026296661</v>
      </c>
    </row>
    <row r="17" spans="1:64" x14ac:dyDescent="0.25">
      <c r="A17">
        <v>126.98361723310352</v>
      </c>
      <c r="B17">
        <v>9.640636117057193</v>
      </c>
      <c r="C17">
        <v>182.25655102161159</v>
      </c>
      <c r="D17">
        <v>9.9306707069729168</v>
      </c>
      <c r="E17" s="1">
        <v>124.08217960269931</v>
      </c>
      <c r="F17" s="1">
        <v>137.7879330419357</v>
      </c>
      <c r="G17" s="1">
        <v>170.57647957916322</v>
      </c>
      <c r="H17" s="1">
        <v>127.24668001001575</v>
      </c>
      <c r="I17" s="1">
        <v>77.75051937074403</v>
      </c>
      <c r="J17" s="1">
        <v>118.59667077263667</v>
      </c>
      <c r="K17" s="1">
        <v>132.84485825452992</v>
      </c>
      <c r="O17">
        <v>108.48731401516017</v>
      </c>
      <c r="P17">
        <v>3.8600070176478121</v>
      </c>
      <c r="Q17">
        <v>143.05874331030702</v>
      </c>
      <c r="R17">
        <v>7.826951863356018</v>
      </c>
      <c r="S17" s="1">
        <v>94.075295162960288</v>
      </c>
      <c r="T17" s="1">
        <v>107.81925317135924</v>
      </c>
      <c r="U17" s="1">
        <v>115.99785712972344</v>
      </c>
      <c r="V17" s="1">
        <v>104.91315842890441</v>
      </c>
      <c r="W17" s="1">
        <v>139.59411106029114</v>
      </c>
      <c r="X17" s="1">
        <v>98.633638593719112</v>
      </c>
      <c r="Y17" s="1">
        <v>100.41767595933659</v>
      </c>
      <c r="Z17" s="1">
        <v>122.18993570424992</v>
      </c>
      <c r="AA17" s="1">
        <v>106.71964285928361</v>
      </c>
      <c r="AB17" s="1">
        <v>92.747244455410026</v>
      </c>
      <c r="AC17" s="1">
        <v>101.64412417153044</v>
      </c>
      <c r="AD17" s="1">
        <v>117.09583148515388</v>
      </c>
      <c r="AH17" s="1">
        <v>127.16492235202526</v>
      </c>
      <c r="AI17" s="1">
        <v>134.45619190708805</v>
      </c>
      <c r="AJ17" s="1">
        <v>136.7249940057545</v>
      </c>
      <c r="AK17" s="1">
        <v>113.11719041484804</v>
      </c>
      <c r="AL17" s="1">
        <v>133.69750976562446</v>
      </c>
      <c r="AM17" s="1">
        <v>135.65342411772176</v>
      </c>
      <c r="AN17" s="1">
        <v>135.13472874959271</v>
      </c>
      <c r="AO17">
        <v>130.84985161609353</v>
      </c>
      <c r="AP17">
        <v>2.945396280177047</v>
      </c>
      <c r="AQ17">
        <v>179.08038636268813</v>
      </c>
      <c r="AR17">
        <v>13.672940952247998</v>
      </c>
      <c r="AU17" s="1">
        <v>124.29985775192141</v>
      </c>
      <c r="AV17" s="1">
        <v>186.06553852851724</v>
      </c>
      <c r="AW17" s="1">
        <v>104.79785943590491</v>
      </c>
      <c r="AX17" s="1">
        <v>96.746118304057589</v>
      </c>
      <c r="AY17" s="1">
        <v>120.56088531271618</v>
      </c>
      <c r="AZ17">
        <v>126.49405186662345</v>
      </c>
      <c r="BA17">
        <v>14.063347103035152</v>
      </c>
      <c r="BB17">
        <v>205.66651228364526</v>
      </c>
      <c r="BC17">
        <v>31.770736618310849</v>
      </c>
      <c r="BF17" s="1">
        <v>111.33352438949143</v>
      </c>
      <c r="BG17" s="1">
        <v>115.94350249678982</v>
      </c>
      <c r="BH17" s="1">
        <v>207.70818405259993</v>
      </c>
      <c r="BI17" s="1">
        <v>158.10950886119454</v>
      </c>
      <c r="BJ17" s="1">
        <v>211.04194080762147</v>
      </c>
      <c r="BK17">
        <v>148.27367995001893</v>
      </c>
      <c r="BL17">
        <v>17.376736280560429</v>
      </c>
    </row>
    <row r="18" spans="1:64" x14ac:dyDescent="0.25">
      <c r="A18">
        <v>140.05228774569045</v>
      </c>
      <c r="B18">
        <v>10.032488542344131</v>
      </c>
      <c r="C18">
        <v>184.83879888740739</v>
      </c>
      <c r="D18">
        <v>12.632241736959953</v>
      </c>
      <c r="E18" s="1">
        <v>139.45441128808619</v>
      </c>
      <c r="F18" s="1">
        <v>174.54757029836793</v>
      </c>
      <c r="G18" s="1">
        <v>168.20409817446665</v>
      </c>
      <c r="H18" s="1">
        <v>159.42897915024193</v>
      </c>
      <c r="I18" s="1">
        <v>98.489835284222664</v>
      </c>
      <c r="J18" s="1">
        <v>115.03907789995513</v>
      </c>
      <c r="K18" s="1">
        <v>125.20204212449279</v>
      </c>
      <c r="O18">
        <v>114.86240434109742</v>
      </c>
      <c r="P18">
        <v>4.3100877481719531</v>
      </c>
      <c r="Q18">
        <v>143.05596716795051</v>
      </c>
      <c r="R18">
        <v>7.6290147708740568</v>
      </c>
      <c r="S18" s="1">
        <v>99.347953232210685</v>
      </c>
      <c r="T18" s="1">
        <v>111.18923672467483</v>
      </c>
      <c r="U18" s="1">
        <v>120.28245912602414</v>
      </c>
      <c r="V18" s="1">
        <v>104.4346193662489</v>
      </c>
      <c r="W18" s="1">
        <v>153.49517693499411</v>
      </c>
      <c r="X18" s="1">
        <v>109.97345102399217</v>
      </c>
      <c r="Y18" s="1">
        <v>120.93121556451524</v>
      </c>
      <c r="Z18" s="1">
        <v>122.42667560866876</v>
      </c>
      <c r="AA18" s="1">
        <v>113.08248296261081</v>
      </c>
      <c r="AB18" s="1">
        <v>96.830834979416963</v>
      </c>
      <c r="AC18" s="1">
        <v>120.77385510585097</v>
      </c>
      <c r="AD18" s="1">
        <v>105.58089146396136</v>
      </c>
      <c r="AH18" s="1">
        <v>119.67747140794292</v>
      </c>
      <c r="AI18" s="1">
        <v>130.9380234713756</v>
      </c>
      <c r="AJ18" s="1">
        <v>135.37410336077323</v>
      </c>
      <c r="AK18" s="1">
        <v>121.06938231008613</v>
      </c>
      <c r="AL18" s="1">
        <v>131.50413274409689</v>
      </c>
      <c r="AM18" s="1">
        <v>149.4065829040068</v>
      </c>
      <c r="AN18" s="1">
        <v>168.08662414550781</v>
      </c>
      <c r="AO18">
        <v>136.57947433482704</v>
      </c>
      <c r="AP18">
        <v>5.9633469582635792</v>
      </c>
      <c r="AQ18">
        <v>174.06535351252833</v>
      </c>
      <c r="AR18">
        <v>11.361112683259313</v>
      </c>
      <c r="AU18" s="1">
        <v>99.783255082376058</v>
      </c>
      <c r="AV18" s="1">
        <v>187.87440408039507</v>
      </c>
      <c r="AW18" s="1">
        <v>100.72685355570769</v>
      </c>
      <c r="AX18" s="1">
        <v>114.77175953416618</v>
      </c>
      <c r="AY18" s="1">
        <v>138.31719365790818</v>
      </c>
      <c r="AZ18">
        <v>128.29469318211062</v>
      </c>
      <c r="BA18">
        <v>14.705033267747863</v>
      </c>
      <c r="BB18">
        <v>217.71470816053349</v>
      </c>
      <c r="BC18">
        <v>35.431880683481232</v>
      </c>
      <c r="BF18" s="1">
        <v>109.37668271442547</v>
      </c>
      <c r="BG18" s="1">
        <v>92.925433759336102</v>
      </c>
      <c r="BH18" s="1">
        <v>215.61383001601806</v>
      </c>
      <c r="BI18" s="1">
        <v>140.84351279518819</v>
      </c>
      <c r="BJ18" s="1">
        <v>197.3028955262034</v>
      </c>
      <c r="BK18">
        <v>139.68986482124194</v>
      </c>
      <c r="BL18">
        <v>21.06131574300397</v>
      </c>
    </row>
    <row r="19" spans="1:64" x14ac:dyDescent="0.25">
      <c r="A19">
        <v>133.35518671446766</v>
      </c>
      <c r="B19">
        <v>7.2800302679397051</v>
      </c>
      <c r="C19">
        <v>187.32868298003936</v>
      </c>
      <c r="D19">
        <v>12.572879666164832</v>
      </c>
      <c r="E19" s="1">
        <v>128.99665519922073</v>
      </c>
      <c r="F19" s="1">
        <v>145.65332209338513</v>
      </c>
      <c r="G19" s="1">
        <v>164.48505278352633</v>
      </c>
      <c r="H19" s="1">
        <v>145.51555239507275</v>
      </c>
      <c r="I19" s="1">
        <v>101.4486745133442</v>
      </c>
      <c r="J19" s="1">
        <v>116.44651617761843</v>
      </c>
      <c r="K19" s="1">
        <v>130.94053383910611</v>
      </c>
      <c r="O19">
        <v>118.21158134981181</v>
      </c>
      <c r="P19">
        <v>6.4908775216485646</v>
      </c>
      <c r="Q19">
        <v>143.29260853648904</v>
      </c>
      <c r="R19">
        <v>7.2387478700365167</v>
      </c>
      <c r="S19" s="1">
        <v>105.06586762689749</v>
      </c>
      <c r="T19" s="1">
        <v>103.32504036960724</v>
      </c>
      <c r="U19" s="1">
        <v>112.93152153408843</v>
      </c>
      <c r="V19" s="1">
        <v>121.57429244732538</v>
      </c>
      <c r="W19" s="1">
        <v>175.13985291814936</v>
      </c>
      <c r="X19" s="1">
        <v>103.42119889616635</v>
      </c>
      <c r="Y19" s="1">
        <v>123.7511268028846</v>
      </c>
      <c r="Z19" s="1">
        <v>123.72613760598054</v>
      </c>
      <c r="AA19" s="1">
        <v>141.04960460908717</v>
      </c>
      <c r="AB19" s="1">
        <v>88.117469140814876</v>
      </c>
      <c r="AC19" s="1">
        <v>105.11652628580717</v>
      </c>
      <c r="AD19" s="1">
        <v>115.32033796093329</v>
      </c>
      <c r="AH19" s="1">
        <v>127.8492480549144</v>
      </c>
      <c r="AI19" s="1">
        <v>151.23298864045159</v>
      </c>
      <c r="AJ19" s="1">
        <v>137.2282478612191</v>
      </c>
      <c r="AK19" s="1">
        <v>110.50226236390306</v>
      </c>
      <c r="AL19" s="1">
        <v>170.70628136351939</v>
      </c>
      <c r="AM19" s="1">
        <v>155.60384142132432</v>
      </c>
      <c r="AN19" s="1">
        <v>143.53717168172187</v>
      </c>
      <c r="AO19">
        <v>142.38000591243622</v>
      </c>
      <c r="AP19">
        <v>6.8673081066854351</v>
      </c>
      <c r="AQ19">
        <v>178.75046089267494</v>
      </c>
      <c r="AR19">
        <v>11.980250895526801</v>
      </c>
      <c r="AU19" s="1">
        <v>122.54858420578354</v>
      </c>
      <c r="AV19" s="1">
        <v>213.19428241898817</v>
      </c>
      <c r="AW19" s="1">
        <v>85.410209606959484</v>
      </c>
      <c r="AX19" s="1">
        <v>110.65459717839958</v>
      </c>
      <c r="AY19" s="1">
        <v>140.88738070865784</v>
      </c>
      <c r="AZ19">
        <v>134.53901082375771</v>
      </c>
      <c r="BA19">
        <v>19.344072171679109</v>
      </c>
      <c r="BB19">
        <v>227.61518658910646</v>
      </c>
      <c r="BC19">
        <v>41.78771653422119</v>
      </c>
      <c r="BF19" s="1">
        <v>110.1204098164396</v>
      </c>
      <c r="BG19" s="1">
        <v>98.766962687174072</v>
      </c>
      <c r="BH19" s="1">
        <v>178.96376846523495</v>
      </c>
      <c r="BI19" s="1">
        <v>146.03425806218908</v>
      </c>
      <c r="BJ19" s="1">
        <v>189.04365209087192</v>
      </c>
      <c r="BK19">
        <v>133.47134975775944</v>
      </c>
      <c r="BL19">
        <v>14.101502939420879</v>
      </c>
    </row>
    <row r="20" spans="1:64" x14ac:dyDescent="0.25">
      <c r="A20">
        <v>136.0149779433423</v>
      </c>
      <c r="B20">
        <v>6.7226886051665948</v>
      </c>
      <c r="C20">
        <v>188.55575649845821</v>
      </c>
      <c r="D20">
        <v>12.212847466157191</v>
      </c>
      <c r="E20" s="1">
        <v>117.05490826236915</v>
      </c>
      <c r="F20" s="1">
        <v>147.97981234154429</v>
      </c>
      <c r="G20" s="1">
        <v>163.21918642412177</v>
      </c>
      <c r="H20" s="1">
        <v>152.58348274625592</v>
      </c>
      <c r="I20" s="1">
        <v>115.93395611027341</v>
      </c>
      <c r="J20" s="1">
        <v>118.87261872201991</v>
      </c>
      <c r="K20" s="1">
        <v>136.46088099681174</v>
      </c>
      <c r="O20">
        <v>114.57685133875054</v>
      </c>
      <c r="P20">
        <v>4.5007109832559644</v>
      </c>
      <c r="Q20">
        <v>144.64462140813748</v>
      </c>
      <c r="R20">
        <v>7.7448776682458744</v>
      </c>
      <c r="S20" s="1">
        <v>96.305690934633546</v>
      </c>
      <c r="T20" s="1">
        <v>104.54522377001969</v>
      </c>
      <c r="U20" s="1">
        <v>128.14517267245787</v>
      </c>
      <c r="V20" s="1">
        <v>105.36614461185212</v>
      </c>
      <c r="W20" s="1">
        <v>145.97385583547594</v>
      </c>
      <c r="X20" s="1">
        <v>109.08797433582973</v>
      </c>
      <c r="Y20" s="1">
        <v>109.69565717864099</v>
      </c>
      <c r="Z20" s="1">
        <v>126.90823363069832</v>
      </c>
      <c r="AA20" s="1">
        <v>123.35463606411111</v>
      </c>
      <c r="AB20" s="1">
        <v>90.387238763195271</v>
      </c>
      <c r="AC20" s="1">
        <v>110.5593673942624</v>
      </c>
      <c r="AD20" s="1">
        <v>124.59302087382954</v>
      </c>
      <c r="AH20" s="1">
        <v>121.82614675075851</v>
      </c>
      <c r="AI20" s="1">
        <v>133.76849690122461</v>
      </c>
      <c r="AJ20" s="1">
        <v>140.96086246786362</v>
      </c>
      <c r="AK20" s="1">
        <v>108.16397991263169</v>
      </c>
      <c r="AL20" s="1">
        <v>136.04304261072505</v>
      </c>
      <c r="AM20" s="1">
        <v>161.30321092030874</v>
      </c>
      <c r="AN20" s="1">
        <v>150.54138501485156</v>
      </c>
      <c r="AO20">
        <v>136.0867320826234</v>
      </c>
      <c r="AP20">
        <v>6.1561077175193173</v>
      </c>
      <c r="AQ20">
        <v>171.73883890486047</v>
      </c>
      <c r="AR20">
        <v>8.332842746727378</v>
      </c>
      <c r="AU20" s="1">
        <v>115.52913532003373</v>
      </c>
      <c r="AV20" s="1">
        <v>194.65533477332119</v>
      </c>
      <c r="AW20" s="1">
        <v>105.92062488547762</v>
      </c>
      <c r="AX20" s="1">
        <v>134.95104484995571</v>
      </c>
      <c r="AY20" s="1">
        <v>144.53842612237429</v>
      </c>
      <c r="AZ20">
        <v>139.11891319023249</v>
      </c>
      <c r="BA20">
        <v>13.841445496058643</v>
      </c>
      <c r="BB20">
        <v>227.45717136970629</v>
      </c>
      <c r="BC20">
        <v>39.10109758905017</v>
      </c>
      <c r="BF20" s="1">
        <v>101.79232121534967</v>
      </c>
      <c r="BG20" s="1">
        <v>103.97272639804397</v>
      </c>
      <c r="BH20" s="1">
        <v>203.3583646031087</v>
      </c>
      <c r="BI20" s="1">
        <v>157.97630656849228</v>
      </c>
      <c r="BJ20" s="1">
        <v>194.356311288032</v>
      </c>
      <c r="BK20">
        <v>141.77492969624865</v>
      </c>
      <c r="BL20">
        <v>18.818368184595077</v>
      </c>
    </row>
    <row r="21" spans="1:64" x14ac:dyDescent="0.25">
      <c r="A21">
        <v>136.78980937152662</v>
      </c>
      <c r="B21">
        <v>8.4818274005108218</v>
      </c>
      <c r="C21">
        <v>188.49085175717732</v>
      </c>
      <c r="D21">
        <v>10.862999176035883</v>
      </c>
      <c r="E21" s="1">
        <v>114.06955219846591</v>
      </c>
      <c r="F21" s="1">
        <v>130.61285443102835</v>
      </c>
      <c r="G21" s="1">
        <v>171.15156020422845</v>
      </c>
      <c r="H21" s="1">
        <v>170.70903228609103</v>
      </c>
      <c r="I21" s="1">
        <v>114.69942576226654</v>
      </c>
      <c r="J21" s="1">
        <v>129.14422850398932</v>
      </c>
      <c r="K21" s="1">
        <v>127.14201221461674</v>
      </c>
      <c r="O21">
        <v>119.11293513492114</v>
      </c>
      <c r="P21">
        <v>4.5289935528959937</v>
      </c>
      <c r="Q21">
        <v>145.03802494072846</v>
      </c>
      <c r="R21">
        <v>8.784116178146034</v>
      </c>
      <c r="S21" s="1">
        <v>105.97714195208066</v>
      </c>
      <c r="T21" s="1">
        <v>106.31545443938317</v>
      </c>
      <c r="U21" s="1">
        <v>127.02526906544185</v>
      </c>
      <c r="V21" s="1">
        <v>104.76509274153889</v>
      </c>
      <c r="W21" s="1">
        <v>155.4462159233249</v>
      </c>
      <c r="X21" s="1">
        <v>108.80474391382033</v>
      </c>
      <c r="Y21" s="1">
        <v>114.98377873347347</v>
      </c>
      <c r="Z21" s="1">
        <v>130.15622339066718</v>
      </c>
      <c r="AA21" s="1">
        <v>130.11213458338122</v>
      </c>
      <c r="AB21" s="1">
        <v>102.57739921754607</v>
      </c>
      <c r="AC21" s="1">
        <v>129.67853398286084</v>
      </c>
      <c r="AD21" s="1">
        <v>113.51323367553501</v>
      </c>
      <c r="AH21" s="1">
        <v>121.01367066903623</v>
      </c>
      <c r="AI21" s="1">
        <v>140.60088892302406</v>
      </c>
      <c r="AJ21" s="1">
        <v>140.02025503433336</v>
      </c>
      <c r="AK21" s="1">
        <v>136.57901394039439</v>
      </c>
      <c r="AL21" s="1">
        <v>174.97296624673996</v>
      </c>
      <c r="AM21" s="1">
        <v>163.01392056123564</v>
      </c>
      <c r="AN21" s="1">
        <v>145.86652119954425</v>
      </c>
      <c r="AO21">
        <v>146.00960522490112</v>
      </c>
      <c r="AP21">
        <v>6.2382997729678982</v>
      </c>
      <c r="AQ21">
        <v>172.93888792812857</v>
      </c>
      <c r="AR21">
        <v>6.9746362458352218</v>
      </c>
      <c r="AU21" s="1">
        <v>113.13080239901367</v>
      </c>
      <c r="AV21" s="1">
        <v>197.01471939462661</v>
      </c>
      <c r="AW21" s="1">
        <v>87.627004204528362</v>
      </c>
      <c r="AX21" s="1">
        <v>118.89535549224715</v>
      </c>
      <c r="AY21" s="1">
        <v>149.27933353235539</v>
      </c>
      <c r="AZ21">
        <v>133.18944300455422</v>
      </c>
      <c r="BA21">
        <v>16.751305995203602</v>
      </c>
      <c r="BB21">
        <v>237.06187425406765</v>
      </c>
      <c r="BC21">
        <v>43.80463687124476</v>
      </c>
      <c r="BF21" s="1">
        <v>117.92112264694433</v>
      </c>
      <c r="BG21" s="1">
        <v>120.86319040369074</v>
      </c>
      <c r="BH21" s="1">
        <v>203.80645302952209</v>
      </c>
      <c r="BI21" s="1">
        <v>208.70545127175046</v>
      </c>
      <c r="BJ21" s="1">
        <v>212.19113452286251</v>
      </c>
      <c r="BK21">
        <v>162.82405433797692</v>
      </c>
      <c r="BL21">
        <v>19.444339746656908</v>
      </c>
    </row>
    <row r="22" spans="1:64" x14ac:dyDescent="0.25">
      <c r="A22">
        <v>136.12617158369372</v>
      </c>
      <c r="B22">
        <v>8.4631679868394336</v>
      </c>
      <c r="C22">
        <v>199.58077021875809</v>
      </c>
      <c r="D22">
        <v>10.820420521962353</v>
      </c>
      <c r="E22" s="1">
        <v>132.73978781643405</v>
      </c>
      <c r="F22" s="1">
        <v>153.05622378188471</v>
      </c>
      <c r="G22" s="1">
        <v>168.55491126186101</v>
      </c>
      <c r="H22" s="1">
        <v>144.41811201698772</v>
      </c>
      <c r="I22" s="1">
        <v>90.949256460931096</v>
      </c>
      <c r="J22" s="1">
        <v>129.47090005620618</v>
      </c>
      <c r="K22" s="1">
        <v>133.69400969155129</v>
      </c>
      <c r="O22">
        <v>124.18719920253687</v>
      </c>
      <c r="P22">
        <v>3.8675005045417024</v>
      </c>
      <c r="Q22">
        <v>147.51150198024555</v>
      </c>
      <c r="R22">
        <v>9.9251118042168116</v>
      </c>
      <c r="S22" s="1">
        <v>119.85906399150738</v>
      </c>
      <c r="T22" s="1">
        <v>113.52751824753007</v>
      </c>
      <c r="U22" s="1">
        <v>147.07388139668757</v>
      </c>
      <c r="V22" s="1">
        <v>118.03417315218692</v>
      </c>
      <c r="W22" s="1">
        <v>144.05948944735613</v>
      </c>
      <c r="X22" s="1">
        <v>115.58461479225892</v>
      </c>
      <c r="Y22" s="1">
        <v>130.20400596234137</v>
      </c>
      <c r="Z22" s="1">
        <v>125.77120735284235</v>
      </c>
      <c r="AA22" s="1">
        <v>133.48487961724004</v>
      </c>
      <c r="AB22" s="1">
        <v>111.79973509897403</v>
      </c>
      <c r="AC22" s="1">
        <v>101.65317298829999</v>
      </c>
      <c r="AD22" s="1">
        <v>129.19464838321775</v>
      </c>
      <c r="AH22" s="1">
        <v>126.39642206688147</v>
      </c>
      <c r="AI22" s="1">
        <v>151.80600316900944</v>
      </c>
      <c r="AJ22" s="1">
        <v>150.38780218906481</v>
      </c>
      <c r="AK22" s="1">
        <v>120.12099667671924</v>
      </c>
      <c r="AL22" s="1">
        <v>173.4962520229829</v>
      </c>
      <c r="AM22" s="1">
        <v>164.5420102872952</v>
      </c>
      <c r="AN22" s="1">
        <v>145.47583262125625</v>
      </c>
      <c r="AO22">
        <v>147.46075986188706</v>
      </c>
      <c r="AP22">
        <v>6.688664791962827</v>
      </c>
      <c r="AQ22">
        <v>171.70466541368646</v>
      </c>
      <c r="AR22">
        <v>7.8344428266306965</v>
      </c>
      <c r="AU22" s="1">
        <v>131.99447576483556</v>
      </c>
      <c r="AV22" s="1">
        <v>206.16092775842759</v>
      </c>
      <c r="AW22" s="1">
        <v>74.820943478582095</v>
      </c>
      <c r="AX22" s="1">
        <v>148.99999928629884</v>
      </c>
      <c r="AY22" s="1">
        <v>133.08076706571293</v>
      </c>
      <c r="AZ22">
        <v>139.01142267077142</v>
      </c>
      <c r="BA22">
        <v>18.776214245721455</v>
      </c>
      <c r="BB22">
        <v>219.41623145372128</v>
      </c>
      <c r="BC22">
        <v>32.344846156771311</v>
      </c>
      <c r="BF22" s="1">
        <v>122.98117562075481</v>
      </c>
      <c r="BG22" s="1">
        <v>106.46858038725648</v>
      </c>
      <c r="BH22" s="1">
        <v>191.6709143118548</v>
      </c>
      <c r="BI22" s="1">
        <v>211.49387359619135</v>
      </c>
      <c r="BJ22" s="1">
        <v>246.49220267258002</v>
      </c>
      <c r="BK22">
        <v>158.15363597901438</v>
      </c>
      <c r="BL22">
        <v>19.845699578339914</v>
      </c>
    </row>
    <row r="23" spans="1:64" x14ac:dyDescent="0.25">
      <c r="A23">
        <v>140.56605869057185</v>
      </c>
      <c r="B23">
        <v>10.325560388544909</v>
      </c>
      <c r="C23">
        <v>198.58297931451253</v>
      </c>
      <c r="D23">
        <v>10.360512965708415</v>
      </c>
      <c r="E23" s="1">
        <v>119.244481973348</v>
      </c>
      <c r="F23" s="1">
        <v>166.11297647238402</v>
      </c>
      <c r="G23" s="1">
        <v>186.76267938368889</v>
      </c>
      <c r="H23" s="1">
        <v>133.85404167557792</v>
      </c>
      <c r="I23" s="1">
        <v>96.565249246236078</v>
      </c>
      <c r="J23" s="1">
        <v>139.7907416426836</v>
      </c>
      <c r="K23" s="1">
        <v>141.63224044008453</v>
      </c>
      <c r="O23">
        <v>126.40396132387967</v>
      </c>
      <c r="P23">
        <v>4.9060151691430294</v>
      </c>
      <c r="Q23">
        <v>145.48944354710048</v>
      </c>
      <c r="R23">
        <v>9.8064858228377485</v>
      </c>
      <c r="S23" s="1">
        <v>128.40391642946872</v>
      </c>
      <c r="T23" s="1">
        <v>104.09507731163066</v>
      </c>
      <c r="U23" s="1">
        <v>114.9880849500413</v>
      </c>
      <c r="V23" s="1">
        <v>125.34909220999999</v>
      </c>
      <c r="W23" s="1">
        <v>147.88542799808778</v>
      </c>
      <c r="X23" s="1">
        <v>110.05187006546645</v>
      </c>
      <c r="Y23" s="1">
        <v>131.40059655794096</v>
      </c>
      <c r="Z23" s="1">
        <v>132.64411281824758</v>
      </c>
      <c r="AA23" s="1">
        <v>128.12017413865868</v>
      </c>
      <c r="AB23" s="1">
        <v>98.821671363804057</v>
      </c>
      <c r="AC23" s="1">
        <v>140.69814460222091</v>
      </c>
      <c r="AD23" s="1">
        <v>154.38936744098902</v>
      </c>
      <c r="AH23" s="1">
        <v>130.99256697653678</v>
      </c>
      <c r="AI23" s="1">
        <v>146.6746991901301</v>
      </c>
      <c r="AJ23" s="1">
        <v>140.20917523344247</v>
      </c>
      <c r="AK23" s="1">
        <v>125.50261258733939</v>
      </c>
      <c r="AL23" s="1">
        <v>192.31190802265726</v>
      </c>
      <c r="AM23" s="1">
        <v>174.84923448607788</v>
      </c>
      <c r="AN23" s="1">
        <v>166.00300470987918</v>
      </c>
      <c r="AO23">
        <v>153.79188588658045</v>
      </c>
      <c r="AP23">
        <v>8.6089082481656032</v>
      </c>
      <c r="AQ23">
        <v>169.14807651541608</v>
      </c>
      <c r="AR23">
        <v>9.1492359526759639</v>
      </c>
      <c r="AU23" s="1">
        <v>146.50917283857314</v>
      </c>
      <c r="AV23" s="1">
        <v>271.89258894896852</v>
      </c>
      <c r="AW23" s="1">
        <v>75.69647750366461</v>
      </c>
      <c r="AX23" s="1">
        <v>156.51247381815492</v>
      </c>
      <c r="AY23" s="1">
        <v>137.02138127618741</v>
      </c>
      <c r="AZ23">
        <v>157.52641887710973</v>
      </c>
      <c r="BA23">
        <v>28.508682553887532</v>
      </c>
      <c r="BB23">
        <v>238.58285472988541</v>
      </c>
      <c r="BC23">
        <v>41.395301468756635</v>
      </c>
      <c r="BF23" s="1">
        <v>109.54192363730834</v>
      </c>
      <c r="BG23" s="1">
        <v>113.09944258795832</v>
      </c>
      <c r="BH23" s="1">
        <v>193.14509293565686</v>
      </c>
      <c r="BI23" s="1">
        <v>188.94681063565318</v>
      </c>
      <c r="BJ23" s="1">
        <v>221.7527917549435</v>
      </c>
      <c r="BK23">
        <v>151.18331744914417</v>
      </c>
      <c r="BL23">
        <v>17.848332166708008</v>
      </c>
    </row>
    <row r="24" spans="1:64" x14ac:dyDescent="0.25">
      <c r="A24">
        <v>146.72819057667866</v>
      </c>
      <c r="B24">
        <v>6.4434938024647765</v>
      </c>
      <c r="C24">
        <v>197.60981221728579</v>
      </c>
      <c r="D24">
        <v>13.036172808154092</v>
      </c>
      <c r="E24" s="1">
        <v>151.45805251998544</v>
      </c>
      <c r="F24" s="1">
        <v>144.94975455049578</v>
      </c>
      <c r="G24" s="1">
        <v>168.32680374309754</v>
      </c>
      <c r="H24" s="1">
        <v>165.60061653764922</v>
      </c>
      <c r="I24" s="1">
        <v>115.4009108909169</v>
      </c>
      <c r="J24" s="1">
        <v>132.56691135142276</v>
      </c>
      <c r="K24" s="1">
        <v>148.7942844431831</v>
      </c>
      <c r="O24">
        <v>124.03615202986383</v>
      </c>
      <c r="P24">
        <v>4.1203019137157062</v>
      </c>
      <c r="Q24">
        <v>146.54725142686934</v>
      </c>
      <c r="R24">
        <v>9.8737162206796878</v>
      </c>
      <c r="S24" s="1">
        <v>114.08336930171785</v>
      </c>
      <c r="T24" s="1">
        <v>111.88933010619</v>
      </c>
      <c r="U24" s="1">
        <v>129.97484406666763</v>
      </c>
      <c r="V24" s="1">
        <v>114.5103435139506</v>
      </c>
      <c r="W24" s="1">
        <v>137.06260713343883</v>
      </c>
      <c r="X24" s="1">
        <v>122.20767153249432</v>
      </c>
      <c r="Y24" s="1">
        <v>133.24673801897612</v>
      </c>
      <c r="Z24" s="1">
        <v>135.16552525301674</v>
      </c>
      <c r="AA24" s="1">
        <v>117.69687565943401</v>
      </c>
      <c r="AB24" s="1">
        <v>100.99605705498811</v>
      </c>
      <c r="AC24" s="1">
        <v>117.92863801468236</v>
      </c>
      <c r="AD24" s="1">
        <v>153.67182470280923</v>
      </c>
      <c r="AH24" s="1">
        <v>130.87239773160923</v>
      </c>
      <c r="AI24" s="1">
        <v>164.52982094869617</v>
      </c>
      <c r="AJ24" s="1">
        <v>154.14726602045351</v>
      </c>
      <c r="AK24" s="1">
        <v>112.52642574945153</v>
      </c>
      <c r="AL24" s="1">
        <v>193.55223608798661</v>
      </c>
      <c r="AM24" s="1">
        <v>159.48958451794653</v>
      </c>
      <c r="AN24" s="1">
        <v>157.60442415873177</v>
      </c>
      <c r="AO24">
        <v>153.24602217355363</v>
      </c>
      <c r="AP24">
        <v>9.0004190124786483</v>
      </c>
      <c r="AQ24">
        <v>167.60048805734945</v>
      </c>
      <c r="AR24">
        <v>9.2093157069027214</v>
      </c>
      <c r="AU24" s="1">
        <v>138.18780975157193</v>
      </c>
      <c r="AV24" s="1">
        <v>226.76469774668965</v>
      </c>
      <c r="AW24" s="1">
        <v>101.98721651837761</v>
      </c>
      <c r="AX24" s="1">
        <v>184.72282490302453</v>
      </c>
      <c r="AY24" s="1">
        <v>165.34730610962058</v>
      </c>
      <c r="AZ24">
        <v>163.40197100585686</v>
      </c>
      <c r="BA24">
        <v>18.847518962577766</v>
      </c>
      <c r="BB24">
        <v>241.26245872922536</v>
      </c>
      <c r="BC24">
        <v>44.190885280902705</v>
      </c>
      <c r="BF24" s="1">
        <v>98.156808530492924</v>
      </c>
      <c r="BG24" s="1">
        <v>114.40504921807175</v>
      </c>
      <c r="BH24" s="1">
        <v>210.00787982116898</v>
      </c>
      <c r="BI24" s="1">
        <v>212.35523223876908</v>
      </c>
      <c r="BJ24" s="1">
        <v>220.02124965976458</v>
      </c>
      <c r="BK24">
        <v>158.73124245212568</v>
      </c>
      <c r="BL24">
        <v>23.599681430120341</v>
      </c>
    </row>
    <row r="25" spans="1:64" x14ac:dyDescent="0.25">
      <c r="A25">
        <v>150.15767923919182</v>
      </c>
      <c r="B25">
        <v>7.2297745775864746</v>
      </c>
      <c r="C25">
        <v>194.35190513571908</v>
      </c>
      <c r="D25">
        <v>12.027441542474769</v>
      </c>
      <c r="E25" s="1">
        <v>173.41184200132568</v>
      </c>
      <c r="F25" s="1">
        <v>144.75450865273041</v>
      </c>
      <c r="G25" s="1">
        <v>176.54870893704327</v>
      </c>
      <c r="H25" s="1">
        <v>163.01803673867579</v>
      </c>
      <c r="I25" s="1">
        <v>136.26125274860667</v>
      </c>
      <c r="J25" s="1">
        <v>129.75864394358706</v>
      </c>
      <c r="K25" s="1">
        <v>127.35076165237376</v>
      </c>
      <c r="O25">
        <v>122.53825146685493</v>
      </c>
      <c r="P25">
        <v>4.7929766046213063</v>
      </c>
      <c r="Q25">
        <v>147.84505010418138</v>
      </c>
      <c r="R25">
        <v>10.777183794307746</v>
      </c>
      <c r="S25" s="1">
        <v>111.07889811197906</v>
      </c>
      <c r="T25" s="1">
        <v>109.2100118055439</v>
      </c>
      <c r="U25" s="1">
        <v>117.5044869778046</v>
      </c>
      <c r="V25" s="1">
        <v>112.3699555357524</v>
      </c>
      <c r="W25" s="1">
        <v>128.99871697405655</v>
      </c>
      <c r="X25" s="1">
        <v>113.90214922288739</v>
      </c>
      <c r="Y25" s="1">
        <v>133.44269405941645</v>
      </c>
      <c r="Z25" s="1">
        <v>132.38730900201247</v>
      </c>
      <c r="AA25" s="1">
        <v>132.02517833206201</v>
      </c>
      <c r="AB25" s="1">
        <v>89.550505047438349</v>
      </c>
      <c r="AC25" s="1">
        <v>138.84233873943933</v>
      </c>
      <c r="AD25" s="1">
        <v>151.14677379386677</v>
      </c>
      <c r="AH25" s="1">
        <v>126.89353030023599</v>
      </c>
      <c r="AI25" s="1">
        <v>152.38086572674419</v>
      </c>
      <c r="AJ25" s="1">
        <v>147.61147007206395</v>
      </c>
      <c r="AK25" s="1">
        <v>136.47979868821204</v>
      </c>
      <c r="AL25" s="1">
        <v>217.47401503265874</v>
      </c>
      <c r="AM25" s="1">
        <v>174.46374602630939</v>
      </c>
      <c r="AN25" s="1">
        <v>181.87481562296512</v>
      </c>
      <c r="AO25">
        <v>162.45403449559851</v>
      </c>
      <c r="AP25">
        <v>10.888656333838052</v>
      </c>
      <c r="AQ25">
        <v>166.24849044244786</v>
      </c>
      <c r="AR25">
        <v>7.365299306362175</v>
      </c>
      <c r="AU25" s="1">
        <v>138.86218549550787</v>
      </c>
      <c r="AV25" s="1">
        <v>346.23972324314877</v>
      </c>
      <c r="AW25" s="1">
        <v>88.766508773445622</v>
      </c>
      <c r="AX25" s="1">
        <v>139.45268785816799</v>
      </c>
      <c r="AY25" s="1">
        <v>144.54464831289118</v>
      </c>
      <c r="AZ25">
        <v>171.5731507366323</v>
      </c>
      <c r="BA25">
        <v>40.098689669462559</v>
      </c>
      <c r="BB25">
        <v>233.65537851246108</v>
      </c>
      <c r="BC25">
        <v>39.867900194756523</v>
      </c>
      <c r="BF25" s="1">
        <v>101.73905431841371</v>
      </c>
      <c r="BG25" s="1">
        <v>112.0854218800861</v>
      </c>
      <c r="BH25" s="1">
        <v>206.05143586436165</v>
      </c>
      <c r="BI25" s="1">
        <v>180.71621981534091</v>
      </c>
      <c r="BJ25" s="1">
        <v>272.74772227371568</v>
      </c>
      <c r="BK25">
        <v>150.1480329695506</v>
      </c>
      <c r="BL25">
        <v>19.813879074089421</v>
      </c>
    </row>
    <row r="26" spans="1:64" x14ac:dyDescent="0.25">
      <c r="A26">
        <v>148.95901190016465</v>
      </c>
      <c r="B26">
        <v>9.4655687690470742</v>
      </c>
      <c r="C26">
        <v>197.2397124993438</v>
      </c>
      <c r="D26">
        <v>13.478052880253292</v>
      </c>
      <c r="E26" s="1">
        <v>134.79130437630585</v>
      </c>
      <c r="F26" s="1">
        <v>179.15606484578817</v>
      </c>
      <c r="G26" s="1">
        <v>168.92092624970795</v>
      </c>
      <c r="H26" s="1">
        <v>174.03350786363521</v>
      </c>
      <c r="I26" s="1">
        <v>106.19552376078525</v>
      </c>
      <c r="J26" s="1">
        <v>128.53277541690707</v>
      </c>
      <c r="K26" s="1">
        <v>151.08298078802321</v>
      </c>
      <c r="O26">
        <v>126.22303030666176</v>
      </c>
      <c r="P26">
        <v>5.23097288259875</v>
      </c>
      <c r="Q26">
        <v>147.81025759556067</v>
      </c>
      <c r="R26">
        <v>9.3252310686353415</v>
      </c>
      <c r="S26" s="1">
        <v>108.60713919681899</v>
      </c>
      <c r="T26" s="1">
        <v>108.83368247997977</v>
      </c>
      <c r="U26" s="1">
        <v>135.37678525703879</v>
      </c>
      <c r="V26" s="1">
        <v>117.37670314927391</v>
      </c>
      <c r="W26" s="1">
        <v>159.34370982496034</v>
      </c>
      <c r="X26" s="1">
        <v>117.31378458770575</v>
      </c>
      <c r="Y26" s="1">
        <v>120.36035674320291</v>
      </c>
      <c r="Z26" s="1">
        <v>145.91069442374777</v>
      </c>
      <c r="AA26" s="1">
        <v>119.25549211496194</v>
      </c>
      <c r="AB26" s="1">
        <v>100.40195755480062</v>
      </c>
      <c r="AC26" s="1">
        <v>134.24304104590601</v>
      </c>
      <c r="AD26" s="1">
        <v>147.6530173015442</v>
      </c>
      <c r="AH26" s="1">
        <v>138.82163222613283</v>
      </c>
      <c r="AI26" s="1">
        <v>153.00326370166195</v>
      </c>
      <c r="AJ26" s="1">
        <v>155.00104274896077</v>
      </c>
      <c r="AK26" s="1">
        <v>115.3187068602453</v>
      </c>
      <c r="AL26" s="1">
        <v>216.07648278135474</v>
      </c>
      <c r="AM26" s="1">
        <v>157.68612375433716</v>
      </c>
      <c r="AN26" s="1">
        <v>167.07901954650833</v>
      </c>
      <c r="AO26">
        <v>157.56946737417158</v>
      </c>
      <c r="AP26">
        <v>10.764237037394167</v>
      </c>
      <c r="AQ26">
        <v>166.03045983122908</v>
      </c>
      <c r="AR26">
        <v>9.2726208952042768</v>
      </c>
      <c r="AU26" s="1">
        <v>131.38751914452115</v>
      </c>
      <c r="AV26" s="1">
        <v>201.03607929398817</v>
      </c>
      <c r="AW26" s="1">
        <v>91.583715573048408</v>
      </c>
      <c r="AX26" s="1">
        <v>147.21904091548708</v>
      </c>
      <c r="AY26" s="1">
        <v>162.21319698753013</v>
      </c>
      <c r="AZ26">
        <v>146.68791038291496</v>
      </c>
      <c r="BA26">
        <v>16.081808785676149</v>
      </c>
      <c r="BB26">
        <v>238.54965950594888</v>
      </c>
      <c r="BC26">
        <v>44.303981033918085</v>
      </c>
      <c r="BF26" s="1">
        <v>106.25166147628222</v>
      </c>
      <c r="BG26" s="1">
        <v>136.02696524726016</v>
      </c>
      <c r="BH26" s="1">
        <v>219.61481196652875</v>
      </c>
      <c r="BI26" s="1">
        <v>223.5674424604932</v>
      </c>
      <c r="BJ26" s="1">
        <v>241.8627263013465</v>
      </c>
      <c r="BK26">
        <v>171.36522028764108</v>
      </c>
      <c r="BL26">
        <v>22.95829142961481</v>
      </c>
    </row>
    <row r="27" spans="1:64" x14ac:dyDescent="0.25">
      <c r="A27">
        <v>150.52999254215982</v>
      </c>
      <c r="B27">
        <v>11.122998332462245</v>
      </c>
      <c r="C27">
        <v>200.15009782519212</v>
      </c>
      <c r="D27">
        <v>13.88021774177227</v>
      </c>
      <c r="E27" s="1">
        <v>137.47615345312713</v>
      </c>
      <c r="F27" s="1">
        <v>188.4580622815443</v>
      </c>
      <c r="G27" s="1">
        <v>159.76329825590102</v>
      </c>
      <c r="H27" s="1">
        <v>188.49643802597166</v>
      </c>
      <c r="I27" s="1">
        <v>98.291458593454436</v>
      </c>
      <c r="J27" s="1">
        <v>139.87048988352956</v>
      </c>
      <c r="K27" s="1">
        <v>141.3540473015907</v>
      </c>
      <c r="O27">
        <v>120.96299854348599</v>
      </c>
      <c r="P27">
        <v>5.5100115873224347</v>
      </c>
      <c r="Q27">
        <v>147.15254670235905</v>
      </c>
      <c r="R27">
        <v>9.6619018108583212</v>
      </c>
      <c r="S27" s="1">
        <v>113.78167405198975</v>
      </c>
      <c r="T27" s="1">
        <v>110.85528931508568</v>
      </c>
      <c r="U27" s="1">
        <v>140.41537786294839</v>
      </c>
      <c r="V27" s="1">
        <v>117.09977898193516</v>
      </c>
      <c r="W27" s="1">
        <v>156.27594637971308</v>
      </c>
      <c r="X27" s="1">
        <v>112.70021877834992</v>
      </c>
      <c r="Y27" s="1">
        <v>131.78039672203965</v>
      </c>
      <c r="Z27" s="1">
        <v>138.11172479411914</v>
      </c>
      <c r="AA27" s="1">
        <v>96.71162885709208</v>
      </c>
      <c r="AB27" s="1">
        <v>93.812447518213233</v>
      </c>
      <c r="AC27" s="1">
        <v>134.27120770594865</v>
      </c>
      <c r="AD27" s="1">
        <v>105.74029155439722</v>
      </c>
      <c r="AH27" s="1">
        <v>136.76878911341822</v>
      </c>
      <c r="AI27" s="1">
        <v>155.19279041929056</v>
      </c>
      <c r="AJ27" s="1">
        <v>143.08474801690366</v>
      </c>
      <c r="AK27" s="1">
        <v>139.05932899839436</v>
      </c>
      <c r="AL27" s="1">
        <v>212.59679666396875</v>
      </c>
      <c r="AM27" s="1">
        <v>177.80747668680166</v>
      </c>
      <c r="AN27" s="1">
        <v>136.17857297261511</v>
      </c>
      <c r="AO27">
        <v>157.24121469591319</v>
      </c>
      <c r="AP27">
        <v>9.9848346549659119</v>
      </c>
      <c r="AQ27">
        <v>166.88175110165002</v>
      </c>
      <c r="AR27">
        <v>8.0615229868305889</v>
      </c>
      <c r="AU27" s="1">
        <v>140.26697198021282</v>
      </c>
      <c r="AV27" s="1">
        <v>317.62623152709358</v>
      </c>
      <c r="AW27" s="1">
        <v>85.567132750553739</v>
      </c>
      <c r="AX27" s="1">
        <v>143.56291907970768</v>
      </c>
      <c r="AY27" s="1">
        <v>151.39064433411772</v>
      </c>
      <c r="AZ27">
        <v>167.68277993433713</v>
      </c>
      <c r="BA27">
        <v>35.114012065727216</v>
      </c>
      <c r="BB27">
        <v>242.13450118726701</v>
      </c>
      <c r="BC27">
        <v>42.813503004076061</v>
      </c>
      <c r="BF27" s="1">
        <v>98.024707279572795</v>
      </c>
      <c r="BG27" s="1">
        <v>132.09241407888888</v>
      </c>
      <c r="BH27" s="1">
        <v>205.58019492317277</v>
      </c>
      <c r="BI27" s="1">
        <v>217.90438565340909</v>
      </c>
      <c r="BJ27" s="1">
        <v>299.17752540717515</v>
      </c>
      <c r="BK27">
        <v>163.4004254837609</v>
      </c>
      <c r="BL27">
        <v>22.365141105051773</v>
      </c>
    </row>
    <row r="28" spans="1:64" x14ac:dyDescent="0.25">
      <c r="A28">
        <v>151.93692234432319</v>
      </c>
      <c r="B28">
        <v>10.049408081161484</v>
      </c>
      <c r="C28">
        <v>196.63531750266824</v>
      </c>
      <c r="D28">
        <v>12.617469190860328</v>
      </c>
      <c r="E28" s="1">
        <v>133.96019851156095</v>
      </c>
      <c r="F28" s="1">
        <v>195.74827407549046</v>
      </c>
      <c r="G28" s="1">
        <v>154.65381625474834</v>
      </c>
      <c r="H28" s="1">
        <v>178.80057408212636</v>
      </c>
      <c r="I28" s="1">
        <v>109.28423409411468</v>
      </c>
      <c r="J28" s="1">
        <v>139.38264282671432</v>
      </c>
      <c r="K28" s="1">
        <v>151.7287165655072</v>
      </c>
      <c r="O28">
        <v>124.15869793578941</v>
      </c>
      <c r="P28">
        <v>4.7947638225623024</v>
      </c>
      <c r="Q28">
        <v>148.31265281541542</v>
      </c>
      <c r="R28">
        <v>9.5935245027554696</v>
      </c>
      <c r="S28" s="1">
        <v>107.62092494856097</v>
      </c>
      <c r="T28" s="1">
        <v>107.33616104653805</v>
      </c>
      <c r="U28" s="1">
        <v>156.2960849479972</v>
      </c>
      <c r="V28" s="1">
        <v>124.84425872355369</v>
      </c>
      <c r="W28" s="1">
        <v>137.91497467942361</v>
      </c>
      <c r="X28" s="1">
        <v>112.6853730361475</v>
      </c>
      <c r="Y28" s="1">
        <v>144.75071145621749</v>
      </c>
      <c r="Z28" s="1">
        <v>138.39548243860023</v>
      </c>
      <c r="AA28" s="1">
        <v>116.14198725672804</v>
      </c>
      <c r="AB28" s="1">
        <v>109.31934039897968</v>
      </c>
      <c r="AC28" s="1">
        <v>125.00379991161725</v>
      </c>
      <c r="AD28" s="1">
        <v>109.59527638510922</v>
      </c>
      <c r="AH28" s="1">
        <v>151.52918860627003</v>
      </c>
      <c r="AI28" s="1">
        <v>175.73455874429351</v>
      </c>
      <c r="AJ28" s="1">
        <v>164.31940181176046</v>
      </c>
      <c r="AK28" s="1">
        <v>141.07334562044863</v>
      </c>
      <c r="AL28" s="1">
        <v>238.4522121105388</v>
      </c>
      <c r="AM28" s="1">
        <v>181.10188746984971</v>
      </c>
      <c r="AN28" s="1">
        <v>157.39706357320105</v>
      </c>
      <c r="AO28">
        <v>172.80109399090887</v>
      </c>
      <c r="AP28">
        <v>11.208547147638402</v>
      </c>
      <c r="AQ28">
        <v>165.30483681991075</v>
      </c>
      <c r="AR28">
        <v>6.5198575676980886</v>
      </c>
      <c r="AU28" s="1">
        <v>167.61547305419589</v>
      </c>
      <c r="AV28" s="1">
        <v>242.30021960629554</v>
      </c>
      <c r="AW28" s="1">
        <v>76.586888034714718</v>
      </c>
      <c r="AX28" s="1">
        <v>164.31391145342883</v>
      </c>
      <c r="AY28" s="1">
        <v>168.77100463174909</v>
      </c>
      <c r="AZ28">
        <v>163.9174993560768</v>
      </c>
      <c r="BA28">
        <v>23.501383085317126</v>
      </c>
      <c r="BB28">
        <v>258.56426225855245</v>
      </c>
      <c r="BC28">
        <v>53.817124686782392</v>
      </c>
      <c r="BF28" s="1">
        <v>117.38056289052032</v>
      </c>
      <c r="BG28" s="1">
        <v>145.41446721112268</v>
      </c>
      <c r="BH28" s="1">
        <v>209.45633289425868</v>
      </c>
      <c r="BI28" s="1">
        <v>246.5874585238368</v>
      </c>
      <c r="BJ28" s="1">
        <v>303.71906977364216</v>
      </c>
      <c r="BK28">
        <v>179.70970537993463</v>
      </c>
      <c r="BL28">
        <v>22.823870266207997</v>
      </c>
    </row>
    <row r="29" spans="1:64" x14ac:dyDescent="0.25">
      <c r="A29">
        <v>170.08516723713424</v>
      </c>
      <c r="B29">
        <v>8.832152895241558</v>
      </c>
      <c r="C29">
        <v>199.33132000949578</v>
      </c>
      <c r="D29">
        <v>13.211114480133082</v>
      </c>
      <c r="E29" s="1">
        <v>179.75694503602563</v>
      </c>
      <c r="F29" s="1">
        <v>202.50007557905704</v>
      </c>
      <c r="G29" s="1">
        <v>184.38982390725249</v>
      </c>
      <c r="H29" s="1">
        <v>188.78556087141015</v>
      </c>
      <c r="I29" s="1">
        <v>145.72750993385986</v>
      </c>
      <c r="J29" s="1">
        <v>133.68470213611715</v>
      </c>
      <c r="K29" s="1">
        <v>155.75155319621715</v>
      </c>
      <c r="O29">
        <v>127.00174017276051</v>
      </c>
      <c r="P29">
        <v>5.246187071424516</v>
      </c>
      <c r="Q29">
        <v>146.34853485429352</v>
      </c>
      <c r="R29">
        <v>8.6264422705639934</v>
      </c>
      <c r="S29" s="1">
        <v>114.20148170306257</v>
      </c>
      <c r="T29" s="1">
        <v>108.6899380280399</v>
      </c>
      <c r="U29" s="1">
        <v>147.07209375612831</v>
      </c>
      <c r="V29" s="1">
        <v>120.96435420447801</v>
      </c>
      <c r="W29" s="1">
        <v>159.82794781777383</v>
      </c>
      <c r="X29" s="1">
        <v>114.24983889975206</v>
      </c>
      <c r="Y29" s="1">
        <v>139.47247573488195</v>
      </c>
      <c r="Z29" s="1">
        <v>146.04970442733674</v>
      </c>
      <c r="AA29" s="1">
        <v>120.54381537393493</v>
      </c>
      <c r="AB29" s="1">
        <v>97.683672261485512</v>
      </c>
      <c r="AC29" s="1">
        <v>131.75369972406415</v>
      </c>
      <c r="AD29" s="1">
        <v>123.51186014218827</v>
      </c>
      <c r="AH29" s="1">
        <v>138.26590076366961</v>
      </c>
      <c r="AI29" s="1">
        <v>160.32372935536932</v>
      </c>
      <c r="AJ29" s="1">
        <v>171.02066391264367</v>
      </c>
      <c r="AK29" s="1">
        <v>146.86578952110276</v>
      </c>
      <c r="AL29" s="1">
        <v>220.77396125622877</v>
      </c>
      <c r="AM29" s="1">
        <v>187.28586040644009</v>
      </c>
      <c r="AN29" s="1">
        <v>170.98382314046196</v>
      </c>
      <c r="AO29">
        <v>170.78853262227375</v>
      </c>
      <c r="AP29">
        <v>9.5941396344818308</v>
      </c>
      <c r="AQ29">
        <v>163.56989009902534</v>
      </c>
      <c r="AR29">
        <v>6.3667328229232565</v>
      </c>
      <c r="AU29" s="1">
        <v>202.33632171889121</v>
      </c>
      <c r="AV29" s="1">
        <v>255.55005003078816</v>
      </c>
      <c r="AW29" s="1">
        <v>88.233288925593826</v>
      </c>
      <c r="AX29" s="1">
        <v>191.28772417346843</v>
      </c>
      <c r="AY29" s="1">
        <v>152.54891952114932</v>
      </c>
      <c r="AZ29">
        <v>177.99126087397818</v>
      </c>
      <c r="BA29">
        <v>24.890680955802353</v>
      </c>
      <c r="BB29">
        <v>255.42808889433169</v>
      </c>
      <c r="BC29">
        <v>52.326723264584295</v>
      </c>
      <c r="BF29" s="1">
        <v>101.07082881559893</v>
      </c>
      <c r="BG29" s="1">
        <v>136.02951720908797</v>
      </c>
      <c r="BH29" s="1">
        <v>204.0450463206721</v>
      </c>
      <c r="BI29" s="1">
        <v>226.36063315651592</v>
      </c>
      <c r="BJ29" s="1">
        <v>277.65326490958944</v>
      </c>
      <c r="BK29">
        <v>166.87650637546875</v>
      </c>
      <c r="BL29">
        <v>22.585156231810974</v>
      </c>
    </row>
    <row r="30" spans="1:64" x14ac:dyDescent="0.25">
      <c r="A30">
        <v>150.17320657102272</v>
      </c>
      <c r="B30">
        <v>7.6396380361238938</v>
      </c>
      <c r="C30">
        <v>201.3406563154621</v>
      </c>
      <c r="D30">
        <v>12.564937153776116</v>
      </c>
      <c r="E30" s="1">
        <v>137.14608079757468</v>
      </c>
      <c r="F30" s="1">
        <v>168.88147570628396</v>
      </c>
      <c r="G30" s="1">
        <v>167.68165531490266</v>
      </c>
      <c r="H30" s="1">
        <v>169.24401367809168</v>
      </c>
      <c r="I30" s="1">
        <v>113.93154864954511</v>
      </c>
      <c r="J30" s="1">
        <v>134.15764118063007</v>
      </c>
      <c r="K30" s="1">
        <v>160.17003067013079</v>
      </c>
      <c r="O30">
        <v>131.31064855396662</v>
      </c>
      <c r="P30">
        <v>5.81925630796382</v>
      </c>
      <c r="Q30">
        <v>144.35526804827734</v>
      </c>
      <c r="R30">
        <v>9.4278093223657446</v>
      </c>
      <c r="S30" s="1">
        <v>122.40871390384982</v>
      </c>
      <c r="T30" s="1">
        <v>110.13456124330547</v>
      </c>
      <c r="U30" s="1">
        <v>134.89056830625648</v>
      </c>
      <c r="V30" s="1">
        <v>119.8193250453115</v>
      </c>
      <c r="W30" s="1">
        <v>161.11580249126413</v>
      </c>
      <c r="X30" s="1">
        <v>120.77029240556925</v>
      </c>
      <c r="Y30" s="1">
        <v>144.23344053071085</v>
      </c>
      <c r="Z30" s="1">
        <v>151.43358016023356</v>
      </c>
      <c r="AA30" s="1">
        <v>114.05059645847697</v>
      </c>
      <c r="AB30" s="1">
        <v>103.93070927128242</v>
      </c>
      <c r="AC30" s="1">
        <v>127.51078051190036</v>
      </c>
      <c r="AD30" s="1">
        <v>165.42941231943831</v>
      </c>
      <c r="AH30" s="1">
        <v>157.30200222111634</v>
      </c>
      <c r="AI30" s="1">
        <v>186.85360274246412</v>
      </c>
      <c r="AJ30" s="1">
        <v>195.18772395167264</v>
      </c>
      <c r="AK30" s="1">
        <v>140.95918072977861</v>
      </c>
      <c r="AL30" s="1">
        <v>246.99729316813713</v>
      </c>
      <c r="AM30" s="1">
        <v>185.28984136975288</v>
      </c>
      <c r="AN30" s="1">
        <v>188.41514587402344</v>
      </c>
      <c r="AO30">
        <v>185.85782715099216</v>
      </c>
      <c r="AP30">
        <v>11.66213034323127</v>
      </c>
      <c r="AQ30">
        <v>161.99873375502048</v>
      </c>
      <c r="AR30">
        <v>6.7310587089760254</v>
      </c>
      <c r="AU30" s="1">
        <v>211.97535596706771</v>
      </c>
      <c r="AV30" s="1">
        <v>317.06978934151726</v>
      </c>
      <c r="AW30" s="1">
        <v>92.33860268013305</v>
      </c>
      <c r="AX30" s="1">
        <v>162.10366882365395</v>
      </c>
      <c r="AY30" s="1">
        <v>155.39000879710588</v>
      </c>
      <c r="AZ30">
        <v>187.77548512189557</v>
      </c>
      <c r="BA30">
        <v>33.537269186143391</v>
      </c>
      <c r="BB30">
        <v>259.16312370842974</v>
      </c>
      <c r="BC30">
        <v>49.332864506248796</v>
      </c>
      <c r="BF30" s="1">
        <v>111.92187813671026</v>
      </c>
      <c r="BG30" s="1">
        <v>148.7728931285713</v>
      </c>
      <c r="BH30" s="1">
        <v>216.57052784663077</v>
      </c>
      <c r="BI30" s="1">
        <v>231.95764368230635</v>
      </c>
      <c r="BJ30" s="1">
        <v>316.46139428664782</v>
      </c>
      <c r="BK30">
        <v>177.30573569855466</v>
      </c>
      <c r="BL30">
        <v>21.929120916588428</v>
      </c>
    </row>
    <row r="31" spans="1:64" x14ac:dyDescent="0.25">
      <c r="A31">
        <v>160.30976145794759</v>
      </c>
      <c r="B31">
        <v>10.501301392090681</v>
      </c>
      <c r="C31">
        <v>205.95589385124399</v>
      </c>
      <c r="D31">
        <v>13.407727082186341</v>
      </c>
      <c r="E31" s="1">
        <v>159.04677913140367</v>
      </c>
      <c r="F31" s="1">
        <v>193.39808392900721</v>
      </c>
      <c r="G31" s="1">
        <v>185.11962574577151</v>
      </c>
      <c r="H31" s="1">
        <v>192.09805139022123</v>
      </c>
      <c r="I31" s="1">
        <v>129.55279389688744</v>
      </c>
      <c r="J31" s="1">
        <v>125.45873044684748</v>
      </c>
      <c r="K31" s="1">
        <v>137.49426566549462</v>
      </c>
      <c r="O31">
        <v>130.60263007795416</v>
      </c>
      <c r="P31">
        <v>5.1689393564172965</v>
      </c>
      <c r="Q31">
        <v>149.07137493610327</v>
      </c>
      <c r="R31">
        <v>10.027074100648862</v>
      </c>
      <c r="S31" s="1">
        <v>117.11166607506256</v>
      </c>
      <c r="T31" s="1">
        <v>113.8949148067456</v>
      </c>
      <c r="U31" s="1">
        <v>137.95226454901061</v>
      </c>
      <c r="V31" s="1">
        <v>116.29025597265377</v>
      </c>
      <c r="W31" s="1">
        <v>151.3474605254481</v>
      </c>
      <c r="X31" s="1">
        <v>124.56639657632249</v>
      </c>
      <c r="Y31" s="1">
        <v>159.23114037956364</v>
      </c>
      <c r="Z31" s="1">
        <v>149.21259184021019</v>
      </c>
      <c r="AA31" s="1">
        <v>127.124137714496</v>
      </c>
      <c r="AB31" s="1">
        <v>103.81603735953459</v>
      </c>
      <c r="AC31" s="1">
        <v>118.68949269139478</v>
      </c>
      <c r="AD31" s="1">
        <v>147.99520244500775</v>
      </c>
      <c r="AH31" s="1">
        <v>143.82050197027553</v>
      </c>
      <c r="AI31" s="1">
        <v>177.96282562912907</v>
      </c>
      <c r="AJ31" s="1">
        <v>192.49710382199746</v>
      </c>
      <c r="AK31" s="1">
        <v>113.00405234572794</v>
      </c>
      <c r="AL31" s="1">
        <v>236.4377335890924</v>
      </c>
      <c r="AM31" s="1">
        <v>185.22657473182537</v>
      </c>
      <c r="AN31" s="1">
        <v>177.72396405537918</v>
      </c>
      <c r="AO31">
        <v>175.23896516334671</v>
      </c>
      <c r="AP31">
        <v>13.565249563169958</v>
      </c>
      <c r="AQ31">
        <v>169.33861533360923</v>
      </c>
      <c r="AR31">
        <v>5.9246278364371951</v>
      </c>
      <c r="AU31" s="1">
        <v>155.18675576963</v>
      </c>
      <c r="AV31" s="1">
        <v>265.08725922683152</v>
      </c>
      <c r="AW31" s="1">
        <v>99.74928247903199</v>
      </c>
      <c r="AX31" s="1">
        <v>182.31065294194107</v>
      </c>
      <c r="AY31" s="1">
        <v>176.01783746260412</v>
      </c>
      <c r="AZ31">
        <v>175.67035757600775</v>
      </c>
      <c r="BA31">
        <v>23.852198349413722</v>
      </c>
      <c r="BB31">
        <v>254.17448706405148</v>
      </c>
      <c r="BC31">
        <v>48.805841328729123</v>
      </c>
      <c r="BF31" s="1">
        <v>104.1869708761668</v>
      </c>
      <c r="BG31" s="1">
        <v>142.30178903650324</v>
      </c>
      <c r="BH31" s="1">
        <v>226.66724032568109</v>
      </c>
      <c r="BI31" s="1">
        <v>195.61504017222998</v>
      </c>
      <c r="BJ31" s="1">
        <v>343.37580046860262</v>
      </c>
      <c r="BK31">
        <v>167.19276010264528</v>
      </c>
      <c r="BL31">
        <v>21.135668570950305</v>
      </c>
    </row>
    <row r="32" spans="1:64" x14ac:dyDescent="0.25">
      <c r="A32">
        <v>155.17632014785224</v>
      </c>
      <c r="B32">
        <v>10.784797315273343</v>
      </c>
      <c r="C32">
        <v>209.94887387225185</v>
      </c>
      <c r="D32">
        <v>14.007793540149246</v>
      </c>
      <c r="E32" s="1">
        <v>167.33084347649486</v>
      </c>
      <c r="F32" s="1">
        <v>168.98369565720913</v>
      </c>
      <c r="G32" s="1">
        <v>170.20543943087512</v>
      </c>
      <c r="H32" s="1">
        <v>196.1585212888445</v>
      </c>
      <c r="I32" s="1">
        <v>100.9174853566777</v>
      </c>
      <c r="J32" s="1">
        <v>133.33712300567143</v>
      </c>
      <c r="K32" s="1">
        <v>149.30113281919293</v>
      </c>
      <c r="O32">
        <v>134.25377244005071</v>
      </c>
      <c r="P32">
        <v>6.9570603907816899</v>
      </c>
      <c r="Q32">
        <v>145.11590436550813</v>
      </c>
      <c r="R32">
        <v>9.9960197185601789</v>
      </c>
      <c r="S32" s="1">
        <v>114.36179446414563</v>
      </c>
      <c r="T32" s="1">
        <v>103.58007896955242</v>
      </c>
      <c r="U32" s="1">
        <v>145.95958544785634</v>
      </c>
      <c r="V32" s="1">
        <v>123.24996325831405</v>
      </c>
      <c r="W32" s="1">
        <v>167.20269440598565</v>
      </c>
      <c r="X32" s="1">
        <v>114.83721547895567</v>
      </c>
      <c r="Y32" s="1">
        <v>165.06522909715781</v>
      </c>
      <c r="Z32" s="1">
        <v>151.90907942733674</v>
      </c>
      <c r="AA32" s="1">
        <v>130.5626013880491</v>
      </c>
      <c r="AB32" s="1">
        <v>105.48871281237737</v>
      </c>
      <c r="AC32" s="1">
        <v>121.79773907328759</v>
      </c>
      <c r="AD32" s="1">
        <v>167.03057545759026</v>
      </c>
      <c r="AH32" s="1">
        <v>150.19959702057298</v>
      </c>
      <c r="AI32" s="1">
        <v>175.61767660259571</v>
      </c>
      <c r="AJ32" s="1">
        <v>195.35253968690029</v>
      </c>
      <c r="AK32" s="1">
        <v>113.18526978775616</v>
      </c>
      <c r="AL32" s="1">
        <v>235.67104197472281</v>
      </c>
      <c r="AM32" s="1">
        <v>175.95602873619433</v>
      </c>
      <c r="AN32" s="1">
        <v>166.07921918233231</v>
      </c>
      <c r="AO32">
        <v>173.15162471301068</v>
      </c>
      <c r="AP32">
        <v>13.238998106611051</v>
      </c>
      <c r="AQ32">
        <v>171.32579757397033</v>
      </c>
      <c r="AR32">
        <v>6.1958122636294233</v>
      </c>
      <c r="AU32" s="1">
        <v>186.91913277235065</v>
      </c>
      <c r="AV32" s="1">
        <v>276.787247681265</v>
      </c>
      <c r="AW32" s="1">
        <v>92.528930859270787</v>
      </c>
      <c r="AX32" s="1">
        <v>179.7337464490632</v>
      </c>
      <c r="AY32" s="1">
        <v>176.61356069640536</v>
      </c>
      <c r="AZ32">
        <v>182.51652369167101</v>
      </c>
      <c r="BA32">
        <v>26.112608489627977</v>
      </c>
      <c r="BB32">
        <v>270.0311146959404</v>
      </c>
      <c r="BC32">
        <v>52.191347417890256</v>
      </c>
      <c r="BF32" s="1">
        <v>114.96645582309357</v>
      </c>
      <c r="BG32" s="1">
        <v>131.21037130002591</v>
      </c>
      <c r="BH32" s="1">
        <v>225.6663159052226</v>
      </c>
      <c r="BI32" s="1">
        <v>213.23278600519319</v>
      </c>
      <c r="BJ32" s="1">
        <v>367.21336235434273</v>
      </c>
      <c r="BK32">
        <v>171.2689822583838</v>
      </c>
      <c r="BL32">
        <v>21.788411515867637</v>
      </c>
    </row>
    <row r="33" spans="1:64" x14ac:dyDescent="0.25">
      <c r="A33">
        <v>166.72739291925538</v>
      </c>
      <c r="B33">
        <v>10.527121516937839</v>
      </c>
      <c r="C33">
        <v>199.53579322055657</v>
      </c>
      <c r="D33">
        <v>13.938211352778325</v>
      </c>
      <c r="E33" s="1">
        <v>148.37681979311128</v>
      </c>
      <c r="F33" s="1">
        <v>186.63417457360572</v>
      </c>
      <c r="G33" s="1">
        <v>220.75637273780552</v>
      </c>
      <c r="H33" s="1">
        <v>179.00178221101862</v>
      </c>
      <c r="I33" s="1">
        <v>146.2054593975754</v>
      </c>
      <c r="J33" s="1">
        <v>136.5086368596082</v>
      </c>
      <c r="K33" s="1">
        <v>149.60850486206306</v>
      </c>
      <c r="O33">
        <v>132.26422783615357</v>
      </c>
      <c r="P33">
        <v>6.3701197844167892</v>
      </c>
      <c r="Q33">
        <v>147.67574831960931</v>
      </c>
      <c r="R33">
        <v>10.163615449140222</v>
      </c>
      <c r="S33" s="1">
        <v>124.34833339999203</v>
      </c>
      <c r="T33" s="1">
        <v>113.08252843153326</v>
      </c>
      <c r="U33" s="1">
        <v>152.88161699409343</v>
      </c>
      <c r="V33" s="1">
        <v>110.42906722876577</v>
      </c>
      <c r="W33" s="1">
        <v>159.7300340354692</v>
      </c>
      <c r="X33" s="1">
        <v>132.78679531571754</v>
      </c>
      <c r="Y33" s="1">
        <v>170.89400557055038</v>
      </c>
      <c r="Z33" s="1">
        <v>145.58110695583107</v>
      </c>
      <c r="AA33" s="1">
        <v>118.2077687675046</v>
      </c>
      <c r="AB33" s="1">
        <v>95.893833463992209</v>
      </c>
      <c r="AC33" s="1">
        <v>125.40049885594553</v>
      </c>
      <c r="AD33" s="1">
        <v>137.93514501444767</v>
      </c>
      <c r="AH33" s="1">
        <v>145.12543830075958</v>
      </c>
      <c r="AI33" s="1">
        <v>185.47823554591062</v>
      </c>
      <c r="AJ33" s="1">
        <v>206.78065723572038</v>
      </c>
      <c r="AK33" s="1">
        <v>125.1646999684841</v>
      </c>
      <c r="AL33" s="1">
        <v>221.6478509803465</v>
      </c>
      <c r="AM33" s="1">
        <v>180.67224459948341</v>
      </c>
      <c r="AN33" s="1">
        <v>182.96300570170052</v>
      </c>
      <c r="AO33">
        <v>178.26173319034359</v>
      </c>
      <c r="AP33">
        <v>11.687236764508473</v>
      </c>
      <c r="AQ33">
        <v>170.25748503461401</v>
      </c>
      <c r="AR33">
        <v>5.845782153108888</v>
      </c>
      <c r="AU33" s="1">
        <v>190.74849840230954</v>
      </c>
      <c r="AV33" s="1">
        <v>325.40433536022164</v>
      </c>
      <c r="AW33" s="1">
        <v>101.31914834223817</v>
      </c>
      <c r="AX33" s="1">
        <v>179.04924547535552</v>
      </c>
      <c r="AY33" s="1">
        <v>216.69499590176019</v>
      </c>
      <c r="AZ33">
        <v>202.643244696377</v>
      </c>
      <c r="BA33">
        <v>32.392882788377648</v>
      </c>
      <c r="BB33">
        <v>267.60940742747272</v>
      </c>
      <c r="BC33">
        <v>47.178688099069909</v>
      </c>
      <c r="BF33" s="1">
        <v>116.07656540145695</v>
      </c>
      <c r="BG33" s="1">
        <v>162.08595699734121</v>
      </c>
      <c r="BH33" s="1">
        <v>207.00964002061556</v>
      </c>
      <c r="BI33" s="1">
        <v>216.29305752840909</v>
      </c>
      <c r="BJ33" s="1">
        <v>321.33529864237477</v>
      </c>
      <c r="BK33">
        <v>175.3663049869557</v>
      </c>
      <c r="BL33">
        <v>17.843683179886551</v>
      </c>
    </row>
    <row r="34" spans="1:64" x14ac:dyDescent="0.25">
      <c r="A34">
        <v>163.99432981105568</v>
      </c>
      <c r="B34">
        <v>12.098989861683906</v>
      </c>
      <c r="C34">
        <v>204.92495203814926</v>
      </c>
      <c r="D34">
        <v>14.067385403866552</v>
      </c>
      <c r="E34" s="1">
        <v>168.4213144704203</v>
      </c>
      <c r="F34" s="1">
        <v>210.70872856450481</v>
      </c>
      <c r="G34" s="1">
        <v>194.95294819020296</v>
      </c>
      <c r="H34" s="1">
        <v>180.72134063783702</v>
      </c>
      <c r="I34" s="1">
        <v>113.86859348968935</v>
      </c>
      <c r="J34" s="1">
        <v>143.78696588163794</v>
      </c>
      <c r="K34" s="1">
        <v>135.50041744309743</v>
      </c>
      <c r="O34">
        <v>137.40340774664239</v>
      </c>
      <c r="P34">
        <v>7.0000224650396285</v>
      </c>
      <c r="Q34">
        <v>148.69109800346243</v>
      </c>
      <c r="R34">
        <v>9.8814603194481805</v>
      </c>
      <c r="S34" s="1">
        <v>134.0190640081718</v>
      </c>
      <c r="T34" s="1">
        <v>99.163727407572111</v>
      </c>
      <c r="U34" s="1">
        <v>147.95701839601253</v>
      </c>
      <c r="V34" s="1">
        <v>117.88243621378807</v>
      </c>
      <c r="W34" s="1">
        <v>171.22519448839662</v>
      </c>
      <c r="X34" s="1">
        <v>128.71342296458141</v>
      </c>
      <c r="Y34" s="1">
        <v>173.02877896660476</v>
      </c>
      <c r="Z34" s="1">
        <v>155.42430291151658</v>
      </c>
      <c r="AA34" s="1">
        <v>133.8799689136593</v>
      </c>
      <c r="AB34" s="1">
        <v>108.20734459636117</v>
      </c>
      <c r="AC34" s="1">
        <v>119.50275509856452</v>
      </c>
      <c r="AD34" s="1">
        <v>159.83687899447997</v>
      </c>
      <c r="AH34" s="1">
        <v>162.89832641735455</v>
      </c>
      <c r="AI34" s="1">
        <v>177.8539858366313</v>
      </c>
      <c r="AJ34" s="1">
        <v>193.25779283138107</v>
      </c>
      <c r="AK34" s="1">
        <v>132.55039551841173</v>
      </c>
      <c r="AL34" s="1">
        <v>234.91208208655445</v>
      </c>
      <c r="AM34" s="1">
        <v>185.52984962127624</v>
      </c>
      <c r="AN34" s="1">
        <v>179.94135220845519</v>
      </c>
      <c r="AO34">
        <v>180.99196921715208</v>
      </c>
      <c r="AP34">
        <v>10.845236015458719</v>
      </c>
      <c r="AQ34">
        <v>170.05660578790875</v>
      </c>
      <c r="AR34">
        <v>6.4160385516223402</v>
      </c>
      <c r="AU34" s="1">
        <v>228.75347391149211</v>
      </c>
      <c r="AV34" s="1">
        <v>363.68026357566112</v>
      </c>
      <c r="AW34" s="1">
        <v>96.381026798728158</v>
      </c>
      <c r="AX34" s="1">
        <v>158.53981342319946</v>
      </c>
      <c r="AY34" s="1">
        <v>184.93710032933592</v>
      </c>
      <c r="AZ34">
        <v>206.45833560768332</v>
      </c>
      <c r="BA34">
        <v>40.046058521071458</v>
      </c>
      <c r="BB34">
        <v>284.70241919372171</v>
      </c>
      <c r="BC34">
        <v>55.946311229206238</v>
      </c>
      <c r="BF34" s="1">
        <v>128.13523188392912</v>
      </c>
      <c r="BG34" s="1">
        <v>153.38461487381525</v>
      </c>
      <c r="BH34" s="1">
        <v>237.83390025250642</v>
      </c>
      <c r="BI34" s="1">
        <v>264.90859985351545</v>
      </c>
      <c r="BJ34" s="1">
        <v>380.05660752118644</v>
      </c>
      <c r="BK34">
        <v>196.06558671594155</v>
      </c>
      <c r="BL34">
        <v>25.416678518780234</v>
      </c>
    </row>
    <row r="35" spans="1:64" x14ac:dyDescent="0.25">
      <c r="A35">
        <v>165.18913663490687</v>
      </c>
      <c r="B35">
        <v>11.178321881980077</v>
      </c>
      <c r="C35">
        <v>200.28574707200491</v>
      </c>
      <c r="D35">
        <v>14.543993659844467</v>
      </c>
      <c r="E35" s="1">
        <v>142.81501538092388</v>
      </c>
      <c r="F35" s="1">
        <v>194.26613908237573</v>
      </c>
      <c r="G35" s="1">
        <v>213.01040396575704</v>
      </c>
      <c r="H35" s="1">
        <v>187.20001167274233</v>
      </c>
      <c r="I35" s="1">
        <v>135.36072487798279</v>
      </c>
      <c r="J35" s="1">
        <v>138.30910552473716</v>
      </c>
      <c r="K35" s="1">
        <v>145.36255593982921</v>
      </c>
      <c r="O35">
        <v>137.84767158248417</v>
      </c>
      <c r="P35">
        <v>6.5877679197217178</v>
      </c>
      <c r="Q35">
        <v>145.90407951566007</v>
      </c>
      <c r="R35">
        <v>10.810877551262855</v>
      </c>
      <c r="S35" s="1">
        <v>120.91370844054379</v>
      </c>
      <c r="T35" s="1">
        <v>115.15449170675464</v>
      </c>
      <c r="U35" s="1">
        <v>145.48170017896791</v>
      </c>
      <c r="V35" s="1">
        <v>107.81140445979096</v>
      </c>
      <c r="W35" s="1">
        <v>176.21756123088016</v>
      </c>
      <c r="X35" s="1">
        <v>121.21158209254845</v>
      </c>
      <c r="Y35" s="1">
        <v>172.6898274307851</v>
      </c>
      <c r="Z35" s="1">
        <v>145.86637325442743</v>
      </c>
      <c r="AA35" s="1">
        <v>133.4866499739822</v>
      </c>
      <c r="AB35" s="1">
        <v>116.8251615082102</v>
      </c>
      <c r="AC35" s="1">
        <v>138.82015287414069</v>
      </c>
      <c r="AD35" s="1">
        <v>159.6934458387787</v>
      </c>
      <c r="AH35" s="1">
        <v>162.2690311771054</v>
      </c>
      <c r="AI35" s="1">
        <v>181.18794454912234</v>
      </c>
      <c r="AJ35" s="1">
        <v>214.44337914768457</v>
      </c>
      <c r="AK35" s="1">
        <v>113.30061607526412</v>
      </c>
      <c r="AL35" s="1">
        <v>206.96482537577947</v>
      </c>
      <c r="AM35" s="1">
        <v>182.36102166818284</v>
      </c>
      <c r="AN35" s="1">
        <v>173.00756772359168</v>
      </c>
      <c r="AO35">
        <v>176.21919795953289</v>
      </c>
      <c r="AP35">
        <v>11.634275314179716</v>
      </c>
      <c r="AQ35">
        <v>173.85973655609942</v>
      </c>
      <c r="AR35">
        <v>5.5389286805647027</v>
      </c>
      <c r="AU35" s="1">
        <v>233.65610254142322</v>
      </c>
      <c r="AV35" s="1">
        <v>366.43156605988281</v>
      </c>
      <c r="AW35" s="1">
        <v>95.625244986527932</v>
      </c>
      <c r="AX35" s="1">
        <v>157.01654227042096</v>
      </c>
      <c r="AY35" s="1">
        <v>179.1885792162814</v>
      </c>
      <c r="AZ35">
        <v>206.38360701490728</v>
      </c>
      <c r="BA35">
        <v>40.891676211361087</v>
      </c>
      <c r="BB35">
        <v>274.71569248138593</v>
      </c>
      <c r="BC35">
        <v>51.231532668612807</v>
      </c>
      <c r="BF35" s="1">
        <v>125.24548843024368</v>
      </c>
      <c r="BG35" s="1">
        <v>142.51944753858749</v>
      </c>
      <c r="BH35" s="1">
        <v>212.64370346612483</v>
      </c>
      <c r="BI35" s="1">
        <v>251.76108967174184</v>
      </c>
      <c r="BJ35" s="1">
        <v>383.73193543284935</v>
      </c>
      <c r="BK35">
        <v>183.04243227667448</v>
      </c>
      <c r="BL35">
        <v>23.001182730767042</v>
      </c>
    </row>
    <row r="36" spans="1:64" x14ac:dyDescent="0.25">
      <c r="A36">
        <v>171.98543497370639</v>
      </c>
      <c r="B36">
        <v>13.866776482938644</v>
      </c>
      <c r="C36">
        <v>201.08978607306429</v>
      </c>
      <c r="D36">
        <v>14.115980100623588</v>
      </c>
      <c r="E36" s="1">
        <v>129.25815809160628</v>
      </c>
      <c r="F36" s="1">
        <v>211.28409585555684</v>
      </c>
      <c r="G36" s="1">
        <v>230.34877192411039</v>
      </c>
      <c r="H36" s="1">
        <v>195.23539247927104</v>
      </c>
      <c r="I36" s="1">
        <v>145.70571673844722</v>
      </c>
      <c r="J36" s="1">
        <v>140.22105275531888</v>
      </c>
      <c r="K36" s="1">
        <v>151.8448569716341</v>
      </c>
      <c r="O36">
        <v>137.95293110642532</v>
      </c>
      <c r="P36">
        <v>7.8680348436136462</v>
      </c>
      <c r="Q36">
        <v>146.53149478555801</v>
      </c>
      <c r="R36">
        <v>10.769971440869275</v>
      </c>
      <c r="S36" s="1">
        <v>123.23312249471101</v>
      </c>
      <c r="T36" s="1">
        <v>122.92206801271848</v>
      </c>
      <c r="U36" s="1">
        <v>158.25897812676988</v>
      </c>
      <c r="V36" s="1">
        <v>110.45968935244997</v>
      </c>
      <c r="W36" s="1">
        <v>171.14547536342954</v>
      </c>
      <c r="X36" s="1">
        <v>112.35257699097684</v>
      </c>
      <c r="Y36" s="1">
        <v>175.406377574809</v>
      </c>
      <c r="Z36" s="1">
        <v>158.94339900389804</v>
      </c>
      <c r="AA36" s="1">
        <v>113.95046358243155</v>
      </c>
      <c r="AB36" s="1">
        <v>107.74972117070914</v>
      </c>
      <c r="AC36" s="1">
        <v>126.45725131958953</v>
      </c>
      <c r="AD36" s="1">
        <v>174.55605028461093</v>
      </c>
      <c r="AH36" s="1">
        <v>168.07383632555218</v>
      </c>
      <c r="AI36" s="1">
        <v>182.42820027912609</v>
      </c>
      <c r="AJ36" s="1">
        <v>226.49189070159252</v>
      </c>
      <c r="AK36" s="1">
        <v>147.17365932878582</v>
      </c>
      <c r="AL36" s="1">
        <v>239.80069338120572</v>
      </c>
      <c r="AM36" s="1">
        <v>188.92868548207923</v>
      </c>
      <c r="AN36" s="1">
        <v>187.83067067464165</v>
      </c>
      <c r="AO36">
        <v>191.53251945328333</v>
      </c>
      <c r="AP36">
        <v>11.224394717010803</v>
      </c>
      <c r="AQ36">
        <v>166.30303934710201</v>
      </c>
      <c r="AR36">
        <v>4.4900952437949462</v>
      </c>
      <c r="AU36" s="1">
        <v>213.78478634890689</v>
      </c>
      <c r="AV36" s="1">
        <v>375.05087265240098</v>
      </c>
      <c r="AW36" s="1">
        <v>91.626881028034973</v>
      </c>
      <c r="AX36" s="1">
        <v>200.98846414959345</v>
      </c>
      <c r="AY36" s="1">
        <v>160.89872833589845</v>
      </c>
      <c r="AZ36">
        <v>208.46994650296696</v>
      </c>
      <c r="BA36">
        <v>41.832402658739582</v>
      </c>
      <c r="BB36">
        <v>263.28417114554651</v>
      </c>
      <c r="BC36">
        <v>47.369183606851301</v>
      </c>
      <c r="BF36" s="1">
        <v>140.58226232099827</v>
      </c>
      <c r="BG36" s="1">
        <v>159.89852834630878</v>
      </c>
      <c r="BH36" s="1">
        <v>209.30661281591125</v>
      </c>
      <c r="BI36" s="1">
        <v>282.25383758544911</v>
      </c>
      <c r="BJ36" s="1">
        <v>394.62625104828624</v>
      </c>
      <c r="BK36">
        <v>198.01031026716686</v>
      </c>
      <c r="BL36">
        <v>24.469437016806719</v>
      </c>
    </row>
    <row r="37" spans="1:64" x14ac:dyDescent="0.25">
      <c r="A37">
        <v>174.34851181158984</v>
      </c>
      <c r="B37">
        <v>10.494748623075996</v>
      </c>
      <c r="C37">
        <v>199.11485896422559</v>
      </c>
      <c r="D37">
        <v>16.030553933293518</v>
      </c>
      <c r="E37" s="1">
        <v>172.81887489054586</v>
      </c>
      <c r="F37" s="1">
        <v>197.42820684545842</v>
      </c>
      <c r="G37" s="1">
        <v>221.34885179571771</v>
      </c>
      <c r="H37" s="1">
        <v>188.98866329530003</v>
      </c>
      <c r="I37" s="1">
        <v>153.53224466488302</v>
      </c>
      <c r="J37" s="1">
        <v>137.68975996055369</v>
      </c>
      <c r="K37" s="1">
        <v>148.63298122867033</v>
      </c>
      <c r="O37">
        <v>137.88241729646447</v>
      </c>
      <c r="P37">
        <v>6.3108997667374345</v>
      </c>
      <c r="Q37">
        <v>146.47282452044578</v>
      </c>
      <c r="R37">
        <v>10.262175059550414</v>
      </c>
      <c r="S37" s="1">
        <v>125.0097472241843</v>
      </c>
      <c r="T37" s="1">
        <v>112.47589614811282</v>
      </c>
      <c r="U37" s="1">
        <v>142.25501960956484</v>
      </c>
      <c r="V37" s="1">
        <v>112.50334837544551</v>
      </c>
      <c r="W37" s="1">
        <v>168.10510047880337</v>
      </c>
      <c r="X37" s="1">
        <v>131.76258277219614</v>
      </c>
      <c r="Y37" s="1">
        <v>172.02971278830501</v>
      </c>
      <c r="Z37" s="1">
        <v>153.74302075223824</v>
      </c>
      <c r="AA37" s="1">
        <v>128.90172575499201</v>
      </c>
      <c r="AB37" s="1">
        <v>108.6067328403564</v>
      </c>
      <c r="AC37" s="1">
        <v>139.54520410345503</v>
      </c>
      <c r="AD37" s="1">
        <v>159.65091670992007</v>
      </c>
      <c r="AH37" s="1">
        <v>153.13317040318773</v>
      </c>
      <c r="AI37" s="1">
        <v>186.54580321608478</v>
      </c>
      <c r="AJ37" s="1">
        <v>224.28322976609124</v>
      </c>
      <c r="AK37" s="1">
        <v>106.23310271289293</v>
      </c>
      <c r="AL37" s="1">
        <v>218.33196375657829</v>
      </c>
      <c r="AM37" s="1">
        <v>190.79271650992285</v>
      </c>
      <c r="AN37" s="1">
        <v>166.72684351603178</v>
      </c>
      <c r="AO37">
        <v>178.00668998296993</v>
      </c>
      <c r="AP37">
        <v>14.215125252012699</v>
      </c>
      <c r="AQ37">
        <v>172.85302906047605</v>
      </c>
      <c r="AR37">
        <v>5.1791170456151461</v>
      </c>
      <c r="AU37" s="1">
        <v>209.43186159145344</v>
      </c>
      <c r="AV37" s="1">
        <v>280.29968562384533</v>
      </c>
      <c r="AW37" s="1">
        <v>105.38105263130491</v>
      </c>
      <c r="AX37" s="1">
        <v>215.4598660701736</v>
      </c>
      <c r="AY37" s="1">
        <v>200.60904696281932</v>
      </c>
      <c r="AZ37">
        <v>202.2363025759193</v>
      </c>
      <c r="BA37">
        <v>25.0632143801101</v>
      </c>
      <c r="BB37">
        <v>277.97834149360204</v>
      </c>
      <c r="BC37">
        <v>49.680840284098259</v>
      </c>
      <c r="BF37" s="1">
        <v>136.23601517279079</v>
      </c>
      <c r="BG37" s="1">
        <v>180.13691019128842</v>
      </c>
      <c r="BH37" s="1">
        <v>247.48253878904367</v>
      </c>
      <c r="BI37" s="1">
        <v>241.73289212313546</v>
      </c>
      <c r="BJ37" s="1">
        <v>501.57358058203761</v>
      </c>
      <c r="BK37">
        <v>201.39708906906458</v>
      </c>
      <c r="BL37">
        <v>20.553353061167712</v>
      </c>
    </row>
    <row r="38" spans="1:64" x14ac:dyDescent="0.25">
      <c r="A38">
        <v>170.39584937024071</v>
      </c>
      <c r="B38">
        <v>11.301390610955879</v>
      </c>
      <c r="C38">
        <v>199.08063385052401</v>
      </c>
      <c r="D38">
        <v>16.187049484811592</v>
      </c>
      <c r="E38" s="1">
        <v>162.42792390182527</v>
      </c>
      <c r="F38" s="1">
        <v>203.86359344073298</v>
      </c>
      <c r="G38" s="1">
        <v>205.66104361116092</v>
      </c>
      <c r="H38" s="1">
        <v>200.64572970730069</v>
      </c>
      <c r="I38" s="1">
        <v>130.17986778496333</v>
      </c>
      <c r="J38" s="1">
        <v>142.93565849045348</v>
      </c>
      <c r="K38" s="1">
        <v>147.05712865524842</v>
      </c>
      <c r="O38">
        <v>134.75100384246812</v>
      </c>
      <c r="P38">
        <v>6.4387238504652862</v>
      </c>
      <c r="Q38">
        <v>147.52917863833679</v>
      </c>
      <c r="R38">
        <v>11.178996366015559</v>
      </c>
      <c r="S38" s="1">
        <v>114.05756476253583</v>
      </c>
      <c r="T38" s="1">
        <v>121.09573957068653</v>
      </c>
      <c r="U38" s="1">
        <v>147.61357859421199</v>
      </c>
      <c r="V38" s="1">
        <v>110.89327382463941</v>
      </c>
      <c r="W38" s="1">
        <v>183.50942104677551</v>
      </c>
      <c r="X38" s="1">
        <v>121.16552437460102</v>
      </c>
      <c r="Y38" s="1">
        <v>160.29781877836336</v>
      </c>
      <c r="Z38" s="1">
        <v>150.98250445896383</v>
      </c>
      <c r="AA38" s="1">
        <v>137.54022362921546</v>
      </c>
      <c r="AB38" s="1">
        <v>111.9982000040759</v>
      </c>
      <c r="AC38" s="1">
        <v>123.84406540744979</v>
      </c>
      <c r="AD38" s="1">
        <v>134.01413165809862</v>
      </c>
      <c r="AH38" s="1">
        <v>158.77443349191219</v>
      </c>
      <c r="AI38" s="1">
        <v>190.62398153058612</v>
      </c>
      <c r="AJ38" s="1">
        <v>218.84246331854735</v>
      </c>
      <c r="AK38" s="1">
        <v>125.8268563343712</v>
      </c>
      <c r="AL38" s="1">
        <v>222.91821907600598</v>
      </c>
      <c r="AM38" s="1">
        <v>182.24271181554639</v>
      </c>
      <c r="AN38" s="1">
        <v>164.05099232991509</v>
      </c>
      <c r="AO38">
        <v>180.46852255669774</v>
      </c>
      <c r="AP38">
        <v>12.043033082363559</v>
      </c>
      <c r="AQ38">
        <v>167.95333157059744</v>
      </c>
      <c r="AR38">
        <v>2.7975705541109179</v>
      </c>
      <c r="AU38" s="1">
        <v>284.29271693385243</v>
      </c>
      <c r="AV38" s="1">
        <v>332.34746021590149</v>
      </c>
      <c r="AW38" s="1">
        <v>98.127914135898294</v>
      </c>
      <c r="AX38" s="1">
        <v>188.73622612066404</v>
      </c>
      <c r="AY38" s="1">
        <v>176.14844165362109</v>
      </c>
      <c r="AZ38">
        <v>215.93055181198747</v>
      </c>
      <c r="BA38">
        <v>37.10843099047792</v>
      </c>
      <c r="BB38">
        <v>273.11343077452005</v>
      </c>
      <c r="BC38">
        <v>47.827697887429423</v>
      </c>
      <c r="BF38" s="1">
        <v>156.11386350186507</v>
      </c>
      <c r="BG38" s="1">
        <v>193.54693094889305</v>
      </c>
      <c r="BH38" s="1">
        <v>226.19508689876744</v>
      </c>
      <c r="BI38" s="1">
        <v>234.40654061057319</v>
      </c>
      <c r="BJ38" s="1">
        <v>425.52400578213178</v>
      </c>
      <c r="BK38">
        <v>202.56560549002469</v>
      </c>
      <c r="BL38">
        <v>13.804525281969086</v>
      </c>
    </row>
    <row r="39" spans="1:64" x14ac:dyDescent="0.25">
      <c r="A39">
        <v>181.15522267611962</v>
      </c>
      <c r="B39">
        <v>9.0179081241166106</v>
      </c>
      <c r="C39">
        <v>203.50527866776144</v>
      </c>
      <c r="D39">
        <v>13.843268190772321</v>
      </c>
      <c r="E39" s="1">
        <v>180.57705957108647</v>
      </c>
      <c r="F39" s="1">
        <v>205.23617861746172</v>
      </c>
      <c r="G39" s="1">
        <v>212.5694224334683</v>
      </c>
      <c r="H39" s="1">
        <v>202.35877953079583</v>
      </c>
      <c r="I39" s="1">
        <v>160.70407089927832</v>
      </c>
      <c r="J39" s="1">
        <v>152.90179304759741</v>
      </c>
      <c r="K39" s="1">
        <v>153.73925463314941</v>
      </c>
      <c r="O39">
        <v>142.95964037580109</v>
      </c>
      <c r="P39">
        <v>8.0157549039421578</v>
      </c>
      <c r="Q39">
        <v>141.36821765647181</v>
      </c>
      <c r="R39">
        <v>9.5405844828136619</v>
      </c>
      <c r="S39" s="1">
        <v>118.10057100853581</v>
      </c>
      <c r="T39" s="1">
        <v>120.17752427633528</v>
      </c>
      <c r="U39" s="1">
        <v>157.13190267608087</v>
      </c>
      <c r="V39" s="1">
        <v>138.1066287680747</v>
      </c>
      <c r="W39" s="1">
        <v>169.38737957789368</v>
      </c>
      <c r="X39" s="1">
        <v>127.11951703639859</v>
      </c>
      <c r="Y39" s="1">
        <v>179.49569256931696</v>
      </c>
      <c r="Z39" s="1">
        <v>160.33536406888598</v>
      </c>
      <c r="AA39" s="1">
        <v>120.65921640600983</v>
      </c>
      <c r="AB39" s="1">
        <v>109.7643829134507</v>
      </c>
      <c r="AC39" s="1">
        <v>122.2297905027403</v>
      </c>
      <c r="AD39" s="1">
        <v>193.00771470589021</v>
      </c>
      <c r="AH39" s="1">
        <v>161.46006411438313</v>
      </c>
      <c r="AI39" s="1">
        <v>191.90373032857357</v>
      </c>
      <c r="AJ39" s="1">
        <v>192.65576660988748</v>
      </c>
      <c r="AK39" s="1">
        <v>115.14203834809697</v>
      </c>
      <c r="AL39" s="1">
        <v>251.06852456105591</v>
      </c>
      <c r="AM39" s="1">
        <v>173.13707851443468</v>
      </c>
      <c r="AN39" s="1">
        <v>169.46298281351719</v>
      </c>
      <c r="AO39">
        <v>179.26145504142127</v>
      </c>
      <c r="AP39">
        <v>14.326511105041943</v>
      </c>
      <c r="AQ39">
        <v>173.10642267650826</v>
      </c>
      <c r="AR39">
        <v>5.2976481026516771</v>
      </c>
      <c r="AU39" s="1">
        <v>335.83019030569767</v>
      </c>
      <c r="AV39" s="1">
        <v>359.30548606834975</v>
      </c>
      <c r="AW39" s="1">
        <v>96.337007307040309</v>
      </c>
      <c r="AX39" s="1">
        <v>170.51339926868698</v>
      </c>
      <c r="AY39" s="1">
        <v>166.92508467783176</v>
      </c>
      <c r="AZ39">
        <v>225.78223352552126</v>
      </c>
      <c r="BA39">
        <v>46.136270487524143</v>
      </c>
      <c r="BB39">
        <v>274.28109965343407</v>
      </c>
      <c r="BC39">
        <v>46.08639033960938</v>
      </c>
      <c r="BF39" s="1">
        <v>152.17198243233062</v>
      </c>
      <c r="BG39" s="1">
        <v>166.42886620980696</v>
      </c>
      <c r="BH39" s="1">
        <v>220.08071559042381</v>
      </c>
      <c r="BI39" s="1">
        <v>272.1913771195841</v>
      </c>
      <c r="BJ39" s="1">
        <v>461.5769610791092</v>
      </c>
      <c r="BK39">
        <v>202.71823533803638</v>
      </c>
      <c r="BL39">
        <v>21.212985579646734</v>
      </c>
    </row>
    <row r="40" spans="1:64" x14ac:dyDescent="0.25">
      <c r="A40">
        <v>179.67233047826221</v>
      </c>
      <c r="B40">
        <v>8.868870880125165</v>
      </c>
      <c r="C40">
        <v>199.27616305979527</v>
      </c>
      <c r="D40">
        <v>11.22469539566376</v>
      </c>
      <c r="E40" s="1">
        <v>194.85971771974226</v>
      </c>
      <c r="F40" s="1">
        <v>223.24701543805006</v>
      </c>
      <c r="G40" s="1">
        <v>191.89381066095484</v>
      </c>
      <c r="H40" s="1">
        <v>177.24901290716218</v>
      </c>
      <c r="I40" s="1">
        <v>155.47764702318355</v>
      </c>
      <c r="J40" s="1">
        <v>157.54403471779574</v>
      </c>
      <c r="K40" s="1">
        <v>157.43507488094696</v>
      </c>
      <c r="O40">
        <v>146.41615718593087</v>
      </c>
      <c r="P40">
        <v>8.3230395166516189</v>
      </c>
      <c r="Q40">
        <v>144.79330315116007</v>
      </c>
      <c r="R40">
        <v>11.099053104941753</v>
      </c>
      <c r="S40" s="1">
        <v>124.91204063233219</v>
      </c>
      <c r="T40" s="1">
        <v>130.35412961463436</v>
      </c>
      <c r="U40" s="1">
        <v>166.29618880140166</v>
      </c>
      <c r="V40" s="1">
        <v>140.53738595878633</v>
      </c>
      <c r="W40" s="1">
        <v>181.11318596304642</v>
      </c>
      <c r="X40" s="1">
        <v>126.74257885291958</v>
      </c>
      <c r="Y40" s="1">
        <v>183.67095461574669</v>
      </c>
      <c r="Z40" s="1">
        <v>166.59088550536396</v>
      </c>
      <c r="AA40" s="1">
        <v>128.33543640473911</v>
      </c>
      <c r="AB40" s="1">
        <v>103.39500169853004</v>
      </c>
      <c r="AC40" s="1">
        <v>118.20359932359786</v>
      </c>
      <c r="AD40" s="1">
        <v>186.84249886007234</v>
      </c>
      <c r="AH40" s="1">
        <v>154.02635392190012</v>
      </c>
      <c r="AI40" s="1">
        <v>189.77433300474584</v>
      </c>
      <c r="AJ40" s="1">
        <v>216.07130852298383</v>
      </c>
      <c r="AK40" s="1">
        <v>99.633301046235914</v>
      </c>
      <c r="AL40" s="1">
        <v>225.09701951960656</v>
      </c>
      <c r="AM40" s="1">
        <v>179.18843325522548</v>
      </c>
      <c r="AN40" s="1">
        <v>190.83751042683906</v>
      </c>
      <c r="AO40">
        <v>179.23260852821954</v>
      </c>
      <c r="AP40">
        <v>14.761949632210017</v>
      </c>
      <c r="AQ40">
        <v>166.87280907585475</v>
      </c>
      <c r="AR40">
        <v>2.9310066594792996</v>
      </c>
      <c r="AU40" s="1">
        <v>247.2537316318863</v>
      </c>
      <c r="AV40" s="1">
        <v>317.76510905749655</v>
      </c>
      <c r="AW40" s="1">
        <v>107.0058127201949</v>
      </c>
      <c r="AX40" s="1">
        <v>161.1699558306951</v>
      </c>
      <c r="AY40" s="1">
        <v>186.76298359359168</v>
      </c>
      <c r="AZ40">
        <v>203.9915185667729</v>
      </c>
      <c r="BA40">
        <v>32.467081644941878</v>
      </c>
      <c r="BB40">
        <v>270.68654259375461</v>
      </c>
      <c r="BC40">
        <v>46.665359885537505</v>
      </c>
      <c r="BF40" s="1">
        <v>160.20222241158649</v>
      </c>
      <c r="BG40" s="1">
        <v>199.67690220585555</v>
      </c>
      <c r="BH40" s="1">
        <v>238.25042825996681</v>
      </c>
      <c r="BI40" s="1">
        <v>306.06536865234364</v>
      </c>
      <c r="BJ40" s="1">
        <v>419.62945798022594</v>
      </c>
      <c r="BK40">
        <v>226.04873038243812</v>
      </c>
      <c r="BL40">
        <v>24.065306734427921</v>
      </c>
    </row>
    <row r="41" spans="1:64" x14ac:dyDescent="0.25">
      <c r="A41">
        <v>180.83282942881311</v>
      </c>
      <c r="B41">
        <v>8.0466647300074428</v>
      </c>
      <c r="C41">
        <v>192.14438434514932</v>
      </c>
      <c r="D41">
        <v>11.79348847344175</v>
      </c>
      <c r="E41" s="1">
        <v>172.24635770325273</v>
      </c>
      <c r="F41" s="1">
        <v>216.8941034030376</v>
      </c>
      <c r="G41" s="1">
        <v>206.91445768620133</v>
      </c>
      <c r="H41" s="1">
        <v>182.68153524391215</v>
      </c>
      <c r="I41" s="1">
        <v>168.9867284519672</v>
      </c>
      <c r="J41" s="1">
        <v>155.4578327150077</v>
      </c>
      <c r="K41" s="1">
        <v>162.64879079831331</v>
      </c>
      <c r="O41">
        <v>146.49002906522804</v>
      </c>
      <c r="P41">
        <v>8.6163697364349723</v>
      </c>
      <c r="Q41">
        <v>145.44029522242928</v>
      </c>
      <c r="R41">
        <v>11.577696834164902</v>
      </c>
      <c r="S41" s="1">
        <v>131.67941773710695</v>
      </c>
      <c r="T41" s="1">
        <v>113.14633274535124</v>
      </c>
      <c r="U41" s="1">
        <v>161.63707610785914</v>
      </c>
      <c r="V41" s="1">
        <v>143.73579930924842</v>
      </c>
      <c r="W41" s="1">
        <v>185.30747296940928</v>
      </c>
      <c r="X41" s="1">
        <v>118.75940070707807</v>
      </c>
      <c r="Y41" s="1">
        <v>189.89848331684084</v>
      </c>
      <c r="Z41" s="1">
        <v>153.32228444159907</v>
      </c>
      <c r="AA41" s="1">
        <v>132.77815133241683</v>
      </c>
      <c r="AB41" s="1">
        <v>117.90818409111246</v>
      </c>
      <c r="AC41" s="1">
        <v>116.90558204355155</v>
      </c>
      <c r="AD41" s="1">
        <v>192.80216398116289</v>
      </c>
      <c r="AH41" s="1">
        <v>160.61441565973107</v>
      </c>
      <c r="AI41" s="1">
        <v>184.96671932165671</v>
      </c>
      <c r="AJ41" s="1">
        <v>209.04287352891222</v>
      </c>
      <c r="AK41" s="1">
        <v>112.09113069967658</v>
      </c>
      <c r="AL41" s="1">
        <v>232.24618289225489</v>
      </c>
      <c r="AM41" s="1">
        <v>188.25738141079893</v>
      </c>
      <c r="AN41" s="1">
        <v>175.63281059265103</v>
      </c>
      <c r="AO41">
        <v>180.40735915795449</v>
      </c>
      <c r="AP41">
        <v>13.302854489604242</v>
      </c>
      <c r="AQ41">
        <v>162.25752986406022</v>
      </c>
      <c r="AR41">
        <v>4.6549221484471719</v>
      </c>
      <c r="AU41" s="1">
        <v>238.78905216756712</v>
      </c>
      <c r="AV41" s="1">
        <v>266.55216310999015</v>
      </c>
      <c r="AW41" s="1">
        <v>100.9787049120676</v>
      </c>
      <c r="AX41" s="1">
        <v>208.56549773614054</v>
      </c>
      <c r="AY41" s="1">
        <v>165.19044303842531</v>
      </c>
      <c r="AZ41">
        <v>196.01517219283812</v>
      </c>
      <c r="BA41">
        <v>26.034343938446909</v>
      </c>
      <c r="BB41">
        <v>266.3885791925718</v>
      </c>
      <c r="BC41">
        <v>44.007183465730556</v>
      </c>
      <c r="BF41" s="1">
        <v>142.8953411747606</v>
      </c>
      <c r="BG41" s="1">
        <v>200.89467366536434</v>
      </c>
      <c r="BH41" s="1">
        <v>240.3842688851519</v>
      </c>
      <c r="BI41" s="1">
        <v>205.02511804754047</v>
      </c>
      <c r="BJ41" s="1">
        <v>559.02312255399431</v>
      </c>
      <c r="BK41">
        <v>197.29985044320432</v>
      </c>
      <c r="BL41">
        <v>15.634449550237166</v>
      </c>
    </row>
    <row r="42" spans="1:64" x14ac:dyDescent="0.25">
      <c r="A42">
        <v>180.34793003037311</v>
      </c>
      <c r="B42">
        <v>11.306497736908774</v>
      </c>
      <c r="C42">
        <v>198.64065903971508</v>
      </c>
      <c r="D42">
        <v>15.888832846485407</v>
      </c>
      <c r="E42" s="1">
        <v>188.88912659740024</v>
      </c>
      <c r="F42" s="1">
        <v>224.77736465730996</v>
      </c>
      <c r="G42" s="1">
        <v>209.63724131611744</v>
      </c>
      <c r="H42" s="1">
        <v>191.24909151554672</v>
      </c>
      <c r="I42" s="1">
        <v>160.74540159669192</v>
      </c>
      <c r="J42" s="1">
        <v>152.2488135532198</v>
      </c>
      <c r="K42" s="1">
        <v>134.88847097632566</v>
      </c>
      <c r="O42">
        <v>141.21591338487451</v>
      </c>
      <c r="P42">
        <v>6.9542965902966962</v>
      </c>
      <c r="Q42">
        <v>144.12203801310253</v>
      </c>
      <c r="R42">
        <v>11.25595137404242</v>
      </c>
      <c r="S42" s="1">
        <v>132.05191272653127</v>
      </c>
      <c r="T42" s="1">
        <v>125.78535257596275</v>
      </c>
      <c r="U42" s="1">
        <v>156.57964943176847</v>
      </c>
      <c r="V42" s="1">
        <v>133.83631952406103</v>
      </c>
      <c r="W42" s="1">
        <v>145.05322935208943</v>
      </c>
      <c r="X42" s="1">
        <v>124.07588846499176</v>
      </c>
      <c r="Y42" s="1">
        <v>189.49390279835544</v>
      </c>
      <c r="Z42" s="1">
        <v>149.43635969507204</v>
      </c>
      <c r="AA42" s="1">
        <v>123.06881243645427</v>
      </c>
      <c r="AB42" s="1">
        <v>106.64936580459947</v>
      </c>
      <c r="AC42" s="1">
        <v>129.79664174161198</v>
      </c>
      <c r="AD42" s="1">
        <v>178.76352606699663</v>
      </c>
      <c r="AH42" s="1">
        <v>157.03891791836662</v>
      </c>
      <c r="AI42" s="1">
        <v>180.92036817632774</v>
      </c>
      <c r="AJ42" s="1">
        <v>214.05595159896419</v>
      </c>
      <c r="AK42" s="1">
        <v>111.04520806010274</v>
      </c>
      <c r="AL42" s="1">
        <v>222.05883770870196</v>
      </c>
      <c r="AM42" s="1">
        <v>184.01454959112596</v>
      </c>
      <c r="AN42" s="1">
        <v>174.07450675964321</v>
      </c>
      <c r="AO42">
        <v>177.6011914018903</v>
      </c>
      <c r="AP42">
        <v>12.954018734929734</v>
      </c>
      <c r="AQ42">
        <v>167.64015977636635</v>
      </c>
      <c r="AR42">
        <v>5.106506717132139</v>
      </c>
      <c r="AU42" s="1">
        <v>272.97327855766264</v>
      </c>
      <c r="AV42" s="1">
        <v>298.61462221944237</v>
      </c>
      <c r="AW42" s="1">
        <v>95.330244442547126</v>
      </c>
      <c r="AX42" s="1">
        <v>189.2935304875478</v>
      </c>
      <c r="AY42" s="1">
        <v>131.5644995895166</v>
      </c>
      <c r="AZ42">
        <v>197.55523505934329</v>
      </c>
      <c r="BA42">
        <v>35.084961254174701</v>
      </c>
      <c r="BB42">
        <v>253.61942241385862</v>
      </c>
      <c r="BC42">
        <v>38.300035440432815</v>
      </c>
      <c r="BF42" s="1">
        <v>157.96166364845416</v>
      </c>
      <c r="BG42" s="1">
        <v>170.67806809036804</v>
      </c>
      <c r="BH42" s="1">
        <v>232.76155867393263</v>
      </c>
      <c r="BI42" s="1">
        <v>275.19586736505681</v>
      </c>
      <c r="BJ42" s="1">
        <v>555.68624665283619</v>
      </c>
      <c r="BK42">
        <v>209.1492894444529</v>
      </c>
      <c r="BL42">
        <v>21.236640059451542</v>
      </c>
    </row>
    <row r="43" spans="1:64" x14ac:dyDescent="0.25">
      <c r="A43">
        <v>185.58889360564854</v>
      </c>
      <c r="B43">
        <v>10.438849654002533</v>
      </c>
      <c r="C43">
        <v>200.16526225393295</v>
      </c>
      <c r="D43">
        <v>14.266984782373797</v>
      </c>
      <c r="E43" s="1">
        <v>200.42050366927177</v>
      </c>
      <c r="F43" s="1">
        <v>213.45874929807022</v>
      </c>
      <c r="G43" s="1">
        <v>218.33223850152237</v>
      </c>
      <c r="H43" s="1">
        <v>202.41302193947161</v>
      </c>
      <c r="I43" s="1">
        <v>148.00724335480504</v>
      </c>
      <c r="J43" s="1">
        <v>164.56568712341954</v>
      </c>
      <c r="K43" s="1">
        <v>151.92481135297922</v>
      </c>
      <c r="O43">
        <v>141.47028748081848</v>
      </c>
      <c r="P43">
        <v>7.9101892633363864</v>
      </c>
      <c r="Q43">
        <v>146.44610338923275</v>
      </c>
      <c r="R43">
        <v>11.04883230504479</v>
      </c>
      <c r="S43" s="1">
        <v>125.63853432022751</v>
      </c>
      <c r="T43" s="1">
        <v>111.67567457652794</v>
      </c>
      <c r="U43" s="1">
        <v>164.08947421915758</v>
      </c>
      <c r="V43" s="1">
        <v>128.56457323082839</v>
      </c>
      <c r="W43" s="1">
        <v>171.84846129598481</v>
      </c>
      <c r="X43" s="1">
        <v>116.03853533248332</v>
      </c>
      <c r="Y43" s="1">
        <v>185.88942874331565</v>
      </c>
      <c r="Z43" s="1">
        <v>157.9335867175329</v>
      </c>
      <c r="AA43" s="1">
        <v>127.82707237772865</v>
      </c>
      <c r="AB43" s="1">
        <v>104.04302174657265</v>
      </c>
      <c r="AC43" s="1">
        <v>131.8184312923934</v>
      </c>
      <c r="AD43" s="1">
        <v>172.27665591706915</v>
      </c>
      <c r="AH43" s="1">
        <v>154.7940502313304</v>
      </c>
      <c r="AI43" s="1">
        <v>182.51562802985498</v>
      </c>
      <c r="AJ43" s="1">
        <v>204.8022960457954</v>
      </c>
      <c r="AK43" s="1">
        <v>123.05853439308973</v>
      </c>
      <c r="AL43" s="1">
        <v>208.86730756915946</v>
      </c>
      <c r="AM43" s="1">
        <v>168.06457974092282</v>
      </c>
      <c r="AN43" s="1">
        <v>151.06768608093228</v>
      </c>
      <c r="AO43">
        <v>170.45286887015502</v>
      </c>
      <c r="AP43">
        <v>10.760825763798888</v>
      </c>
      <c r="AQ43">
        <v>163.38022930712233</v>
      </c>
      <c r="AR43">
        <v>3.8789057865632652</v>
      </c>
      <c r="AU43" s="1">
        <v>285.54843962552837</v>
      </c>
      <c r="AV43" s="1">
        <v>315.5006746940424</v>
      </c>
      <c r="AW43" s="1">
        <v>99.393995077625164</v>
      </c>
      <c r="AX43" s="1">
        <v>200.66040190037691</v>
      </c>
      <c r="AY43" s="1">
        <v>144.41887559100078</v>
      </c>
      <c r="AZ43">
        <v>209.10447737771474</v>
      </c>
      <c r="BA43">
        <v>36.581825861055464</v>
      </c>
      <c r="BB43">
        <v>269.7077540787036</v>
      </c>
      <c r="BC43">
        <v>46.981311080341435</v>
      </c>
      <c r="BF43" s="1">
        <v>145.81365809961349</v>
      </c>
      <c r="BG43" s="1">
        <v>194.88641950819212</v>
      </c>
      <c r="BH43" s="1">
        <v>237.03580113118085</v>
      </c>
      <c r="BI43" s="1">
        <v>256.95486935702229</v>
      </c>
      <c r="BJ43" s="1">
        <v>516.80484060513743</v>
      </c>
      <c r="BK43">
        <v>208.67268702400219</v>
      </c>
      <c r="BL43">
        <v>19.074792347533492</v>
      </c>
    </row>
    <row r="44" spans="1:64" x14ac:dyDescent="0.25">
      <c r="A44">
        <v>180.07600192865408</v>
      </c>
      <c r="B44">
        <v>12.258340644544985</v>
      </c>
      <c r="C44">
        <v>199.0839453943436</v>
      </c>
      <c r="D44">
        <v>10.644761368272734</v>
      </c>
      <c r="E44" s="1">
        <v>202.58807455330557</v>
      </c>
      <c r="F44" s="1">
        <v>228.90972562311825</v>
      </c>
      <c r="G44" s="1">
        <v>211.2306122357125</v>
      </c>
      <c r="H44" s="1">
        <v>177.30783319541464</v>
      </c>
      <c r="I44" s="1">
        <v>156.33219959932606</v>
      </c>
      <c r="J44" s="1">
        <v>146.68564386049621</v>
      </c>
      <c r="K44" s="1">
        <v>137.4779244332054</v>
      </c>
      <c r="O44">
        <v>144.0193643500206</v>
      </c>
      <c r="P44">
        <v>7.5197270915227694</v>
      </c>
      <c r="Q44">
        <v>145.69111439423293</v>
      </c>
      <c r="R44">
        <v>11.182286838549322</v>
      </c>
      <c r="S44" s="1">
        <v>118.93254823652104</v>
      </c>
      <c r="T44" s="1">
        <v>116.46037281923523</v>
      </c>
      <c r="U44" s="1">
        <v>151.01841669867363</v>
      </c>
      <c r="V44" s="1">
        <v>135.02513625349792</v>
      </c>
      <c r="W44" s="1">
        <v>172.89267753246921</v>
      </c>
      <c r="X44" s="1">
        <v>128.6151537290969</v>
      </c>
      <c r="Y44" s="1">
        <v>188.85479428723872</v>
      </c>
      <c r="Z44" s="1">
        <v>141.68440780550486</v>
      </c>
      <c r="AA44" s="1">
        <v>145.31371021212155</v>
      </c>
      <c r="AB44" s="1">
        <v>109.85411574683779</v>
      </c>
      <c r="AC44" s="1">
        <v>135.37374392960407</v>
      </c>
      <c r="AD44" s="1">
        <v>184.2072949494459</v>
      </c>
      <c r="AH44" s="1">
        <v>152.93839053709769</v>
      </c>
      <c r="AI44" s="1">
        <v>186.23018949225704</v>
      </c>
      <c r="AJ44" s="1">
        <v>198.16489191209718</v>
      </c>
      <c r="AK44" s="1">
        <v>114.85112765763459</v>
      </c>
      <c r="AL44" s="1">
        <v>233.24125605439642</v>
      </c>
      <c r="AM44" s="1">
        <v>193.83790384859515</v>
      </c>
      <c r="AN44" s="1">
        <v>141.86585744221978</v>
      </c>
      <c r="AO44">
        <v>174.44708813489973</v>
      </c>
      <c r="AP44">
        <v>14.00435266156955</v>
      </c>
      <c r="AQ44">
        <v>178.16471460619314</v>
      </c>
      <c r="AR44">
        <v>5.8900753691759933</v>
      </c>
      <c r="AU44" s="1">
        <v>237.57111665847881</v>
      </c>
      <c r="AV44" s="1">
        <v>269.81685243803838</v>
      </c>
      <c r="AW44" s="1">
        <v>91.704370624729208</v>
      </c>
      <c r="AX44" s="1">
        <v>200.56597377467415</v>
      </c>
      <c r="AY44" s="1">
        <v>157.66026360132918</v>
      </c>
      <c r="AZ44">
        <v>191.46371541944995</v>
      </c>
      <c r="BA44">
        <v>27.887314582460416</v>
      </c>
      <c r="BB44">
        <v>294.80090730163852</v>
      </c>
      <c r="BC44">
        <v>56.321772044158621</v>
      </c>
      <c r="BF44" s="1">
        <v>158.9028401344184</v>
      </c>
      <c r="BG44" s="1">
        <v>180.84704434430137</v>
      </c>
      <c r="BH44" s="1">
        <v>238.79734033875178</v>
      </c>
      <c r="BI44" s="1">
        <v>253.57884493741091</v>
      </c>
      <c r="BJ44" s="1">
        <v>563.92421111773069</v>
      </c>
      <c r="BK44">
        <v>208.03151743872058</v>
      </c>
      <c r="BL44">
        <v>17.56945846075023</v>
      </c>
    </row>
    <row r="45" spans="1:64" x14ac:dyDescent="0.25">
      <c r="A45">
        <v>185.07543685572264</v>
      </c>
      <c r="B45">
        <v>12.583362512798848</v>
      </c>
      <c r="C45">
        <v>194.30594037430933</v>
      </c>
      <c r="D45">
        <v>11.025010240377453</v>
      </c>
      <c r="E45" s="1">
        <v>170.00221052782317</v>
      </c>
      <c r="F45" s="1">
        <v>241.32519652871426</v>
      </c>
      <c r="G45" s="1">
        <v>213.22814511581191</v>
      </c>
      <c r="H45" s="1">
        <v>209.45707931652078</v>
      </c>
      <c r="I45" s="1">
        <v>149.17932474187171</v>
      </c>
      <c r="J45" s="1">
        <v>159.37957036451712</v>
      </c>
      <c r="K45" s="1">
        <v>152.9565313947995</v>
      </c>
      <c r="O45">
        <v>144.32272694483368</v>
      </c>
      <c r="P45">
        <v>7.686726731569502</v>
      </c>
      <c r="Q45">
        <v>141.31757170327299</v>
      </c>
      <c r="R45">
        <v>10.707642083148038</v>
      </c>
      <c r="S45" s="1">
        <v>124.11441737881228</v>
      </c>
      <c r="T45" s="1">
        <v>125.51314682323522</v>
      </c>
      <c r="U45" s="1">
        <v>160.18527787765828</v>
      </c>
      <c r="V45" s="1">
        <v>130.90027905786917</v>
      </c>
      <c r="W45" s="1">
        <v>188.03578308362952</v>
      </c>
      <c r="X45" s="1">
        <v>123.65731036910867</v>
      </c>
      <c r="Y45" s="1">
        <v>191.35818683816444</v>
      </c>
      <c r="Z45" s="1">
        <v>149.73813803477151</v>
      </c>
      <c r="AA45" s="1">
        <v>130.93718639394842</v>
      </c>
      <c r="AB45" s="1">
        <v>110.26598590468035</v>
      </c>
      <c r="AC45" s="1">
        <v>130.5492608122122</v>
      </c>
      <c r="AD45" s="1">
        <v>166.61775076391405</v>
      </c>
      <c r="AH45" s="1">
        <v>154.44326557783313</v>
      </c>
      <c r="AI45" s="1">
        <v>184.86853421589936</v>
      </c>
      <c r="AJ45" s="1">
        <v>197.50508262068371</v>
      </c>
      <c r="AK45" s="1">
        <v>141.09664232444428</v>
      </c>
      <c r="AL45" s="1">
        <v>220.40652233868479</v>
      </c>
      <c r="AM45" s="1">
        <v>167.66260311098239</v>
      </c>
      <c r="AN45" s="1">
        <v>175.09007453918437</v>
      </c>
      <c r="AO45">
        <v>177.29610353253025</v>
      </c>
      <c r="AP45">
        <v>9.3181596244094926</v>
      </c>
      <c r="AQ45">
        <v>169.12159821507814</v>
      </c>
      <c r="AR45">
        <v>4.484718295548042</v>
      </c>
      <c r="AU45" s="1">
        <v>276.88578336962394</v>
      </c>
      <c r="AV45" s="1">
        <v>311.69045734875266</v>
      </c>
      <c r="AW45" s="1">
        <v>122.05644457070809</v>
      </c>
      <c r="AX45" s="1">
        <v>197.28370428031707</v>
      </c>
      <c r="AY45" s="1">
        <v>174.24033069945395</v>
      </c>
      <c r="AZ45">
        <v>216.43134405377114</v>
      </c>
      <c r="BA45">
        <v>30.843069411416661</v>
      </c>
      <c r="BB45">
        <v>303.95313829141014</v>
      </c>
      <c r="BC45">
        <v>57.250850900608697</v>
      </c>
      <c r="BF45" s="1">
        <v>170.05317573629034</v>
      </c>
      <c r="BG45" s="1">
        <v>199.74749176590507</v>
      </c>
      <c r="BH45" s="1">
        <v>237.09645246407024</v>
      </c>
      <c r="BI45" s="1">
        <v>247.86533008922225</v>
      </c>
      <c r="BJ45" s="1">
        <v>460.95445421006775</v>
      </c>
      <c r="BK45">
        <v>213.690612513872</v>
      </c>
      <c r="BL45">
        <v>13.810107113703054</v>
      </c>
    </row>
    <row r="46" spans="1:64" x14ac:dyDescent="0.25">
      <c r="A46">
        <v>189.36495787784548</v>
      </c>
      <c r="B46">
        <v>13.055022053536026</v>
      </c>
      <c r="C46">
        <v>199.93695487927982</v>
      </c>
      <c r="D46">
        <v>10.969784162326492</v>
      </c>
      <c r="E46" s="1">
        <v>198.66485555367964</v>
      </c>
      <c r="F46" s="1">
        <v>225.85304503677736</v>
      </c>
      <c r="G46" s="1">
        <v>242.1876232586516</v>
      </c>
      <c r="H46" s="1">
        <v>200.09155127722426</v>
      </c>
      <c r="I46" s="1">
        <v>157.39408059442556</v>
      </c>
      <c r="J46" s="1">
        <v>153.2478749601654</v>
      </c>
      <c r="K46" s="1">
        <v>148.11567446399471</v>
      </c>
      <c r="O46">
        <v>140.82581020899727</v>
      </c>
      <c r="P46">
        <v>7.6805904895298989</v>
      </c>
      <c r="Q46">
        <v>139.50867804725632</v>
      </c>
      <c r="R46">
        <v>9.2899489218006615</v>
      </c>
      <c r="S46" s="1">
        <v>116.10640871918088</v>
      </c>
      <c r="T46" s="1">
        <v>117.50635103445981</v>
      </c>
      <c r="U46" s="1">
        <v>158.15550778866387</v>
      </c>
      <c r="V46" s="1">
        <v>141.86412988763607</v>
      </c>
      <c r="W46" s="1">
        <v>165.94379924017636</v>
      </c>
      <c r="X46" s="1">
        <v>115.32325789525304</v>
      </c>
      <c r="Y46" s="1">
        <v>185.48185313095752</v>
      </c>
      <c r="Z46" s="1">
        <v>149.0954870192067</v>
      </c>
      <c r="AA46" s="1">
        <v>132.19274400274278</v>
      </c>
      <c r="AB46" s="1">
        <v>103.68607860947967</v>
      </c>
      <c r="AC46" s="1">
        <v>127.07152847171743</v>
      </c>
      <c r="AD46" s="1">
        <v>177.48257670849301</v>
      </c>
      <c r="AH46" s="1">
        <v>152.88482565518663</v>
      </c>
      <c r="AI46" s="1">
        <v>184.78203047975927</v>
      </c>
      <c r="AJ46" s="1">
        <v>201.99382030750473</v>
      </c>
      <c r="AK46" s="1">
        <v>103.16783060385745</v>
      </c>
      <c r="AL46" s="1">
        <v>242.23927982517887</v>
      </c>
      <c r="AM46" s="1">
        <v>177.8918184294597</v>
      </c>
      <c r="AN46" s="1">
        <v>150.99617640177397</v>
      </c>
      <c r="AO46">
        <v>173.42225452896008</v>
      </c>
      <c r="AP46">
        <v>15.360656009276738</v>
      </c>
      <c r="AQ46">
        <v>167.77545369392053</v>
      </c>
      <c r="AR46">
        <v>3.1685679896313519</v>
      </c>
      <c r="AU46" s="1">
        <v>289.71879398664208</v>
      </c>
      <c r="AV46" s="1">
        <v>369.88585523783843</v>
      </c>
      <c r="AW46" s="1">
        <v>119.91264977688978</v>
      </c>
      <c r="AX46" s="1">
        <v>160.30951727902925</v>
      </c>
      <c r="AY46" s="1">
        <v>179.64331420601727</v>
      </c>
      <c r="AZ46">
        <v>223.89402609728336</v>
      </c>
      <c r="BA46">
        <v>41.211530488211039</v>
      </c>
      <c r="BB46">
        <v>290.42036737224493</v>
      </c>
      <c r="BC46">
        <v>50.060717554753097</v>
      </c>
      <c r="BF46" s="1">
        <v>164.03944844607366</v>
      </c>
      <c r="BG46" s="1">
        <v>183.36255462081343</v>
      </c>
      <c r="BH46" s="1">
        <v>223.52541437859662</v>
      </c>
      <c r="BI46" s="1">
        <v>266.03371013294543</v>
      </c>
      <c r="BJ46" s="1">
        <v>772.31714280985125</v>
      </c>
      <c r="BK46">
        <v>209.24028189460731</v>
      </c>
      <c r="BL46">
        <v>17.524740532240802</v>
      </c>
    </row>
    <row r="47" spans="1:64" x14ac:dyDescent="0.25">
      <c r="A47">
        <v>183.00923998186445</v>
      </c>
      <c r="B47">
        <v>13.196851288969436</v>
      </c>
      <c r="C47">
        <v>201.25701398236745</v>
      </c>
      <c r="D47">
        <v>10.419626830168459</v>
      </c>
      <c r="E47" s="1">
        <v>155.82211459404573</v>
      </c>
      <c r="F47" s="1">
        <v>233.84994635334718</v>
      </c>
      <c r="G47" s="1">
        <v>223.1789425373467</v>
      </c>
      <c r="H47" s="1">
        <v>184.98112437035493</v>
      </c>
      <c r="I47" s="1">
        <v>197.97670481826913</v>
      </c>
      <c r="J47" s="1">
        <v>149.94059552790719</v>
      </c>
      <c r="K47" s="1">
        <v>135.31525167178035</v>
      </c>
      <c r="O47">
        <v>141.68225224253646</v>
      </c>
      <c r="P47">
        <v>6.3348337163028736</v>
      </c>
      <c r="Q47">
        <v>142.6785208005526</v>
      </c>
      <c r="R47">
        <v>10.63259915825679</v>
      </c>
      <c r="S47" s="1">
        <v>132.94100191812853</v>
      </c>
      <c r="T47" s="1">
        <v>120.60371467951676</v>
      </c>
      <c r="U47" s="1">
        <v>157.90894108004744</v>
      </c>
      <c r="V47" s="1">
        <v>123.80992629256038</v>
      </c>
      <c r="W47" s="1">
        <v>162.68490819488352</v>
      </c>
      <c r="X47" s="1">
        <v>136.43104191058376</v>
      </c>
      <c r="Y47" s="1">
        <v>192.79811869249335</v>
      </c>
      <c r="Z47" s="1">
        <v>146.22663272963021</v>
      </c>
      <c r="AA47" s="1">
        <v>128.36483931380417</v>
      </c>
      <c r="AB47" s="1">
        <v>113.05569777439209</v>
      </c>
      <c r="AC47" s="1">
        <v>135.87164324383392</v>
      </c>
      <c r="AD47" s="1">
        <v>149.49056108056359</v>
      </c>
      <c r="AH47" s="1">
        <v>159.13156620364765</v>
      </c>
      <c r="AI47" s="1">
        <v>194.12376093522207</v>
      </c>
      <c r="AJ47" s="1">
        <v>206.1098949175456</v>
      </c>
      <c r="AK47" s="1">
        <v>151.90184133615196</v>
      </c>
      <c r="AL47" s="1">
        <v>238.67913827455519</v>
      </c>
      <c r="AM47" s="1">
        <v>179.07520622196549</v>
      </c>
      <c r="AN47" s="1">
        <v>178.98004849751769</v>
      </c>
      <c r="AO47">
        <v>186.8573509123722</v>
      </c>
      <c r="AP47">
        <v>10.323521060722593</v>
      </c>
      <c r="AQ47">
        <v>170.72736662831448</v>
      </c>
      <c r="AR47">
        <v>5.5529921769411175</v>
      </c>
      <c r="AU47" s="1">
        <v>284.194466568971</v>
      </c>
      <c r="AV47" s="1">
        <v>334.57912200777338</v>
      </c>
      <c r="AW47" s="1">
        <v>99.920179289795314</v>
      </c>
      <c r="AX47" s="1">
        <v>227.37525783819206</v>
      </c>
      <c r="AY47" s="1">
        <v>166.11857958944799</v>
      </c>
      <c r="AZ47">
        <v>222.43752105883596</v>
      </c>
      <c r="BA47">
        <v>37.200194853800951</v>
      </c>
      <c r="BB47">
        <v>284.55117265274265</v>
      </c>
      <c r="BC47">
        <v>51.250085289390235</v>
      </c>
      <c r="BF47" s="1">
        <v>176.98347594038563</v>
      </c>
      <c r="BG47" s="1">
        <v>218.60050272058515</v>
      </c>
      <c r="BH47" s="1">
        <v>240.28855927136453</v>
      </c>
      <c r="BI47" s="1">
        <v>227.17737718061954</v>
      </c>
      <c r="BJ47" s="1">
        <v>582.64959015639556</v>
      </c>
      <c r="BK47">
        <v>215.76247877823869</v>
      </c>
      <c r="BL47">
        <v>10.59172783564507</v>
      </c>
    </row>
    <row r="48" spans="1:64" x14ac:dyDescent="0.25">
      <c r="A48">
        <v>188.96915254186155</v>
      </c>
      <c r="B48">
        <v>13.241411590465548</v>
      </c>
      <c r="C48">
        <v>199.79824970264997</v>
      </c>
      <c r="D48">
        <v>11.338971921732215</v>
      </c>
      <c r="E48" s="1">
        <v>163.71465567523921</v>
      </c>
      <c r="F48" s="1">
        <v>242.13736372024553</v>
      </c>
      <c r="G48" s="1">
        <v>232.03171079773094</v>
      </c>
      <c r="H48" s="1">
        <v>209.90952439090248</v>
      </c>
      <c r="I48" s="1">
        <v>160.3724129221348</v>
      </c>
      <c r="J48" s="1">
        <v>154.92131538273409</v>
      </c>
      <c r="K48" s="1">
        <v>159.69708490404386</v>
      </c>
      <c r="O48">
        <v>144.72687011138768</v>
      </c>
      <c r="P48">
        <v>7.5552686519674346</v>
      </c>
      <c r="Q48">
        <v>146.14971763756438</v>
      </c>
      <c r="R48">
        <v>11.276861878193889</v>
      </c>
      <c r="S48" s="1">
        <v>129.53371779232421</v>
      </c>
      <c r="T48" s="1">
        <v>121.47031482576742</v>
      </c>
      <c r="U48" s="1">
        <v>155.12499948924548</v>
      </c>
      <c r="V48" s="1">
        <v>114.09348633123695</v>
      </c>
      <c r="W48" s="1">
        <v>165.43152885597888</v>
      </c>
      <c r="X48" s="1">
        <v>137.4360627405963</v>
      </c>
      <c r="Y48" s="1">
        <v>191.34667191644562</v>
      </c>
      <c r="Z48" s="1">
        <v>150.35046153887041</v>
      </c>
      <c r="AA48" s="1">
        <v>135.06970484612339</v>
      </c>
      <c r="AB48" s="1">
        <v>114.12450599010423</v>
      </c>
      <c r="AC48" s="1">
        <v>134.48225065719242</v>
      </c>
      <c r="AD48" s="1">
        <v>188.25873635276687</v>
      </c>
      <c r="AH48" s="1">
        <v>152.80231764758838</v>
      </c>
      <c r="AI48" s="1">
        <v>186.41126212891149</v>
      </c>
      <c r="AJ48" s="1">
        <v>203.85803326722933</v>
      </c>
      <c r="AK48" s="1">
        <v>129.42221126749567</v>
      </c>
      <c r="AL48" s="1">
        <v>214.49466256199926</v>
      </c>
      <c r="AM48" s="1">
        <v>177.64765714259241</v>
      </c>
      <c r="AN48" s="1">
        <v>167.16629664103178</v>
      </c>
      <c r="AO48">
        <v>175.97177723669259</v>
      </c>
      <c r="AP48">
        <v>10.256575616581076</v>
      </c>
      <c r="AQ48">
        <v>170.18560737499322</v>
      </c>
      <c r="AR48">
        <v>5.3428880968263179</v>
      </c>
      <c r="AU48" s="1">
        <v>222.53757462968559</v>
      </c>
      <c r="AV48" s="1">
        <v>309.26534718480593</v>
      </c>
      <c r="AW48" s="1">
        <v>115.71105761822858</v>
      </c>
      <c r="AX48" s="1">
        <v>197.01117688627861</v>
      </c>
      <c r="AY48" s="1">
        <v>189.53773030840694</v>
      </c>
      <c r="AZ48">
        <v>206.8125773254811</v>
      </c>
      <c r="BA48">
        <v>27.883916708431713</v>
      </c>
      <c r="BB48">
        <v>287.99803504845482</v>
      </c>
      <c r="BC48">
        <v>45.268877849743113</v>
      </c>
      <c r="BF48" s="1">
        <v>180.1483023600608</v>
      </c>
      <c r="BG48" s="1">
        <v>181.30623852765092</v>
      </c>
      <c r="BH48" s="1">
        <v>253.55036608347885</v>
      </c>
      <c r="BI48" s="1">
        <v>283.88373635031951</v>
      </c>
      <c r="BJ48" s="1">
        <v>705.13605667372883</v>
      </c>
      <c r="BK48">
        <v>224.7221608303775</v>
      </c>
      <c r="BL48">
        <v>20.252072245137018</v>
      </c>
    </row>
    <row r="49" spans="1:64" x14ac:dyDescent="0.25">
      <c r="A49">
        <v>190.00765641639205</v>
      </c>
      <c r="B49">
        <v>11.280376119059515</v>
      </c>
      <c r="C49">
        <v>200.12130906204388</v>
      </c>
      <c r="D49">
        <v>10.528245294433376</v>
      </c>
      <c r="E49" s="1">
        <v>194.72485712965371</v>
      </c>
      <c r="F49" s="1">
        <v>242.68303148235441</v>
      </c>
      <c r="G49" s="1">
        <v>212.78533050612882</v>
      </c>
      <c r="H49" s="1">
        <v>190.48079703618018</v>
      </c>
      <c r="I49" s="1">
        <v>183.84844442835296</v>
      </c>
      <c r="J49" s="1">
        <v>160.08750844944211</v>
      </c>
      <c r="K49" s="1">
        <v>145.44362588263192</v>
      </c>
      <c r="O49">
        <v>143.46870325554292</v>
      </c>
      <c r="P49">
        <v>7.8261412418392426</v>
      </c>
      <c r="Q49">
        <v>142.85494853818574</v>
      </c>
      <c r="R49">
        <v>11.020390432175759</v>
      </c>
      <c r="S49" s="1">
        <v>129.88420992038567</v>
      </c>
      <c r="T49" s="1">
        <v>112.53710183899308</v>
      </c>
      <c r="U49" s="1">
        <v>166.36934373501674</v>
      </c>
      <c r="V49" s="1">
        <v>126.83326230070395</v>
      </c>
      <c r="W49" s="1">
        <v>175.93315543001688</v>
      </c>
      <c r="X49" s="1">
        <v>131.09654770406277</v>
      </c>
      <c r="Y49" s="1">
        <v>193.56781734395622</v>
      </c>
      <c r="Z49" s="1">
        <v>158.95418528686338</v>
      </c>
      <c r="AA49" s="1">
        <v>116.53439760061755</v>
      </c>
      <c r="AB49" s="1">
        <v>110.80282369699437</v>
      </c>
      <c r="AC49" s="1">
        <v>136.9271315345467</v>
      </c>
      <c r="AD49" s="1">
        <v>162.18446267435766</v>
      </c>
      <c r="AH49" s="1">
        <v>149.53194543899122</v>
      </c>
      <c r="AI49" s="1">
        <v>189.38665755057417</v>
      </c>
      <c r="AJ49" s="1">
        <v>204.41244894484569</v>
      </c>
      <c r="AK49" s="1">
        <v>143.46156693056875</v>
      </c>
      <c r="AL49" s="1">
        <v>220.75692871821389</v>
      </c>
      <c r="AM49" s="1">
        <v>179.43550786539404</v>
      </c>
      <c r="AN49" s="1">
        <v>149.17723337809218</v>
      </c>
      <c r="AO49">
        <v>176.59461268952575</v>
      </c>
      <c r="AP49">
        <v>10.573116309636582</v>
      </c>
      <c r="AQ49">
        <v>168.59453179623259</v>
      </c>
      <c r="AR49">
        <v>5.1424652537817597</v>
      </c>
      <c r="AU49" s="1">
        <v>336.16322675379683</v>
      </c>
      <c r="AV49" s="1">
        <v>347.44815920373992</v>
      </c>
      <c r="AW49" s="1">
        <v>109.87870271271983</v>
      </c>
      <c r="AX49" s="1">
        <v>222.03502479177493</v>
      </c>
      <c r="AY49" s="1">
        <v>162.11851461494462</v>
      </c>
      <c r="AZ49">
        <v>235.52872561539525</v>
      </c>
      <c r="BA49">
        <v>41.958231483513096</v>
      </c>
      <c r="BB49">
        <v>271.80869622439076</v>
      </c>
      <c r="BC49">
        <v>46.858328685944535</v>
      </c>
      <c r="BF49" s="1">
        <v>205.56913453455397</v>
      </c>
      <c r="BG49" s="1">
        <v>223.03024927775047</v>
      </c>
      <c r="BH49" s="1">
        <v>246.75053694715521</v>
      </c>
      <c r="BI49" s="1">
        <v>309.74315296519859</v>
      </c>
      <c r="BJ49" s="1">
        <v>661.15907715763274</v>
      </c>
      <c r="BK49">
        <v>246.27326843116458</v>
      </c>
      <c r="BL49">
        <v>17.643296862603506</v>
      </c>
    </row>
    <row r="50" spans="1:64" x14ac:dyDescent="0.25">
      <c r="A50">
        <v>183.855509429732</v>
      </c>
      <c r="B50">
        <v>10.044374565807722</v>
      </c>
      <c r="C50">
        <v>200.73173616760209</v>
      </c>
      <c r="D50">
        <v>10.877847142225503</v>
      </c>
      <c r="E50" s="1">
        <v>189.89010396660322</v>
      </c>
      <c r="F50" s="1">
        <v>221.45110790789704</v>
      </c>
      <c r="G50" s="1">
        <v>192.84178031409382</v>
      </c>
      <c r="H50" s="1">
        <v>204.48130064664812</v>
      </c>
      <c r="I50" s="1">
        <v>181.3130272709987</v>
      </c>
      <c r="J50" s="1">
        <v>164.02768326768154</v>
      </c>
      <c r="K50" s="1">
        <v>132.98356263420149</v>
      </c>
      <c r="O50">
        <v>144.29577751144515</v>
      </c>
      <c r="P50">
        <v>7.7158625571409054</v>
      </c>
      <c r="Q50">
        <v>142.03803401937927</v>
      </c>
      <c r="R50">
        <v>11.368194683116812</v>
      </c>
      <c r="S50" s="1">
        <v>130.6175691953959</v>
      </c>
      <c r="T50" s="1">
        <v>109.17831672640021</v>
      </c>
      <c r="U50" s="1">
        <v>157.94231037049374</v>
      </c>
      <c r="V50" s="1">
        <v>129.23655804742896</v>
      </c>
      <c r="W50" s="1">
        <v>176.30679617451139</v>
      </c>
      <c r="X50" s="1">
        <v>131.29962309055</v>
      </c>
      <c r="Y50" s="1">
        <v>190.1982962610862</v>
      </c>
      <c r="Z50" s="1">
        <v>145.41395520737018</v>
      </c>
      <c r="AA50" s="1">
        <v>126.8882587542922</v>
      </c>
      <c r="AB50" s="1">
        <v>115.50716050355905</v>
      </c>
      <c r="AC50" s="1">
        <v>135.70649494496416</v>
      </c>
      <c r="AD50" s="1">
        <v>183.25399086128991</v>
      </c>
      <c r="AH50" s="1">
        <v>155.9690774861065</v>
      </c>
      <c r="AI50" s="1">
        <v>190.73220531335829</v>
      </c>
      <c r="AJ50" s="1">
        <v>190.2657303155635</v>
      </c>
      <c r="AK50" s="1">
        <v>134.19587153256657</v>
      </c>
      <c r="AL50" s="1">
        <v>203.43754366151271</v>
      </c>
      <c r="AM50" s="1">
        <v>184.77391454119365</v>
      </c>
      <c r="AN50" s="1">
        <v>180.11965751647915</v>
      </c>
      <c r="AO50">
        <v>177.0705714809686</v>
      </c>
      <c r="AP50">
        <v>8.3398735394492665</v>
      </c>
      <c r="AQ50">
        <v>174.57446122615579</v>
      </c>
      <c r="AR50">
        <v>5.7680919195843705</v>
      </c>
      <c r="AU50" s="1">
        <v>309.82375231446429</v>
      </c>
      <c r="AV50" s="1">
        <v>337.70216768011034</v>
      </c>
      <c r="AW50" s="1">
        <v>107.06715695639404</v>
      </c>
      <c r="AX50" s="1">
        <v>198.39869045208658</v>
      </c>
      <c r="AY50" s="1">
        <v>167.99697031242073</v>
      </c>
      <c r="AZ50">
        <v>224.1977475430952</v>
      </c>
      <c r="BA50">
        <v>38.863226856787378</v>
      </c>
      <c r="BB50">
        <v>268.27531467709656</v>
      </c>
      <c r="BC50">
        <v>37.16358161817022</v>
      </c>
      <c r="BF50" s="1">
        <v>186.58886731819612</v>
      </c>
      <c r="BG50" s="1">
        <v>238.21636482521296</v>
      </c>
      <c r="BH50" s="1">
        <v>251.60131105948889</v>
      </c>
      <c r="BI50" s="1">
        <v>289.96729417280682</v>
      </c>
      <c r="BJ50" s="1">
        <v>571.81217172051413</v>
      </c>
      <c r="BK50">
        <v>241.59345934392621</v>
      </c>
      <c r="BL50">
        <v>16.548557192876068</v>
      </c>
    </row>
    <row r="51" spans="1:64" x14ac:dyDescent="0.25">
      <c r="A51">
        <v>194.24920954507181</v>
      </c>
      <c r="B51">
        <v>12.876350382759314</v>
      </c>
      <c r="C51">
        <v>199.32872405522232</v>
      </c>
      <c r="D51">
        <v>11.225789162609873</v>
      </c>
      <c r="E51" s="1">
        <v>214.08288780734733</v>
      </c>
      <c r="F51" s="1">
        <v>235.97057597264737</v>
      </c>
      <c r="G51" s="1">
        <v>220.68401358793187</v>
      </c>
      <c r="H51" s="1">
        <v>220.37258995161704</v>
      </c>
      <c r="I51" s="1">
        <v>169.56301371552439</v>
      </c>
      <c r="J51" s="1">
        <v>150.2201902722652</v>
      </c>
      <c r="K51" s="1">
        <v>148.85119550816941</v>
      </c>
      <c r="O51">
        <v>143.52118241644033</v>
      </c>
      <c r="P51">
        <v>7.119489720213199</v>
      </c>
      <c r="Q51">
        <v>143.25637866340955</v>
      </c>
      <c r="R51">
        <v>10.155628358487103</v>
      </c>
      <c r="S51" s="1">
        <v>127.48083780785551</v>
      </c>
      <c r="T51" s="1">
        <v>130.68173476011549</v>
      </c>
      <c r="U51" s="1">
        <v>146.37024266284101</v>
      </c>
      <c r="V51" s="1">
        <v>130.32271346900018</v>
      </c>
      <c r="W51" s="1">
        <v>166.96069129911646</v>
      </c>
      <c r="X51" s="1">
        <v>136.23633521264418</v>
      </c>
      <c r="Y51" s="1">
        <v>195.08938574348142</v>
      </c>
      <c r="Z51" s="1">
        <v>147.33063492528066</v>
      </c>
      <c r="AA51" s="1">
        <v>112.47529743491957</v>
      </c>
      <c r="AB51" s="1">
        <v>123.15774046425993</v>
      </c>
      <c r="AC51" s="1">
        <v>128.08499594991508</v>
      </c>
      <c r="AD51" s="1">
        <v>178.06357926785424</v>
      </c>
      <c r="AH51" s="1">
        <v>151.48103381092974</v>
      </c>
      <c r="AI51" s="1">
        <v>178.1198282561229</v>
      </c>
      <c r="AJ51" s="1">
        <v>182.66508422747486</v>
      </c>
      <c r="AK51" s="1">
        <v>138.00025641831911</v>
      </c>
      <c r="AM51" s="1">
        <v>168.76220703124986</v>
      </c>
      <c r="AN51" s="1">
        <v>150.27958552042605</v>
      </c>
      <c r="AO51">
        <v>161.55133254408707</v>
      </c>
      <c r="AP51">
        <v>6.0855383910962857</v>
      </c>
      <c r="AQ51">
        <v>168.34372236067551</v>
      </c>
      <c r="AR51">
        <v>5.7183545202241453</v>
      </c>
      <c r="AU51" s="1">
        <v>265.23585475197336</v>
      </c>
      <c r="AV51" s="1">
        <v>393.2872152093596</v>
      </c>
      <c r="AW51" s="1">
        <v>115.92389169786526</v>
      </c>
      <c r="AX51" s="1">
        <v>201.03166364460066</v>
      </c>
      <c r="AY51" s="1">
        <v>140.11680774034568</v>
      </c>
      <c r="AZ51">
        <v>223.11908660882892</v>
      </c>
      <c r="BA51">
        <v>44.541691262363102</v>
      </c>
      <c r="BB51">
        <v>282.02087030009886</v>
      </c>
      <c r="BC51">
        <v>44.575373476262577</v>
      </c>
      <c r="BF51" s="1">
        <v>221.74328757047107</v>
      </c>
      <c r="BG51" s="1">
        <v>199.40950252391667</v>
      </c>
      <c r="BH51" s="1">
        <v>272.30627841161891</v>
      </c>
      <c r="BI51" s="1">
        <v>308.01537253639907</v>
      </c>
      <c r="BJ51" s="1">
        <v>740.79645016772497</v>
      </c>
      <c r="BK51">
        <v>250.36861026060143</v>
      </c>
      <c r="BL51">
        <v>19.000855566552314</v>
      </c>
    </row>
    <row r="52" spans="1:64" x14ac:dyDescent="0.25">
      <c r="A52">
        <v>187.56255052057085</v>
      </c>
      <c r="B52">
        <v>13.717817449904537</v>
      </c>
      <c r="C52">
        <v>198.03798100491395</v>
      </c>
      <c r="D52">
        <v>10.880856630522956</v>
      </c>
      <c r="E52" s="1">
        <v>170.91848407193763</v>
      </c>
      <c r="F52" s="1">
        <v>266.10160776056102</v>
      </c>
      <c r="G52" s="1">
        <v>202.60486112909069</v>
      </c>
      <c r="H52" s="1">
        <v>194.52057540483051</v>
      </c>
      <c r="I52" s="1">
        <v>165.93108090043302</v>
      </c>
      <c r="J52" s="1">
        <v>163.29863441067283</v>
      </c>
      <c r="K52" s="1">
        <v>149.56260996647021</v>
      </c>
      <c r="O52">
        <v>146.11690429652694</v>
      </c>
      <c r="P52">
        <v>8.3992807273835215</v>
      </c>
      <c r="Q52">
        <v>142.46111734948252</v>
      </c>
      <c r="R52">
        <v>10.082192459937318</v>
      </c>
      <c r="S52" s="1">
        <v>124.72685205244767</v>
      </c>
      <c r="T52" s="1">
        <v>125.40390721149015</v>
      </c>
      <c r="U52" s="1">
        <v>159.86441767864017</v>
      </c>
      <c r="V52" s="1">
        <v>118.17375363021081</v>
      </c>
      <c r="W52" s="1">
        <v>169.48141749901097</v>
      </c>
      <c r="X52" s="1">
        <v>141.96812063630912</v>
      </c>
      <c r="Y52" s="1">
        <v>206.84778026307558</v>
      </c>
      <c r="Z52" s="1">
        <v>143.06759416662592</v>
      </c>
      <c r="AA52" s="1">
        <v>119.85839693878513</v>
      </c>
      <c r="AB52" s="1">
        <v>128.25068305520435</v>
      </c>
      <c r="AC52" s="1">
        <v>126.97812013847867</v>
      </c>
      <c r="AD52" s="1">
        <v>188.7818082880448</v>
      </c>
      <c r="AH52" s="1">
        <v>158.40199174263338</v>
      </c>
      <c r="AI52" s="1">
        <v>175.81372740165969</v>
      </c>
      <c r="AJ52" s="1">
        <v>194.42920733595739</v>
      </c>
      <c r="AK52" s="1">
        <v>144.0421848324718</v>
      </c>
      <c r="AM52" s="1">
        <v>192.80819902568518</v>
      </c>
      <c r="AN52" s="1">
        <v>188.09979756673175</v>
      </c>
      <c r="AO52">
        <v>175.59918465085653</v>
      </c>
      <c r="AP52">
        <v>7.0687423334118451</v>
      </c>
      <c r="AQ52">
        <v>167.9618530986653</v>
      </c>
      <c r="AR52">
        <v>4.9035044505777234</v>
      </c>
      <c r="AU52" s="1">
        <v>332.22262141494076</v>
      </c>
      <c r="AV52" s="1">
        <v>300.07576778017244</v>
      </c>
      <c r="AW52" s="1">
        <v>112.00258625087443</v>
      </c>
      <c r="AX52" s="1">
        <v>203.24832272041715</v>
      </c>
      <c r="AY52" s="1">
        <v>159.97128199475074</v>
      </c>
      <c r="AZ52">
        <v>221.50411603223111</v>
      </c>
      <c r="BA52">
        <v>37.171085844331195</v>
      </c>
      <c r="BB52">
        <v>275.88511179282182</v>
      </c>
      <c r="BC52">
        <v>39.529594755608379</v>
      </c>
      <c r="BF52" s="1">
        <v>224.38044415296145</v>
      </c>
      <c r="BG52" s="1">
        <v>232.44022440027265</v>
      </c>
      <c r="BH52" s="1">
        <v>230.94026613529661</v>
      </c>
      <c r="BI52" s="1">
        <v>309.47477167302912</v>
      </c>
      <c r="BJ52" s="1">
        <v>777.80323782883045</v>
      </c>
      <c r="BK52">
        <v>249.30892659038994</v>
      </c>
      <c r="BL52">
        <v>15.593779130850097</v>
      </c>
    </row>
    <row r="53" spans="1:64" x14ac:dyDescent="0.25">
      <c r="A53">
        <v>187.21563831067971</v>
      </c>
      <c r="B53">
        <v>12.030208294360294</v>
      </c>
      <c r="C53">
        <v>198.40389628870162</v>
      </c>
      <c r="D53">
        <v>10.212552876870911</v>
      </c>
      <c r="E53" s="1">
        <v>211.10575003123446</v>
      </c>
      <c r="F53" s="1">
        <v>226.75373166527336</v>
      </c>
      <c r="G53" s="1">
        <v>195.16171358198528</v>
      </c>
      <c r="H53" s="1">
        <v>220.28115378924241</v>
      </c>
      <c r="I53" s="1">
        <v>160.27362420747295</v>
      </c>
      <c r="J53" s="1">
        <v>154.4783100013737</v>
      </c>
      <c r="K53" s="1">
        <v>142.45518489817567</v>
      </c>
      <c r="O53">
        <v>142.82176737304519</v>
      </c>
      <c r="P53">
        <v>8.4526941977408807</v>
      </c>
      <c r="Q53">
        <v>145.18629952822857</v>
      </c>
      <c r="R53">
        <v>11.298282220492032</v>
      </c>
      <c r="S53" s="1">
        <v>121.40896811284574</v>
      </c>
      <c r="T53" s="1">
        <v>117.74957402073443</v>
      </c>
      <c r="U53" s="1">
        <v>165.29493983652998</v>
      </c>
      <c r="V53" s="1">
        <v>121.67189666767496</v>
      </c>
      <c r="W53" s="1">
        <v>166.75224465156876</v>
      </c>
      <c r="X53" s="1">
        <v>126.447280279184</v>
      </c>
      <c r="Y53" s="1">
        <v>196.72818778364319</v>
      </c>
      <c r="Z53" s="1">
        <v>149.70408046510005</v>
      </c>
      <c r="AA53" s="1">
        <v>122.00060353241007</v>
      </c>
      <c r="AB53" s="1">
        <v>114.94793281423161</v>
      </c>
      <c r="AC53" s="1">
        <v>123.47092739371357</v>
      </c>
      <c r="AD53" s="1">
        <v>187.68457291890596</v>
      </c>
      <c r="AH53" s="1">
        <v>159.06446773055873</v>
      </c>
      <c r="AI53" s="1">
        <v>181.09141354355489</v>
      </c>
      <c r="AJ53" s="1">
        <v>195.74173637058399</v>
      </c>
      <c r="AK53" s="1">
        <v>141.62440651922577</v>
      </c>
      <c r="AM53" s="1">
        <v>178.20451513043741</v>
      </c>
      <c r="AN53" s="1">
        <v>176.9143740336099</v>
      </c>
      <c r="AO53">
        <v>172.10681888799513</v>
      </c>
      <c r="AP53">
        <v>6.5445490568401414</v>
      </c>
      <c r="AQ53">
        <v>165.10062004262338</v>
      </c>
      <c r="AR53">
        <v>5.1393797252245355</v>
      </c>
      <c r="AU53" s="1">
        <v>283.14653647998182</v>
      </c>
      <c r="AV53" s="1">
        <v>275.72322150169259</v>
      </c>
      <c r="AW53" s="1">
        <v>116.07021665268103</v>
      </c>
      <c r="AX53" s="1">
        <v>239.74407274105917</v>
      </c>
      <c r="AY53" s="1">
        <v>134.0330918672887</v>
      </c>
      <c r="AZ53">
        <v>209.74342784854065</v>
      </c>
      <c r="BA53">
        <v>31.716313588673479</v>
      </c>
      <c r="BB53">
        <v>270.03580597487229</v>
      </c>
      <c r="BC53">
        <v>42.148517853738248</v>
      </c>
      <c r="BF53" s="1">
        <v>240.91128363598929</v>
      </c>
      <c r="BG53" s="1">
        <v>218.50684837058702</v>
      </c>
      <c r="BH53" s="1">
        <v>241.49431501116041</v>
      </c>
      <c r="BI53" s="1">
        <v>318.87102994051821</v>
      </c>
      <c r="BJ53" s="1">
        <v>802.16166753104335</v>
      </c>
      <c r="BK53">
        <v>254.94586923956376</v>
      </c>
      <c r="BL53">
        <v>17.017846980091626</v>
      </c>
    </row>
    <row r="54" spans="1:64" x14ac:dyDescent="0.25">
      <c r="A54">
        <v>189.72362662545075</v>
      </c>
      <c r="B54">
        <v>10.547108338181598</v>
      </c>
      <c r="C54">
        <v>199.17299018204071</v>
      </c>
      <c r="D54">
        <v>11.663203411054996</v>
      </c>
      <c r="E54" s="1">
        <v>185.36371306203279</v>
      </c>
      <c r="F54" s="1">
        <v>244.88028986798125</v>
      </c>
      <c r="G54" s="1">
        <v>205.14819280313071</v>
      </c>
      <c r="H54" s="1">
        <v>189.35319365313546</v>
      </c>
      <c r="I54" s="1">
        <v>189.18578803171457</v>
      </c>
      <c r="J54" s="1">
        <v>160.09417106900054</v>
      </c>
      <c r="K54" s="1">
        <v>154.04003789116004</v>
      </c>
      <c r="O54">
        <v>144.9395150279193</v>
      </c>
      <c r="P54">
        <v>8.151422232716472</v>
      </c>
      <c r="Q54">
        <v>145.42662655171827</v>
      </c>
      <c r="R54">
        <v>10.150832191837535</v>
      </c>
      <c r="S54" s="1">
        <v>140.01721760789874</v>
      </c>
      <c r="T54" s="1">
        <v>108.66058983023683</v>
      </c>
      <c r="U54" s="1">
        <v>168.59415817792745</v>
      </c>
      <c r="V54" s="1">
        <v>124.86323495819884</v>
      </c>
      <c r="W54" s="1">
        <v>174.76550395981602</v>
      </c>
      <c r="X54" s="1">
        <v>127.59849575277677</v>
      </c>
      <c r="Y54" s="1">
        <v>198.9377575780729</v>
      </c>
      <c r="Z54" s="1">
        <v>152.2489186157369</v>
      </c>
      <c r="AA54" s="1">
        <v>123.51840811320196</v>
      </c>
      <c r="AB54" s="1">
        <v>133.08854251584364</v>
      </c>
      <c r="AC54" s="1">
        <v>114.29482097773584</v>
      </c>
      <c r="AD54" s="1">
        <v>172.68653224758603</v>
      </c>
      <c r="AH54" s="1">
        <v>156.6895067233809</v>
      </c>
      <c r="AI54" s="1">
        <v>178.94787081120666</v>
      </c>
      <c r="AJ54" s="1">
        <v>195.33317026071612</v>
      </c>
      <c r="AK54" s="1">
        <v>137.00830263615342</v>
      </c>
      <c r="AM54" s="1">
        <v>186.05354531197091</v>
      </c>
      <c r="AN54" s="1">
        <v>172.63156572977658</v>
      </c>
      <c r="AO54">
        <v>171.11066024553409</v>
      </c>
      <c r="AP54">
        <v>7.310617347253678</v>
      </c>
      <c r="AQ54">
        <v>165.06551623961491</v>
      </c>
      <c r="AR54">
        <v>3.3935736767568137</v>
      </c>
      <c r="AU54" s="1">
        <v>380.00181998422369</v>
      </c>
      <c r="AV54" s="1">
        <v>377.86302989339509</v>
      </c>
      <c r="AW54" s="1">
        <v>125.34641355339637</v>
      </c>
      <c r="AX54" s="1">
        <v>215.1961570003742</v>
      </c>
      <c r="AY54" s="1">
        <v>157.21243071034567</v>
      </c>
      <c r="AZ54">
        <v>251.12397022834699</v>
      </c>
      <c r="BA54">
        <v>48.415893334145828</v>
      </c>
      <c r="BB54">
        <v>262.50014994478232</v>
      </c>
      <c r="BC54">
        <v>42.139488249804231</v>
      </c>
      <c r="BF54" s="1">
        <v>223.73452686905995</v>
      </c>
      <c r="BG54" s="1">
        <v>208.07695388793931</v>
      </c>
      <c r="BH54" s="1">
        <v>221.45958290769957</v>
      </c>
      <c r="BI54" s="1">
        <v>293.24250654740729</v>
      </c>
      <c r="BJ54" s="1">
        <v>858.92390306835398</v>
      </c>
      <c r="BK54">
        <v>236.62839255302652</v>
      </c>
      <c r="BL54">
        <v>14.860496478158682</v>
      </c>
    </row>
    <row r="55" spans="1:64" x14ac:dyDescent="0.25">
      <c r="A55">
        <v>188.53329033540155</v>
      </c>
      <c r="B55">
        <v>10.011680895565755</v>
      </c>
      <c r="C55">
        <v>199.33449554085942</v>
      </c>
      <c r="D55">
        <v>13.141831141054851</v>
      </c>
      <c r="E55" s="1">
        <v>199.36089915256147</v>
      </c>
      <c r="F55" s="1">
        <v>228.9493249950421</v>
      </c>
      <c r="G55" s="1">
        <v>199.99321571735604</v>
      </c>
      <c r="H55" s="1">
        <v>194.50033316277415</v>
      </c>
      <c r="I55" s="1">
        <v>196.28910867954954</v>
      </c>
      <c r="J55" s="1">
        <v>152.88651073082559</v>
      </c>
      <c r="K55" s="1">
        <v>147.75363990970186</v>
      </c>
      <c r="O55">
        <v>147.3527924212209</v>
      </c>
      <c r="P55">
        <v>9.7482321039807456</v>
      </c>
      <c r="Q55">
        <v>149.03754585328747</v>
      </c>
      <c r="R55">
        <v>8.9010740791018019</v>
      </c>
      <c r="S55" s="1">
        <v>122.14401123602366</v>
      </c>
      <c r="T55" s="1">
        <v>116.10743922080789</v>
      </c>
      <c r="U55" s="1">
        <v>166.41872730547698</v>
      </c>
      <c r="V55" s="1">
        <v>127.20960200098837</v>
      </c>
      <c r="W55" s="1">
        <v>184.27019722854007</v>
      </c>
      <c r="X55" s="1">
        <v>132.15605480243468</v>
      </c>
      <c r="Y55" s="1">
        <v>198.50023102696949</v>
      </c>
      <c r="Z55" s="1">
        <v>140.35879976325265</v>
      </c>
      <c r="AA55" s="1">
        <v>129.0909946879552</v>
      </c>
      <c r="AB55" s="1">
        <v>137.68092983734235</v>
      </c>
      <c r="AC55" s="1">
        <v>105.74332688205909</v>
      </c>
      <c r="AD55" s="1">
        <v>208.55319506280043</v>
      </c>
      <c r="AH55" s="1">
        <v>159.53978487217785</v>
      </c>
      <c r="AI55" s="1">
        <v>195.02245067979663</v>
      </c>
      <c r="AJ55" s="1">
        <v>192.07294070608864</v>
      </c>
      <c r="AK55" s="1">
        <v>131.26554364923444</v>
      </c>
      <c r="AM55" s="1">
        <v>181.59913597029453</v>
      </c>
      <c r="AN55" s="1">
        <v>160.26290257771771</v>
      </c>
      <c r="AO55">
        <v>169.96045974255165</v>
      </c>
      <c r="AP55">
        <v>8.3843016570704165</v>
      </c>
      <c r="AQ55">
        <v>159.92793025058631</v>
      </c>
      <c r="AR55">
        <v>5.9824874271236723</v>
      </c>
      <c r="AU55" s="1">
        <v>323.83180039393113</v>
      </c>
      <c r="AV55" s="1">
        <v>385.21058030903549</v>
      </c>
      <c r="AW55" s="1">
        <v>129.97308824616439</v>
      </c>
      <c r="AX55" s="1">
        <v>209.43791136624759</v>
      </c>
      <c r="AY55" s="1">
        <v>152.77974836703348</v>
      </c>
      <c r="AZ55">
        <v>240.24662573648243</v>
      </c>
      <c r="BA55">
        <v>44.163747185385844</v>
      </c>
      <c r="BB55">
        <v>272.45574420842399</v>
      </c>
      <c r="BC55">
        <v>43.114320708653231</v>
      </c>
      <c r="BF55" s="1">
        <v>243.02263280308779</v>
      </c>
      <c r="BG55" s="1">
        <v>217.53242280748148</v>
      </c>
      <c r="BH55" s="1">
        <v>264.83118087124018</v>
      </c>
      <c r="BI55" s="1">
        <v>292.09195917302912</v>
      </c>
      <c r="BJ55" s="1">
        <v>737.642564791518</v>
      </c>
      <c r="BK55">
        <v>254.36954891370965</v>
      </c>
      <c r="BL55">
        <v>12.284446149450297</v>
      </c>
    </row>
    <row r="56" spans="1:64" x14ac:dyDescent="0.25">
      <c r="A56">
        <v>206.43136054153643</v>
      </c>
      <c r="B56">
        <v>8.8903326573249792</v>
      </c>
      <c r="C56">
        <v>197.67401620160339</v>
      </c>
      <c r="D56">
        <v>10.726019443012184</v>
      </c>
      <c r="E56" s="1">
        <v>207.43266949412765</v>
      </c>
      <c r="F56" s="1">
        <v>226.55700169598148</v>
      </c>
      <c r="G56" s="1">
        <v>227.10207581223693</v>
      </c>
      <c r="H56" s="1">
        <v>207.15900805465859</v>
      </c>
      <c r="I56" s="1">
        <v>232.42569014129907</v>
      </c>
      <c r="J56" s="1">
        <v>169.35774683116765</v>
      </c>
      <c r="K56" s="1">
        <v>174.98533176128399</v>
      </c>
      <c r="O56">
        <v>144.05825740705185</v>
      </c>
      <c r="P56">
        <v>10.340225313772878</v>
      </c>
      <c r="Q56">
        <v>150.25235023209871</v>
      </c>
      <c r="R56">
        <v>9.7562734472932391</v>
      </c>
      <c r="S56" s="1">
        <v>126.40659475489191</v>
      </c>
      <c r="T56" s="1">
        <v>96.247707040085146</v>
      </c>
      <c r="U56" s="1">
        <v>171.71426131967922</v>
      </c>
      <c r="V56" s="1">
        <v>114.05344295076227</v>
      </c>
      <c r="W56" s="1">
        <v>180.42948920012489</v>
      </c>
      <c r="X56" s="1">
        <v>132.56027802339742</v>
      </c>
      <c r="Y56" s="1">
        <v>200.78755183940848</v>
      </c>
      <c r="Z56" s="1">
        <v>143.77950072149241</v>
      </c>
      <c r="AA56" s="1">
        <v>107.17920498880109</v>
      </c>
      <c r="AB56" s="1">
        <v>129.02049457325649</v>
      </c>
      <c r="AC56" s="1">
        <v>125.48525019209498</v>
      </c>
      <c r="AD56" s="1">
        <v>201.03531328062817</v>
      </c>
      <c r="AH56" s="1">
        <v>160.71583384609113</v>
      </c>
      <c r="AI56" s="1">
        <v>193.48232369673821</v>
      </c>
      <c r="AJ56" s="1">
        <v>195.13972315743479</v>
      </c>
      <c r="AK56" s="1">
        <v>134.65515887512953</v>
      </c>
      <c r="AM56" s="1">
        <v>181.05845622461072</v>
      </c>
      <c r="AN56" s="1">
        <v>158.95791053771927</v>
      </c>
      <c r="AO56">
        <v>170.66823438962061</v>
      </c>
      <c r="AP56">
        <v>8.1070467767750642</v>
      </c>
      <c r="AQ56">
        <v>171.09561253456573</v>
      </c>
      <c r="AR56">
        <v>6.3868237126003047</v>
      </c>
      <c r="AU56" s="1">
        <v>443.9806125184208</v>
      </c>
      <c r="AV56" s="1">
        <v>334.65452898899309</v>
      </c>
      <c r="AW56" s="1">
        <v>135.27267065637889</v>
      </c>
      <c r="AX56" s="1">
        <v>219.31668198561707</v>
      </c>
      <c r="AY56" s="1">
        <v>170.21537696288252</v>
      </c>
      <c r="AZ56">
        <v>260.68797422245848</v>
      </c>
      <c r="BA56">
        <v>50.86968272845295</v>
      </c>
      <c r="BB56">
        <v>308.57120379150899</v>
      </c>
      <c r="BC56">
        <v>52.890135820366588</v>
      </c>
      <c r="BF56" s="1">
        <v>265.12423725659102</v>
      </c>
      <c r="BG56" s="1">
        <v>220.48201384367729</v>
      </c>
      <c r="BH56" s="1">
        <v>288.17418790508543</v>
      </c>
      <c r="BI56" s="1">
        <v>268.69102824818003</v>
      </c>
      <c r="BJ56" s="1">
        <v>751.5639253030829</v>
      </c>
      <c r="BK56">
        <v>260.61786681338344</v>
      </c>
      <c r="BL56">
        <v>11.080886327001444</v>
      </c>
    </row>
    <row r="57" spans="1:64" x14ac:dyDescent="0.25">
      <c r="A57">
        <v>196.80649590194957</v>
      </c>
      <c r="B57">
        <v>13.118647256342166</v>
      </c>
      <c r="C57">
        <v>202.29432157451706</v>
      </c>
      <c r="D57">
        <v>14.632114877765197</v>
      </c>
      <c r="E57" s="1">
        <v>202.40251267362805</v>
      </c>
      <c r="F57" s="1">
        <v>255.17543882764201</v>
      </c>
      <c r="G57" s="1">
        <v>226.09560570641776</v>
      </c>
      <c r="H57" s="1">
        <v>171.14159940591756</v>
      </c>
      <c r="I57" s="1">
        <v>206.93036899648703</v>
      </c>
      <c r="J57" s="1">
        <v>144.61005071581721</v>
      </c>
      <c r="K57" s="1">
        <v>171.28989498773763</v>
      </c>
      <c r="O57">
        <v>149.47601902642637</v>
      </c>
      <c r="P57">
        <v>9.0351112238839253</v>
      </c>
      <c r="S57" s="1">
        <v>134.86228135665527</v>
      </c>
      <c r="T57" s="1">
        <v>130.41228192356306</v>
      </c>
      <c r="U57" s="1">
        <v>168.73895706325661</v>
      </c>
      <c r="V57" s="1">
        <v>116.33869946724747</v>
      </c>
      <c r="W57" s="1">
        <v>184.65184722771562</v>
      </c>
      <c r="X57" s="1">
        <v>135.07347062037192</v>
      </c>
      <c r="Y57" s="1">
        <v>213.03133370073076</v>
      </c>
      <c r="Z57" s="1">
        <v>143.44705037450683</v>
      </c>
      <c r="AA57" s="1">
        <v>116.86432090838859</v>
      </c>
      <c r="AB57" s="1">
        <v>118.57235720413364</v>
      </c>
      <c r="AC57" s="1">
        <v>147.78163081915793</v>
      </c>
      <c r="AD57" s="1">
        <v>183.93799765138874</v>
      </c>
      <c r="AH57" s="1">
        <v>161.90983827760485</v>
      </c>
      <c r="AI57" s="1">
        <v>187.55278518895784</v>
      </c>
      <c r="AJ57" s="1">
        <v>202.018510146925</v>
      </c>
      <c r="AK57" s="1">
        <v>143.68661750760273</v>
      </c>
      <c r="AM57" s="1">
        <v>179.45437215031484</v>
      </c>
      <c r="AN57" s="1">
        <v>172.28968938191719</v>
      </c>
      <c r="AO57">
        <v>174.48530210888705</v>
      </c>
      <c r="AP57">
        <v>7.0119800460466086</v>
      </c>
      <c r="AQ57">
        <v>172.77081553199955</v>
      </c>
      <c r="AR57">
        <v>5.0886131859491801</v>
      </c>
      <c r="AU57" s="1">
        <v>187.18083853300601</v>
      </c>
      <c r="AV57" s="1">
        <v>360.65030403325125</v>
      </c>
      <c r="AW57" s="1">
        <v>124.91559677286696</v>
      </c>
      <c r="AX57" s="1">
        <v>219.02361853299078</v>
      </c>
      <c r="AY57" s="1">
        <v>159.48475614419471</v>
      </c>
      <c r="AZ57">
        <v>210.25102280326195</v>
      </c>
      <c r="BA57">
        <v>36.380480699895486</v>
      </c>
      <c r="BB57">
        <v>258.42868132885661</v>
      </c>
      <c r="BC57">
        <v>36.187916984519319</v>
      </c>
      <c r="BF57" s="1">
        <v>259.69552279029119</v>
      </c>
      <c r="BG57" s="1">
        <v>204.34582674944815</v>
      </c>
      <c r="BH57" s="1">
        <v>280.91943394136354</v>
      </c>
      <c r="BI57" s="1">
        <v>265.36676233464999</v>
      </c>
      <c r="BJ57" s="1">
        <v>886.96656882650655</v>
      </c>
      <c r="BK57">
        <v>252.58188645393824</v>
      </c>
      <c r="BL57">
        <v>12.930179671273425</v>
      </c>
    </row>
    <row r="58" spans="1:64" x14ac:dyDescent="0.25">
      <c r="A58">
        <v>195.50445421278832</v>
      </c>
      <c r="B58">
        <v>10.452281652219908</v>
      </c>
      <c r="C58">
        <v>201.49980887651577</v>
      </c>
      <c r="D58">
        <v>13.156076084178421</v>
      </c>
      <c r="E58" s="1">
        <v>215.83298983915412</v>
      </c>
      <c r="F58" s="1">
        <v>244.89735669052425</v>
      </c>
      <c r="G58" s="1">
        <v>200.32966443103666</v>
      </c>
      <c r="H58" s="1">
        <v>193.51296832412223</v>
      </c>
      <c r="I58" s="1">
        <v>189.81844786922713</v>
      </c>
      <c r="J58" s="1">
        <v>151.94491040716639</v>
      </c>
      <c r="K58" s="1">
        <v>172.19484192828764</v>
      </c>
      <c r="O58">
        <v>149.00022950725844</v>
      </c>
      <c r="P58">
        <v>10.399998874993631</v>
      </c>
      <c r="S58" s="1">
        <v>115.26956221891878</v>
      </c>
      <c r="T58" s="1">
        <v>123.40613462114156</v>
      </c>
      <c r="U58" s="1">
        <v>168.92460566351744</v>
      </c>
      <c r="V58" s="1">
        <v>121.13969898892481</v>
      </c>
      <c r="W58" s="1">
        <v>180.91945728672152</v>
      </c>
      <c r="X58" s="1">
        <v>131.05899037076423</v>
      </c>
      <c r="Y58" s="1">
        <v>208.14754981893367</v>
      </c>
      <c r="Z58" s="1">
        <v>147.27180929395487</v>
      </c>
      <c r="AA58" s="1">
        <v>123.65073525444565</v>
      </c>
      <c r="AB58" s="1">
        <v>120.76641036564899</v>
      </c>
      <c r="AC58" s="1">
        <v>130.09633944016085</v>
      </c>
      <c r="AD58" s="1">
        <v>217.35146076396856</v>
      </c>
      <c r="AH58" s="1">
        <v>150.76579691680573</v>
      </c>
      <c r="AI58" s="1">
        <v>194.4792784001832</v>
      </c>
      <c r="AJ58" s="1">
        <v>204.54847721187636</v>
      </c>
      <c r="AK58" s="1">
        <v>124.82843247232778</v>
      </c>
      <c r="AM58" s="1">
        <v>172.87535464029114</v>
      </c>
      <c r="AN58" s="1">
        <v>162.52900759379062</v>
      </c>
      <c r="AO58">
        <v>168.33772453921247</v>
      </c>
      <c r="AP58">
        <v>10.06024929091112</v>
      </c>
      <c r="AQ58">
        <v>169.10411613727663</v>
      </c>
      <c r="AR58">
        <v>3.5060638293141912</v>
      </c>
      <c r="AU58" s="1">
        <v>335.80513415630594</v>
      </c>
      <c r="AV58" s="1">
        <v>371.83302705511034</v>
      </c>
      <c r="AW58" s="1">
        <v>118.32794807613007</v>
      </c>
      <c r="AX58" s="1">
        <v>215.98731852231842</v>
      </c>
      <c r="AY58" s="1">
        <v>155.79776830876665</v>
      </c>
      <c r="AZ58">
        <v>239.55023922372629</v>
      </c>
      <c r="BA58">
        <v>44.284657497756292</v>
      </c>
      <c r="BB58">
        <v>247.61170938843622</v>
      </c>
      <c r="BC58">
        <v>36.572402175801805</v>
      </c>
      <c r="BF58" s="1">
        <v>268.282741244394</v>
      </c>
      <c r="BG58" s="1">
        <v>258.80343825728795</v>
      </c>
      <c r="BH58" s="1">
        <v>234.34385961415808</v>
      </c>
      <c r="BI58" s="1">
        <v>307.2095003995027</v>
      </c>
      <c r="BJ58" s="1">
        <v>921.32872960437101</v>
      </c>
      <c r="BK58">
        <v>267.15988487883567</v>
      </c>
      <c r="BL58">
        <v>11.730205079370229</v>
      </c>
    </row>
    <row r="59" spans="1:64" x14ac:dyDescent="0.25">
      <c r="A59">
        <v>197.49985940576835</v>
      </c>
      <c r="B59">
        <v>9.9836464239906295</v>
      </c>
      <c r="C59">
        <v>195.39657681172628</v>
      </c>
      <c r="D59">
        <v>11.538217046696955</v>
      </c>
      <c r="E59" s="1">
        <v>201.22631939195483</v>
      </c>
      <c r="F59" s="1">
        <v>245.01932203211126</v>
      </c>
      <c r="G59" s="1">
        <v>214.72701773528894</v>
      </c>
      <c r="H59" s="1">
        <v>191.69874371909916</v>
      </c>
      <c r="I59" s="1">
        <v>201.98894399048538</v>
      </c>
      <c r="J59" s="1">
        <v>162.17038448965729</v>
      </c>
      <c r="K59" s="1">
        <v>165.66828448178146</v>
      </c>
      <c r="O59">
        <v>147.69027331958685</v>
      </c>
      <c r="P59">
        <v>9.5744421079564273</v>
      </c>
      <c r="S59" s="1">
        <v>131.92249944728098</v>
      </c>
      <c r="T59" s="1">
        <v>111.18424249621609</v>
      </c>
      <c r="U59" s="1">
        <v>164.93367683272245</v>
      </c>
      <c r="V59" s="1">
        <v>123.35742636802773</v>
      </c>
      <c r="W59" s="1">
        <v>174.28069939593166</v>
      </c>
      <c r="X59" s="1">
        <v>135.79912810477128</v>
      </c>
      <c r="Y59" s="1">
        <v>209.11219265479838</v>
      </c>
      <c r="Z59" s="1">
        <v>136.53961217278086</v>
      </c>
      <c r="AA59" s="1">
        <v>116.22902511306262</v>
      </c>
      <c r="AB59" s="1">
        <v>135.14803355127876</v>
      </c>
      <c r="AC59" s="1">
        <v>128.15850280051995</v>
      </c>
      <c r="AD59" s="1">
        <v>205.61824089765133</v>
      </c>
      <c r="AH59" s="1">
        <v>145.29449094401755</v>
      </c>
      <c r="AI59" s="1">
        <v>186.78336622612289</v>
      </c>
      <c r="AJ59" s="1">
        <v>196.92269900062576</v>
      </c>
      <c r="AK59" s="1">
        <v>136.17825542621057</v>
      </c>
      <c r="AM59" s="1">
        <v>174.47769278679283</v>
      </c>
      <c r="AN59" s="1">
        <v>188.09752464294428</v>
      </c>
      <c r="AO59">
        <v>171.29233817111901</v>
      </c>
      <c r="AP59">
        <v>8.5889394410041948</v>
      </c>
      <c r="AQ59">
        <v>166.92595277875213</v>
      </c>
      <c r="AR59">
        <v>2.5611416017874746</v>
      </c>
      <c r="AU59" s="1">
        <v>224.10736637507495</v>
      </c>
      <c r="AV59" s="1">
        <v>283.15829573006408</v>
      </c>
      <c r="AW59" s="1">
        <v>114.1339609109516</v>
      </c>
      <c r="AX59" s="1">
        <v>208.38039870848664</v>
      </c>
      <c r="AY59" s="1">
        <v>168.34250791891168</v>
      </c>
      <c r="AZ59">
        <v>199.62450592869777</v>
      </c>
      <c r="BA59">
        <v>25.251666748555351</v>
      </c>
      <c r="BB59">
        <v>238.47029148707347</v>
      </c>
      <c r="BC59">
        <v>33.797243034281713</v>
      </c>
      <c r="BF59" s="1">
        <v>265.74388459101283</v>
      </c>
      <c r="BG59" s="1">
        <v>199.20149555912684</v>
      </c>
      <c r="BH59" s="1">
        <v>246.64393544027342</v>
      </c>
      <c r="BI59" s="1">
        <v>318.62380287863954</v>
      </c>
      <c r="BJ59" s="1">
        <v>768.6790566884406</v>
      </c>
      <c r="BK59">
        <v>257.55327961726317</v>
      </c>
      <c r="BL59">
        <v>19.131961888935678</v>
      </c>
    </row>
    <row r="60" spans="1:64" x14ac:dyDescent="0.25">
      <c r="A60">
        <v>203.34492713443913</v>
      </c>
      <c r="B60">
        <v>10.426942468239925</v>
      </c>
      <c r="E60" s="1">
        <v>235.38101926355276</v>
      </c>
      <c r="F60" s="1">
        <v>236.09813373010437</v>
      </c>
      <c r="G60" s="1">
        <v>212.55501065258079</v>
      </c>
      <c r="H60" s="1">
        <v>201.1830537690673</v>
      </c>
      <c r="I60" s="1">
        <v>209.36079872263647</v>
      </c>
      <c r="J60" s="1">
        <v>158.41877356877558</v>
      </c>
      <c r="K60" s="1">
        <v>170.41770023435686</v>
      </c>
      <c r="O60">
        <v>143.06503843673971</v>
      </c>
      <c r="P60">
        <v>9.3919442078614512</v>
      </c>
      <c r="S60" s="1">
        <v>144.15125581049031</v>
      </c>
      <c r="T60" s="1">
        <v>120.44497130080786</v>
      </c>
      <c r="U60" s="1">
        <v>159.08119701773779</v>
      </c>
      <c r="V60" s="1">
        <v>105.48206861798661</v>
      </c>
      <c r="W60" s="1">
        <v>164.28440271047594</v>
      </c>
      <c r="X60" s="1">
        <v>134.12057750128679</v>
      </c>
      <c r="Y60" s="1">
        <v>198.57664639500661</v>
      </c>
      <c r="Z60" s="1">
        <v>148.04976401323472</v>
      </c>
      <c r="AA60" s="1">
        <v>113.96982510299141</v>
      </c>
      <c r="AB60" s="1">
        <v>119.64045593895285</v>
      </c>
      <c r="AC60" s="1">
        <v>108.83465848227789</v>
      </c>
      <c r="AD60" s="1">
        <v>200.14463834962766</v>
      </c>
      <c r="AH60" s="1">
        <v>149.8761140423469</v>
      </c>
      <c r="AI60" s="1">
        <v>197.32576808290594</v>
      </c>
      <c r="AJ60" s="1">
        <v>189.17313337529242</v>
      </c>
      <c r="AK60" s="1">
        <v>128.28065068952895</v>
      </c>
      <c r="AM60" s="1">
        <v>174.0967912615836</v>
      </c>
      <c r="AN60" s="1">
        <v>168.13254356384272</v>
      </c>
      <c r="AO60">
        <v>167.81416683591678</v>
      </c>
      <c r="AP60">
        <v>8.7985191261125717</v>
      </c>
      <c r="AQ60">
        <v>172.11634511417682</v>
      </c>
      <c r="AR60">
        <v>4.1080157891501665</v>
      </c>
      <c r="AU60" s="1">
        <v>246.32025168625267</v>
      </c>
      <c r="AV60" s="1">
        <v>306.48331665640399</v>
      </c>
      <c r="AW60" s="1">
        <v>129.7303872830322</v>
      </c>
      <c r="AX60" s="1">
        <v>239.72264455628292</v>
      </c>
      <c r="AY60" s="1">
        <v>173.11314586172725</v>
      </c>
      <c r="AZ60">
        <v>219.0739492087398</v>
      </c>
      <c r="BA60">
        <v>27.4982142240023</v>
      </c>
      <c r="BB60">
        <v>229.97295103478874</v>
      </c>
      <c r="BC60">
        <v>34.332551152448453</v>
      </c>
      <c r="BF60" s="1">
        <v>274.91230934028692</v>
      </c>
      <c r="BG60" s="1">
        <v>216.87230357417315</v>
      </c>
      <c r="BH60" s="1">
        <v>280.60446704344855</v>
      </c>
      <c r="BI60" s="1">
        <v>332.66937949440683</v>
      </c>
      <c r="BJ60" s="1">
        <v>632.76652248116761</v>
      </c>
      <c r="BK60">
        <v>276.26461486307886</v>
      </c>
      <c r="BL60">
        <v>18.343400939477107</v>
      </c>
    </row>
    <row r="61" spans="1:64" x14ac:dyDescent="0.25">
      <c r="A61">
        <v>194.90415140333016</v>
      </c>
      <c r="B61">
        <v>10.670950004894683</v>
      </c>
      <c r="E61" s="1">
        <v>234.44056479413427</v>
      </c>
      <c r="F61" s="1">
        <v>218.49664727248131</v>
      </c>
      <c r="G61" s="1">
        <v>211.01277627131111</v>
      </c>
      <c r="H61" s="1">
        <v>164.39731421220912</v>
      </c>
      <c r="I61" s="1">
        <v>208.4202278535945</v>
      </c>
      <c r="J61" s="1">
        <v>155.12957838960543</v>
      </c>
      <c r="K61" s="1">
        <v>172.43195102997544</v>
      </c>
      <c r="O61">
        <v>145.71301888497484</v>
      </c>
      <c r="P61">
        <v>10.453071152695365</v>
      </c>
      <c r="S61" s="1">
        <v>116.78662262136473</v>
      </c>
      <c r="T61" s="1">
        <v>109.76893499596648</v>
      </c>
      <c r="U61" s="1">
        <v>163.31341476121199</v>
      </c>
      <c r="V61" s="1">
        <v>105.74975387544059</v>
      </c>
      <c r="W61" s="1">
        <v>187.55139057143293</v>
      </c>
      <c r="X61" s="1">
        <v>145.31925960165083</v>
      </c>
      <c r="Y61" s="1">
        <v>215.70921070695755</v>
      </c>
      <c r="Z61" s="1">
        <v>139.72407215158429</v>
      </c>
      <c r="AA61" s="1">
        <v>123.2839154640976</v>
      </c>
      <c r="AB61" s="1">
        <v>130.79259634842907</v>
      </c>
      <c r="AC61" s="1">
        <v>117.90852953297208</v>
      </c>
      <c r="AD61" s="1">
        <v>192.64852598859008</v>
      </c>
      <c r="AH61" s="1">
        <v>158.1681185574742</v>
      </c>
      <c r="AI61" s="1">
        <v>193.49511160234448</v>
      </c>
      <c r="AJ61" s="1">
        <v>219.36776631933336</v>
      </c>
      <c r="AK61" s="1">
        <v>134.80798966977713</v>
      </c>
      <c r="AM61" s="1">
        <v>178.768790728673</v>
      </c>
      <c r="AN61" s="1">
        <v>174.3167559305823</v>
      </c>
      <c r="AO61">
        <v>176.48742213469743</v>
      </c>
      <c r="AP61">
        <v>10.012698873840051</v>
      </c>
      <c r="AQ61">
        <v>165.33659588299028</v>
      </c>
      <c r="AR61">
        <v>4.6114788522824854</v>
      </c>
      <c r="AU61" s="1">
        <v>250.61374650468559</v>
      </c>
      <c r="AV61" s="1">
        <v>391.34106565578816</v>
      </c>
      <c r="AW61" s="1">
        <v>117.92101992218721</v>
      </c>
      <c r="AX61" s="1">
        <v>233.16335538705869</v>
      </c>
      <c r="AY61" s="1">
        <v>169.4924902858007</v>
      </c>
      <c r="AZ61">
        <v>232.50633555110409</v>
      </c>
      <c r="BA61">
        <v>41.307297537763283</v>
      </c>
      <c r="BB61">
        <v>234.077104785584</v>
      </c>
      <c r="BC61">
        <v>27.873192576427311</v>
      </c>
      <c r="BF61" s="1">
        <v>280.19992085034045</v>
      </c>
      <c r="BG61" s="1">
        <v>213.95582622951898</v>
      </c>
      <c r="BH61" s="1">
        <v>261.16017838139959</v>
      </c>
      <c r="BI61" s="1">
        <v>324.23064491965545</v>
      </c>
      <c r="BJ61" s="1">
        <v>610.85409678083806</v>
      </c>
      <c r="BK61">
        <v>269.88664259522864</v>
      </c>
      <c r="BL61">
        <v>17.697516342716884</v>
      </c>
    </row>
    <row r="62" spans="1:64" x14ac:dyDescent="0.25">
      <c r="A62">
        <v>204.00548722041026</v>
      </c>
      <c r="B62">
        <v>14.624854323579701</v>
      </c>
      <c r="E62" s="1">
        <v>213.26216824496433</v>
      </c>
      <c r="F62" s="1">
        <v>270.57917824194163</v>
      </c>
      <c r="G62" s="1">
        <v>233.42254246772472</v>
      </c>
      <c r="H62" s="1">
        <v>206.37690707905941</v>
      </c>
      <c r="I62" s="1">
        <v>196.75827514804678</v>
      </c>
      <c r="J62" s="1">
        <v>152.83277130340832</v>
      </c>
      <c r="K62" s="1">
        <v>154.80656805772674</v>
      </c>
      <c r="O62">
        <v>147.03480501507599</v>
      </c>
      <c r="P62">
        <v>10.143460468632593</v>
      </c>
      <c r="S62" s="1">
        <v>122.93317185055813</v>
      </c>
      <c r="T62" s="1">
        <v>118.04135877315861</v>
      </c>
      <c r="U62" s="1">
        <v>161.8460385204184</v>
      </c>
      <c r="V62" s="1">
        <v>110.93095885180146</v>
      </c>
      <c r="W62" s="1">
        <v>173.91926568268693</v>
      </c>
      <c r="X62" s="1">
        <v>134.05000036395998</v>
      </c>
      <c r="Y62" s="1">
        <v>210.23134590776257</v>
      </c>
      <c r="Z62" s="1">
        <v>142.32686875440953</v>
      </c>
      <c r="AA62" s="1">
        <v>121.61658599085389</v>
      </c>
      <c r="AB62" s="1">
        <v>123.36864603431985</v>
      </c>
      <c r="AC62" s="1">
        <v>132.45947046797403</v>
      </c>
      <c r="AD62" s="1">
        <v>212.69394898300865</v>
      </c>
      <c r="AH62" s="1">
        <v>147.24290933619432</v>
      </c>
      <c r="AI62" s="1">
        <v>193.02364741786187</v>
      </c>
      <c r="AJ62" s="1">
        <v>179.12548744871529</v>
      </c>
      <c r="AK62" s="1">
        <v>123.41689511421924</v>
      </c>
      <c r="AM62" s="1">
        <v>170.89465637826882</v>
      </c>
      <c r="AN62" s="1">
        <v>170.80103556315106</v>
      </c>
      <c r="AO62">
        <v>164.0841052097351</v>
      </c>
      <c r="AP62">
        <v>8.5811100664839639</v>
      </c>
      <c r="AQ62">
        <v>166.78188232056212</v>
      </c>
      <c r="AR62">
        <v>4.3024791209368338</v>
      </c>
      <c r="AU62" s="1">
        <v>255.18638306402056</v>
      </c>
      <c r="AV62" s="1">
        <v>332.42674578586804</v>
      </c>
      <c r="AW62" s="1">
        <v>147.4134693267757</v>
      </c>
      <c r="AX62" s="1">
        <v>238.67544281849783</v>
      </c>
      <c r="AY62" s="1">
        <v>141.8597525015347</v>
      </c>
      <c r="AZ62">
        <v>223.11235869933938</v>
      </c>
      <c r="BA62">
        <v>31.970546267791377</v>
      </c>
      <c r="BB62">
        <v>253.09768524181126</v>
      </c>
      <c r="BC62">
        <v>23.739327806539176</v>
      </c>
      <c r="BF62" s="1">
        <v>270.69385863473445</v>
      </c>
      <c r="BG62" s="1">
        <v>208.76889758639859</v>
      </c>
      <c r="BH62" s="1">
        <v>239.69126494506742</v>
      </c>
      <c r="BI62" s="1">
        <v>282.35064419833094</v>
      </c>
      <c r="BJ62" s="1">
        <v>1044.2056602003879</v>
      </c>
      <c r="BK62">
        <v>250.37616634113283</v>
      </c>
      <c r="BL62">
        <v>12.807239721052929</v>
      </c>
    </row>
    <row r="63" spans="1:64" x14ac:dyDescent="0.25">
      <c r="A63">
        <v>190.94481306268742</v>
      </c>
      <c r="B63">
        <v>12.53810982414994</v>
      </c>
      <c r="E63" s="1">
        <v>197.59427987486123</v>
      </c>
      <c r="F63" s="1">
        <v>232.95689726367806</v>
      </c>
      <c r="G63" s="1">
        <v>191.51069748569489</v>
      </c>
      <c r="H63" s="1">
        <v>193.96880127225052</v>
      </c>
      <c r="I63" s="1">
        <v>230.48879547705158</v>
      </c>
      <c r="J63" s="1">
        <v>137.71957598515908</v>
      </c>
      <c r="K63" s="1">
        <v>152.37464408011652</v>
      </c>
      <c r="O63">
        <v>143.87807906091197</v>
      </c>
      <c r="P63">
        <v>9.837593824746989</v>
      </c>
      <c r="S63" s="1">
        <v>122.01551799752468</v>
      </c>
      <c r="T63" s="1">
        <v>119.30149600123896</v>
      </c>
      <c r="U63" s="1">
        <v>162.26499549514506</v>
      </c>
      <c r="V63" s="1">
        <v>97.485044490310869</v>
      </c>
      <c r="W63" s="1">
        <v>168.85405592777553</v>
      </c>
      <c r="X63" s="1">
        <v>132.97606655643074</v>
      </c>
      <c r="Y63" s="1">
        <v>206.97027555511141</v>
      </c>
      <c r="Z63" s="1">
        <v>144.45451058595251</v>
      </c>
      <c r="AA63" s="1">
        <v>119.20026447818293</v>
      </c>
      <c r="AB63" s="1">
        <v>126.22995772576233</v>
      </c>
      <c r="AC63" s="1">
        <v>125.99800169005873</v>
      </c>
      <c r="AD63" s="1">
        <v>200.78676222745014</v>
      </c>
      <c r="AH63" s="1">
        <v>148.25526550493964</v>
      </c>
      <c r="AI63" s="1">
        <v>183.87250352704322</v>
      </c>
      <c r="AJ63" s="1">
        <v>190.40841885539811</v>
      </c>
      <c r="AK63" s="1">
        <v>118.24743378524603</v>
      </c>
      <c r="AM63" s="1">
        <v>167.43369028224441</v>
      </c>
      <c r="AN63" s="1">
        <v>165.16230901082344</v>
      </c>
      <c r="AO63">
        <v>162.2299368276158</v>
      </c>
      <c r="AP63">
        <v>9.0341381803841472</v>
      </c>
      <c r="AQ63">
        <v>171.66742467235318</v>
      </c>
      <c r="AR63">
        <v>5.6463250192533136</v>
      </c>
      <c r="AU63" s="1">
        <v>437.23807283007011</v>
      </c>
      <c r="AV63" s="1">
        <v>349.08387132466112</v>
      </c>
      <c r="AW63" s="1">
        <v>158.72433139825415</v>
      </c>
      <c r="AX63" s="1">
        <v>206.71212273767776</v>
      </c>
      <c r="AY63" s="1">
        <v>148.89095140540076</v>
      </c>
      <c r="AZ63">
        <v>260.12986993921277</v>
      </c>
      <c r="BA63">
        <v>50.908060600715267</v>
      </c>
      <c r="BF63" s="1">
        <v>258.59966727344539</v>
      </c>
      <c r="BG63" s="1">
        <v>219.31019535771111</v>
      </c>
      <c r="BH63" s="1">
        <v>270.16507996503469</v>
      </c>
      <c r="BI63" s="1">
        <v>316.99933138760633</v>
      </c>
      <c r="BJ63" s="1">
        <v>878.74061598840478</v>
      </c>
      <c r="BK63">
        <v>266.26856849594941</v>
      </c>
      <c r="BL63">
        <v>15.576735792438534</v>
      </c>
    </row>
    <row r="64" spans="1:64" x14ac:dyDescent="0.25">
      <c r="A64">
        <v>197.87913636875959</v>
      </c>
      <c r="B64">
        <v>11.945554276732638</v>
      </c>
      <c r="E64" s="1">
        <v>216.4254527604983</v>
      </c>
      <c r="F64" s="1">
        <v>225.47656142857196</v>
      </c>
      <c r="G64" s="1">
        <v>222.28400570949151</v>
      </c>
      <c r="H64" s="1">
        <v>185.22593771293811</v>
      </c>
      <c r="I64" s="1">
        <v>230.30096903736469</v>
      </c>
      <c r="J64" s="1">
        <v>151.99432929156364</v>
      </c>
      <c r="K64" s="1">
        <v>153.44669864088874</v>
      </c>
      <c r="O64">
        <v>148.72887020462002</v>
      </c>
      <c r="P64">
        <v>9.6400943686594811</v>
      </c>
      <c r="S64" s="1">
        <v>143.46528731379749</v>
      </c>
      <c r="T64" s="1">
        <v>120.1106178563853</v>
      </c>
      <c r="U64" s="1">
        <v>167.06119255374477</v>
      </c>
      <c r="V64" s="1">
        <v>113.67345631236552</v>
      </c>
      <c r="W64" s="1">
        <v>183.13964328685316</v>
      </c>
      <c r="X64" s="1">
        <v>128.71992396298154</v>
      </c>
      <c r="Y64" s="1">
        <v>211.98446744316709</v>
      </c>
      <c r="Z64" s="1">
        <v>146.15446679459401</v>
      </c>
      <c r="AA64" s="1">
        <v>122.56959056912768</v>
      </c>
      <c r="AB64" s="1">
        <v>136.73023369073033</v>
      </c>
      <c r="AC64" s="1">
        <v>114.69653964966764</v>
      </c>
      <c r="AD64" s="1">
        <v>196.44102302202575</v>
      </c>
      <c r="AH64" s="1">
        <v>140.64126375870362</v>
      </c>
      <c r="AI64" s="1">
        <v>189.75272703398923</v>
      </c>
      <c r="AJ64" s="1">
        <v>189.4015208941083</v>
      </c>
      <c r="AK64" s="1">
        <v>135.34181542403402</v>
      </c>
      <c r="AM64" s="1">
        <v>181.48650813118823</v>
      </c>
      <c r="AN64" s="1">
        <v>168.91814867655415</v>
      </c>
      <c r="AO64">
        <v>167.59033065309629</v>
      </c>
      <c r="AP64">
        <v>8.3494876136445519</v>
      </c>
      <c r="AQ64">
        <v>173.2202668248234</v>
      </c>
      <c r="AR64">
        <v>1.8030853207807673</v>
      </c>
      <c r="AU64" s="1">
        <v>360.8758227568573</v>
      </c>
      <c r="AV64" s="1">
        <v>322.34960095635768</v>
      </c>
      <c r="AW64" s="1">
        <v>143.42599636964434</v>
      </c>
      <c r="AX64" s="1">
        <v>228.80892177793569</v>
      </c>
      <c r="AY64" s="1">
        <v>143.00628381904755</v>
      </c>
      <c r="AZ64">
        <v>239.69332513596845</v>
      </c>
      <c r="BA64">
        <v>40.125558161858379</v>
      </c>
      <c r="BF64" s="1">
        <v>288.35974617739402</v>
      </c>
      <c r="BG64" s="1">
        <v>237.77159938105785</v>
      </c>
      <c r="BH64" s="1">
        <v>286.62976960633409</v>
      </c>
      <c r="BI64" s="1">
        <v>284.77426008744635</v>
      </c>
      <c r="BJ64" s="1">
        <v>677.41258984007152</v>
      </c>
      <c r="BK64">
        <v>274.38384381305809</v>
      </c>
      <c r="BL64">
        <v>9.4702316184333046</v>
      </c>
    </row>
    <row r="65" spans="1:64" x14ac:dyDescent="0.25">
      <c r="A65">
        <v>196.21217415610798</v>
      </c>
      <c r="B65">
        <v>13.178604293068451</v>
      </c>
      <c r="E65" s="1">
        <v>228.20535488869814</v>
      </c>
      <c r="F65" s="1">
        <v>255.92496734173881</v>
      </c>
      <c r="G65" s="1">
        <v>188.57859538030033</v>
      </c>
      <c r="H65" s="1">
        <v>180.80885463813465</v>
      </c>
      <c r="I65" s="1">
        <v>210.29135218156094</v>
      </c>
      <c r="J65" s="1">
        <v>153.50953517322398</v>
      </c>
      <c r="K65" s="1">
        <v>156.16655948909926</v>
      </c>
      <c r="O65">
        <v>146.00467654858275</v>
      </c>
      <c r="P65">
        <v>11.703346106180257</v>
      </c>
      <c r="S65" s="1">
        <v>116.37468739445562</v>
      </c>
      <c r="T65" s="1">
        <v>108.42345736647205</v>
      </c>
      <c r="U65" s="1">
        <v>159.93810464813669</v>
      </c>
      <c r="V65" s="1">
        <v>107.61682815503124</v>
      </c>
      <c r="W65" s="1">
        <v>176.68762207031224</v>
      </c>
      <c r="X65" s="1">
        <v>132.56056536034288</v>
      </c>
      <c r="Y65" s="1">
        <v>215.08515861369494</v>
      </c>
      <c r="Z65" s="1">
        <v>136.80850898026938</v>
      </c>
      <c r="AA65" s="1">
        <v>125.49517533763044</v>
      </c>
      <c r="AB65" s="1">
        <v>130.96401848182526</v>
      </c>
      <c r="AC65" s="1">
        <v>115.18777802933083</v>
      </c>
      <c r="AD65" s="1">
        <v>226.91421414549146</v>
      </c>
      <c r="AH65" s="1">
        <v>159.87065437727225</v>
      </c>
      <c r="AI65" s="1">
        <v>180.45877155504709</v>
      </c>
      <c r="AJ65" s="1">
        <v>186.16237786724724</v>
      </c>
      <c r="AK65" s="1">
        <v>140.29064261274965</v>
      </c>
      <c r="AM65" s="1">
        <v>170.54338397088696</v>
      </c>
      <c r="AN65" s="1">
        <v>180.98969459533646</v>
      </c>
      <c r="AO65">
        <v>169.71925416308991</v>
      </c>
      <c r="AP65">
        <v>5.929052088297559</v>
      </c>
      <c r="AQ65">
        <v>179.04373010372356</v>
      </c>
      <c r="AR65">
        <v>2.0747098363973673</v>
      </c>
      <c r="AU65" s="1">
        <v>267.58076346050183</v>
      </c>
      <c r="AV65" s="1">
        <v>359.69063895089261</v>
      </c>
      <c r="AW65" s="1">
        <v>157.45045025465566</v>
      </c>
      <c r="AX65" s="1">
        <v>183.24760847046639</v>
      </c>
      <c r="AY65" s="1">
        <v>174.02675710045045</v>
      </c>
      <c r="AZ65">
        <v>228.3992436473934</v>
      </c>
      <c r="BA65">
        <v>33.941944971929814</v>
      </c>
      <c r="BF65" s="1">
        <v>286.63710404259098</v>
      </c>
      <c r="BG65" s="1">
        <v>225.79542795817039</v>
      </c>
      <c r="BH65" s="1">
        <v>289.08231397573564</v>
      </c>
      <c r="BI65" s="1">
        <v>344.90564519708772</v>
      </c>
      <c r="BJ65" s="1">
        <v>871.53088126029752</v>
      </c>
      <c r="BK65">
        <v>286.60512279339622</v>
      </c>
      <c r="BL65">
        <v>18.845301002439179</v>
      </c>
    </row>
    <row r="66" spans="1:64" x14ac:dyDescent="0.25">
      <c r="A66">
        <v>194.9750946350909</v>
      </c>
      <c r="B66">
        <v>13.121436963785268</v>
      </c>
      <c r="E66" s="1">
        <v>211.21509863590933</v>
      </c>
      <c r="F66" s="1">
        <v>260.32015375502192</v>
      </c>
      <c r="G66" s="1">
        <v>206.15101255655449</v>
      </c>
      <c r="H66" s="1">
        <v>201.70580633085308</v>
      </c>
      <c r="I66" s="1">
        <v>175.34009320482483</v>
      </c>
      <c r="J66" s="1">
        <v>163.94720780672273</v>
      </c>
      <c r="K66" s="1">
        <v>146.14629015574994</v>
      </c>
      <c r="O66">
        <v>151.71822704381637</v>
      </c>
      <c r="P66">
        <v>9.6987170904246973</v>
      </c>
      <c r="S66" s="1">
        <v>121.71594925707919</v>
      </c>
      <c r="T66" s="1">
        <v>133.41289558836934</v>
      </c>
      <c r="U66" s="1">
        <v>158.05495300718547</v>
      </c>
      <c r="V66" s="1">
        <v>116.29189709480434</v>
      </c>
      <c r="W66" s="1">
        <v>179.96887979628102</v>
      </c>
      <c r="X66" s="1">
        <v>135.71275940779444</v>
      </c>
      <c r="Y66" s="1">
        <v>222.21520218988195</v>
      </c>
      <c r="Z66" s="1">
        <v>145.8649833919751</v>
      </c>
      <c r="AA66" s="1">
        <v>125.73939089836523</v>
      </c>
      <c r="AB66" s="1">
        <v>126.65731271657958</v>
      </c>
      <c r="AC66" s="1">
        <v>153.03528955740501</v>
      </c>
      <c r="AD66" s="1">
        <v>201.94921162007589</v>
      </c>
      <c r="AH66" s="1">
        <v>142.88807438704828</v>
      </c>
      <c r="AI66" s="1">
        <v>182.10014087731761</v>
      </c>
      <c r="AJ66" s="1">
        <v>178.63498177166582</v>
      </c>
      <c r="AK66" s="1">
        <v>125.47040572214689</v>
      </c>
      <c r="AM66" s="1">
        <v>163.94286778785104</v>
      </c>
      <c r="AN66" s="1">
        <v>175.57884852091459</v>
      </c>
      <c r="AO66">
        <v>161.43588651115735</v>
      </c>
      <c r="AP66">
        <v>7.8173582171444114</v>
      </c>
      <c r="AU66" s="1">
        <v>452.20050558069403</v>
      </c>
      <c r="AV66" s="1">
        <v>365.71541020435569</v>
      </c>
      <c r="AW66" s="1">
        <v>116.25273649626439</v>
      </c>
      <c r="AX66" s="1">
        <v>199.07516229010591</v>
      </c>
      <c r="AY66" s="1">
        <v>145.23022245015122</v>
      </c>
      <c r="AZ66">
        <v>255.69480740431422</v>
      </c>
      <c r="BA66">
        <v>58.505152708919937</v>
      </c>
      <c r="BF66" s="1">
        <v>277.46993724488004</v>
      </c>
      <c r="BG66" s="1">
        <v>210.56978790848331</v>
      </c>
      <c r="BH66" s="1">
        <v>287.78173214007592</v>
      </c>
      <c r="BI66" s="1">
        <v>293.41864152388138</v>
      </c>
      <c r="BJ66" s="1">
        <v>655.79212138432763</v>
      </c>
      <c r="BK66">
        <v>267.31002470433015</v>
      </c>
      <c r="BL66">
        <v>14.871834069887559</v>
      </c>
    </row>
    <row r="67" spans="1:64" x14ac:dyDescent="0.25">
      <c r="A67">
        <v>191.86844661595833</v>
      </c>
      <c r="B67">
        <v>9.7822833705705872</v>
      </c>
      <c r="E67" s="1">
        <v>220.470705770986</v>
      </c>
      <c r="F67" s="1">
        <v>227.4407481909667</v>
      </c>
      <c r="G67" s="1">
        <v>204.02347340303231</v>
      </c>
      <c r="H67" s="1">
        <v>180.32140153505014</v>
      </c>
      <c r="I67" s="1">
        <v>195.02290093625305</v>
      </c>
      <c r="J67" s="1">
        <v>156.06484762052145</v>
      </c>
      <c r="K67" s="1">
        <v>159.73504885489834</v>
      </c>
      <c r="O67">
        <v>145.81224672014503</v>
      </c>
      <c r="P67">
        <v>10.929488186318284</v>
      </c>
      <c r="S67" s="1">
        <v>133.23321901219339</v>
      </c>
      <c r="T67" s="1">
        <v>108.85957126099734</v>
      </c>
      <c r="U67" s="1">
        <v>168.64971336460388</v>
      </c>
      <c r="V67" s="1">
        <v>105.66362535368484</v>
      </c>
      <c r="W67" s="1">
        <v>159.19474026321856</v>
      </c>
      <c r="X67" s="1">
        <v>130.95305881672343</v>
      </c>
      <c r="Y67" s="1">
        <v>222.8128246034164</v>
      </c>
      <c r="Z67" s="1">
        <v>143.83625937788869</v>
      </c>
      <c r="AA67" s="1">
        <v>104.39230753206014</v>
      </c>
      <c r="AB67" s="1">
        <v>127.52188118271344</v>
      </c>
      <c r="AC67" s="1">
        <v>138.23491473530601</v>
      </c>
      <c r="AD67" s="1">
        <v>206.39484513893419</v>
      </c>
      <c r="AH67" s="1">
        <v>149.9319066069649</v>
      </c>
      <c r="AI67" s="1">
        <v>181.96111660824988</v>
      </c>
      <c r="AJ67" s="1">
        <v>191.91228764136403</v>
      </c>
      <c r="AK67" s="1">
        <v>122.37394252837773</v>
      </c>
      <c r="AM67" s="1">
        <v>176.30659864008533</v>
      </c>
      <c r="AN67" s="1">
        <v>164.96837933858231</v>
      </c>
      <c r="AO67">
        <v>164.57570522727067</v>
      </c>
      <c r="AP67">
        <v>8.7051420670481896</v>
      </c>
      <c r="AU67" s="1">
        <v>434.57400265454896</v>
      </c>
      <c r="AV67" s="1">
        <v>303.56261906365421</v>
      </c>
      <c r="AW67" s="1">
        <v>146.03009254439297</v>
      </c>
      <c r="AX67" s="1">
        <v>190.3664666345903</v>
      </c>
      <c r="AY67" s="1">
        <v>152.76109209712234</v>
      </c>
      <c r="AZ67">
        <v>245.45885459886176</v>
      </c>
      <c r="BA67">
        <v>49.256354626473694</v>
      </c>
      <c r="BF67" s="1">
        <v>316.943803742304</v>
      </c>
      <c r="BG67" s="1">
        <v>196.70021975481944</v>
      </c>
      <c r="BH67" s="1">
        <v>272.06053007367535</v>
      </c>
      <c r="BI67" s="1">
        <v>278.21558172052545</v>
      </c>
      <c r="BJ67" s="1">
        <v>771.49851308703956</v>
      </c>
      <c r="BK67">
        <v>265.9800338228311</v>
      </c>
      <c r="BL67">
        <v>19.472646903690908</v>
      </c>
    </row>
    <row r="68" spans="1:64" x14ac:dyDescent="0.25">
      <c r="A68">
        <v>199.41858626294047</v>
      </c>
      <c r="B68">
        <v>12.802372963968491</v>
      </c>
      <c r="E68" s="1">
        <v>220.07640946519561</v>
      </c>
      <c r="F68" s="1">
        <v>245.52767082488435</v>
      </c>
      <c r="G68" s="1">
        <v>211.72246166567419</v>
      </c>
      <c r="H68" s="1">
        <v>196.91435713572815</v>
      </c>
      <c r="I68" s="1">
        <v>221.27105531724592</v>
      </c>
      <c r="J68" s="1">
        <v>150.16105016607304</v>
      </c>
      <c r="K68" s="1">
        <v>150.25709926578193</v>
      </c>
      <c r="O68">
        <v>150.87446182707015</v>
      </c>
      <c r="P68">
        <v>10.613124278162243</v>
      </c>
      <c r="S68" s="1">
        <v>132.0656265415017</v>
      </c>
      <c r="T68" s="1">
        <v>125.96943252831454</v>
      </c>
      <c r="U68" s="1">
        <v>160.78138151926916</v>
      </c>
      <c r="V68" s="1">
        <v>114.0186876305505</v>
      </c>
      <c r="W68" s="1">
        <v>175.20039876302025</v>
      </c>
      <c r="X68" s="1">
        <v>127.21504459852491</v>
      </c>
      <c r="Y68" s="1">
        <v>221.09704055583683</v>
      </c>
      <c r="Z68" s="1">
        <v>136.48348311219695</v>
      </c>
      <c r="AA68" s="1">
        <v>115.56776408551994</v>
      </c>
      <c r="AB68" s="1">
        <v>126.69635066524091</v>
      </c>
      <c r="AC68" s="1">
        <v>159.373823062394</v>
      </c>
      <c r="AD68" s="1">
        <v>216.0245088624722</v>
      </c>
      <c r="AH68" s="1">
        <v>159.77526600876402</v>
      </c>
      <c r="AI68" s="1">
        <v>194.64751750088146</v>
      </c>
      <c r="AJ68" s="1">
        <v>194.55428257622677</v>
      </c>
      <c r="AK68" s="1">
        <v>116.78170674789075</v>
      </c>
      <c r="AM68" s="1">
        <v>177.89710786750982</v>
      </c>
      <c r="AN68" s="1">
        <v>189.8509820302323</v>
      </c>
      <c r="AO68">
        <v>172.25114378858419</v>
      </c>
      <c r="AP68">
        <v>10.434791557622061</v>
      </c>
      <c r="AU68" s="1">
        <v>295.96187125670616</v>
      </c>
      <c r="AV68" s="1">
        <v>341.99877208089555</v>
      </c>
      <c r="AW68" s="1">
        <v>108.98303782253626</v>
      </c>
      <c r="AX68" s="1">
        <v>239.59062703679109</v>
      </c>
      <c r="AY68" s="1">
        <v>166.87047568456927</v>
      </c>
      <c r="AZ68">
        <v>230.68095677629967</v>
      </c>
      <c r="BA68">
        <v>37.74376610703905</v>
      </c>
      <c r="BF68" s="1">
        <v>305.71797470974946</v>
      </c>
      <c r="BG68" s="1">
        <v>235.87608337402312</v>
      </c>
      <c r="BH68" s="1">
        <v>277.58567458823967</v>
      </c>
      <c r="BI68" s="1">
        <v>326.96515863591958</v>
      </c>
      <c r="BJ68" s="1">
        <v>854.08637842440487</v>
      </c>
      <c r="BK68">
        <v>286.53622282698296</v>
      </c>
      <c r="BL68">
        <v>15.246311847628133</v>
      </c>
    </row>
    <row r="69" spans="1:64" x14ac:dyDescent="0.25">
      <c r="A69">
        <v>192.48038366091092</v>
      </c>
      <c r="B69">
        <v>13.181413454829658</v>
      </c>
      <c r="E69" s="1">
        <v>232.25891694107452</v>
      </c>
      <c r="F69" s="1">
        <v>240.48513965156445</v>
      </c>
      <c r="G69" s="1">
        <v>182.45900872332436</v>
      </c>
      <c r="H69" s="1">
        <v>192.39447212856598</v>
      </c>
      <c r="I69" s="1">
        <v>207.31627018373069</v>
      </c>
      <c r="J69" s="1">
        <v>149.91099339157066</v>
      </c>
      <c r="K69" s="1">
        <v>142.53788460654556</v>
      </c>
      <c r="O69">
        <v>146.14154128725204</v>
      </c>
      <c r="P69">
        <v>8.4241099993660864</v>
      </c>
      <c r="S69" s="1">
        <v>134.69979868813994</v>
      </c>
      <c r="T69" s="1">
        <v>122.71810047419638</v>
      </c>
      <c r="U69" s="1">
        <v>177.66207132379355</v>
      </c>
      <c r="V69" s="1">
        <v>118.76918921583079</v>
      </c>
      <c r="W69" s="1">
        <v>171.66173749835104</v>
      </c>
      <c r="X69" s="1">
        <v>140.79519925093135</v>
      </c>
      <c r="Y69" s="1">
        <v>204.13396213035674</v>
      </c>
      <c r="Z69" s="1">
        <v>140.50049445841574</v>
      </c>
      <c r="AA69" s="1">
        <v>110.82903427020932</v>
      </c>
      <c r="AB69" s="1">
        <v>122.03205003045414</v>
      </c>
      <c r="AC69" s="1">
        <v>133.88978233633102</v>
      </c>
      <c r="AD69" s="1">
        <v>176.0070757700143</v>
      </c>
      <c r="AH69" s="1">
        <v>148.8917797771164</v>
      </c>
      <c r="AI69" s="1">
        <v>185.95426276540073</v>
      </c>
      <c r="AJ69" s="1">
        <v>179.51347435628389</v>
      </c>
      <c r="AK69" s="1">
        <v>117.09583685470552</v>
      </c>
      <c r="AM69" s="1">
        <v>171.51468802563778</v>
      </c>
      <c r="AN69" s="1">
        <v>164.61714108784949</v>
      </c>
      <c r="AO69">
        <v>161.26453047783232</v>
      </c>
      <c r="AP69">
        <v>8.6779290609425814</v>
      </c>
      <c r="AU69" s="1">
        <v>288.52486293289837</v>
      </c>
      <c r="AV69" s="1">
        <v>322.23516755503351</v>
      </c>
      <c r="AW69" s="1">
        <v>140.33631932760852</v>
      </c>
      <c r="AX69" s="1">
        <v>224.95704686906905</v>
      </c>
      <c r="AY69" s="1">
        <v>148.07822412649983</v>
      </c>
      <c r="AZ69">
        <v>224.82632416222185</v>
      </c>
      <c r="BA69">
        <v>32.603579850756837</v>
      </c>
      <c r="BF69" s="1">
        <v>291.2669212455653</v>
      </c>
      <c r="BG69" s="1">
        <v>238.30155973081202</v>
      </c>
      <c r="BH69" s="1">
        <v>264.47318230526201</v>
      </c>
      <c r="BI69" s="1">
        <v>316.29819003018451</v>
      </c>
      <c r="BJ69" s="1">
        <v>716.75624236773069</v>
      </c>
      <c r="BK69">
        <v>277.58496332795596</v>
      </c>
      <c r="BL69">
        <v>13.040349868620265</v>
      </c>
    </row>
    <row r="70" spans="1:64" x14ac:dyDescent="0.25">
      <c r="A70">
        <v>199.82016757417998</v>
      </c>
      <c r="B70">
        <v>14.450372221961731</v>
      </c>
      <c r="E70" s="1">
        <v>229.87123711727335</v>
      </c>
      <c r="F70" s="1">
        <v>233.21934264405527</v>
      </c>
      <c r="G70" s="1">
        <v>221.65726706718934</v>
      </c>
      <c r="H70" s="1">
        <v>194.59659006306063</v>
      </c>
      <c r="I70" s="1">
        <v>233.57332300881737</v>
      </c>
      <c r="J70" s="1">
        <v>149.72022644504906</v>
      </c>
      <c r="K70" s="1">
        <v>136.10318667381483</v>
      </c>
      <c r="O70">
        <v>146.41476967235988</v>
      </c>
      <c r="P70">
        <v>8.9384589283777007</v>
      </c>
      <c r="S70" s="1">
        <v>125.55010625255517</v>
      </c>
      <c r="T70" s="1">
        <v>115.75341744902501</v>
      </c>
      <c r="U70" s="1">
        <v>154.80350084717014</v>
      </c>
      <c r="V70" s="1">
        <v>119.39153920472086</v>
      </c>
      <c r="W70" s="1">
        <v>181.05003904189704</v>
      </c>
      <c r="X70" s="1">
        <v>153.27607458271009</v>
      </c>
      <c r="Y70" s="1">
        <v>199.25141271292571</v>
      </c>
      <c r="Z70" s="1">
        <v>147.41787552230286</v>
      </c>
      <c r="AA70" s="1">
        <v>119.92036879172376</v>
      </c>
      <c r="AB70" s="1">
        <v>127.51704681290872</v>
      </c>
      <c r="AC70" s="1">
        <v>117.36059558483973</v>
      </c>
      <c r="AD70" s="1">
        <v>195.68525926553909</v>
      </c>
      <c r="AH70" s="1">
        <v>158.32353711259057</v>
      </c>
      <c r="AI70" s="1">
        <v>184.59604117288501</v>
      </c>
      <c r="AJ70" s="1">
        <v>181.6963397430128</v>
      </c>
      <c r="AK70" s="1">
        <v>125.29377033327424</v>
      </c>
      <c r="AM70" s="1">
        <v>188.0201211876371</v>
      </c>
      <c r="AN70" s="1">
        <v>161.7959658304849</v>
      </c>
      <c r="AO70">
        <v>166.62096256331409</v>
      </c>
      <c r="AP70">
        <v>8.1771445682174608</v>
      </c>
      <c r="AU70" s="1">
        <v>440.79910887195763</v>
      </c>
      <c r="AV70" s="1">
        <v>363.58705717941768</v>
      </c>
      <c r="AW70" s="1">
        <v>127.64970986827846</v>
      </c>
      <c r="AX70" s="1">
        <v>197.29772095522603</v>
      </c>
      <c r="AY70" s="1">
        <v>164.51937361018497</v>
      </c>
      <c r="AZ70">
        <v>258.77059409701297</v>
      </c>
      <c r="BA70">
        <v>54.396972011598393</v>
      </c>
      <c r="BF70" s="1">
        <v>299.09935242613915</v>
      </c>
      <c r="BG70" s="1">
        <v>253.32161232277173</v>
      </c>
      <c r="BH70" s="1">
        <v>246.8115865873057</v>
      </c>
      <c r="BI70" s="1">
        <v>338.60085227272731</v>
      </c>
      <c r="BJ70" s="1">
        <v>700.38583184366098</v>
      </c>
      <c r="BK70">
        <v>284.45835090223596</v>
      </c>
      <c r="BL70">
        <v>16.632114617550009</v>
      </c>
    </row>
    <row r="71" spans="1:64" x14ac:dyDescent="0.25">
      <c r="A71">
        <v>200.87217225601276</v>
      </c>
      <c r="B71">
        <v>15.09054578575396</v>
      </c>
      <c r="E71" s="1">
        <v>241.14023400714251</v>
      </c>
      <c r="F71" s="1">
        <v>249.30662368486537</v>
      </c>
      <c r="G71" s="1">
        <v>202.38813133208055</v>
      </c>
      <c r="H71" s="1">
        <v>202.59822570421773</v>
      </c>
      <c r="I71" s="1">
        <v>222.45943275711792</v>
      </c>
      <c r="J71" s="1">
        <v>132.37873245294853</v>
      </c>
      <c r="K71" s="1">
        <v>155.83382585371658</v>
      </c>
      <c r="O71">
        <v>145.80366411584723</v>
      </c>
      <c r="P71">
        <v>10.465819912236768</v>
      </c>
      <c r="S71" s="1">
        <v>130.71069294275199</v>
      </c>
      <c r="T71" s="1">
        <v>120.88188102360778</v>
      </c>
      <c r="U71" s="1">
        <v>159.4187737841311</v>
      </c>
      <c r="V71" s="1">
        <v>113.45326634559592</v>
      </c>
      <c r="W71" s="1">
        <v>159.95576110067174</v>
      </c>
      <c r="X71" s="1">
        <v>135.14930362933308</v>
      </c>
      <c r="Y71" s="1">
        <v>208.56291672279045</v>
      </c>
      <c r="AA71" s="1">
        <v>116.4932766159736</v>
      </c>
      <c r="AB71" s="1">
        <v>125.07109493532806</v>
      </c>
      <c r="AC71" s="1">
        <v>118.45782376074962</v>
      </c>
      <c r="AD71" s="1">
        <v>215.68551441338624</v>
      </c>
      <c r="AH71" s="1">
        <v>160.00356161241055</v>
      </c>
      <c r="AI71" s="1">
        <v>188.57987873862217</v>
      </c>
      <c r="AJ71" s="1">
        <v>171.45790041560102</v>
      </c>
      <c r="AK71" s="1">
        <v>126.03916549130535</v>
      </c>
      <c r="AM71" s="1">
        <v>186.47407629882127</v>
      </c>
      <c r="AN71" s="1">
        <v>178.13776334126769</v>
      </c>
      <c r="AO71">
        <v>168.448724316338</v>
      </c>
      <c r="AP71">
        <v>8.0222915075060968</v>
      </c>
      <c r="AU71" s="1">
        <v>354.93784746495163</v>
      </c>
      <c r="AV71" s="1">
        <v>376.71063803686803</v>
      </c>
      <c r="AW71" s="1">
        <v>122.76522996329042</v>
      </c>
      <c r="AX71" s="1">
        <v>190.63971459208796</v>
      </c>
      <c r="AY71" s="1">
        <v>155.12324783115042</v>
      </c>
      <c r="AZ71">
        <v>240.03533557766968</v>
      </c>
      <c r="BA71">
        <v>47.025522104130559</v>
      </c>
      <c r="BF71" s="1">
        <v>301.95604606154598</v>
      </c>
      <c r="BG71" s="1">
        <v>247.5382840191875</v>
      </c>
      <c r="BH71" s="1">
        <v>268.64566087835931</v>
      </c>
      <c r="BI71" s="1">
        <v>312.91670365767044</v>
      </c>
      <c r="BJ71" s="1">
        <v>691.46607824638045</v>
      </c>
      <c r="BK71">
        <v>282.76417365419081</v>
      </c>
      <c r="BL71">
        <v>11.656969451125988</v>
      </c>
    </row>
    <row r="72" spans="1:64" x14ac:dyDescent="0.25">
      <c r="A72">
        <v>203.50089181515244</v>
      </c>
      <c r="B72">
        <v>14.752675637701065</v>
      </c>
      <c r="E72" s="1">
        <v>259.96656667420439</v>
      </c>
      <c r="F72" s="1">
        <v>244.04057686106273</v>
      </c>
      <c r="G72" s="1">
        <v>210.75922690251656</v>
      </c>
      <c r="H72" s="1">
        <v>206.65171342576792</v>
      </c>
      <c r="I72" s="1">
        <v>203.44697448069721</v>
      </c>
      <c r="J72" s="1">
        <v>151.66840634828566</v>
      </c>
      <c r="K72" s="1">
        <v>147.97277801353266</v>
      </c>
      <c r="O72">
        <v>147.12727445684934</v>
      </c>
      <c r="P72">
        <v>9.0777140025089285</v>
      </c>
      <c r="S72" s="1">
        <v>118.29474300519054</v>
      </c>
      <c r="T72" s="1">
        <v>125.02138991505586</v>
      </c>
      <c r="U72" s="1">
        <v>152.80260966578939</v>
      </c>
      <c r="V72" s="1">
        <v>123.78696273891239</v>
      </c>
      <c r="W72" s="1">
        <v>160.97485506081856</v>
      </c>
      <c r="X72" s="1">
        <v>139.92874666306</v>
      </c>
      <c r="Y72" s="1">
        <v>212.72880898230238</v>
      </c>
      <c r="AA72" s="1">
        <v>119.62991788242357</v>
      </c>
      <c r="AB72" s="1">
        <v>132.72636076983284</v>
      </c>
      <c r="AC72" s="1">
        <v>135.98873818567537</v>
      </c>
      <c r="AD72" s="1">
        <v>196.51688615628197</v>
      </c>
      <c r="AH72" s="1">
        <v>156.69180140406257</v>
      </c>
      <c r="AI72" s="1">
        <v>180.12910368339865</v>
      </c>
      <c r="AJ72" s="1">
        <v>175.15776000872464</v>
      </c>
      <c r="AK72" s="1">
        <v>122.72699248428438</v>
      </c>
      <c r="AM72" s="1">
        <v>185.64629990584766</v>
      </c>
      <c r="AN72" s="1">
        <v>173.10144106547031</v>
      </c>
      <c r="AO72">
        <v>165.57556642529804</v>
      </c>
      <c r="AP72">
        <v>7.9851328847682082</v>
      </c>
      <c r="AU72" s="1">
        <v>253.80067467833615</v>
      </c>
      <c r="AV72" s="1">
        <v>315.25701513431329</v>
      </c>
      <c r="AW72" s="1">
        <v>114.25520158779894</v>
      </c>
      <c r="AX72" s="1">
        <v>237.03537176023613</v>
      </c>
      <c r="AY72" s="1">
        <v>163.86698105513554</v>
      </c>
      <c r="AZ72">
        <v>216.84304884316401</v>
      </c>
      <c r="BA72">
        <v>31.489448986025305</v>
      </c>
      <c r="BF72" s="1">
        <v>314.88811484751392</v>
      </c>
      <c r="BG72" s="1">
        <v>186.49791788171805</v>
      </c>
      <c r="BH72" s="1">
        <v>301.64446149553544</v>
      </c>
      <c r="BI72" s="1">
        <v>348.48546114834863</v>
      </c>
      <c r="BJ72" s="1">
        <v>718.18947657353306</v>
      </c>
      <c r="BK72">
        <v>287.87898884327899</v>
      </c>
      <c r="BL72">
        <v>27.267423016697904</v>
      </c>
    </row>
    <row r="73" spans="1:64" x14ac:dyDescent="0.25">
      <c r="A73">
        <v>196.0772294044111</v>
      </c>
      <c r="B73">
        <v>11.797431801861785</v>
      </c>
      <c r="E73" s="1">
        <v>235.0340159267711</v>
      </c>
      <c r="F73" s="1">
        <v>233.87808941703238</v>
      </c>
      <c r="G73" s="1">
        <v>188.28952223580987</v>
      </c>
      <c r="H73" s="1">
        <v>193.83108845452173</v>
      </c>
      <c r="I73" s="1">
        <v>212.88983994764638</v>
      </c>
      <c r="J73" s="1">
        <v>150.08226442243412</v>
      </c>
      <c r="K73" s="1">
        <v>158.5357854266621</v>
      </c>
      <c r="O73">
        <v>148.52670153438063</v>
      </c>
      <c r="P73">
        <v>9.4421715178292693</v>
      </c>
      <c r="S73" s="1">
        <v>127.07578552732082</v>
      </c>
      <c r="T73" s="1">
        <v>127.75348462342788</v>
      </c>
      <c r="U73" s="1">
        <v>157.22969087097906</v>
      </c>
      <c r="V73" s="1">
        <v>125.94627832591412</v>
      </c>
      <c r="W73" s="1">
        <v>167.38962422946329</v>
      </c>
      <c r="X73" s="1">
        <v>128.12100601645196</v>
      </c>
      <c r="Y73" s="1">
        <v>217.09691055257295</v>
      </c>
      <c r="AA73" s="1">
        <v>113.03274436842909</v>
      </c>
      <c r="AB73" s="1">
        <v>134.99213749974652</v>
      </c>
      <c r="AC73" s="1">
        <v>138.70387114295656</v>
      </c>
      <c r="AD73" s="1">
        <v>196.45218372092464</v>
      </c>
      <c r="AH73" s="1">
        <v>155.80533443245665</v>
      </c>
      <c r="AI73" s="1">
        <v>181.33975672379637</v>
      </c>
      <c r="AJ73" s="1">
        <v>191.2399903384416</v>
      </c>
      <c r="AK73" s="1">
        <v>140.99834348289363</v>
      </c>
      <c r="AM73" s="1">
        <v>171.79834447200813</v>
      </c>
      <c r="AN73" s="1">
        <v>175.4585425059</v>
      </c>
      <c r="AO73">
        <v>169.44005199258274</v>
      </c>
      <c r="AP73">
        <v>6.2744006770240084</v>
      </c>
      <c r="AU73" s="1">
        <v>450.00593376851509</v>
      </c>
      <c r="AV73" s="1">
        <v>291.43412171913405</v>
      </c>
      <c r="AW73" s="1">
        <v>141.7284642201241</v>
      </c>
      <c r="AX73" s="1">
        <v>193.39511494757701</v>
      </c>
      <c r="AY73" s="1">
        <v>168.00042136179692</v>
      </c>
      <c r="AZ73">
        <v>248.91281120342947</v>
      </c>
      <c r="BA73">
        <v>50.344421520811395</v>
      </c>
      <c r="BF73" s="1">
        <v>299.65134810584368</v>
      </c>
      <c r="BG73" s="1">
        <v>213.61573537190739</v>
      </c>
      <c r="BH73" s="1">
        <v>312.23136709943759</v>
      </c>
      <c r="BI73" s="1">
        <v>347.92123274369635</v>
      </c>
      <c r="BJ73" s="1">
        <v>657.57668130590764</v>
      </c>
      <c r="BK73">
        <v>293.3549208302212</v>
      </c>
      <c r="BL73">
        <v>22.058768453367865</v>
      </c>
    </row>
    <row r="74" spans="1:64" x14ac:dyDescent="0.25">
      <c r="A74">
        <v>199.2188760659642</v>
      </c>
      <c r="B74">
        <v>12.500244852742233</v>
      </c>
      <c r="E74" s="1">
        <v>225.74868178260377</v>
      </c>
      <c r="F74" s="1">
        <v>233.97585715338036</v>
      </c>
      <c r="G74" s="1">
        <v>199.0211158126657</v>
      </c>
      <c r="H74" s="1">
        <v>207.0741897818574</v>
      </c>
      <c r="I74" s="1">
        <v>228.2792638530683</v>
      </c>
      <c r="J74" s="1">
        <v>154.45662173096579</v>
      </c>
      <c r="K74" s="1">
        <v>145.97640234720814</v>
      </c>
      <c r="O74">
        <v>149.28928652274723</v>
      </c>
      <c r="P74">
        <v>11.291082883973784</v>
      </c>
      <c r="S74" s="1">
        <v>125.28279969581011</v>
      </c>
      <c r="T74" s="1">
        <v>121.81148153470463</v>
      </c>
      <c r="U74" s="1">
        <v>157.93404253290515</v>
      </c>
      <c r="V74" s="1">
        <v>126.27765127927182</v>
      </c>
      <c r="W74" s="1">
        <v>140.75663763762446</v>
      </c>
      <c r="X74" s="1">
        <v>147.46594195180697</v>
      </c>
      <c r="Y74" s="1">
        <v>216.81840729650128</v>
      </c>
      <c r="AA74" s="1">
        <v>113.70454323372252</v>
      </c>
      <c r="AB74" s="1">
        <v>134.5174947824444</v>
      </c>
      <c r="AC74" s="1">
        <v>125.76332387998119</v>
      </c>
      <c r="AD74" s="1">
        <v>231.84982792544733</v>
      </c>
      <c r="AH74" s="1">
        <v>152.18077742307466</v>
      </c>
      <c r="AI74" s="1">
        <v>196.3038421703865</v>
      </c>
      <c r="AJ74" s="1">
        <v>166.79213215729496</v>
      </c>
      <c r="AK74" s="1">
        <v>134.49553780893851</v>
      </c>
      <c r="AM74" s="1">
        <v>168.68044802201422</v>
      </c>
      <c r="AN74" s="1">
        <v>159.20192400614377</v>
      </c>
      <c r="AO74">
        <v>162.94244359797543</v>
      </c>
      <c r="AP74">
        <v>7.07066223430534</v>
      </c>
      <c r="AU74" s="1">
        <v>335.07027677930347</v>
      </c>
      <c r="AV74" s="1">
        <v>357.36195230718823</v>
      </c>
      <c r="AW74" s="1">
        <v>115.87482932279852</v>
      </c>
      <c r="AX74" s="1">
        <v>185.23785621363413</v>
      </c>
      <c r="AY74" s="1">
        <v>183.1209006066133</v>
      </c>
      <c r="AZ74">
        <v>235.33316304590753</v>
      </c>
      <c r="BA74">
        <v>42.116253810610225</v>
      </c>
      <c r="BF74" s="1">
        <v>342.1215898730257</v>
      </c>
      <c r="BG74" s="1">
        <v>223.456294448287</v>
      </c>
      <c r="BH74" s="1">
        <v>319.98103593953914</v>
      </c>
      <c r="BI74" s="1">
        <v>391.95244529030504</v>
      </c>
      <c r="BJ74" s="1">
        <v>780.25234531323542</v>
      </c>
      <c r="BK74">
        <v>319.3778413877892</v>
      </c>
      <c r="BL74">
        <v>27.37303256647062</v>
      </c>
    </row>
    <row r="75" spans="1:64" x14ac:dyDescent="0.25">
      <c r="A75">
        <v>189.34605864942387</v>
      </c>
      <c r="B75">
        <v>11.027404538458985</v>
      </c>
      <c r="E75" s="1">
        <v>206.95572645614328</v>
      </c>
      <c r="F75" s="1">
        <v>235.96120098422961</v>
      </c>
      <c r="G75" s="1">
        <v>162.2862764499161</v>
      </c>
      <c r="H75" s="1">
        <v>183.50475213528728</v>
      </c>
      <c r="I75" s="1">
        <v>218.1736685568921</v>
      </c>
      <c r="J75" s="1">
        <v>165.14542058030838</v>
      </c>
      <c r="K75" s="1">
        <v>153.39536538319055</v>
      </c>
      <c r="O75">
        <v>149.18515014645865</v>
      </c>
      <c r="P75">
        <v>9.8614101395258178</v>
      </c>
      <c r="S75" s="1">
        <v>130.86582396488816</v>
      </c>
      <c r="T75" s="1">
        <v>136.0440743990942</v>
      </c>
      <c r="U75" s="1">
        <v>168.0906181388647</v>
      </c>
      <c r="V75" s="1">
        <v>121.89962363987685</v>
      </c>
      <c r="W75" s="1">
        <v>149.44855895223461</v>
      </c>
      <c r="X75" s="1">
        <v>132.09474428161161</v>
      </c>
      <c r="Y75" s="1">
        <v>212.83351584517902</v>
      </c>
      <c r="AA75" s="1">
        <v>118.16615133361572</v>
      </c>
      <c r="AB75" s="1">
        <v>132.24333627826189</v>
      </c>
      <c r="AC75" s="1">
        <v>126.52079264322906</v>
      </c>
      <c r="AD75" s="1">
        <v>212.82941213418917</v>
      </c>
      <c r="AH75" s="1">
        <v>157.52463649578047</v>
      </c>
      <c r="AI75" s="1">
        <v>174.26627674741556</v>
      </c>
      <c r="AJ75" s="1">
        <v>171.29452860670418</v>
      </c>
      <c r="AK75" s="1">
        <v>129.41744151577714</v>
      </c>
      <c r="AM75" s="1">
        <v>171.81007008174814</v>
      </c>
      <c r="AN75" s="1">
        <v>176.87913576761875</v>
      </c>
      <c r="AO75">
        <v>163.53201486917405</v>
      </c>
      <c r="AP75">
        <v>6.2145097917649164</v>
      </c>
      <c r="AU75" s="1">
        <v>297.16877320369167</v>
      </c>
      <c r="AV75" s="1">
        <v>351.39854694234873</v>
      </c>
      <c r="AW75" s="1">
        <v>149.10677196120386</v>
      </c>
      <c r="AX75" s="1">
        <v>262.28201102481228</v>
      </c>
      <c r="AY75" s="1">
        <v>150.83154343026328</v>
      </c>
      <c r="AZ75">
        <v>242.15752931246396</v>
      </c>
      <c r="BA75">
        <v>35.979833680806571</v>
      </c>
      <c r="BF75" s="1">
        <v>324.08269518702997</v>
      </c>
      <c r="BG75" s="1">
        <v>205.62394460042316</v>
      </c>
      <c r="BH75" s="1">
        <v>309.04460485138821</v>
      </c>
      <c r="BI75" s="1">
        <v>341.18891629305728</v>
      </c>
      <c r="BJ75" s="1">
        <v>569.7892183637872</v>
      </c>
      <c r="BK75">
        <v>294.98504023297465</v>
      </c>
      <c r="BL75">
        <v>23.626836919814366</v>
      </c>
    </row>
    <row r="76" spans="1:64" x14ac:dyDescent="0.25">
      <c r="A76">
        <v>201.3410177926167</v>
      </c>
      <c r="B76">
        <v>14.324758181379771</v>
      </c>
      <c r="E76" s="1">
        <v>263.36718324060666</v>
      </c>
      <c r="F76" s="1">
        <v>240.16369337883407</v>
      </c>
      <c r="G76" s="1">
        <v>204.77132157244301</v>
      </c>
      <c r="H76" s="1">
        <v>191.22909213182396</v>
      </c>
      <c r="I76" s="1">
        <v>202.90605209576071</v>
      </c>
      <c r="J76" s="1">
        <v>154.3383949906476</v>
      </c>
      <c r="K76" s="1">
        <v>152.61138713820083</v>
      </c>
      <c r="O76">
        <v>146.46352177704037</v>
      </c>
      <c r="P76">
        <v>7.6280804847668033</v>
      </c>
      <c r="S76" s="1">
        <v>134.67485343230047</v>
      </c>
      <c r="T76" s="1">
        <v>131.96374102435604</v>
      </c>
      <c r="U76" s="1">
        <v>157.60088166432357</v>
      </c>
      <c r="V76" s="1">
        <v>130.3325966712849</v>
      </c>
      <c r="W76" s="1">
        <v>146.11069562565905</v>
      </c>
      <c r="X76" s="1">
        <v>142.04487551797254</v>
      </c>
      <c r="Y76" s="1">
        <v>206.35854786839923</v>
      </c>
      <c r="AA76" s="1">
        <v>114.05150505426521</v>
      </c>
      <c r="AB76" s="1">
        <v>136.57605359298529</v>
      </c>
      <c r="AC76" s="1">
        <v>129.41013010897365</v>
      </c>
      <c r="AD76" s="1">
        <v>181.97485898692429</v>
      </c>
      <c r="AH76" s="1">
        <v>156.75668894393965</v>
      </c>
      <c r="AI76" s="1">
        <v>180.19477716473236</v>
      </c>
      <c r="AJ76" s="1">
        <v>180.65736320215856</v>
      </c>
      <c r="AK76" s="1">
        <v>140.78852961273807</v>
      </c>
      <c r="AM76" s="1">
        <v>180.14016019063101</v>
      </c>
      <c r="AN76" s="1">
        <v>166.29792849222812</v>
      </c>
      <c r="AO76">
        <v>167.4725746010713</v>
      </c>
      <c r="AP76">
        <v>5.6154740906418521</v>
      </c>
      <c r="AU76" s="1">
        <v>450.32882229160339</v>
      </c>
      <c r="AV76" s="1">
        <v>321.02333407096648</v>
      </c>
      <c r="AW76" s="1">
        <v>144.17505975979466</v>
      </c>
      <c r="AX76" s="1">
        <v>230.29511822511131</v>
      </c>
      <c r="AY76" s="1">
        <v>155.37480357657088</v>
      </c>
      <c r="AZ76">
        <v>260.23942758480933</v>
      </c>
      <c r="BA76">
        <v>51.065781019290057</v>
      </c>
      <c r="BF76" s="1">
        <v>332.51812626513913</v>
      </c>
      <c r="BG76" s="1">
        <v>218.5612607885287</v>
      </c>
      <c r="BH76" s="1">
        <v>292.17516261364642</v>
      </c>
      <c r="BI76" s="1">
        <v>338.37450200861139</v>
      </c>
      <c r="BJ76" s="1">
        <v>630.82925972516387</v>
      </c>
      <c r="BK76">
        <v>295.40726291898142</v>
      </c>
      <c r="BL76">
        <v>21.37656933315057</v>
      </c>
    </row>
    <row r="77" spans="1:64" x14ac:dyDescent="0.25">
      <c r="A77">
        <v>197.09744007989167</v>
      </c>
      <c r="B77">
        <v>11.330627896469601</v>
      </c>
      <c r="E77" s="1">
        <v>240.06183330829236</v>
      </c>
      <c r="F77" s="1">
        <v>225.13620229310877</v>
      </c>
      <c r="G77" s="1">
        <v>198.33714090898718</v>
      </c>
      <c r="H77" s="1">
        <v>203.44142983639983</v>
      </c>
      <c r="I77" s="1">
        <v>202.54171320617976</v>
      </c>
      <c r="J77" s="1">
        <v>149.76096146575202</v>
      </c>
      <c r="K77" s="1">
        <v>160.40279954052207</v>
      </c>
      <c r="O77">
        <v>145.43162788262151</v>
      </c>
      <c r="P77">
        <v>7.7311309613957402</v>
      </c>
      <c r="S77" s="1">
        <v>138.26407995647099</v>
      </c>
      <c r="T77" s="1">
        <v>121.58653011596061</v>
      </c>
      <c r="U77" s="1">
        <v>151.81759843600139</v>
      </c>
      <c r="V77" s="1">
        <v>123.25827827721049</v>
      </c>
      <c r="W77" s="1">
        <v>152.2040129713865</v>
      </c>
      <c r="X77" s="1">
        <v>134.75804648805257</v>
      </c>
      <c r="Y77" s="1">
        <v>202.56896486965252</v>
      </c>
      <c r="AA77" s="1">
        <v>122.69222289964088</v>
      </c>
      <c r="AB77" s="1">
        <v>139.44246364712282</v>
      </c>
      <c r="AC77" s="1">
        <v>126.1318118073219</v>
      </c>
      <c r="AD77" s="1">
        <v>187.02389724001588</v>
      </c>
      <c r="AH77" s="1">
        <v>152.44412971772888</v>
      </c>
      <c r="AI77" s="1">
        <v>167.4667728004269</v>
      </c>
      <c r="AJ77" s="1">
        <v>158.60436741145097</v>
      </c>
      <c r="AK77" s="1">
        <v>137.02714978009624</v>
      </c>
      <c r="AM77" s="1">
        <v>171.18356093895397</v>
      </c>
      <c r="AN77" s="1">
        <v>190.54749806721978</v>
      </c>
      <c r="AO77">
        <v>162.87891311931278</v>
      </c>
      <c r="AP77">
        <v>6.2697997580898575</v>
      </c>
      <c r="AU77" s="1">
        <v>363.88163814521522</v>
      </c>
      <c r="AV77" s="1">
        <v>427.18740378694582</v>
      </c>
      <c r="AW77" s="1">
        <v>155.49547077496163</v>
      </c>
      <c r="AX77" s="1">
        <v>208.03406502869731</v>
      </c>
      <c r="AY77" s="1">
        <v>158.4059478075736</v>
      </c>
      <c r="AZ77">
        <v>262.60090510867872</v>
      </c>
      <c r="BA77">
        <v>50.06084524204401</v>
      </c>
      <c r="BF77" s="1">
        <v>342.68897503805783</v>
      </c>
      <c r="BG77" s="1">
        <v>225.93295132672316</v>
      </c>
      <c r="BH77" s="1">
        <v>264.06057943480778</v>
      </c>
      <c r="BI77" s="1">
        <v>344.4271434437141</v>
      </c>
      <c r="BJ77" s="1">
        <v>860.60374919079459</v>
      </c>
      <c r="BK77">
        <v>294.2774123108257</v>
      </c>
      <c r="BL77">
        <v>22.850270539600267</v>
      </c>
    </row>
    <row r="78" spans="1:64" x14ac:dyDescent="0.25">
      <c r="A78">
        <v>197.16283374852614</v>
      </c>
      <c r="B78">
        <v>14.939506964743707</v>
      </c>
      <c r="E78" s="1">
        <v>264.81160530173014</v>
      </c>
      <c r="F78" s="1">
        <v>237.83228940605147</v>
      </c>
      <c r="G78" s="1">
        <v>165.42355680426161</v>
      </c>
      <c r="H78" s="1">
        <v>202.521688900573</v>
      </c>
      <c r="I78" s="1">
        <v>197.88699216135493</v>
      </c>
      <c r="J78" s="1">
        <v>144.58974202473928</v>
      </c>
      <c r="K78" s="1">
        <v>167.07396164097267</v>
      </c>
      <c r="O78">
        <v>148.52941515905991</v>
      </c>
      <c r="P78">
        <v>8.7932774364026454</v>
      </c>
      <c r="S78" s="1">
        <v>142.75439960015356</v>
      </c>
      <c r="T78" s="1">
        <v>122.8247739457903</v>
      </c>
      <c r="U78" s="1">
        <v>153.77478819013112</v>
      </c>
      <c r="V78" s="1">
        <v>124.84064825482236</v>
      </c>
      <c r="W78" s="1">
        <v>161.14113079344639</v>
      </c>
      <c r="X78" s="1">
        <v>137.7459915538258</v>
      </c>
      <c r="Y78" s="1">
        <v>200.86963360126126</v>
      </c>
      <c r="AA78" s="1">
        <v>105.61462177536525</v>
      </c>
      <c r="AB78" s="1">
        <v>136.06067347279046</v>
      </c>
      <c r="AC78" s="1">
        <v>144.4872922675552</v>
      </c>
      <c r="AD78" s="1">
        <v>203.70961329451737</v>
      </c>
      <c r="AH78" s="1">
        <v>144.77255158576071</v>
      </c>
      <c r="AI78" s="1">
        <v>180.18514916086875</v>
      </c>
      <c r="AJ78" s="1">
        <v>175.99954304284483</v>
      </c>
      <c r="AK78" s="1">
        <v>125.83487216712012</v>
      </c>
      <c r="AM78" s="1">
        <v>165.86047503781924</v>
      </c>
      <c r="AN78" s="1">
        <v>169.49650446573855</v>
      </c>
      <c r="AO78">
        <v>160.35818257669203</v>
      </c>
      <c r="AP78">
        <v>7.2149246200380581</v>
      </c>
      <c r="AU78" s="1">
        <v>466.15238950791536</v>
      </c>
      <c r="AV78" s="1">
        <v>347.70387546182263</v>
      </c>
      <c r="AW78" s="1">
        <v>103.52751644435459</v>
      </c>
      <c r="AX78" s="1">
        <v>201.47825858285765</v>
      </c>
      <c r="AY78" s="1">
        <v>145.40023041389574</v>
      </c>
      <c r="AZ78">
        <v>252.8524540821692</v>
      </c>
      <c r="BA78">
        <v>60.324747799013103</v>
      </c>
      <c r="BF78" s="1">
        <v>344.63380082516272</v>
      </c>
      <c r="BG78" s="1">
        <v>262.79474187780278</v>
      </c>
      <c r="BH78" s="1">
        <v>245.82074296151922</v>
      </c>
      <c r="BI78" s="1">
        <v>411.27908880060363</v>
      </c>
      <c r="BJ78" s="1">
        <v>788.1477197909303</v>
      </c>
      <c r="BK78">
        <v>316.13209361627207</v>
      </c>
      <c r="BL78">
        <v>29.710147363987712</v>
      </c>
    </row>
    <row r="79" spans="1:64" x14ac:dyDescent="0.25">
      <c r="A79">
        <v>203.73368620006954</v>
      </c>
      <c r="B79">
        <v>13.363208579185939</v>
      </c>
      <c r="E79" s="1">
        <v>269.12885842864</v>
      </c>
      <c r="F79" s="1">
        <v>221.50752072429842</v>
      </c>
      <c r="G79" s="1">
        <v>200.39124635002588</v>
      </c>
      <c r="H79" s="1">
        <v>209.90124292174758</v>
      </c>
      <c r="I79" s="1">
        <v>208.08304609179373</v>
      </c>
      <c r="J79" s="1">
        <v>156.48180141079968</v>
      </c>
      <c r="K79" s="1">
        <v>160.64208747318139</v>
      </c>
      <c r="O79">
        <v>145.08456152119913</v>
      </c>
      <c r="P79">
        <v>9.3549184138935946</v>
      </c>
      <c r="S79" s="1">
        <v>132.35749645037859</v>
      </c>
      <c r="T79" s="1">
        <v>121.16507407894359</v>
      </c>
      <c r="U79" s="1">
        <v>146.96007892177684</v>
      </c>
      <c r="V79" s="1">
        <v>127.86028869901212</v>
      </c>
      <c r="W79" s="1">
        <v>151.61655603078819</v>
      </c>
      <c r="X79" s="1">
        <v>130.94635428798668</v>
      </c>
      <c r="Y79" s="1">
        <v>201.24414175827846</v>
      </c>
      <c r="AA79" s="1">
        <v>104.49135383994658</v>
      </c>
      <c r="AB79" s="1">
        <v>138.62967903638776</v>
      </c>
      <c r="AC79" s="1">
        <v>130.36464720733392</v>
      </c>
      <c r="AD79" s="1">
        <v>210.2945064223575</v>
      </c>
      <c r="AH79" s="1">
        <v>159.22723931355435</v>
      </c>
      <c r="AI79" s="1">
        <v>179.58703793977421</v>
      </c>
      <c r="AJ79" s="1">
        <v>163.40093458196762</v>
      </c>
      <c r="AK79" s="1">
        <v>125.55747577319394</v>
      </c>
      <c r="AM79" s="1">
        <v>160.72220954042655</v>
      </c>
      <c r="AN79" s="1">
        <v>168.75133514404271</v>
      </c>
      <c r="AO79">
        <v>159.54103871549322</v>
      </c>
      <c r="AP79">
        <v>6.2829069442363945</v>
      </c>
      <c r="AU79" s="1">
        <v>462.55633389935309</v>
      </c>
      <c r="AV79" s="1">
        <v>327.57493192926404</v>
      </c>
      <c r="AW79" s="1">
        <v>159.72955699668506</v>
      </c>
      <c r="AX79" s="1">
        <v>158.64451815633237</v>
      </c>
      <c r="AY79" s="1">
        <v>146.00356655960408</v>
      </c>
      <c r="AZ79">
        <v>250.90178150824772</v>
      </c>
      <c r="BA79">
        <v>56.037071374705612</v>
      </c>
      <c r="BF79" s="1">
        <v>312.72499362202143</v>
      </c>
      <c r="BG79" s="1">
        <v>219.23247090092408</v>
      </c>
      <c r="BH79" s="1">
        <v>277.23191980507642</v>
      </c>
      <c r="BI79" s="1">
        <v>338.67707685990729</v>
      </c>
      <c r="BJ79" s="1">
        <v>843.43200798537464</v>
      </c>
      <c r="BK79">
        <v>286.96661529698235</v>
      </c>
      <c r="BL79">
        <v>20.025164796291509</v>
      </c>
    </row>
    <row r="80" spans="1:64" x14ac:dyDescent="0.25">
      <c r="A80">
        <v>210.63704187592978</v>
      </c>
      <c r="B80">
        <v>12.446867053636989</v>
      </c>
      <c r="E80" s="1">
        <v>259.04426302444625</v>
      </c>
      <c r="F80" s="1">
        <v>236.99214203673463</v>
      </c>
      <c r="G80" s="1">
        <v>204.06865243982807</v>
      </c>
      <c r="H80" s="1">
        <v>213.27936590505178</v>
      </c>
      <c r="I80" s="1">
        <v>230.44139039265281</v>
      </c>
      <c r="J80" s="1">
        <v>164.04145767216147</v>
      </c>
      <c r="K80" s="1">
        <v>166.59202166063341</v>
      </c>
      <c r="O80">
        <v>147.7505271156148</v>
      </c>
      <c r="P80">
        <v>10.086652103090309</v>
      </c>
      <c r="S80" s="1">
        <v>129.81371396773233</v>
      </c>
      <c r="T80" s="1">
        <v>114.58247795328261</v>
      </c>
      <c r="U80" s="1">
        <v>149.09792677960388</v>
      </c>
      <c r="V80" s="1">
        <v>111.3400845257167</v>
      </c>
      <c r="W80" s="1">
        <v>167.39620417985233</v>
      </c>
      <c r="X80" s="1">
        <v>130.48413689345077</v>
      </c>
      <c r="Y80" s="1">
        <v>205.55559962750661</v>
      </c>
      <c r="AA80" s="1">
        <v>124.48877904808778</v>
      </c>
      <c r="AB80" s="1">
        <v>147.07114869748011</v>
      </c>
      <c r="AC80" s="1">
        <v>129.42367376283136</v>
      </c>
      <c r="AD80" s="1">
        <v>216.00205283621844</v>
      </c>
      <c r="AH80" s="1">
        <v>151.76681367809221</v>
      </c>
      <c r="AI80" s="1">
        <v>182.97806881261215</v>
      </c>
      <c r="AJ80" s="1">
        <v>173.73345026274768</v>
      </c>
      <c r="AK80" s="1">
        <v>128.26949918666861</v>
      </c>
      <c r="AM80" s="1">
        <v>164.23566711053829</v>
      </c>
      <c r="AN80" s="1">
        <v>170.59322992960574</v>
      </c>
      <c r="AO80">
        <v>161.92945483004414</v>
      </c>
      <c r="AP80">
        <v>6.7242099233510011</v>
      </c>
      <c r="AU80" s="1">
        <v>352.31455349720312</v>
      </c>
      <c r="AV80" s="1">
        <v>352.27402560229359</v>
      </c>
      <c r="AW80" s="1">
        <v>160.31337648566588</v>
      </c>
      <c r="AX80" s="1">
        <v>188.28582248983673</v>
      </c>
      <c r="AY80" s="1">
        <v>173.94522992205427</v>
      </c>
      <c r="AZ80">
        <v>245.4266015994107</v>
      </c>
      <c r="BA80">
        <v>39.222607001750994</v>
      </c>
      <c r="BF80" s="1">
        <v>355.62235078668516</v>
      </c>
      <c r="BG80" s="1">
        <v>202.85251405503982</v>
      </c>
      <c r="BH80" s="1">
        <v>304.1075791122226</v>
      </c>
      <c r="BI80" s="1">
        <v>335.24461226029814</v>
      </c>
      <c r="BJ80" s="1">
        <v>620.20965978475135</v>
      </c>
      <c r="BK80">
        <v>299.45676405356141</v>
      </c>
      <c r="BL80">
        <v>26.257717352076924</v>
      </c>
    </row>
    <row r="81" spans="1:64" x14ac:dyDescent="0.25">
      <c r="A81">
        <v>201.55107098513889</v>
      </c>
      <c r="B81">
        <v>13.952626229639202</v>
      </c>
      <c r="E81" s="1">
        <v>253.78941922410786</v>
      </c>
      <c r="F81" s="1">
        <v>240.53215938111495</v>
      </c>
      <c r="G81" s="1">
        <v>199.4542119516839</v>
      </c>
      <c r="H81" s="1">
        <v>198.10189795535732</v>
      </c>
      <c r="I81" s="1">
        <v>215.73228006825747</v>
      </c>
      <c r="J81" s="1">
        <v>144.99539182003645</v>
      </c>
      <c r="K81" s="1">
        <v>158.25213649541411</v>
      </c>
      <c r="O81">
        <v>144.30815633402921</v>
      </c>
      <c r="P81">
        <v>9.1571048654328404</v>
      </c>
      <c r="S81" s="1">
        <v>119.3496391634892</v>
      </c>
      <c r="T81" s="1">
        <v>116.64252816647365</v>
      </c>
      <c r="U81" s="1">
        <v>159.26961220457878</v>
      </c>
      <c r="V81" s="1">
        <v>111.51252391613384</v>
      </c>
      <c r="W81" s="1">
        <v>145.56519069752068</v>
      </c>
      <c r="X81" s="1">
        <v>137.52405968026679</v>
      </c>
      <c r="Y81" s="1">
        <v>194.5784996295796</v>
      </c>
      <c r="AA81" s="1">
        <v>115.05345203453467</v>
      </c>
      <c r="AB81" s="1">
        <v>143.55578637040591</v>
      </c>
      <c r="AD81" s="1">
        <v>200.03027147730896</v>
      </c>
      <c r="AH81" s="1">
        <v>147.97064135286499</v>
      </c>
      <c r="AI81" s="1">
        <v>174.86928182355487</v>
      </c>
      <c r="AJ81" s="1">
        <v>178.69703157885078</v>
      </c>
      <c r="AK81" s="1">
        <v>130.47245097401813</v>
      </c>
      <c r="AM81" s="1">
        <v>170.98026882577116</v>
      </c>
      <c r="AN81" s="1">
        <v>184.1645717620849</v>
      </c>
      <c r="AO81">
        <v>164.52570771952415</v>
      </c>
      <c r="AP81">
        <v>7.1860592593406807</v>
      </c>
      <c r="AU81" s="1">
        <v>471.09332194207133</v>
      </c>
      <c r="AV81" s="1">
        <v>396.61501428763842</v>
      </c>
      <c r="AW81" s="1">
        <v>124.71744399080897</v>
      </c>
      <c r="AX81" s="1">
        <v>200.79844127163483</v>
      </c>
      <c r="AY81" s="1">
        <v>156.55519638452984</v>
      </c>
      <c r="AZ81">
        <v>269.95588357533666</v>
      </c>
      <c r="BA81">
        <v>61.72049141729628</v>
      </c>
      <c r="BF81" s="1">
        <v>353.40423910724837</v>
      </c>
      <c r="BG81" s="1">
        <v>209.10105881867545</v>
      </c>
      <c r="BH81" s="1">
        <v>306.88990740963879</v>
      </c>
      <c r="BI81" s="1">
        <v>332.4619986794209</v>
      </c>
      <c r="BJ81" s="1">
        <v>681.74792503457434</v>
      </c>
      <c r="BK81">
        <v>300.4643010037459</v>
      </c>
      <c r="BL81">
        <v>24.713377089339481</v>
      </c>
    </row>
    <row r="82" spans="1:64" x14ac:dyDescent="0.25">
      <c r="A82">
        <v>191.83385608531756</v>
      </c>
      <c r="B82">
        <v>11.295318178052158</v>
      </c>
      <c r="E82" s="1">
        <v>206.7884969043246</v>
      </c>
      <c r="F82" s="1">
        <v>236.30470924707626</v>
      </c>
      <c r="G82" s="1">
        <v>172.14170643981046</v>
      </c>
      <c r="H82" s="1">
        <v>195.31713859415885</v>
      </c>
      <c r="I82" s="1">
        <v>221.62290796691306</v>
      </c>
      <c r="J82" s="1">
        <v>148.32701173722947</v>
      </c>
      <c r="K82" s="1">
        <v>162.33502170771018</v>
      </c>
      <c r="O82">
        <v>141.00712069518798</v>
      </c>
      <c r="P82">
        <v>9.0396709985740848</v>
      </c>
      <c r="S82" s="1">
        <v>132.74865264371795</v>
      </c>
      <c r="T82" s="1">
        <v>104.7839316489404</v>
      </c>
      <c r="U82" s="1">
        <v>158.61525063401533</v>
      </c>
      <c r="V82" s="1">
        <v>114.33508382472657</v>
      </c>
      <c r="W82" s="1">
        <v>138.05296048836286</v>
      </c>
      <c r="X82" s="1">
        <v>126.38780153139034</v>
      </c>
      <c r="Y82" s="1">
        <v>193.89017444074267</v>
      </c>
      <c r="AA82" s="1">
        <v>109.74156688224124</v>
      </c>
      <c r="AB82" s="1">
        <v>139.63174654950714</v>
      </c>
      <c r="AD82" s="1">
        <v>191.8840383082354</v>
      </c>
      <c r="AH82" s="1">
        <v>154.58694273763339</v>
      </c>
      <c r="AI82" s="1">
        <v>176.08925486295379</v>
      </c>
      <c r="AJ82" s="1">
        <v>177.30045562509972</v>
      </c>
      <c r="AK82" s="1">
        <v>134.60705283754271</v>
      </c>
      <c r="AM82" s="1">
        <v>165.31172683292215</v>
      </c>
      <c r="AN82" s="1">
        <v>174.48271115620886</v>
      </c>
      <c r="AO82">
        <v>163.72969067539344</v>
      </c>
      <c r="AP82">
        <v>5.7461636282272543</v>
      </c>
      <c r="AU82" s="1">
        <v>424.98819888574968</v>
      </c>
      <c r="AV82" s="1">
        <v>407.03212193080293</v>
      </c>
      <c r="AW82" s="1">
        <v>149.56774030412944</v>
      </c>
      <c r="AX82" s="1">
        <v>220.26029414800337</v>
      </c>
      <c r="AY82" s="1">
        <v>158.5448551203732</v>
      </c>
      <c r="AZ82">
        <v>272.07864207781165</v>
      </c>
      <c r="BA82">
        <v>53.731836858274058</v>
      </c>
      <c r="BF82" s="1">
        <v>362.10181422100641</v>
      </c>
      <c r="BG82" s="1">
        <v>220.27677959865969</v>
      </c>
      <c r="BH82" s="1">
        <v>309.99545842819322</v>
      </c>
      <c r="BI82" s="1">
        <v>343.76272721724047</v>
      </c>
      <c r="BJ82" s="1">
        <v>649.68981266919593</v>
      </c>
      <c r="BK82">
        <v>309.0341948662749</v>
      </c>
      <c r="BL82">
        <v>24.393693832478725</v>
      </c>
    </row>
    <row r="83" spans="1:64" x14ac:dyDescent="0.25">
      <c r="A83">
        <v>206.59737079610318</v>
      </c>
      <c r="B83">
        <v>12.373407885424911</v>
      </c>
      <c r="E83" s="1">
        <v>250.98435121839148</v>
      </c>
      <c r="F83" s="1">
        <v>233.18995078847706</v>
      </c>
      <c r="G83" s="1">
        <v>202.77288795603874</v>
      </c>
      <c r="H83" s="1">
        <v>212.64714494966577</v>
      </c>
      <c r="I83" s="1">
        <v>225.98467304992081</v>
      </c>
      <c r="J83" s="1">
        <v>152.85672678946102</v>
      </c>
      <c r="K83" s="1">
        <v>167.74586082076763</v>
      </c>
      <c r="O83">
        <v>147.09286690523572</v>
      </c>
      <c r="P83">
        <v>9.9622142224834338</v>
      </c>
      <c r="S83" s="1">
        <v>122.11581111903618</v>
      </c>
      <c r="T83" s="1">
        <v>114.15802537919106</v>
      </c>
      <c r="U83" s="1">
        <v>150.15677394893444</v>
      </c>
      <c r="V83" s="1">
        <v>125.01341586966954</v>
      </c>
      <c r="W83" s="1">
        <v>157.58929675138396</v>
      </c>
      <c r="X83" s="1">
        <v>148.55316509308119</v>
      </c>
      <c r="Y83" s="1">
        <v>209.70117381776259</v>
      </c>
      <c r="AA83" s="1">
        <v>102.28375645046776</v>
      </c>
      <c r="AB83" s="1">
        <v>142.75872583620264</v>
      </c>
      <c r="AD83" s="1">
        <v>198.59852478662785</v>
      </c>
      <c r="AH83" s="1">
        <v>148.18102337264548</v>
      </c>
      <c r="AI83" s="1">
        <v>182.92205755790448</v>
      </c>
      <c r="AJ83" s="1">
        <v>173.31419129302475</v>
      </c>
      <c r="AM83" s="1">
        <v>162.90798716716185</v>
      </c>
      <c r="AN83" s="1">
        <v>198.87967109680156</v>
      </c>
      <c r="AO83">
        <v>173.2409860975076</v>
      </c>
      <c r="AP83">
        <v>6.515570955753363</v>
      </c>
      <c r="AU83" s="1">
        <v>414.96175376218616</v>
      </c>
      <c r="AV83" s="1">
        <v>402.74267337592312</v>
      </c>
      <c r="AW83" s="1">
        <v>158.82502639217398</v>
      </c>
      <c r="AX83" s="1">
        <v>195.50847610463325</v>
      </c>
      <c r="AY83" s="1">
        <v>148.84326511417041</v>
      </c>
      <c r="AZ83">
        <v>264.17623894981739</v>
      </c>
      <c r="BA83">
        <v>53.311448197210915</v>
      </c>
      <c r="BF83" s="1">
        <v>306.65271440461026</v>
      </c>
      <c r="BG83" s="1">
        <v>216.46725689923284</v>
      </c>
      <c r="BH83" s="1">
        <v>290.66893836022786</v>
      </c>
      <c r="BI83" s="1">
        <v>304.11279851740045</v>
      </c>
      <c r="BJ83" s="1">
        <v>720.6095607491751</v>
      </c>
      <c r="BK83">
        <v>279.47542704536789</v>
      </c>
      <c r="BL83">
        <v>16.493831001283219</v>
      </c>
    </row>
    <row r="84" spans="1:64" x14ac:dyDescent="0.25">
      <c r="A84">
        <v>210.08156287657474</v>
      </c>
      <c r="B84">
        <v>14.105880098018433</v>
      </c>
      <c r="E84" s="1">
        <v>259.67544769440258</v>
      </c>
      <c r="F84" s="1">
        <v>222.32564230036411</v>
      </c>
      <c r="G84" s="1">
        <v>222.1288420290814</v>
      </c>
      <c r="H84" s="1">
        <v>193.68776560930129</v>
      </c>
      <c r="I84" s="1">
        <v>251.31444050732514</v>
      </c>
      <c r="J84" s="1">
        <v>151.97136838595807</v>
      </c>
      <c r="K84" s="1">
        <v>169.46743360959047</v>
      </c>
      <c r="O84">
        <v>150.34520913401656</v>
      </c>
      <c r="P84">
        <v>8.0555898653274802</v>
      </c>
      <c r="S84" s="1">
        <v>122.99725355684276</v>
      </c>
      <c r="T84" s="1">
        <v>127.31997747253752</v>
      </c>
      <c r="U84" s="1">
        <v>156.01579780525384</v>
      </c>
      <c r="V84" s="1">
        <v>131.32522028673213</v>
      </c>
      <c r="W84" s="1">
        <v>165.32685485067174</v>
      </c>
      <c r="X84" s="1">
        <v>135.86928620905218</v>
      </c>
      <c r="Y84" s="1">
        <v>196.87017142298276</v>
      </c>
      <c r="AA84" s="1">
        <v>123.83898318801781</v>
      </c>
      <c r="AB84" s="1">
        <v>147.12495374844548</v>
      </c>
      <c r="AD84" s="1">
        <v>196.76359279962944</v>
      </c>
      <c r="AH84" s="1">
        <v>147.0330298012349</v>
      </c>
      <c r="AI84" s="1">
        <v>188.82207322919186</v>
      </c>
      <c r="AJ84" s="1">
        <v>173.45776440034186</v>
      </c>
      <c r="AM84" s="1">
        <v>164.07661205542249</v>
      </c>
      <c r="AN84" s="1">
        <v>181.83636665344218</v>
      </c>
      <c r="AO84">
        <v>171.04516922792666</v>
      </c>
      <c r="AP84">
        <v>5.5121489253309672</v>
      </c>
      <c r="AU84" s="1">
        <v>306.38888265662752</v>
      </c>
      <c r="AV84" s="1">
        <v>378.80817281788774</v>
      </c>
      <c r="AW84" s="1">
        <v>142.21197913196292</v>
      </c>
      <c r="AX84" s="1">
        <v>231.683832730018</v>
      </c>
      <c r="AY84" s="1">
        <v>147.07958315180448</v>
      </c>
      <c r="AZ84">
        <v>241.23449009766014</v>
      </c>
      <c r="BA84">
        <v>40.95530846326141</v>
      </c>
      <c r="BF84" s="1">
        <v>337.09706994655033</v>
      </c>
      <c r="BG84" s="1">
        <v>206.70777780038333</v>
      </c>
      <c r="BH84" s="1">
        <v>301.65826465260841</v>
      </c>
      <c r="BI84" s="1">
        <v>367.50505620783002</v>
      </c>
      <c r="BJ84" s="1">
        <v>580.46945115716198</v>
      </c>
      <c r="BK84">
        <v>303.24204215184301</v>
      </c>
      <c r="BL84">
        <v>27.01598640396552</v>
      </c>
    </row>
    <row r="85" spans="1:64" x14ac:dyDescent="0.25">
      <c r="A85">
        <v>201.1887478810541</v>
      </c>
      <c r="B85">
        <v>13.743893263115677</v>
      </c>
      <c r="E85" s="1">
        <v>238.08464435493656</v>
      </c>
      <c r="F85" s="1">
        <v>229.8672051351133</v>
      </c>
      <c r="G85" s="1">
        <v>228.24296105865986</v>
      </c>
      <c r="H85" s="1">
        <v>195.69723617114116</v>
      </c>
      <c r="I85" s="1">
        <v>222.09159487854265</v>
      </c>
      <c r="J85" s="1">
        <v>151.45528807772357</v>
      </c>
      <c r="K85" s="1">
        <v>142.88230549126169</v>
      </c>
      <c r="O85">
        <v>149.77604876905752</v>
      </c>
      <c r="P85">
        <v>12.063418214135671</v>
      </c>
      <c r="S85" s="1">
        <v>129.67874572545583</v>
      </c>
      <c r="T85" s="1">
        <v>123.87208395527037</v>
      </c>
      <c r="U85" s="1">
        <v>159.84181679442258</v>
      </c>
      <c r="V85" s="1">
        <v>114.55546829486201</v>
      </c>
      <c r="W85" s="1">
        <v>151.07763105303883</v>
      </c>
      <c r="X85" s="1">
        <v>127.03764995157394</v>
      </c>
      <c r="Y85" s="1">
        <v>215.22562446897746</v>
      </c>
      <c r="AA85" s="1">
        <v>111.51896758340025</v>
      </c>
      <c r="AB85" s="1">
        <v>131.55202139620135</v>
      </c>
      <c r="AD85" s="1">
        <v>233.40047846737249</v>
      </c>
      <c r="AH85" s="1">
        <v>153.13657055047642</v>
      </c>
      <c r="AI85" s="1">
        <v>183.6117602991709</v>
      </c>
      <c r="AJ85" s="1">
        <v>172.72534252534186</v>
      </c>
      <c r="AM85" s="1">
        <v>156.69326937190522</v>
      </c>
      <c r="AN85" s="1">
        <v>195.95375061035156</v>
      </c>
      <c r="AO85">
        <v>172.42413867144919</v>
      </c>
      <c r="AP85">
        <v>6.0906644544452577</v>
      </c>
      <c r="AU85" s="1">
        <v>339.12188196701089</v>
      </c>
      <c r="AV85" s="1">
        <v>351.05160868226602</v>
      </c>
      <c r="AW85" s="1">
        <v>130.63477961493433</v>
      </c>
      <c r="AX85" s="1">
        <v>203.07904177632022</v>
      </c>
      <c r="AY85" s="1">
        <v>162.78473197077827</v>
      </c>
      <c r="AZ85">
        <v>237.33440880226195</v>
      </c>
      <c r="BA85">
        <v>40.698003192435436</v>
      </c>
      <c r="BF85" s="1">
        <v>363.87862995809206</v>
      </c>
      <c r="BG85" s="1">
        <v>214.38547416969533</v>
      </c>
      <c r="BH85" s="1">
        <v>282.13638573616191</v>
      </c>
      <c r="BI85" s="1">
        <v>326.94199301979722</v>
      </c>
      <c r="BJ85" s="1">
        <v>612.3259521024595</v>
      </c>
      <c r="BK85">
        <v>296.83562072093662</v>
      </c>
      <c r="BL85">
        <v>24.915108785664344</v>
      </c>
    </row>
    <row r="86" spans="1:64" x14ac:dyDescent="0.25">
      <c r="A86">
        <v>211.79398561487395</v>
      </c>
      <c r="B86">
        <v>15.065821427972063</v>
      </c>
      <c r="E86" s="1">
        <v>242.91391193693369</v>
      </c>
      <c r="F86" s="1">
        <v>263.11133032576919</v>
      </c>
      <c r="G86" s="1">
        <v>201.44755719808205</v>
      </c>
      <c r="H86" s="1">
        <v>197.76100985623907</v>
      </c>
      <c r="I86" s="1">
        <v>256.06029511830053</v>
      </c>
      <c r="J86" s="1">
        <v>157.35680762211521</v>
      </c>
      <c r="K86" s="1">
        <v>163.90698724667806</v>
      </c>
      <c r="O86">
        <v>147.3929576138855</v>
      </c>
      <c r="P86">
        <v>10.575274003231737</v>
      </c>
      <c r="S86" s="1">
        <v>116.74829337648418</v>
      </c>
      <c r="T86" s="1">
        <v>130.45571953010645</v>
      </c>
      <c r="U86" s="1">
        <v>148.71409481373081</v>
      </c>
      <c r="V86" s="1">
        <v>115.77908897035198</v>
      </c>
      <c r="W86" s="1">
        <v>143.65976068037975</v>
      </c>
      <c r="X86" s="1">
        <v>146.31479831245036</v>
      </c>
      <c r="Y86" s="1">
        <v>208.89241752320956</v>
      </c>
      <c r="AA86" s="1">
        <v>110.48280307308409</v>
      </c>
      <c r="AB86" s="1">
        <v>136.26914535839251</v>
      </c>
      <c r="AD86" s="1">
        <v>216.61345450066528</v>
      </c>
      <c r="AH86" s="1">
        <v>148.97208522624919</v>
      </c>
      <c r="AI86" s="1">
        <v>180.85957714245066</v>
      </c>
      <c r="AJ86" s="1">
        <v>163.77372774220035</v>
      </c>
      <c r="AM86" s="1">
        <v>167.03734401116589</v>
      </c>
      <c r="AN86" s="1">
        <v>195.48668861389115</v>
      </c>
      <c r="AO86">
        <v>171.22588454719144</v>
      </c>
      <c r="AP86">
        <v>5.9754372083139993</v>
      </c>
      <c r="AU86" s="1">
        <v>392.51605660047517</v>
      </c>
      <c r="AV86" s="1">
        <v>386.02460288061872</v>
      </c>
      <c r="AW86" s="1">
        <v>131.89241779384329</v>
      </c>
      <c r="AX86" s="1">
        <v>216.94093279176974</v>
      </c>
      <c r="AY86" s="1">
        <v>148.78866642254792</v>
      </c>
      <c r="AZ86">
        <v>255.23253529785097</v>
      </c>
      <c r="BA86">
        <v>50.581680001104004</v>
      </c>
      <c r="BF86" s="1">
        <v>380.37406709005137</v>
      </c>
      <c r="BG86" s="1">
        <v>207.07930458916528</v>
      </c>
      <c r="BH86" s="1">
        <v>290.41019796363315</v>
      </c>
      <c r="BI86" s="1">
        <v>330.45116771351178</v>
      </c>
      <c r="BJ86" s="1">
        <v>553.26593258960077</v>
      </c>
      <c r="BK86">
        <v>302.07868433909039</v>
      </c>
      <c r="BL86">
        <v>28.369173851309139</v>
      </c>
    </row>
    <row r="87" spans="1:64" x14ac:dyDescent="0.25">
      <c r="A87">
        <v>210.57518184539828</v>
      </c>
      <c r="B87">
        <v>11.949993208321954</v>
      </c>
      <c r="E87" s="1">
        <v>252.31309205553535</v>
      </c>
      <c r="F87" s="1">
        <v>247.19127880807142</v>
      </c>
      <c r="G87" s="1">
        <v>208.9348092193724</v>
      </c>
      <c r="H87" s="1">
        <v>195.25693401340919</v>
      </c>
      <c r="I87" s="1">
        <v>229.61738736509255</v>
      </c>
      <c r="J87" s="1">
        <v>164.05263333418139</v>
      </c>
      <c r="K87" s="1">
        <v>176.66013812212589</v>
      </c>
      <c r="O87">
        <v>144.60328789668466</v>
      </c>
      <c r="P87">
        <v>9.6657950165193753</v>
      </c>
      <c r="S87" s="1">
        <v>126.04006267109283</v>
      </c>
      <c r="T87" s="1">
        <v>124.89058985362426</v>
      </c>
      <c r="U87" s="1">
        <v>154.65935104561646</v>
      </c>
      <c r="V87" s="1">
        <v>116.87212494849537</v>
      </c>
      <c r="W87" s="1">
        <v>156.2096961942903</v>
      </c>
      <c r="X87" s="1">
        <v>128.60522863209178</v>
      </c>
      <c r="Y87" s="1">
        <v>215.96717328544563</v>
      </c>
      <c r="AA87" s="1">
        <v>102.02065708448433</v>
      </c>
      <c r="AB87" s="1">
        <v>139.42073373233563</v>
      </c>
      <c r="AD87" s="1">
        <v>181.34726151937005</v>
      </c>
      <c r="AH87" s="1">
        <v>143.11682222703405</v>
      </c>
      <c r="AI87" s="1">
        <v>178.65355505327227</v>
      </c>
      <c r="AJ87" s="1">
        <v>166.67488794090963</v>
      </c>
      <c r="AM87" s="1">
        <v>167.25286794984021</v>
      </c>
      <c r="AN87" s="1">
        <v>195.93871434529584</v>
      </c>
      <c r="AO87">
        <v>170.3273695032704</v>
      </c>
      <c r="AP87">
        <v>6.5213351281290111</v>
      </c>
      <c r="AU87" s="1">
        <v>388.30824717068441</v>
      </c>
      <c r="AV87" s="1">
        <v>442.04630734298036</v>
      </c>
      <c r="AW87" s="1">
        <v>154.6461678771322</v>
      </c>
      <c r="AX87" s="1">
        <v>225.69548716458064</v>
      </c>
      <c r="AY87" s="1">
        <v>139.08637590482985</v>
      </c>
      <c r="AZ87">
        <v>269.95651709204151</v>
      </c>
      <c r="BA87">
        <v>55.137840792647928</v>
      </c>
      <c r="BF87" s="1">
        <v>329.1169193112612</v>
      </c>
      <c r="BG87" s="1">
        <v>203.06113914207177</v>
      </c>
      <c r="BH87" s="1">
        <v>288.2458252764219</v>
      </c>
      <c r="BI87" s="1">
        <v>355.03297285600138</v>
      </c>
      <c r="BJ87" s="1">
        <v>608.89947751147463</v>
      </c>
      <c r="BK87">
        <v>293.86421414643905</v>
      </c>
      <c r="BL87">
        <v>25.749888336893839</v>
      </c>
    </row>
    <row r="88" spans="1:64" x14ac:dyDescent="0.25">
      <c r="A88">
        <v>207.47745415648333</v>
      </c>
      <c r="B88">
        <v>15.007565984153725</v>
      </c>
      <c r="E88" s="1">
        <v>258.35515707219139</v>
      </c>
      <c r="F88" s="1">
        <v>234.59100480068793</v>
      </c>
      <c r="G88" s="1">
        <v>206.9449563014571</v>
      </c>
      <c r="H88" s="1">
        <v>210.08942170107429</v>
      </c>
      <c r="I88" s="1">
        <v>241.51503339022929</v>
      </c>
      <c r="J88" s="1">
        <v>146.15572498130081</v>
      </c>
      <c r="K88" s="1">
        <v>154.69088084844242</v>
      </c>
      <c r="O88">
        <v>143.35146758595425</v>
      </c>
      <c r="P88">
        <v>9.746990135929428</v>
      </c>
      <c r="S88" s="1">
        <v>119.89568334933163</v>
      </c>
      <c r="T88" s="1">
        <v>129.08598537962746</v>
      </c>
      <c r="U88" s="1">
        <v>155.86157124411574</v>
      </c>
      <c r="V88" s="1">
        <v>112.62828031871781</v>
      </c>
      <c r="W88" s="1">
        <v>140.055428677973</v>
      </c>
      <c r="X88" s="1">
        <v>137.06587697534562</v>
      </c>
      <c r="Y88" s="1">
        <v>211.39538509459945</v>
      </c>
      <c r="AA88" s="1">
        <v>92.598818503251067</v>
      </c>
      <c r="AB88" s="1">
        <v>158.04747809175802</v>
      </c>
      <c r="AD88" s="1">
        <v>176.88016822482265</v>
      </c>
      <c r="AH88" s="1">
        <v>138.51881812354117</v>
      </c>
      <c r="AI88" s="1">
        <v>178.3017450542539</v>
      </c>
      <c r="AJ88" s="1">
        <v>163.18258950574085</v>
      </c>
      <c r="AM88" s="1">
        <v>160.86990056848208</v>
      </c>
      <c r="AN88" s="1">
        <v>178.83199055989581</v>
      </c>
      <c r="AO88">
        <v>163.94100876238275</v>
      </c>
      <c r="AP88">
        <v>5.565882725327902</v>
      </c>
      <c r="AU88" s="1">
        <v>442.50355435686214</v>
      </c>
      <c r="AV88" s="1">
        <v>409.39409227793988</v>
      </c>
      <c r="AW88" s="1">
        <v>161.10310829016183</v>
      </c>
      <c r="AX88" s="1">
        <v>208.26021901725343</v>
      </c>
      <c r="AY88" s="1">
        <v>168.16006587577314</v>
      </c>
      <c r="AZ88">
        <v>277.88420796359804</v>
      </c>
      <c r="BA88">
        <v>54.742704103456205</v>
      </c>
      <c r="BF88" s="1">
        <v>341.67496805783077</v>
      </c>
      <c r="BG88" s="1">
        <v>194.59274080064537</v>
      </c>
      <c r="BH88" s="1">
        <v>285.61494064149974</v>
      </c>
      <c r="BI88" s="1">
        <v>388.60539523037954</v>
      </c>
      <c r="BJ88" s="1">
        <v>557.71172877309789</v>
      </c>
      <c r="BK88">
        <v>302.62201118258884</v>
      </c>
      <c r="BL88">
        <v>32.309317139684417</v>
      </c>
    </row>
    <row r="89" spans="1:64" x14ac:dyDescent="0.25">
      <c r="A89">
        <v>198.43240005130619</v>
      </c>
      <c r="B89">
        <v>14.609591214651433</v>
      </c>
      <c r="E89" s="1">
        <v>252.99632924276767</v>
      </c>
      <c r="F89" s="1">
        <v>226.22013555813308</v>
      </c>
      <c r="G89" s="1">
        <v>190.19023386426574</v>
      </c>
      <c r="H89" s="1">
        <v>174.65928093028171</v>
      </c>
      <c r="I89" s="1">
        <v>240.68689196451868</v>
      </c>
      <c r="J89" s="1">
        <v>150.70244415086418</v>
      </c>
      <c r="K89" s="1">
        <v>153.57148464831218</v>
      </c>
      <c r="O89">
        <v>148.94439852661071</v>
      </c>
      <c r="P89">
        <v>10.099786620328219</v>
      </c>
      <c r="S89" s="1">
        <v>125.232570678572</v>
      </c>
      <c r="T89" s="1">
        <v>118.03827290841991</v>
      </c>
      <c r="U89" s="1">
        <v>167.44822737562063</v>
      </c>
      <c r="V89" s="1">
        <v>114.15017190596477</v>
      </c>
      <c r="W89" s="1">
        <v>157.12361396113502</v>
      </c>
      <c r="X89" s="1">
        <v>130.72157298971362</v>
      </c>
      <c r="Y89" s="1">
        <v>197.98070366249735</v>
      </c>
      <c r="AA89" s="1">
        <v>118.58435830431799</v>
      </c>
      <c r="AB89" s="1">
        <v>144.82772061569051</v>
      </c>
      <c r="AD89" s="1">
        <v>215.33677286417503</v>
      </c>
      <c r="AH89" s="1">
        <v>142.27940614869814</v>
      </c>
      <c r="AI89" s="1">
        <v>164.55070824143991</v>
      </c>
      <c r="AJ89" s="1">
        <v>172.51782039242286</v>
      </c>
      <c r="AM89" s="1">
        <v>173.07354327223089</v>
      </c>
      <c r="AN89" s="1">
        <v>197.6108233133948</v>
      </c>
      <c r="AO89">
        <v>170.00646027363732</v>
      </c>
      <c r="AP89">
        <v>6.7109070012530827</v>
      </c>
      <c r="AU89" s="1">
        <v>386.2739387705937</v>
      </c>
      <c r="AV89" s="1">
        <v>428.66057597944831</v>
      </c>
      <c r="AW89" s="1">
        <v>159.27054073764819</v>
      </c>
      <c r="AX89" s="1">
        <v>207.08463688981854</v>
      </c>
      <c r="AY89" s="1">
        <v>159.49027782319632</v>
      </c>
      <c r="AZ89">
        <v>268.15599404014102</v>
      </c>
      <c r="BA89">
        <v>51.810253879660273</v>
      </c>
      <c r="BF89" s="1">
        <v>353.44714015658457</v>
      </c>
      <c r="BG89" s="1">
        <v>218.10194298073054</v>
      </c>
      <c r="BH89" s="1">
        <v>280.01494332971191</v>
      </c>
      <c r="BI89" s="1">
        <v>350.09231567382773</v>
      </c>
      <c r="BJ89" s="1">
        <v>701.25969206096977</v>
      </c>
      <c r="BK89">
        <v>300.4140855352137</v>
      </c>
      <c r="BL89">
        <v>24.971829375126081</v>
      </c>
    </row>
    <row r="90" spans="1:64" x14ac:dyDescent="0.25">
      <c r="A90">
        <v>199.76337828814891</v>
      </c>
      <c r="B90">
        <v>11.805867044885973</v>
      </c>
      <c r="E90" s="1">
        <v>224.72255544438013</v>
      </c>
      <c r="F90" s="1">
        <v>241.53971725787807</v>
      </c>
      <c r="G90" s="1">
        <v>193.59275735698631</v>
      </c>
      <c r="H90" s="1">
        <v>188.08940745986183</v>
      </c>
      <c r="I90" s="1">
        <v>231.69502308920613</v>
      </c>
      <c r="J90" s="1">
        <v>160.12390153829759</v>
      </c>
      <c r="K90" s="1">
        <v>158.58028587043236</v>
      </c>
      <c r="O90">
        <v>149.44136794939055</v>
      </c>
      <c r="P90">
        <v>10.742088669798356</v>
      </c>
      <c r="S90" s="1">
        <v>126.4433182682736</v>
      </c>
      <c r="T90" s="1">
        <v>123.08003180454602</v>
      </c>
      <c r="U90" s="1">
        <v>156.52171072434447</v>
      </c>
      <c r="V90" s="1">
        <v>112.98773469554145</v>
      </c>
      <c r="W90" s="1">
        <v>152.44986618621434</v>
      </c>
      <c r="X90" s="1">
        <v>134.22348004502314</v>
      </c>
      <c r="Y90" s="1">
        <v>203.74453921533024</v>
      </c>
      <c r="AA90" s="1">
        <v>115.90943356977041</v>
      </c>
      <c r="AB90" s="1">
        <v>143.81738682519182</v>
      </c>
      <c r="AD90" s="1">
        <v>225.23617815967003</v>
      </c>
      <c r="AH90" s="1">
        <v>155.43900624849834</v>
      </c>
      <c r="AI90" s="1">
        <v>186.60316056611993</v>
      </c>
      <c r="AJ90" s="1">
        <v>173.66012222016792</v>
      </c>
      <c r="AM90" s="1">
        <v>172.03622455119094</v>
      </c>
      <c r="AN90" s="1">
        <v>196.38641675313281</v>
      </c>
      <c r="AO90">
        <v>176.82498606782198</v>
      </c>
      <c r="AP90">
        <v>5.2605567327456777</v>
      </c>
      <c r="AU90" s="1">
        <v>405.64787748214508</v>
      </c>
      <c r="AV90" s="1">
        <v>385.24551767433792</v>
      </c>
      <c r="AW90" s="1">
        <v>139.72058326704905</v>
      </c>
      <c r="AX90" s="1">
        <v>232.05921197972117</v>
      </c>
      <c r="AY90" s="1">
        <v>157.59252001715771</v>
      </c>
      <c r="AZ90">
        <v>264.0531420840822</v>
      </c>
      <c r="BA90">
        <v>50.02108427055429</v>
      </c>
      <c r="BF90" s="1">
        <v>325.12042353954604</v>
      </c>
      <c r="BG90" s="1">
        <v>227.71471518057359</v>
      </c>
      <c r="BH90" s="1">
        <v>319.13839158255956</v>
      </c>
      <c r="BI90" s="1">
        <v>320.95014398748179</v>
      </c>
      <c r="BJ90" s="1">
        <v>548.17748563662144</v>
      </c>
      <c r="BK90">
        <v>298.23091857254025</v>
      </c>
      <c r="BL90">
        <v>18.233027792041916</v>
      </c>
    </row>
    <row r="91" spans="1:64" x14ac:dyDescent="0.25">
      <c r="A91">
        <v>200.41160132221466</v>
      </c>
      <c r="B91">
        <v>15.399175798797572</v>
      </c>
      <c r="E91" s="1">
        <v>252.6912341318266</v>
      </c>
      <c r="F91" s="1">
        <v>247.48478109988375</v>
      </c>
      <c r="G91" s="1">
        <v>188.10455524536144</v>
      </c>
      <c r="H91" s="1">
        <v>202.83770830639182</v>
      </c>
      <c r="I91" s="1">
        <v>221.05711967033992</v>
      </c>
      <c r="J91" s="1">
        <v>148.82025947282028</v>
      </c>
      <c r="K91" s="1">
        <v>141.88555132887879</v>
      </c>
      <c r="O91">
        <v>144.6414784828267</v>
      </c>
      <c r="P91">
        <v>9.6489710572940943</v>
      </c>
      <c r="S91" s="1">
        <v>121.20629875868794</v>
      </c>
      <c r="T91" s="1">
        <v>114.327252577314</v>
      </c>
      <c r="U91" s="1">
        <v>175.00259420695397</v>
      </c>
      <c r="V91" s="1">
        <v>109.97018516253634</v>
      </c>
      <c r="W91" s="1">
        <v>161.4844599856599</v>
      </c>
      <c r="X91" s="1">
        <v>137.67477988074302</v>
      </c>
      <c r="Y91" s="1">
        <v>207.06852677646287</v>
      </c>
      <c r="AA91" s="1">
        <v>102.11303411194537</v>
      </c>
      <c r="AB91" s="1">
        <v>148.50771550901189</v>
      </c>
      <c r="AD91" s="1">
        <v>169.05993785895163</v>
      </c>
      <c r="AH91" s="1">
        <v>141.09047681387599</v>
      </c>
      <c r="AI91" s="1">
        <v>180.8203806717427</v>
      </c>
      <c r="AJ91" s="1">
        <v>176.80955969768968</v>
      </c>
      <c r="AM91" s="1">
        <v>163.16413233711174</v>
      </c>
      <c r="AN91" s="1">
        <v>177.63263384501096</v>
      </c>
      <c r="AO91">
        <v>167.90343667308622</v>
      </c>
      <c r="AP91">
        <v>5.5606257849392486</v>
      </c>
      <c r="AU91" s="1">
        <v>351.52205590613664</v>
      </c>
      <c r="AV91" s="1">
        <v>299.45558444619707</v>
      </c>
      <c r="AW91" s="1">
        <v>177.03710690236034</v>
      </c>
      <c r="AX91" s="1">
        <v>243.20082153018214</v>
      </c>
      <c r="AY91" s="1">
        <v>145.84392204562786</v>
      </c>
      <c r="AZ91">
        <v>243.4118981661008</v>
      </c>
      <c r="BA91">
        <v>33.913931303423851</v>
      </c>
      <c r="BF91" s="1">
        <v>369.0262004190642</v>
      </c>
      <c r="BG91" s="1">
        <v>243.52795989425093</v>
      </c>
      <c r="BH91" s="1">
        <v>285.44798472168634</v>
      </c>
      <c r="BI91" s="1">
        <v>336.78776134144141</v>
      </c>
      <c r="BJ91" s="1">
        <v>485.68179602901324</v>
      </c>
      <c r="BK91">
        <v>308.69747659411075</v>
      </c>
      <c r="BL91">
        <v>21.466513217978356</v>
      </c>
    </row>
    <row r="92" spans="1:64" x14ac:dyDescent="0.25">
      <c r="A92">
        <v>205.70851502137469</v>
      </c>
      <c r="B92">
        <v>12.488777090203881</v>
      </c>
      <c r="E92" s="1">
        <v>247.75314230216759</v>
      </c>
      <c r="F92" s="1">
        <v>245.05868612440281</v>
      </c>
      <c r="G92" s="1">
        <v>190.57211445300331</v>
      </c>
      <c r="H92" s="1">
        <v>207.72995585262933</v>
      </c>
      <c r="I92" s="1">
        <v>223.98218566304854</v>
      </c>
      <c r="J92" s="1">
        <v>165.02430634836767</v>
      </c>
      <c r="K92" s="1">
        <v>159.83921440600355</v>
      </c>
      <c r="O92">
        <v>146.86793404468756</v>
      </c>
      <c r="P92">
        <v>8.7125895263103335</v>
      </c>
      <c r="S92" s="1">
        <v>132.15421084251014</v>
      </c>
      <c r="T92" s="1">
        <v>121.95653341881054</v>
      </c>
      <c r="U92" s="1">
        <v>156.29759592989959</v>
      </c>
      <c r="V92" s="1">
        <v>121.82967536688002</v>
      </c>
      <c r="W92" s="1">
        <v>153.11688773239663</v>
      </c>
      <c r="X92" s="1">
        <v>132.07498986658297</v>
      </c>
      <c r="Y92" s="1">
        <v>200.43708538186871</v>
      </c>
      <c r="AA92" s="1">
        <v>115.21463880076426</v>
      </c>
      <c r="AB92" s="1">
        <v>137.87031173706032</v>
      </c>
      <c r="AD92" s="1">
        <v>197.72741137010235</v>
      </c>
      <c r="AH92" s="1">
        <v>146.22012660741495</v>
      </c>
      <c r="AI92" s="1">
        <v>185.57148116627317</v>
      </c>
      <c r="AJ92" s="1">
        <v>169.36714712209547</v>
      </c>
      <c r="AN92" s="1">
        <v>184.56651369730625</v>
      </c>
      <c r="AO92">
        <v>171.43131714827248</v>
      </c>
      <c r="AP92">
        <v>6.0129103757251885</v>
      </c>
      <c r="AU92" s="1">
        <v>418.91678760533131</v>
      </c>
      <c r="AV92" s="1">
        <v>429.98954885698816</v>
      </c>
      <c r="AW92" s="1">
        <v>189.56696402543628</v>
      </c>
      <c r="AX92" s="1">
        <v>255.25191941635487</v>
      </c>
      <c r="AY92" s="1">
        <v>158.58631922108643</v>
      </c>
      <c r="AZ92">
        <v>290.46230782503937</v>
      </c>
      <c r="BA92">
        <v>50.903564742840331</v>
      </c>
      <c r="BF92" s="1">
        <v>385.82619252500854</v>
      </c>
      <c r="BG92" s="1">
        <v>198.50752088758657</v>
      </c>
      <c r="BH92" s="1">
        <v>279.94552199513527</v>
      </c>
      <c r="BI92" s="1">
        <v>371.38647599653723</v>
      </c>
      <c r="BJ92" s="1">
        <v>631.57070468823542</v>
      </c>
      <c r="BK92">
        <v>308.91642785106689</v>
      </c>
      <c r="BL92">
        <v>33.798712209551823</v>
      </c>
    </row>
    <row r="93" spans="1:64" x14ac:dyDescent="0.25">
      <c r="A93">
        <v>208.79938571493267</v>
      </c>
      <c r="B93">
        <v>16.877797419563674</v>
      </c>
      <c r="E93" s="1">
        <v>243.20745102602302</v>
      </c>
      <c r="F93" s="1">
        <v>248.95676287195232</v>
      </c>
      <c r="G93" s="1">
        <v>217.12033730849006</v>
      </c>
      <c r="H93" s="1">
        <v>193.45062659004137</v>
      </c>
      <c r="I93" s="1">
        <v>264.9648313596706</v>
      </c>
      <c r="J93" s="1">
        <v>151.99791192005816</v>
      </c>
      <c r="K93" s="1">
        <v>141.89777892829335</v>
      </c>
      <c r="O93">
        <v>148.27623938057769</v>
      </c>
      <c r="P93">
        <v>9.8146356095765892</v>
      </c>
      <c r="S93" s="1">
        <v>132.96127753317418</v>
      </c>
      <c r="T93" s="1">
        <v>118.13836049500637</v>
      </c>
      <c r="U93" s="1">
        <v>161.54207578097629</v>
      </c>
      <c r="V93" s="1">
        <v>117.32625383871832</v>
      </c>
      <c r="W93" s="1">
        <v>165.81992620154261</v>
      </c>
      <c r="X93" s="1">
        <v>137.64038325384936</v>
      </c>
      <c r="Y93" s="1">
        <v>201.64465461548807</v>
      </c>
      <c r="AA93" s="1">
        <v>98.052585103015332</v>
      </c>
      <c r="AB93" s="1">
        <v>151.16709738866675</v>
      </c>
      <c r="AD93" s="1">
        <v>198.4697795953397</v>
      </c>
      <c r="AH93" s="1">
        <v>138.02800769994292</v>
      </c>
      <c r="AI93" s="1">
        <v>185.86586536973238</v>
      </c>
      <c r="AJ93" s="1">
        <v>170.00333325840495</v>
      </c>
      <c r="AN93" s="1">
        <v>189.44304784138959</v>
      </c>
      <c r="AO93">
        <v>170.83506354236746</v>
      </c>
      <c r="AP93">
        <v>7.6745794942025833</v>
      </c>
      <c r="AU93" s="1">
        <v>438.37368099115713</v>
      </c>
      <c r="AV93" s="1">
        <v>402.88236270397147</v>
      </c>
      <c r="AW93" s="1">
        <v>168.94300253406504</v>
      </c>
      <c r="AX93" s="1">
        <v>206.71840193353654</v>
      </c>
      <c r="AY93" s="1">
        <v>127.85263329366055</v>
      </c>
      <c r="AZ93">
        <v>268.95401629127815</v>
      </c>
      <c r="BA93">
        <v>56.718568250945538</v>
      </c>
      <c r="BF93" s="1">
        <v>372.17598043110922</v>
      </c>
      <c r="BG93" s="1">
        <v>199.50144379227223</v>
      </c>
      <c r="BH93" s="1">
        <v>265.37103929053444</v>
      </c>
      <c r="BI93" s="1">
        <v>332.75989185679998</v>
      </c>
      <c r="BJ93" s="1">
        <v>560.96354626441803</v>
      </c>
      <c r="BK93">
        <v>292.45208884267896</v>
      </c>
      <c r="BL93">
        <v>29.456598186112252</v>
      </c>
    </row>
    <row r="94" spans="1:64" x14ac:dyDescent="0.25">
      <c r="A94">
        <v>200.26695537814035</v>
      </c>
      <c r="B94">
        <v>12.835581701832101</v>
      </c>
      <c r="E94" s="1">
        <v>249.49368490228653</v>
      </c>
      <c r="F94" s="1">
        <v>213.38793012881152</v>
      </c>
      <c r="G94" s="1">
        <v>197.09780676461682</v>
      </c>
      <c r="H94" s="1">
        <v>197.17936414869968</v>
      </c>
      <c r="I94" s="1">
        <v>235.47425090801769</v>
      </c>
      <c r="J94" s="1">
        <v>159.64814986305649</v>
      </c>
      <c r="K94" s="1">
        <v>149.58750093149357</v>
      </c>
      <c r="O94">
        <v>150.92912058512206</v>
      </c>
      <c r="P94">
        <v>11.117155822457619</v>
      </c>
      <c r="S94" s="1">
        <v>114.37267004019567</v>
      </c>
      <c r="T94" s="1">
        <v>125.94553331798402</v>
      </c>
      <c r="U94" s="1">
        <v>175.65543415489819</v>
      </c>
      <c r="V94" s="1">
        <v>114.40627205668163</v>
      </c>
      <c r="W94" s="1">
        <v>169.30638566801773</v>
      </c>
      <c r="X94" s="1">
        <v>145.58835065144999</v>
      </c>
      <c r="Y94" s="1">
        <v>203.11081377833818</v>
      </c>
      <c r="AA94" s="1">
        <v>101.91849157662369</v>
      </c>
      <c r="AB94" s="1">
        <v>143.6740551852848</v>
      </c>
      <c r="AD94" s="1">
        <v>215.31319942174693</v>
      </c>
      <c r="AH94" s="1">
        <v>152.09672846202636</v>
      </c>
      <c r="AI94" s="1">
        <v>174.92455158507403</v>
      </c>
      <c r="AJ94" s="1">
        <v>172.63468736679454</v>
      </c>
      <c r="AN94" s="1">
        <v>183.09721946716303</v>
      </c>
      <c r="AO94">
        <v>170.68829672026447</v>
      </c>
      <c r="AP94">
        <v>4.3150983512535275</v>
      </c>
      <c r="AU94" s="1">
        <v>490.37087381678833</v>
      </c>
      <c r="AV94" s="1">
        <v>336.09516914254874</v>
      </c>
      <c r="AW94" s="1">
        <v>213.41308398541577</v>
      </c>
      <c r="AX94" s="1">
        <v>242.16801390530921</v>
      </c>
      <c r="AY94" s="1">
        <v>143.54256659045964</v>
      </c>
      <c r="AZ94">
        <v>285.11794148810435</v>
      </c>
      <c r="BA94">
        <v>53.575111242110594</v>
      </c>
      <c r="BF94" s="1">
        <v>335.50803206972586</v>
      </c>
      <c r="BG94" s="1">
        <v>192.56482300934954</v>
      </c>
      <c r="BH94" s="1">
        <v>301.59005996566492</v>
      </c>
      <c r="BI94" s="1">
        <v>344.58299116654814</v>
      </c>
      <c r="BJ94" s="1">
        <v>593.03378520038791</v>
      </c>
      <c r="BK94">
        <v>293.56147655282211</v>
      </c>
      <c r="BL94">
        <v>27.043937076365662</v>
      </c>
    </row>
    <row r="95" spans="1:64" x14ac:dyDescent="0.25">
      <c r="A95">
        <v>200.02856407905429</v>
      </c>
      <c r="B95">
        <v>13.763419320158647</v>
      </c>
      <c r="E95" s="1">
        <v>245.78577495900609</v>
      </c>
      <c r="F95" s="1">
        <v>234.05668475621871</v>
      </c>
      <c r="G95" s="1">
        <v>177.52874164217792</v>
      </c>
      <c r="H95" s="1">
        <v>201.69240055087218</v>
      </c>
      <c r="I95" s="1">
        <v>234.02984338511001</v>
      </c>
      <c r="J95" s="1">
        <v>148.7829359699972</v>
      </c>
      <c r="K95" s="1">
        <v>158.3235672899977</v>
      </c>
      <c r="O95">
        <v>149.26403140540458</v>
      </c>
      <c r="P95">
        <v>10.592212551892597</v>
      </c>
      <c r="S95" s="1">
        <v>123.31961500495494</v>
      </c>
      <c r="T95" s="1">
        <v>128.58906370835922</v>
      </c>
      <c r="U95" s="1">
        <v>159.81700264094002</v>
      </c>
      <c r="V95" s="1">
        <v>114.41070916471845</v>
      </c>
      <c r="W95" s="1">
        <v>162.94574978985315</v>
      </c>
      <c r="X95" s="1">
        <v>144.53346488895721</v>
      </c>
      <c r="Y95" s="1">
        <v>207.52833439753579</v>
      </c>
      <c r="AA95" s="1">
        <v>89.514482379910987</v>
      </c>
      <c r="AB95" s="1">
        <v>161.92185425015873</v>
      </c>
      <c r="AD95" s="1">
        <v>200.06003782865713</v>
      </c>
      <c r="AH95" s="1">
        <v>156.42736039229638</v>
      </c>
      <c r="AI95" s="1">
        <v>187.33747838216507</v>
      </c>
      <c r="AJ95" s="1">
        <v>170.51729298206993</v>
      </c>
      <c r="AN95" s="1">
        <v>192.09963480631512</v>
      </c>
      <c r="AO95">
        <v>176.59544164071161</v>
      </c>
      <c r="AP95">
        <v>5.3434430828496593</v>
      </c>
      <c r="AU95" s="1">
        <v>446.90982029832884</v>
      </c>
      <c r="AV95" s="1">
        <v>382.6355281134542</v>
      </c>
      <c r="AW95" s="1">
        <v>207.88849137230957</v>
      </c>
      <c r="AX95" s="1">
        <v>211.11718450794581</v>
      </c>
      <c r="AY95" s="1">
        <v>136.02414132452256</v>
      </c>
      <c r="AZ95">
        <v>276.91503312331224</v>
      </c>
      <c r="BA95">
        <v>52.543054524080127</v>
      </c>
      <c r="BF95" s="1">
        <v>341.21230327597851</v>
      </c>
      <c r="BG95" s="1">
        <v>187.97828533031296</v>
      </c>
      <c r="BH95" s="1">
        <v>261.62970298039255</v>
      </c>
      <c r="BI95" s="1">
        <v>300.32393715598363</v>
      </c>
      <c r="BJ95" s="1">
        <v>504.49711858889452</v>
      </c>
      <c r="BK95">
        <v>272.78605718566695</v>
      </c>
      <c r="BL95">
        <v>25.255997697076463</v>
      </c>
    </row>
    <row r="96" spans="1:64" x14ac:dyDescent="0.25">
      <c r="A96">
        <v>203.82551819200242</v>
      </c>
      <c r="B96">
        <v>16.623598239998273</v>
      </c>
      <c r="E96" s="1">
        <v>255.21452074607987</v>
      </c>
      <c r="F96" s="1">
        <v>250.04759164004034</v>
      </c>
      <c r="G96" s="1">
        <v>185.95584088746583</v>
      </c>
      <c r="H96" s="1">
        <v>196.52109663709854</v>
      </c>
      <c r="I96" s="1">
        <v>246.01466219190081</v>
      </c>
      <c r="J96" s="1">
        <v>141.96440255839079</v>
      </c>
      <c r="K96" s="1">
        <v>151.06051268304088</v>
      </c>
      <c r="O96">
        <v>141.81007383034245</v>
      </c>
      <c r="P96">
        <v>10.112725145735935</v>
      </c>
      <c r="S96" s="1">
        <v>108.06736170364049</v>
      </c>
      <c r="T96" s="1">
        <v>114.05496561761947</v>
      </c>
      <c r="U96" s="1">
        <v>173.71704654879775</v>
      </c>
      <c r="V96" s="1">
        <v>105.50545764774779</v>
      </c>
      <c r="W96" s="1">
        <v>154.56203026107596</v>
      </c>
      <c r="X96" s="1">
        <v>138.46118518444723</v>
      </c>
      <c r="Y96" s="1">
        <v>202.7125270044138</v>
      </c>
      <c r="AA96" s="1">
        <v>94.780469394446897</v>
      </c>
      <c r="AB96" s="1">
        <v>162.26441802450518</v>
      </c>
      <c r="AD96" s="1">
        <v>163.97527691673</v>
      </c>
      <c r="AH96" s="1">
        <v>149.30917716837541</v>
      </c>
      <c r="AI96" s="1">
        <v>191.02500386215237</v>
      </c>
      <c r="AJ96" s="1">
        <v>163.97737338821398</v>
      </c>
      <c r="AN96" s="1">
        <v>192.87033081054688</v>
      </c>
      <c r="AO96">
        <v>174.29547130732217</v>
      </c>
      <c r="AP96">
        <v>6.9582446075909221</v>
      </c>
      <c r="AU96" s="1">
        <v>491.53987787654899</v>
      </c>
      <c r="AV96" s="1">
        <v>421.73879839516559</v>
      </c>
      <c r="AW96" s="1">
        <v>182.04789476862325</v>
      </c>
      <c r="AX96" s="1">
        <v>218.07444773820467</v>
      </c>
      <c r="AY96" s="1">
        <v>146.97039607019957</v>
      </c>
      <c r="AZ96">
        <v>292.07428296974842</v>
      </c>
      <c r="BA96">
        <v>61.720767921428013</v>
      </c>
      <c r="BF96" s="1">
        <v>343.99708129098497</v>
      </c>
      <c r="BG96" s="1">
        <v>182.64019930804213</v>
      </c>
      <c r="BH96" s="1">
        <v>291.48407779036359</v>
      </c>
      <c r="BI96" s="1">
        <v>344.41119107333094</v>
      </c>
      <c r="BJ96" s="1">
        <v>707.27383888373822</v>
      </c>
      <c r="BK96">
        <v>290.6331373656804</v>
      </c>
      <c r="BL96">
        <v>29.498295155629993</v>
      </c>
    </row>
    <row r="97" spans="1:64" x14ac:dyDescent="0.25">
      <c r="A97">
        <v>197.00315894495793</v>
      </c>
      <c r="B97">
        <v>13.244963419376484</v>
      </c>
      <c r="E97" s="1">
        <v>255.18834323061193</v>
      </c>
      <c r="F97" s="1">
        <v>218.90440497332105</v>
      </c>
      <c r="G97" s="1">
        <v>179.14752280702152</v>
      </c>
      <c r="H97" s="1">
        <v>194.66382539255133</v>
      </c>
      <c r="I97" s="1">
        <v>222.89332515382148</v>
      </c>
      <c r="J97" s="1">
        <v>148.77367460797871</v>
      </c>
      <c r="K97" s="1">
        <v>159.45101644939967</v>
      </c>
      <c r="O97">
        <v>146.63813331123313</v>
      </c>
      <c r="P97">
        <v>11.727694956160036</v>
      </c>
      <c r="S97" s="1">
        <v>116.31150836966266</v>
      </c>
      <c r="T97" s="1">
        <v>127.32364802743695</v>
      </c>
      <c r="U97" s="1">
        <v>168.54280607470849</v>
      </c>
      <c r="V97" s="1">
        <v>113.1476894011536</v>
      </c>
      <c r="W97" s="1">
        <v>145.3164659974945</v>
      </c>
      <c r="X97" s="1">
        <v>131.73417233167359</v>
      </c>
      <c r="Y97" s="1">
        <v>209.2170411775212</v>
      </c>
      <c r="AA97" s="1">
        <v>91.387538546941684</v>
      </c>
      <c r="AB97" s="1">
        <v>145.75743757729694</v>
      </c>
      <c r="AD97" s="1">
        <v>217.64302560844183</v>
      </c>
      <c r="AH97" s="1">
        <v>151.8936910953787</v>
      </c>
      <c r="AI97" s="1">
        <v>177.47994244954174</v>
      </c>
      <c r="AJ97" s="1">
        <v>174.5770674735584</v>
      </c>
      <c r="AN97" s="1">
        <v>170.72564760843906</v>
      </c>
      <c r="AO97">
        <v>168.66908715672949</v>
      </c>
      <c r="AP97">
        <v>3.7710303457582808</v>
      </c>
      <c r="AU97" s="1">
        <v>420.35801436621398</v>
      </c>
      <c r="AV97" s="1">
        <v>342.13067416486996</v>
      </c>
      <c r="AW97" s="1">
        <v>175.51182988864264</v>
      </c>
      <c r="AX97" s="1">
        <v>212.79813896438247</v>
      </c>
      <c r="AY97" s="1">
        <v>168.29551183755657</v>
      </c>
      <c r="AZ97">
        <v>263.81883384433314</v>
      </c>
      <c r="BA97">
        <v>44.794286543587205</v>
      </c>
      <c r="BF97" s="1">
        <v>315.4813778732248</v>
      </c>
      <c r="BG97" s="1">
        <v>219.07933553059857</v>
      </c>
      <c r="BH97" s="1">
        <v>287.79754855930378</v>
      </c>
      <c r="BI97" s="1">
        <v>330.72939786044003</v>
      </c>
      <c r="BJ97" s="1">
        <v>625.56173033633331</v>
      </c>
      <c r="BK97">
        <v>288.27191495589182</v>
      </c>
      <c r="BL97">
        <v>19.145274609996328</v>
      </c>
    </row>
    <row r="98" spans="1:64" x14ac:dyDescent="0.25">
      <c r="A98">
        <v>199.46896694027595</v>
      </c>
      <c r="B98">
        <v>15.339440946082444</v>
      </c>
      <c r="E98" s="1">
        <v>267.39472911813505</v>
      </c>
      <c r="F98" s="1">
        <v>224.52525348231168</v>
      </c>
      <c r="G98" s="1">
        <v>191.83456749588132</v>
      </c>
      <c r="H98" s="1">
        <v>195.91336794459622</v>
      </c>
      <c r="I98" s="1">
        <v>222.39279211393085</v>
      </c>
      <c r="J98" s="1">
        <v>157.32772951203603</v>
      </c>
      <c r="K98" s="1">
        <v>136.89432891504055</v>
      </c>
      <c r="O98">
        <v>147.01592392053348</v>
      </c>
      <c r="P98">
        <v>9.8886020106966654</v>
      </c>
      <c r="S98" s="1">
        <v>134.94559712241795</v>
      </c>
      <c r="T98" s="1">
        <v>113.01644220194784</v>
      </c>
      <c r="U98" s="1">
        <v>156.13455885457461</v>
      </c>
      <c r="V98" s="1">
        <v>112.04855087990202</v>
      </c>
      <c r="W98" s="1">
        <v>157.89600484984808</v>
      </c>
      <c r="X98" s="1">
        <v>142.85465089327266</v>
      </c>
      <c r="Y98" s="1">
        <v>202.93248427009019</v>
      </c>
      <c r="AA98" s="1">
        <v>99.458182787441359</v>
      </c>
      <c r="AB98" s="1">
        <v>152.97277575958131</v>
      </c>
      <c r="AD98" s="1">
        <v>197.89999158625903</v>
      </c>
      <c r="AH98" s="1">
        <v>147.29076264064216</v>
      </c>
      <c r="AI98" s="1">
        <v>177.81686554685109</v>
      </c>
      <c r="AJ98" s="1">
        <v>168.43753174036232</v>
      </c>
      <c r="AN98" s="1">
        <v>177.33896573384581</v>
      </c>
      <c r="AO98">
        <v>167.72103141542533</v>
      </c>
      <c r="AP98">
        <v>4.6764599793930923</v>
      </c>
      <c r="AU98" s="1">
        <v>445.49719223520555</v>
      </c>
      <c r="AV98" s="1">
        <v>401.99536854410348</v>
      </c>
      <c r="AW98" s="1">
        <v>177.00273395855544</v>
      </c>
      <c r="AX98" s="1">
        <v>202.86113995499932</v>
      </c>
      <c r="AY98" s="1">
        <v>123.03154822011398</v>
      </c>
      <c r="AZ98">
        <v>270.07759658259556</v>
      </c>
      <c r="BA98">
        <v>57.611754193493674</v>
      </c>
      <c r="BF98" s="1">
        <v>377.62183244529552</v>
      </c>
      <c r="BG98" s="1">
        <v>202.53292719523103</v>
      </c>
      <c r="BH98" s="1">
        <v>269.27951981119463</v>
      </c>
      <c r="BI98" s="1">
        <v>334.02009443803229</v>
      </c>
      <c r="BJ98" s="1">
        <v>502.36531345633136</v>
      </c>
      <c r="BK98">
        <v>295.86359347243837</v>
      </c>
      <c r="BL98">
        <v>29.629085748681206</v>
      </c>
    </row>
    <row r="99" spans="1:64" x14ac:dyDescent="0.25">
      <c r="A99">
        <v>207.13427204971134</v>
      </c>
      <c r="B99">
        <v>11.882004279005809</v>
      </c>
      <c r="E99" s="1">
        <v>249.25090760551814</v>
      </c>
      <c r="F99" s="1">
        <v>210.34125797605148</v>
      </c>
      <c r="G99" s="1">
        <v>222.01727714633387</v>
      </c>
      <c r="H99" s="1">
        <v>198.00391676090865</v>
      </c>
      <c r="I99" s="1">
        <v>241.36804032972296</v>
      </c>
      <c r="J99" s="1">
        <v>167.48790350620689</v>
      </c>
      <c r="K99" s="1">
        <v>161.47060102323735</v>
      </c>
      <c r="O99">
        <v>145.55840447634745</v>
      </c>
      <c r="P99">
        <v>10.043238195796066</v>
      </c>
      <c r="S99" s="1">
        <v>123.1071029506852</v>
      </c>
      <c r="T99" s="1">
        <v>120.44256757459073</v>
      </c>
      <c r="U99" s="1">
        <v>165.90363144708226</v>
      </c>
      <c r="V99" s="1">
        <v>116.96275136058986</v>
      </c>
      <c r="W99" s="1">
        <v>147.25046922385906</v>
      </c>
      <c r="X99" s="1">
        <v>130.66562609187994</v>
      </c>
      <c r="Y99" s="1">
        <v>193.70237395997344</v>
      </c>
      <c r="AA99" s="1">
        <v>96.180287660302014</v>
      </c>
      <c r="AB99" s="1">
        <v>155.38220587073727</v>
      </c>
      <c r="AD99" s="1">
        <v>205.98702862377448</v>
      </c>
      <c r="AH99" s="1">
        <v>144.71346774556534</v>
      </c>
      <c r="AI99" s="1">
        <v>181.44766109411782</v>
      </c>
      <c r="AJ99" s="1">
        <v>165.8584191467852</v>
      </c>
      <c r="AN99" s="1">
        <v>158.05644989013646</v>
      </c>
      <c r="AO99">
        <v>162.5189994691512</v>
      </c>
      <c r="AP99">
        <v>5.022795406233465</v>
      </c>
      <c r="AU99" s="1">
        <v>443.13612064974973</v>
      </c>
      <c r="AV99" s="1">
        <v>414.50213352447588</v>
      </c>
      <c r="AW99" s="1">
        <v>200.31720387147675</v>
      </c>
      <c r="AX99" s="1">
        <v>222.53228220372387</v>
      </c>
      <c r="AY99" s="1">
        <v>170.76549483671914</v>
      </c>
      <c r="AZ99">
        <v>290.25064701722908</v>
      </c>
      <c r="BA99">
        <v>51.288557268757557</v>
      </c>
      <c r="BF99" s="1">
        <v>357.05357292224193</v>
      </c>
      <c r="BG99" s="1">
        <v>196.86713042082593</v>
      </c>
      <c r="BH99" s="1">
        <v>278.83446199609921</v>
      </c>
      <c r="BI99" s="1">
        <v>302.85783247514178</v>
      </c>
      <c r="BJ99" s="1">
        <v>752.80411140168746</v>
      </c>
      <c r="BK99">
        <v>283.90324945357725</v>
      </c>
      <c r="BL99">
        <v>25.798473466141253</v>
      </c>
    </row>
    <row r="100" spans="1:64" x14ac:dyDescent="0.25">
      <c r="A100">
        <v>196.66611922920561</v>
      </c>
      <c r="B100">
        <v>15.126495076782509</v>
      </c>
      <c r="E100" s="1">
        <v>263.43815294548511</v>
      </c>
      <c r="F100" s="1">
        <v>198.33463067728979</v>
      </c>
      <c r="G100" s="1">
        <v>191.23581488861331</v>
      </c>
      <c r="H100" s="1">
        <v>199.33601900325638</v>
      </c>
      <c r="I100" s="1">
        <v>232.52526035604123</v>
      </c>
      <c r="J100" s="1">
        <v>157.57628906865992</v>
      </c>
      <c r="K100" s="1">
        <v>134.21666766509367</v>
      </c>
      <c r="O100">
        <v>147.02015595979307</v>
      </c>
      <c r="P100">
        <v>12.378074116115092</v>
      </c>
      <c r="S100" s="1">
        <v>121.22913486450328</v>
      </c>
      <c r="T100" s="1">
        <v>123.78000337561097</v>
      </c>
      <c r="U100" s="1">
        <v>184.01552676489402</v>
      </c>
      <c r="V100" s="1">
        <v>119.83279440340679</v>
      </c>
      <c r="W100" s="1">
        <v>130.1575865926616</v>
      </c>
      <c r="X100" s="1">
        <v>121.68541268864574</v>
      </c>
      <c r="Y100" s="1">
        <v>213.18048128082489</v>
      </c>
      <c r="AA100" s="1">
        <v>85.677772742096366</v>
      </c>
      <c r="AB100" s="1">
        <v>157.56803400376253</v>
      </c>
      <c r="AD100" s="1">
        <v>213.07481288152462</v>
      </c>
      <c r="AH100" s="1">
        <v>155.04790556286829</v>
      </c>
      <c r="AI100" s="1">
        <v>182.44419371682491</v>
      </c>
      <c r="AJ100" s="1">
        <v>174.52603573486104</v>
      </c>
      <c r="AN100" s="1">
        <v>172.89891242980937</v>
      </c>
      <c r="AO100">
        <v>171.22926186109089</v>
      </c>
      <c r="AP100">
        <v>3.7856280813812369</v>
      </c>
      <c r="AU100" s="1">
        <v>347.61942225759492</v>
      </c>
      <c r="AV100" s="1">
        <v>415.41796153402072</v>
      </c>
      <c r="AW100" s="1">
        <v>144.48516455286332</v>
      </c>
      <c r="AX100" s="1">
        <v>244.34361802022261</v>
      </c>
      <c r="AY100" s="1">
        <v>156.15504978477639</v>
      </c>
      <c r="AZ100">
        <v>261.60424322989559</v>
      </c>
      <c r="BA100">
        <v>47.409539602371055</v>
      </c>
      <c r="BF100" s="1">
        <v>311.58963515875803</v>
      </c>
      <c r="BG100" s="1">
        <v>207.92247630931712</v>
      </c>
      <c r="BH100" s="1">
        <v>280.21050495279832</v>
      </c>
      <c r="BI100" s="1">
        <v>343.48179210316044</v>
      </c>
      <c r="BJ100" s="1">
        <v>505.82448955758571</v>
      </c>
      <c r="BK100">
        <v>285.80110213100846</v>
      </c>
      <c r="BL100">
        <v>22.459347239034866</v>
      </c>
    </row>
    <row r="101" spans="1:64" x14ac:dyDescent="0.25">
      <c r="A101">
        <v>191.87428651897883</v>
      </c>
      <c r="B101">
        <v>13.893245690606003</v>
      </c>
      <c r="E101" s="1">
        <v>244.33435474852502</v>
      </c>
      <c r="F101" s="1">
        <v>220.20499458263191</v>
      </c>
      <c r="G101" s="1">
        <v>180.1260384825901</v>
      </c>
      <c r="H101" s="1">
        <v>214.31292239864081</v>
      </c>
      <c r="I101" s="1">
        <v>201.69422965348852</v>
      </c>
      <c r="J101" s="1">
        <v>145.37713960134778</v>
      </c>
      <c r="K101" s="1">
        <v>137.0703261656277</v>
      </c>
      <c r="O101">
        <v>146.41549328944188</v>
      </c>
      <c r="P101">
        <v>10.650102563340731</v>
      </c>
      <c r="S101" s="1">
        <v>114.13558595416484</v>
      </c>
      <c r="T101" s="1">
        <v>120.24604671492443</v>
      </c>
      <c r="U101" s="1">
        <v>162.36067682795536</v>
      </c>
      <c r="V101" s="1">
        <v>116.3146175192449</v>
      </c>
      <c r="W101" s="1">
        <v>165.42449822405655</v>
      </c>
      <c r="X101" s="1">
        <v>136.87636628717692</v>
      </c>
      <c r="Y101" s="1">
        <v>212.11655513044957</v>
      </c>
      <c r="AA101" s="1">
        <v>95.894538968380587</v>
      </c>
      <c r="AB101" s="1">
        <v>146.74567846278416</v>
      </c>
      <c r="AD101" s="1">
        <v>194.04036880528145</v>
      </c>
      <c r="AH101" s="1">
        <v>144.61488022369815</v>
      </c>
      <c r="AI101" s="1">
        <v>183.93890709397877</v>
      </c>
      <c r="AJ101" s="1">
        <v>172.54107931385849</v>
      </c>
      <c r="AN101" s="1">
        <v>189.91142908732084</v>
      </c>
      <c r="AO101">
        <v>172.75157392971406</v>
      </c>
      <c r="AP101">
        <v>6.5773824935145466</v>
      </c>
      <c r="AU101" s="1">
        <v>395.59781536946315</v>
      </c>
      <c r="AV101" s="1">
        <v>329.88554855872809</v>
      </c>
      <c r="AW101" s="1">
        <v>156.33099521401067</v>
      </c>
      <c r="AX101" s="1">
        <v>233.7424139078997</v>
      </c>
      <c r="AY101" s="1">
        <v>164.61543640252091</v>
      </c>
      <c r="AZ101">
        <v>256.03444189052453</v>
      </c>
      <c r="BA101">
        <v>41.82203607100459</v>
      </c>
      <c r="BF101" s="1">
        <v>360.34773963421623</v>
      </c>
      <c r="BG101" s="1">
        <v>205.73587770815229</v>
      </c>
      <c r="BH101" s="1">
        <v>274.61463555262225</v>
      </c>
      <c r="BI101" s="1">
        <v>356.8160317160864</v>
      </c>
      <c r="BJ101" s="1">
        <v>689.71077152115618</v>
      </c>
      <c r="BK101">
        <v>299.37857115276927</v>
      </c>
      <c r="BL101">
        <v>28.634339457417621</v>
      </c>
    </row>
    <row r="102" spans="1:64" x14ac:dyDescent="0.25">
      <c r="A102">
        <v>202.81471088306085</v>
      </c>
      <c r="B102">
        <v>15.543467778301865</v>
      </c>
      <c r="E102" s="1">
        <v>254.9171296497066</v>
      </c>
      <c r="F102" s="1">
        <v>251.51736540325467</v>
      </c>
      <c r="G102" s="1">
        <v>190.73687018494718</v>
      </c>
      <c r="H102" s="1">
        <v>209.67629539080374</v>
      </c>
      <c r="I102" s="1">
        <v>217.75155194548597</v>
      </c>
      <c r="J102" s="1">
        <v>158.22273427644026</v>
      </c>
      <c r="K102" s="1">
        <v>136.88102933078764</v>
      </c>
      <c r="O102">
        <v>145.829573031292</v>
      </c>
      <c r="P102">
        <v>10.092472692986606</v>
      </c>
      <c r="S102" s="1">
        <v>129.53777117940751</v>
      </c>
      <c r="T102" s="1">
        <v>115.5992135397605</v>
      </c>
      <c r="U102" s="1">
        <v>172.77812026700838</v>
      </c>
      <c r="V102" s="1">
        <v>113.29937771371097</v>
      </c>
      <c r="W102" s="1">
        <v>133.6590473158945</v>
      </c>
      <c r="X102" s="1">
        <v>127.73077849922714</v>
      </c>
      <c r="Y102" s="1">
        <v>217.53629891878649</v>
      </c>
      <c r="AA102" s="1">
        <v>108.32367973725721</v>
      </c>
      <c r="AB102" s="1">
        <v>175.21315379951233</v>
      </c>
      <c r="AD102" s="1">
        <v>164.61828934235484</v>
      </c>
      <c r="AH102" s="1">
        <v>153.41067602029855</v>
      </c>
      <c r="AI102" s="1">
        <v>188.70804298437355</v>
      </c>
      <c r="AJ102" s="1">
        <v>171.88489935078942</v>
      </c>
      <c r="AN102" s="1">
        <v>184.30938720703125</v>
      </c>
      <c r="AO102">
        <v>174.57825139062319</v>
      </c>
      <c r="AP102">
        <v>5.1743405619496539</v>
      </c>
      <c r="AU102" s="1">
        <v>430.80646556406765</v>
      </c>
      <c r="AV102" s="1">
        <v>398.58657010083056</v>
      </c>
      <c r="AW102" s="1">
        <v>156.76038860003817</v>
      </c>
      <c r="AX102" s="1">
        <v>210.67830989246593</v>
      </c>
      <c r="AY102" s="1">
        <v>164.23740742369458</v>
      </c>
      <c r="AZ102">
        <v>272.21382831621935</v>
      </c>
      <c r="BA102">
        <v>52.875975147178266</v>
      </c>
      <c r="BF102" s="1">
        <v>342.96778284762956</v>
      </c>
      <c r="BG102" s="1">
        <v>177.31353971693241</v>
      </c>
      <c r="BH102" s="1">
        <v>262.07666890452543</v>
      </c>
      <c r="BI102" s="1">
        <v>339.89323702725454</v>
      </c>
      <c r="BJ102" s="1">
        <v>545.07457783442192</v>
      </c>
      <c r="BK102">
        <v>280.56280712408551</v>
      </c>
      <c r="BL102">
        <v>30.345205085760558</v>
      </c>
    </row>
    <row r="103" spans="1:64" x14ac:dyDescent="0.25">
      <c r="A103">
        <v>202.65557949063705</v>
      </c>
      <c r="B103">
        <v>18.65494833097269</v>
      </c>
      <c r="E103" s="1">
        <v>290.35835961894662</v>
      </c>
      <c r="F103" s="1">
        <v>233.68201099133671</v>
      </c>
      <c r="G103" s="1">
        <v>179.82764192721729</v>
      </c>
      <c r="H103" s="1">
        <v>210.73195199269614</v>
      </c>
      <c r="I103" s="1">
        <v>220.84140788688745</v>
      </c>
      <c r="J103" s="1">
        <v>144.64845435439514</v>
      </c>
      <c r="K103" s="1">
        <v>138.49922966297976</v>
      </c>
      <c r="O103">
        <v>147.17340724060347</v>
      </c>
      <c r="P103">
        <v>10.043949922323907</v>
      </c>
      <c r="S103" s="1">
        <v>123.02989764425118</v>
      </c>
      <c r="T103" s="1">
        <v>118.54672596897447</v>
      </c>
      <c r="U103" s="1">
        <v>174.80422994914224</v>
      </c>
      <c r="V103" s="1">
        <v>113.32975670818752</v>
      </c>
      <c r="W103" s="1">
        <v>127.08301141795191</v>
      </c>
      <c r="X103" s="1">
        <v>146.20482009642214</v>
      </c>
      <c r="Y103" s="1">
        <v>211.66990163787798</v>
      </c>
      <c r="AA103" s="1">
        <v>109.10303948333886</v>
      </c>
      <c r="AB103" s="1">
        <v>161.04675081774437</v>
      </c>
      <c r="AD103" s="1">
        <v>186.91593868214397</v>
      </c>
      <c r="AH103" s="1">
        <v>158.26553361475962</v>
      </c>
      <c r="AI103" s="1">
        <v>168.63552577187502</v>
      </c>
      <c r="AJ103" s="1">
        <v>171.29624570828645</v>
      </c>
      <c r="AN103" s="1">
        <v>167.20946629842084</v>
      </c>
      <c r="AO103">
        <v>166.35169284833549</v>
      </c>
      <c r="AP103">
        <v>1.8495775796681246</v>
      </c>
      <c r="AU103" s="1">
        <v>437.06083470705437</v>
      </c>
      <c r="AV103" s="1">
        <v>399.37999706550147</v>
      </c>
      <c r="AW103" s="1">
        <v>210.40272661871984</v>
      </c>
      <c r="AX103" s="1">
        <v>185.33019127405061</v>
      </c>
      <c r="AY103" s="1">
        <v>174.01089257496031</v>
      </c>
      <c r="AZ103">
        <v>281.23692844805726</v>
      </c>
      <c r="BA103">
        <v>50.577419300466872</v>
      </c>
      <c r="BF103" s="1">
        <v>310.34736714985866</v>
      </c>
      <c r="BG103" s="1">
        <v>218.93045637342635</v>
      </c>
      <c r="BH103" s="1">
        <v>261.41075710012342</v>
      </c>
      <c r="BI103" s="1">
        <v>351.31714560768825</v>
      </c>
      <c r="BJ103" s="1">
        <v>501.54858030617328</v>
      </c>
      <c r="BK103">
        <v>285.50143155777414</v>
      </c>
      <c r="BL103">
        <v>22.317128023298284</v>
      </c>
    </row>
    <row r="104" spans="1:64" x14ac:dyDescent="0.25">
      <c r="A104">
        <v>191.54252324510554</v>
      </c>
      <c r="B104">
        <v>16.544605280608202</v>
      </c>
      <c r="E104" s="1">
        <v>272.05188659458105</v>
      </c>
      <c r="F104" s="1">
        <v>199.64676708700512</v>
      </c>
      <c r="G104" s="1">
        <v>180.25288427774754</v>
      </c>
      <c r="H104" s="1">
        <v>192.25039642251409</v>
      </c>
      <c r="I104" s="1">
        <v>220.51109977351766</v>
      </c>
      <c r="J104" s="1">
        <v>147.35246192583475</v>
      </c>
      <c r="K104" s="1">
        <v>128.73216663453849</v>
      </c>
      <c r="O104">
        <v>150.94728912386208</v>
      </c>
      <c r="P104">
        <v>12.218657739028911</v>
      </c>
      <c r="S104" s="1">
        <v>127.06746176241192</v>
      </c>
      <c r="T104" s="1">
        <v>106.81869401266843</v>
      </c>
      <c r="U104" s="1">
        <v>171.63225330900696</v>
      </c>
      <c r="V104" s="1">
        <v>120.60863186098949</v>
      </c>
      <c r="W104" s="1">
        <v>150.30817603260084</v>
      </c>
      <c r="X104" s="1">
        <v>143.71386019563357</v>
      </c>
      <c r="Y104" s="1">
        <v>206.88463206000262</v>
      </c>
      <c r="AA104" s="1">
        <v>99.224776706496002</v>
      </c>
      <c r="AB104" s="1">
        <v>150.41714308583607</v>
      </c>
      <c r="AD104" s="1">
        <v>232.79726221297511</v>
      </c>
      <c r="AH104" s="1">
        <v>158.57287008073985</v>
      </c>
      <c r="AI104" s="1">
        <v>178.13797772786259</v>
      </c>
      <c r="AJ104" s="1">
        <v>163.46823976066241</v>
      </c>
      <c r="AN104" s="1">
        <v>165.39813677469846</v>
      </c>
      <c r="AO104">
        <v>166.39430608599082</v>
      </c>
      <c r="AP104">
        <v>2.7297494799583526</v>
      </c>
      <c r="AU104" s="1">
        <v>412.70463383039174</v>
      </c>
      <c r="AV104" s="1">
        <v>322.67486121266893</v>
      </c>
      <c r="AW104" s="1">
        <v>204.19776770097613</v>
      </c>
      <c r="AX104" s="1">
        <v>227.63057749057342</v>
      </c>
      <c r="AY104" s="1">
        <v>147.62554946474964</v>
      </c>
      <c r="AZ104">
        <v>262.96667793987194</v>
      </c>
      <c r="BA104">
        <v>41.948789402105106</v>
      </c>
      <c r="BF104" s="1">
        <v>381.60025945822696</v>
      </c>
      <c r="BG104" s="1">
        <v>190.53095358389351</v>
      </c>
      <c r="BH104" s="1">
        <v>295.64676524679641</v>
      </c>
      <c r="BI104" s="1">
        <v>306.70821449973363</v>
      </c>
      <c r="BJ104" s="1">
        <v>529.44325592558187</v>
      </c>
      <c r="BK104">
        <v>293.62154819716261</v>
      </c>
      <c r="BL104">
        <v>30.449373287383224</v>
      </c>
    </row>
    <row r="105" spans="1:64" x14ac:dyDescent="0.25">
      <c r="A105">
        <v>206.10027315092515</v>
      </c>
      <c r="B105">
        <v>13.970679227159708</v>
      </c>
      <c r="E105" s="1">
        <v>250.74151341889242</v>
      </c>
      <c r="F105" s="1">
        <v>225.05836093175424</v>
      </c>
      <c r="G105" s="1">
        <v>206.58444054579016</v>
      </c>
      <c r="H105" s="1">
        <v>216.50698957939522</v>
      </c>
      <c r="I105" s="1">
        <v>240.02366481705857</v>
      </c>
      <c r="J105" s="1">
        <v>145.7502142133782</v>
      </c>
      <c r="K105" s="1">
        <v>158.03672855020733</v>
      </c>
      <c r="O105">
        <v>145.22390913651674</v>
      </c>
      <c r="P105">
        <v>10.305754783276708</v>
      </c>
      <c r="S105" s="1">
        <v>119.49719286887166</v>
      </c>
      <c r="T105" s="1">
        <v>118.84065458532199</v>
      </c>
      <c r="U105" s="1">
        <v>170.97732778041004</v>
      </c>
      <c r="V105" s="1">
        <v>103.05125064497307</v>
      </c>
      <c r="W105" s="1">
        <v>153.92291234012322</v>
      </c>
      <c r="X105" s="1">
        <v>136.00832137373087</v>
      </c>
      <c r="Y105" s="1">
        <v>214.41798121606629</v>
      </c>
      <c r="AA105" s="1">
        <v>103.38074067679557</v>
      </c>
      <c r="AB105" s="1">
        <v>153.52683083821324</v>
      </c>
      <c r="AD105" s="1">
        <v>178.61587904066172</v>
      </c>
      <c r="AH105" s="1">
        <v>153.891754987865</v>
      </c>
      <c r="AI105" s="1">
        <v>177.8361785925172</v>
      </c>
      <c r="AJ105" s="1">
        <v>174.09970022528302</v>
      </c>
      <c r="AN105" s="1">
        <v>178.62834930419896</v>
      </c>
      <c r="AO105">
        <v>171.11399577746604</v>
      </c>
      <c r="AP105">
        <v>3.8133846027062765</v>
      </c>
      <c r="AU105" s="1">
        <v>472.91651660038087</v>
      </c>
      <c r="AV105" s="1">
        <v>409.68570803186503</v>
      </c>
      <c r="AW105" s="1">
        <v>193.49891646330281</v>
      </c>
      <c r="AX105" s="1">
        <v>211.18381947165034</v>
      </c>
      <c r="AY105" s="1">
        <v>161.37212989718526</v>
      </c>
      <c r="AZ105">
        <v>289.73141809287688</v>
      </c>
      <c r="BA105">
        <v>56.516312149722822</v>
      </c>
      <c r="BF105" s="1">
        <v>374.45522528899352</v>
      </c>
      <c r="BG105" s="1">
        <v>190.78286488850878</v>
      </c>
      <c r="BH105" s="1">
        <v>270.68871641589038</v>
      </c>
      <c r="BI105" s="1">
        <v>406.00301569158364</v>
      </c>
      <c r="BJ105" s="1">
        <v>525.81683659957628</v>
      </c>
      <c r="BK105">
        <v>310.48245557124409</v>
      </c>
      <c r="BL105">
        <v>38.162957404165006</v>
      </c>
    </row>
    <row r="106" spans="1:64" x14ac:dyDescent="0.25">
      <c r="A106">
        <v>199.59910515554128</v>
      </c>
      <c r="B106">
        <v>18.045863946666859</v>
      </c>
      <c r="E106" s="1">
        <v>285.04162152356065</v>
      </c>
      <c r="F106" s="1">
        <v>201.38523019006286</v>
      </c>
      <c r="G106" s="1">
        <v>152.24856587609776</v>
      </c>
      <c r="H106" s="1">
        <v>217.47050572974695</v>
      </c>
      <c r="I106" s="1">
        <v>237.80257054416484</v>
      </c>
      <c r="J106" s="1">
        <v>155.42669058313919</v>
      </c>
      <c r="K106" s="1">
        <v>147.81855164201679</v>
      </c>
      <c r="O106">
        <v>146.4163376546316</v>
      </c>
      <c r="P106">
        <v>11.012576575741059</v>
      </c>
      <c r="S106" s="1">
        <v>113.73266018291375</v>
      </c>
      <c r="T106" s="1">
        <v>134.99625278572378</v>
      </c>
      <c r="U106" s="1">
        <v>176.2297988104184</v>
      </c>
      <c r="V106" s="1">
        <v>105.16961111697212</v>
      </c>
      <c r="W106" s="1">
        <v>142.55711036392404</v>
      </c>
      <c r="X106" s="1">
        <v>122.09695102935582</v>
      </c>
      <c r="Y106" s="1">
        <v>214.73936693105435</v>
      </c>
      <c r="AA106" s="1">
        <v>101.94463478121119</v>
      </c>
      <c r="AB106" s="1">
        <v>160.41560981512887</v>
      </c>
      <c r="AD106" s="1">
        <v>192.28138072961357</v>
      </c>
      <c r="AH106" s="1">
        <v>157.32417855121406</v>
      </c>
      <c r="AI106" s="1">
        <v>192.9272190805824</v>
      </c>
      <c r="AJ106" s="1">
        <v>172.64033298866411</v>
      </c>
      <c r="AN106" s="1">
        <v>162.82804807027136</v>
      </c>
      <c r="AO106">
        <v>171.42994467268298</v>
      </c>
      <c r="AP106">
        <v>5.1289204860983872</v>
      </c>
      <c r="AU106" s="1">
        <v>293.05220284513786</v>
      </c>
      <c r="AV106" s="1">
        <v>406.85806650246309</v>
      </c>
      <c r="AW106" s="1">
        <v>166.30025509832237</v>
      </c>
      <c r="AX106" s="1">
        <v>246.08829087398246</v>
      </c>
      <c r="AY106" s="1">
        <v>155.449284433256</v>
      </c>
      <c r="AZ106">
        <v>253.54961995063235</v>
      </c>
      <c r="BA106">
        <v>41.161016880935371</v>
      </c>
      <c r="BF106" s="1">
        <v>389.21818539213058</v>
      </c>
      <c r="BG106" s="1">
        <v>191.28204275060557</v>
      </c>
      <c r="BH106" s="1">
        <v>268.2413138311282</v>
      </c>
      <c r="BI106" s="1">
        <v>386.10187877308226</v>
      </c>
      <c r="BJ106" s="1">
        <v>557.3539662046835</v>
      </c>
      <c r="BK106">
        <v>308.71085518673669</v>
      </c>
      <c r="BL106">
        <v>37.348434047651764</v>
      </c>
    </row>
    <row r="107" spans="1:64" x14ac:dyDescent="0.25">
      <c r="A107">
        <v>202.42071186872127</v>
      </c>
      <c r="B107">
        <v>12.765744881165512</v>
      </c>
      <c r="E107" s="1">
        <v>248.09580960980836</v>
      </c>
      <c r="F107" s="1">
        <v>223.43067833854343</v>
      </c>
      <c r="G107" s="1">
        <v>194.14138477897473</v>
      </c>
      <c r="H107" s="1">
        <v>217.58852273666878</v>
      </c>
      <c r="I107" s="1">
        <v>225.1718596825981</v>
      </c>
      <c r="J107" s="1">
        <v>153.21753490930263</v>
      </c>
      <c r="K107" s="1">
        <v>155.2991930251525</v>
      </c>
      <c r="O107">
        <v>142.16144147635765</v>
      </c>
      <c r="P107">
        <v>9.3671301969961149</v>
      </c>
      <c r="S107" s="1">
        <v>131.28529311040148</v>
      </c>
      <c r="T107" s="1">
        <v>98.871154947569977</v>
      </c>
      <c r="U107" s="1">
        <v>163.08165993151741</v>
      </c>
      <c r="V107" s="1">
        <v>108.30723000909958</v>
      </c>
      <c r="W107" s="1">
        <v>147.71280409414513</v>
      </c>
      <c r="X107" s="1">
        <v>133.00571015134562</v>
      </c>
      <c r="Y107" s="1">
        <v>194.40535082424933</v>
      </c>
      <c r="AA107" s="1">
        <v>104.35630091133825</v>
      </c>
      <c r="AB107" s="1">
        <v>159.82047084293555</v>
      </c>
      <c r="AD107" s="1">
        <v>180.76843994097405</v>
      </c>
      <c r="AH107" s="1">
        <v>162.1230593366235</v>
      </c>
      <c r="AI107" s="1">
        <v>197.61155096537757</v>
      </c>
      <c r="AJ107" s="1">
        <v>174.11264352887895</v>
      </c>
      <c r="AN107" s="1">
        <v>164.08818562825519</v>
      </c>
      <c r="AO107">
        <v>174.48385986478382</v>
      </c>
      <c r="AP107">
        <v>5.3314676676097887</v>
      </c>
      <c r="AU107" s="1">
        <v>437.90444093863357</v>
      </c>
      <c r="AV107" s="1">
        <v>465.33106911945811</v>
      </c>
      <c r="AW107" s="1">
        <v>232.41801963431982</v>
      </c>
      <c r="AX107" s="1">
        <v>207.56796340822285</v>
      </c>
      <c r="AY107" s="1">
        <v>171.00860323739806</v>
      </c>
      <c r="AZ107">
        <v>302.84601926760649</v>
      </c>
      <c r="BA107">
        <v>55.158420577764879</v>
      </c>
      <c r="BF107" s="1">
        <v>340.60116753588215</v>
      </c>
      <c r="BG107" s="1">
        <v>173.09508500275788</v>
      </c>
      <c r="BH107" s="1">
        <v>284.16847696109687</v>
      </c>
      <c r="BI107" s="1">
        <v>361.18136319247134</v>
      </c>
      <c r="BJ107" s="1">
        <v>473.32464818002455</v>
      </c>
      <c r="BK107">
        <v>289.76152317305207</v>
      </c>
      <c r="BL107">
        <v>32.655629643761706</v>
      </c>
    </row>
    <row r="108" spans="1:64" x14ac:dyDescent="0.25">
      <c r="A108">
        <v>210.75941923129918</v>
      </c>
      <c r="B108">
        <v>16.253243013640642</v>
      </c>
      <c r="E108" s="1">
        <v>290.31610854428897</v>
      </c>
      <c r="F108" s="1">
        <v>223.44664115665879</v>
      </c>
      <c r="G108" s="1">
        <v>185.67416326211475</v>
      </c>
      <c r="H108" s="1">
        <v>200.89323877738039</v>
      </c>
      <c r="I108" s="1">
        <v>245.07989928936328</v>
      </c>
      <c r="J108" s="1">
        <v>151.66720857398303</v>
      </c>
      <c r="K108" s="1">
        <v>178.23867501530501</v>
      </c>
      <c r="O108">
        <v>143.31798184589883</v>
      </c>
      <c r="P108">
        <v>10.229102568084491</v>
      </c>
      <c r="S108" s="1">
        <v>111.6976081579075</v>
      </c>
      <c r="T108" s="1">
        <v>114.93580134515113</v>
      </c>
      <c r="U108" s="1">
        <v>168.70859909589541</v>
      </c>
      <c r="V108" s="1">
        <v>121.99520988780417</v>
      </c>
      <c r="W108" s="1">
        <v>121.03007513762446</v>
      </c>
      <c r="X108" s="1">
        <v>134.21804458779758</v>
      </c>
      <c r="Y108" s="1">
        <v>213.08403116322282</v>
      </c>
      <c r="AA108" s="1">
        <v>105.8402345398582</v>
      </c>
      <c r="AB108" s="1">
        <v>159.89820024958931</v>
      </c>
      <c r="AD108" s="1">
        <v>181.77201429413799</v>
      </c>
      <c r="AH108" s="1">
        <v>155.9006223040011</v>
      </c>
      <c r="AI108" s="1">
        <v>195.6796075738786</v>
      </c>
      <c r="AJ108" s="1">
        <v>173.51325800148507</v>
      </c>
      <c r="AN108" s="1">
        <v>168.52836608886719</v>
      </c>
      <c r="AO108">
        <v>173.40546349205798</v>
      </c>
      <c r="AP108">
        <v>5.4325561542468526</v>
      </c>
      <c r="AU108" s="1">
        <v>445.02994486613784</v>
      </c>
      <c r="AV108" s="1">
        <v>316.52236712977145</v>
      </c>
      <c r="AW108" s="1">
        <v>158.28909802792666</v>
      </c>
      <c r="AX108" s="1">
        <v>202.45966601430737</v>
      </c>
      <c r="AY108" s="1">
        <v>192.42218948846366</v>
      </c>
      <c r="AZ108">
        <v>262.94465310532144</v>
      </c>
      <c r="BA108">
        <v>47.163656203588012</v>
      </c>
      <c r="BF108" s="1">
        <v>362.37264955835116</v>
      </c>
      <c r="BG108" s="1">
        <v>198.38100009494352</v>
      </c>
      <c r="BH108" s="1">
        <v>275.56216507428712</v>
      </c>
      <c r="BI108" s="1">
        <v>340.7888585870914</v>
      </c>
      <c r="BJ108" s="1">
        <v>505.13109110169489</v>
      </c>
      <c r="BK108">
        <v>294.27616832866829</v>
      </c>
      <c r="BL108">
        <v>28.589034890426035</v>
      </c>
    </row>
    <row r="109" spans="1:64" x14ac:dyDescent="0.25">
      <c r="A109">
        <v>197.33570490326389</v>
      </c>
      <c r="B109">
        <v>12.510816677510809</v>
      </c>
      <c r="E109" s="1">
        <v>228.70766873905367</v>
      </c>
      <c r="F109" s="1">
        <v>225.14459996613093</v>
      </c>
      <c r="G109" s="1">
        <v>177.02012587502173</v>
      </c>
      <c r="H109" s="1">
        <v>188.78993232140539</v>
      </c>
      <c r="I109" s="1">
        <v>244.96921045984638</v>
      </c>
      <c r="J109" s="1">
        <v>150.647795698306</v>
      </c>
      <c r="K109" s="1">
        <v>166.07060126308318</v>
      </c>
      <c r="O109">
        <v>138.62522964715896</v>
      </c>
      <c r="P109">
        <v>9.0255206833603765</v>
      </c>
      <c r="S109" s="1">
        <v>121.06502910522865</v>
      </c>
      <c r="T109" s="1">
        <v>114.35358799664874</v>
      </c>
      <c r="U109" s="1">
        <v>179.96058337691773</v>
      </c>
      <c r="V109" s="1">
        <v>111.08185699443436</v>
      </c>
      <c r="W109" s="1">
        <v>133.93373127225064</v>
      </c>
      <c r="X109" s="1">
        <v>125.4837197759843</v>
      </c>
      <c r="Y109" s="1">
        <v>199.43714900737663</v>
      </c>
      <c r="AA109" s="1">
        <v>103.51853812670227</v>
      </c>
      <c r="AB109" s="1">
        <v>160.26835128097792</v>
      </c>
      <c r="AD109" s="1">
        <v>137.14974953506862</v>
      </c>
      <c r="AH109" s="1">
        <v>154.58858418804832</v>
      </c>
      <c r="AI109" s="1">
        <v>166.24464372698716</v>
      </c>
      <c r="AJ109" s="1">
        <v>171.67566011628816</v>
      </c>
      <c r="AN109" s="1">
        <v>156.82910283406562</v>
      </c>
      <c r="AO109">
        <v>162.3344977163473</v>
      </c>
      <c r="AP109">
        <v>2.6244394367745478</v>
      </c>
      <c r="AU109" s="1">
        <v>319.68469400648002</v>
      </c>
      <c r="AV109" s="1">
        <v>439.59924857604625</v>
      </c>
      <c r="AW109" s="1">
        <v>179.27081142661407</v>
      </c>
      <c r="AX109" s="1">
        <v>229.66167431937038</v>
      </c>
      <c r="AY109" s="1">
        <v>170.57321472744854</v>
      </c>
      <c r="AZ109">
        <v>267.7579286111918</v>
      </c>
      <c r="BA109">
        <v>45.145095557790214</v>
      </c>
      <c r="BF109" s="1">
        <v>372.91327074201928</v>
      </c>
      <c r="BG109" s="1">
        <v>217.24241751211619</v>
      </c>
      <c r="BH109" s="1">
        <v>279.21362154054913</v>
      </c>
      <c r="BI109" s="1">
        <v>343.22856556285501</v>
      </c>
      <c r="BJ109" s="1">
        <v>668.35231745085878</v>
      </c>
      <c r="BK109">
        <v>303.14946883938489</v>
      </c>
      <c r="BL109">
        <v>26.85727862585718</v>
      </c>
    </row>
    <row r="110" spans="1:64" x14ac:dyDescent="0.25">
      <c r="A110">
        <v>213.83558510104029</v>
      </c>
      <c r="B110">
        <v>14.201401183612493</v>
      </c>
      <c r="E110" s="1">
        <v>276.97114190694691</v>
      </c>
      <c r="F110" s="1">
        <v>234.24195841727075</v>
      </c>
      <c r="G110" s="1">
        <v>192.07803493901099</v>
      </c>
      <c r="H110" s="1">
        <v>211.23899162033743</v>
      </c>
      <c r="I110" s="1">
        <v>241.82447189918869</v>
      </c>
      <c r="J110" s="1">
        <v>155.81821305831301</v>
      </c>
      <c r="K110" s="1">
        <v>184.67628386621428</v>
      </c>
      <c r="O110">
        <v>144.59965710432652</v>
      </c>
      <c r="P110">
        <v>11.456781620592404</v>
      </c>
      <c r="S110" s="1">
        <v>126.41778279761262</v>
      </c>
      <c r="T110" s="1">
        <v>112.8653972436924</v>
      </c>
      <c r="U110" s="1">
        <v>174.08816285711853</v>
      </c>
      <c r="V110" s="1">
        <v>111.40159621521335</v>
      </c>
      <c r="W110" s="1">
        <v>117.56733439642618</v>
      </c>
      <c r="X110" s="1">
        <v>142.8177161233566</v>
      </c>
      <c r="Y110" s="1">
        <v>206.45999655483158</v>
      </c>
      <c r="AA110" s="1">
        <v>91.861778713575205</v>
      </c>
      <c r="AB110" s="1">
        <v>157.81270591445434</v>
      </c>
      <c r="AD110" s="1">
        <v>204.70410022698431</v>
      </c>
      <c r="AH110" s="1">
        <v>159.12940551891771</v>
      </c>
      <c r="AI110" s="1">
        <v>174.08401772165968</v>
      </c>
      <c r="AJ110" s="1">
        <v>171.08565360587127</v>
      </c>
      <c r="AN110" s="1">
        <v>167.66473452250156</v>
      </c>
      <c r="AO110">
        <v>167.99095284223756</v>
      </c>
      <c r="AP110">
        <v>2.1157238865630004</v>
      </c>
      <c r="AU110" s="1">
        <v>462.83970086721524</v>
      </c>
      <c r="AV110" s="1">
        <v>408.65893434421184</v>
      </c>
      <c r="AW110" s="1">
        <v>176.48360978311555</v>
      </c>
      <c r="AX110" s="1">
        <v>222.14206277801395</v>
      </c>
      <c r="AY110" s="1">
        <v>185.29836853999811</v>
      </c>
      <c r="AZ110">
        <v>291.08453526251094</v>
      </c>
      <c r="BA110">
        <v>53.814765978930062</v>
      </c>
      <c r="BF110" s="1">
        <v>372.62368049049672</v>
      </c>
      <c r="BG110" s="1">
        <v>212.37814867937962</v>
      </c>
      <c r="BH110" s="1">
        <v>270.14664920178643</v>
      </c>
      <c r="BI110" s="1">
        <v>350.96719915216596</v>
      </c>
      <c r="BJ110" s="1">
        <v>502.66048912723534</v>
      </c>
      <c r="BK110">
        <v>301.52891938095718</v>
      </c>
      <c r="BL110">
        <v>28.662968585129644</v>
      </c>
    </row>
    <row r="111" spans="1:64" x14ac:dyDescent="0.25">
      <c r="A111">
        <v>193.24927566382931</v>
      </c>
      <c r="B111">
        <v>10.67331004267187</v>
      </c>
      <c r="E111" s="1">
        <v>196.62373537995771</v>
      </c>
      <c r="F111" s="1">
        <v>217.87476700800971</v>
      </c>
      <c r="G111" s="1">
        <v>175.52205917750206</v>
      </c>
      <c r="H111" s="1">
        <v>210.75414924433232</v>
      </c>
      <c r="I111" s="1">
        <v>236.15012414768134</v>
      </c>
      <c r="J111" s="1">
        <v>156.27049049610525</v>
      </c>
      <c r="K111" s="1">
        <v>159.54960419321679</v>
      </c>
      <c r="O111">
        <v>144.04434268408755</v>
      </c>
      <c r="P111">
        <v>9.330055729021975</v>
      </c>
      <c r="S111" s="1">
        <v>131.00455048683617</v>
      </c>
      <c r="T111" s="1">
        <v>122.92668056843267</v>
      </c>
      <c r="U111" s="1">
        <v>159.74181533025939</v>
      </c>
      <c r="V111" s="1">
        <v>120.90731609239931</v>
      </c>
      <c r="W111" s="1">
        <v>136.16356185719917</v>
      </c>
      <c r="X111" s="1">
        <v>123.65663991623536</v>
      </c>
      <c r="Y111" s="1">
        <v>206.127682794626</v>
      </c>
      <c r="AA111" s="1">
        <v>96.300222304351749</v>
      </c>
      <c r="AB111" s="1">
        <v>175.31305860895586</v>
      </c>
      <c r="AD111" s="1">
        <v>168.30189888158003</v>
      </c>
      <c r="AH111" s="1">
        <v>162.5791983075774</v>
      </c>
      <c r="AI111" s="1">
        <v>187.10275586141898</v>
      </c>
      <c r="AJ111" s="1">
        <v>171.92876349121485</v>
      </c>
      <c r="AN111" s="1">
        <v>159.56118901570625</v>
      </c>
      <c r="AO111">
        <v>170.29297666897941</v>
      </c>
      <c r="AP111">
        <v>4.0528566551003511</v>
      </c>
      <c r="AU111" s="1">
        <v>356.52007503117414</v>
      </c>
      <c r="AV111" s="1">
        <v>383.56440501847288</v>
      </c>
      <c r="AW111" s="1">
        <v>194.75833591875991</v>
      </c>
      <c r="AX111" s="1">
        <v>212.06702439737285</v>
      </c>
      <c r="AY111" s="1">
        <v>173.0943350672174</v>
      </c>
      <c r="AZ111">
        <v>264.00083508659947</v>
      </c>
      <c r="BA111">
        <v>39.299309482107873</v>
      </c>
      <c r="BF111" s="1">
        <v>344.12241901013704</v>
      </c>
      <c r="BG111" s="1">
        <v>221.51860484370459</v>
      </c>
      <c r="BH111" s="1">
        <v>294.79435874095259</v>
      </c>
      <c r="BI111" s="1">
        <v>348.36713617498179</v>
      </c>
      <c r="BJ111" s="1">
        <v>526.24833561381729</v>
      </c>
      <c r="BK111">
        <v>302.20062969244401</v>
      </c>
      <c r="BL111">
        <v>22.861785498401787</v>
      </c>
    </row>
    <row r="112" spans="1:64" x14ac:dyDescent="0.25">
      <c r="A112">
        <v>190.74362841451617</v>
      </c>
      <c r="B112">
        <v>8.7993749607069205</v>
      </c>
      <c r="E112" s="1">
        <v>224.72372516386997</v>
      </c>
      <c r="F112" s="1">
        <v>185.54569860183844</v>
      </c>
      <c r="G112" s="1">
        <v>187.25095747321043</v>
      </c>
      <c r="H112" s="1">
        <v>205.35455849753924</v>
      </c>
      <c r="I112" s="1">
        <v>210.99953334498781</v>
      </c>
      <c r="J112" s="1">
        <v>151.52807425543594</v>
      </c>
      <c r="K112" s="1">
        <v>169.80285156473099</v>
      </c>
      <c r="O112">
        <v>145.73590966506612</v>
      </c>
      <c r="P112">
        <v>12.510321965210876</v>
      </c>
      <c r="S112" s="1">
        <v>128.71600119598295</v>
      </c>
      <c r="T112" s="1">
        <v>127.32917010117988</v>
      </c>
      <c r="U112" s="1">
        <v>171.17740519375872</v>
      </c>
      <c r="V112" s="1">
        <v>116.63935304523807</v>
      </c>
      <c r="W112" s="1">
        <v>127.4459645717958</v>
      </c>
      <c r="X112" s="1">
        <v>124.68592874580071</v>
      </c>
      <c r="Y112" s="1">
        <v>214.01989681334879</v>
      </c>
      <c r="AA112" s="1">
        <v>81.336399029192137</v>
      </c>
      <c r="AB112" s="1">
        <v>146.07201810526601</v>
      </c>
      <c r="AD112" s="1">
        <v>219.93695984909829</v>
      </c>
      <c r="AH112" s="1">
        <v>148.00625077717561</v>
      </c>
      <c r="AI112" s="1">
        <v>169.64879332546951</v>
      </c>
      <c r="AJ112" s="1">
        <v>164.96495395670075</v>
      </c>
      <c r="AN112" s="1">
        <v>164.07446861267084</v>
      </c>
      <c r="AO112">
        <v>161.67361666800417</v>
      </c>
      <c r="AP112">
        <v>3.0879797158830145</v>
      </c>
      <c r="AU112" s="1">
        <v>476.33245576537843</v>
      </c>
      <c r="AV112" s="1">
        <v>371.55572299299507</v>
      </c>
      <c r="AW112" s="1">
        <v>193.73186514067487</v>
      </c>
      <c r="AX112" s="1">
        <v>169.07704179410794</v>
      </c>
      <c r="AY112" s="1">
        <v>166.56278630317686</v>
      </c>
      <c r="AZ112">
        <v>275.45197439926665</v>
      </c>
      <c r="BA112">
        <v>56.370047406707435</v>
      </c>
      <c r="BF112" s="1">
        <v>363.28553030271303</v>
      </c>
      <c r="BG112" s="1">
        <v>196.34767814918797</v>
      </c>
      <c r="BH112" s="1">
        <v>296.81273371221641</v>
      </c>
      <c r="BI112" s="1">
        <v>331.48606040261001</v>
      </c>
      <c r="BJ112" s="1">
        <v>613.51251691972686</v>
      </c>
      <c r="BK112">
        <v>296.98300064168188</v>
      </c>
      <c r="BL112">
        <v>28.030326163205377</v>
      </c>
    </row>
    <row r="113" spans="1:64" x14ac:dyDescent="0.25">
      <c r="A113">
        <v>195.20968607220428</v>
      </c>
      <c r="B113">
        <v>12.906375630776125</v>
      </c>
      <c r="E113" s="1">
        <v>222.37583597028413</v>
      </c>
      <c r="F113" s="1">
        <v>218.47929087500654</v>
      </c>
      <c r="G113" s="1">
        <v>164.83494933222349</v>
      </c>
      <c r="H113" s="1">
        <v>213.31360893000476</v>
      </c>
      <c r="I113" s="1">
        <v>240.95050615060413</v>
      </c>
      <c r="J113" s="1">
        <v>150.09530091238855</v>
      </c>
      <c r="K113" s="1">
        <v>156.41831033491832</v>
      </c>
      <c r="O113">
        <v>143.43654469522835</v>
      </c>
      <c r="P113">
        <v>11.549413080180567</v>
      </c>
      <c r="S113" s="1">
        <v>121.71079355702045</v>
      </c>
      <c r="T113" s="1">
        <v>93.44333813125705</v>
      </c>
      <c r="U113" s="1">
        <v>186.96543162836682</v>
      </c>
      <c r="V113" s="1">
        <v>115.70704978617066</v>
      </c>
      <c r="W113" s="1">
        <v>141.92538362012067</v>
      </c>
      <c r="X113" s="1">
        <v>124.73113642528287</v>
      </c>
      <c r="Y113" s="1">
        <v>203.89842228168433</v>
      </c>
      <c r="AA113" s="1">
        <v>95.017331886174333</v>
      </c>
      <c r="AB113" s="1">
        <v>157.71329609168015</v>
      </c>
      <c r="AD113" s="1">
        <v>193.25326354452619</v>
      </c>
      <c r="AH113" s="1">
        <v>147.59047808683755</v>
      </c>
      <c r="AI113" s="1">
        <v>182.52694435667166</v>
      </c>
      <c r="AJ113" s="1">
        <v>169.72642461153879</v>
      </c>
      <c r="AN113" s="1">
        <v>166.65984789530415</v>
      </c>
      <c r="AO113">
        <v>166.62592373758804</v>
      </c>
      <c r="AP113">
        <v>4.723818462888155</v>
      </c>
      <c r="AU113" s="1">
        <v>387.8315161044244</v>
      </c>
      <c r="AV113" s="1">
        <v>325.52460167795567</v>
      </c>
      <c r="AW113" s="1">
        <v>199.89308111194865</v>
      </c>
      <c r="AX113" s="1">
        <v>211.95123671198627</v>
      </c>
      <c r="AY113" s="1">
        <v>166.59871842324844</v>
      </c>
      <c r="AZ113">
        <v>258.35983080591268</v>
      </c>
      <c r="BA113">
        <v>37.558617605863091</v>
      </c>
      <c r="BF113" s="1">
        <v>351.70309650821196</v>
      </c>
      <c r="BG113" s="1">
        <v>200.57243771023195</v>
      </c>
      <c r="BH113" s="1">
        <v>272.53762975257285</v>
      </c>
      <c r="BI113" s="1">
        <v>312.76314475319589</v>
      </c>
      <c r="BJ113" s="1">
        <v>507.97997311234656</v>
      </c>
      <c r="BK113">
        <v>284.39407718105315</v>
      </c>
      <c r="BL113">
        <v>25.001950590801258</v>
      </c>
    </row>
    <row r="114" spans="1:64" x14ac:dyDescent="0.25">
      <c r="A114">
        <v>188.76640324182762</v>
      </c>
      <c r="B114">
        <v>9.9142252684180754</v>
      </c>
      <c r="E114" s="1">
        <v>225.94715091181868</v>
      </c>
      <c r="F114" s="1">
        <v>194.77588145450835</v>
      </c>
      <c r="G114" s="1">
        <v>157.35019408876244</v>
      </c>
      <c r="H114" s="1">
        <v>204.84768887073122</v>
      </c>
      <c r="I114" s="1">
        <v>211.64318746771622</v>
      </c>
      <c r="J114" s="1">
        <v>150.32416135949958</v>
      </c>
      <c r="K114" s="1">
        <v>176.47655853975667</v>
      </c>
      <c r="O114">
        <v>149.18535798331189</v>
      </c>
      <c r="P114">
        <v>11.744525291237702</v>
      </c>
      <c r="S114" s="1">
        <v>124.36805351873571</v>
      </c>
      <c r="T114" s="1">
        <v>116.48342747711122</v>
      </c>
      <c r="U114" s="1">
        <v>183.29761882872384</v>
      </c>
      <c r="V114" s="1">
        <v>112.85989735823962</v>
      </c>
      <c r="W114" s="1">
        <v>134.56844539078904</v>
      </c>
      <c r="X114" s="1">
        <v>125.95309664942094</v>
      </c>
      <c r="Y114" s="1">
        <v>219.11285157545092</v>
      </c>
      <c r="AA114" s="1">
        <v>102.15658114101289</v>
      </c>
      <c r="AB114" s="1">
        <v>173.10096318334018</v>
      </c>
      <c r="AD114" s="1">
        <v>199.95264471029469</v>
      </c>
      <c r="AH114" s="1">
        <v>146.19985134489025</v>
      </c>
      <c r="AI114" s="1">
        <v>173.41104991127995</v>
      </c>
      <c r="AJ114" s="1">
        <v>175.61666841498806</v>
      </c>
      <c r="AN114" s="1">
        <v>138.66462707519531</v>
      </c>
      <c r="AO114">
        <v>158.47304918658841</v>
      </c>
      <c r="AP114">
        <v>6.1529682665703458</v>
      </c>
      <c r="AU114" s="1">
        <v>408.80447258539903</v>
      </c>
      <c r="AV114" s="1">
        <v>396.74300771628668</v>
      </c>
      <c r="AW114" s="1">
        <v>189.40851988314563</v>
      </c>
      <c r="AX114" s="1">
        <v>223.0671461657349</v>
      </c>
      <c r="AY114" s="1">
        <v>173.21596652985633</v>
      </c>
      <c r="AZ114">
        <v>278.2478225760845</v>
      </c>
      <c r="BA114">
        <v>46.06741464404201</v>
      </c>
      <c r="BF114" s="1">
        <v>369.6792569864989</v>
      </c>
      <c r="BG114" s="1">
        <v>195.46309223881434</v>
      </c>
      <c r="BH114" s="1">
        <v>278.96797458990841</v>
      </c>
      <c r="BI114" s="1">
        <v>317.00259121981503</v>
      </c>
      <c r="BJ114" s="1">
        <v>465.0267979968512</v>
      </c>
      <c r="BK114">
        <v>290.27822875875916</v>
      </c>
      <c r="BL114">
        <v>28.404706295992664</v>
      </c>
    </row>
    <row r="115" spans="1:64" x14ac:dyDescent="0.25">
      <c r="A115">
        <v>192.45706372141603</v>
      </c>
      <c r="B115">
        <v>12.559864521131054</v>
      </c>
      <c r="E115" s="1">
        <v>238.44655153141821</v>
      </c>
      <c r="F115" s="1">
        <v>188.34701029519866</v>
      </c>
      <c r="G115" s="1">
        <v>193.02739520258595</v>
      </c>
      <c r="H115" s="1">
        <v>192.92034541993266</v>
      </c>
      <c r="I115" s="1">
        <v>235.33059698421604</v>
      </c>
      <c r="J115" s="1">
        <v>155.86796346952622</v>
      </c>
      <c r="K115" s="1">
        <v>143.25958314703448</v>
      </c>
      <c r="O115">
        <v>143.69898298874759</v>
      </c>
      <c r="P115">
        <v>11.43915213107643</v>
      </c>
      <c r="S115" s="1">
        <v>123.78816745658234</v>
      </c>
      <c r="T115" s="1">
        <v>108.8753254125572</v>
      </c>
      <c r="U115" s="1">
        <v>185.38283769721895</v>
      </c>
      <c r="V115" s="1">
        <v>111.58333529781723</v>
      </c>
      <c r="W115" s="1">
        <v>122.05000607776203</v>
      </c>
      <c r="X115" s="1">
        <v>119.33250621797097</v>
      </c>
      <c r="Y115" s="1">
        <v>207.42170500818432</v>
      </c>
      <c r="AA115" s="1">
        <v>97.974417764324741</v>
      </c>
      <c r="AB115" s="1">
        <v>172.4093183101665</v>
      </c>
      <c r="AD115" s="1">
        <v>188.17221064489146</v>
      </c>
      <c r="AH115" s="1">
        <v>153.22137323875631</v>
      </c>
      <c r="AI115" s="1">
        <v>185.88157361774302</v>
      </c>
      <c r="AJ115" s="1">
        <v>165.33474218916453</v>
      </c>
      <c r="AN115" s="1">
        <v>172.66777356465624</v>
      </c>
      <c r="AO115">
        <v>169.27636565258004</v>
      </c>
      <c r="AP115">
        <v>4.4742667241511294</v>
      </c>
      <c r="AU115" s="1">
        <v>375.15469127871825</v>
      </c>
      <c r="AV115" s="1">
        <v>334.08729290140002</v>
      </c>
      <c r="AW115" s="1">
        <v>196.30489064686333</v>
      </c>
      <c r="AX115" s="1">
        <v>241.43914681004048</v>
      </c>
      <c r="AY115" s="1">
        <v>149.60400001635051</v>
      </c>
      <c r="AZ115">
        <v>259.31800433067451</v>
      </c>
      <c r="BA115">
        <v>37.595772816383011</v>
      </c>
      <c r="BF115" s="1">
        <v>352.80865622281368</v>
      </c>
      <c r="BG115" s="1">
        <v>189.41752115885416</v>
      </c>
      <c r="BH115" s="1">
        <v>273.18831897766358</v>
      </c>
      <c r="BI115" s="1">
        <v>312.97451366077723</v>
      </c>
      <c r="BJ115" s="1">
        <v>521.58805430496602</v>
      </c>
      <c r="BK115">
        <v>282.0972525050272</v>
      </c>
      <c r="BL115">
        <v>27.039239607664523</v>
      </c>
    </row>
    <row r="116" spans="1:64" x14ac:dyDescent="0.25">
      <c r="A116">
        <v>188.37678783747225</v>
      </c>
      <c r="B116">
        <v>13.26561473037677</v>
      </c>
      <c r="E116" s="1">
        <v>208.89512136944884</v>
      </c>
      <c r="F116" s="1">
        <v>215.77922181717705</v>
      </c>
      <c r="G116" s="1">
        <v>149.63447109370858</v>
      </c>
      <c r="H116" s="1">
        <v>200.48515177752094</v>
      </c>
      <c r="I116" s="1">
        <v>242.56668383882786</v>
      </c>
      <c r="J116" s="1">
        <v>153.67680649346929</v>
      </c>
      <c r="K116" s="1">
        <v>147.60005847215331</v>
      </c>
      <c r="O116">
        <v>147.26077810201897</v>
      </c>
      <c r="P116">
        <v>12.518463993786618</v>
      </c>
      <c r="S116" s="1">
        <v>134.34292703222752</v>
      </c>
      <c r="T116" s="1">
        <v>119.08099472427567</v>
      </c>
      <c r="U116" s="1">
        <v>178.45971015706695</v>
      </c>
      <c r="V116" s="1">
        <v>101.39273259957314</v>
      </c>
      <c r="W116" s="1">
        <v>110.27658196944219</v>
      </c>
      <c r="X116" s="1">
        <v>132.40731898921695</v>
      </c>
      <c r="Y116" s="1">
        <v>214.32695464683022</v>
      </c>
      <c r="AA116" s="1">
        <v>96.826421036319203</v>
      </c>
      <c r="AB116" s="1">
        <v>178.0478599574738</v>
      </c>
      <c r="AD116" s="1">
        <v>207.44627990776422</v>
      </c>
      <c r="AH116" s="1">
        <v>142.15692547359495</v>
      </c>
      <c r="AI116" s="1">
        <v>179.0340893576585</v>
      </c>
      <c r="AJ116" s="1">
        <v>178.7223718355371</v>
      </c>
      <c r="AN116" s="1">
        <v>171.62539164225262</v>
      </c>
      <c r="AO116">
        <v>167.8846945772608</v>
      </c>
      <c r="AP116">
        <v>5.7248679645014526</v>
      </c>
      <c r="AU116" s="1">
        <v>397.62407923263601</v>
      </c>
      <c r="AV116" s="1">
        <v>291.70745699276455</v>
      </c>
      <c r="AW116" s="1">
        <v>159.68661115113602</v>
      </c>
      <c r="AX116" s="1">
        <v>225.87271146300205</v>
      </c>
      <c r="AY116" s="1">
        <v>164.24001373859653</v>
      </c>
      <c r="AZ116">
        <v>247.826174515627</v>
      </c>
      <c r="BA116">
        <v>39.800584243437527</v>
      </c>
      <c r="BF116" s="1">
        <v>305.88183515332116</v>
      </c>
      <c r="BG116" s="1">
        <v>229.88351186116523</v>
      </c>
      <c r="BH116" s="1">
        <v>280.86624905912578</v>
      </c>
      <c r="BI116" s="1">
        <v>273.87742129239138</v>
      </c>
      <c r="BJ116" s="1">
        <v>555.08555036928999</v>
      </c>
      <c r="BK116">
        <v>272.62725434150087</v>
      </c>
      <c r="BL116">
        <v>12.252221467059117</v>
      </c>
    </row>
    <row r="117" spans="1:64" x14ac:dyDescent="0.25">
      <c r="A117">
        <v>203.74129951688388</v>
      </c>
      <c r="B117">
        <v>17.931215026342873</v>
      </c>
      <c r="E117" s="1">
        <v>230.34210971445944</v>
      </c>
      <c r="F117" s="1">
        <v>283.03931608076738</v>
      </c>
      <c r="G117" s="1">
        <v>162.99849022689003</v>
      </c>
      <c r="H117" s="1">
        <v>220.95850996581726</v>
      </c>
      <c r="I117" s="1">
        <v>231.2906323205238</v>
      </c>
      <c r="J117" s="1">
        <v>149.8424101183312</v>
      </c>
      <c r="K117" s="1">
        <v>147.71762819139821</v>
      </c>
      <c r="O117">
        <v>143.51000202734357</v>
      </c>
      <c r="P117">
        <v>10.477258401337942</v>
      </c>
      <c r="S117" s="1">
        <v>129.62791781376563</v>
      </c>
      <c r="T117" s="1">
        <v>128.99021800367535</v>
      </c>
      <c r="U117" s="1">
        <v>171.96612710566944</v>
      </c>
      <c r="V117" s="1">
        <v>119.71837779835883</v>
      </c>
      <c r="W117" s="1">
        <v>106.24299512130801</v>
      </c>
      <c r="X117" s="1">
        <v>137.10840284333307</v>
      </c>
      <c r="Y117" s="1">
        <v>210.81423569737399</v>
      </c>
      <c r="AA117" s="1">
        <v>89.873911633383045</v>
      </c>
      <c r="AB117" s="1">
        <v>167.61147852174955</v>
      </c>
      <c r="AD117" s="1">
        <v>173.14635573481877</v>
      </c>
      <c r="AH117" s="1">
        <v>147.88327599199783</v>
      </c>
      <c r="AI117" s="1">
        <v>185.80525685725556</v>
      </c>
      <c r="AJ117" s="1">
        <v>166.95139332907075</v>
      </c>
      <c r="AN117" s="1">
        <v>162.39775021870886</v>
      </c>
      <c r="AO117">
        <v>165.75941909925825</v>
      </c>
      <c r="AP117">
        <v>5.1203854627438368</v>
      </c>
      <c r="AU117" s="1">
        <v>462.04085621032283</v>
      </c>
      <c r="AV117" s="1">
        <v>414.6492492976443</v>
      </c>
      <c r="AW117" s="1">
        <v>191.89942772708724</v>
      </c>
      <c r="AX117" s="1">
        <v>228.13450869265796</v>
      </c>
      <c r="AY117" s="1">
        <v>163.38375172935673</v>
      </c>
      <c r="AZ117">
        <v>292.02155873141385</v>
      </c>
      <c r="BA117">
        <v>54.62519333737113</v>
      </c>
      <c r="BF117" s="1">
        <v>324.73375863640899</v>
      </c>
      <c r="BG117" s="1">
        <v>205.70518352367225</v>
      </c>
      <c r="BH117" s="1">
        <v>271.05376864135889</v>
      </c>
      <c r="BI117" s="1">
        <v>298.87653697620726</v>
      </c>
      <c r="BJ117" s="1">
        <v>492.27646649893967</v>
      </c>
      <c r="BK117">
        <v>275.09231194441185</v>
      </c>
      <c r="BL117">
        <v>19.825294465056917</v>
      </c>
    </row>
    <row r="118" spans="1:64" x14ac:dyDescent="0.25">
      <c r="A118">
        <v>203.80388976478909</v>
      </c>
      <c r="B118">
        <v>16.469668782736576</v>
      </c>
      <c r="E118" s="1">
        <v>247.83824947880521</v>
      </c>
      <c r="F118" s="1">
        <v>264.73003609609418</v>
      </c>
      <c r="G118" s="1">
        <v>153.42511711973904</v>
      </c>
      <c r="H118" s="1">
        <v>210.61478498993952</v>
      </c>
      <c r="I118" s="1">
        <v>233.66807989351997</v>
      </c>
      <c r="J118" s="1">
        <v>158.32876938546326</v>
      </c>
      <c r="K118" s="1">
        <v>158.0221913899623</v>
      </c>
      <c r="O118">
        <v>141.595333909945</v>
      </c>
      <c r="P118">
        <v>10.772131727002701</v>
      </c>
      <c r="S118" s="1">
        <v>124.26440138051933</v>
      </c>
      <c r="T118" s="1">
        <v>128.92686032817454</v>
      </c>
      <c r="U118" s="1">
        <v>164.37088927796933</v>
      </c>
      <c r="V118" s="1">
        <v>111.04107206987668</v>
      </c>
      <c r="W118" s="1">
        <v>114.0865277640422</v>
      </c>
      <c r="X118" s="1">
        <v>124.39818473926638</v>
      </c>
      <c r="Y118" s="1">
        <v>214.85712673683022</v>
      </c>
      <c r="AA118" s="1">
        <v>90.520925504287291</v>
      </c>
      <c r="AB118" s="1">
        <v>173.31263598273765</v>
      </c>
      <c r="AD118" s="1">
        <v>170.17471531574643</v>
      </c>
      <c r="AH118" s="1">
        <v>156.66935708206037</v>
      </c>
      <c r="AI118" s="1">
        <v>177.28664087906924</v>
      </c>
      <c r="AJ118" s="1">
        <v>169.62775631227279</v>
      </c>
      <c r="AN118" s="1">
        <v>162.30572064717606</v>
      </c>
      <c r="AO118">
        <v>166.47236873014461</v>
      </c>
      <c r="AP118">
        <v>2.9299253191618355</v>
      </c>
      <c r="AU118" s="1">
        <v>300.72711543275699</v>
      </c>
      <c r="AV118" s="1">
        <v>395.83481661791819</v>
      </c>
      <c r="AW118" s="1">
        <v>185.62746352986738</v>
      </c>
      <c r="AX118" s="1">
        <v>233.36768659656397</v>
      </c>
      <c r="AY118" s="1">
        <v>168.40732583734351</v>
      </c>
      <c r="AZ118">
        <v>256.79288160289002</v>
      </c>
      <c r="BA118">
        <v>37.249504454968388</v>
      </c>
      <c r="BF118" s="1">
        <v>371.98653619345396</v>
      </c>
      <c r="BG118" s="1">
        <v>223.44654577749722</v>
      </c>
      <c r="BH118" s="1">
        <v>276.1604660316612</v>
      </c>
      <c r="BI118" s="1">
        <v>321.89220081676137</v>
      </c>
      <c r="BJ118" s="1">
        <v>536.80046354534466</v>
      </c>
      <c r="BK118">
        <v>298.37143720484346</v>
      </c>
      <c r="BL118">
        <v>24.575878128610292</v>
      </c>
    </row>
    <row r="119" spans="1:64" x14ac:dyDescent="0.25">
      <c r="A119">
        <v>198.08610104853315</v>
      </c>
      <c r="B119">
        <v>13.615160718716453</v>
      </c>
      <c r="E119" s="1">
        <v>203.300474057461</v>
      </c>
      <c r="F119" s="1">
        <v>248.55468807914954</v>
      </c>
      <c r="G119" s="1">
        <v>190.07968033456297</v>
      </c>
      <c r="H119" s="1">
        <v>192.84048145712512</v>
      </c>
      <c r="I119" s="1">
        <v>246.13638082936444</v>
      </c>
      <c r="J119" s="1">
        <v>150.0962206319428</v>
      </c>
      <c r="K119" s="1">
        <v>155.59478195012625</v>
      </c>
      <c r="O119">
        <v>153.2522024751857</v>
      </c>
      <c r="P119">
        <v>11.971981593707378</v>
      </c>
      <c r="S119" s="1">
        <v>131.78273136976449</v>
      </c>
      <c r="T119" s="1">
        <v>135.94339400165035</v>
      </c>
      <c r="U119" s="1">
        <v>192.36706423792609</v>
      </c>
      <c r="V119" s="1">
        <v>117.8200857285255</v>
      </c>
      <c r="W119" s="1">
        <v>137.20663207492743</v>
      </c>
      <c r="X119" s="1">
        <v>134.42292780256963</v>
      </c>
      <c r="Y119" s="1">
        <v>220.85816158223736</v>
      </c>
      <c r="AA119" s="1">
        <v>88.639626406393489</v>
      </c>
      <c r="AB119" s="1">
        <v>169.13578997021301</v>
      </c>
      <c r="AD119" s="1">
        <v>204.34561157764955</v>
      </c>
      <c r="AH119" s="1">
        <v>154.69799188306038</v>
      </c>
      <c r="AI119" s="1">
        <v>176.31641415317659</v>
      </c>
      <c r="AJ119" s="1">
        <v>161.43791023117734</v>
      </c>
      <c r="AN119" s="1">
        <v>141.32652282714844</v>
      </c>
      <c r="AO119">
        <v>158.44470977364068</v>
      </c>
      <c r="AP119">
        <v>4.7638043234342078</v>
      </c>
      <c r="AU119" s="1">
        <v>280.23421115713785</v>
      </c>
      <c r="AV119" s="1">
        <v>315.75536868842369</v>
      </c>
      <c r="AW119" s="1">
        <v>162.04482609275055</v>
      </c>
      <c r="AX119" s="1">
        <v>243.95413631424557</v>
      </c>
      <c r="AY119" s="1">
        <v>149.02832377385093</v>
      </c>
      <c r="AZ119">
        <v>230.20337320528174</v>
      </c>
      <c r="BA119">
        <v>29.152213197681949</v>
      </c>
      <c r="BF119" s="1">
        <v>315.4042344021841</v>
      </c>
      <c r="BG119" s="1">
        <v>198.87871212429442</v>
      </c>
      <c r="BH119" s="1">
        <v>266.90729591141479</v>
      </c>
      <c r="BI119" s="1">
        <v>277.9949014837091</v>
      </c>
      <c r="BJ119" s="1">
        <v>646.16006107653482</v>
      </c>
      <c r="BK119">
        <v>264.79628598040063</v>
      </c>
      <c r="BL119">
        <v>18.82146487480469</v>
      </c>
    </row>
    <row r="120" spans="1:64" x14ac:dyDescent="0.25">
      <c r="A120">
        <v>203.28768392535409</v>
      </c>
      <c r="B120">
        <v>14.772850158661811</v>
      </c>
      <c r="E120" s="1">
        <v>203.49446598449248</v>
      </c>
      <c r="F120" s="1">
        <v>270.07265739092514</v>
      </c>
      <c r="G120" s="1">
        <v>165.4329276223167</v>
      </c>
      <c r="H120" s="1">
        <v>211.52849089619292</v>
      </c>
      <c r="I120" s="1">
        <v>240.3863874223839</v>
      </c>
      <c r="J120" s="1">
        <v>183.11928593213344</v>
      </c>
      <c r="K120" s="1">
        <v>148.97957222903415</v>
      </c>
      <c r="O120">
        <v>143.23204337572673</v>
      </c>
      <c r="P120">
        <v>9.9419771754198898</v>
      </c>
      <c r="S120" s="1">
        <v>121.31262422286065</v>
      </c>
      <c r="T120" s="1">
        <v>119.03049211162001</v>
      </c>
      <c r="U120" s="1">
        <v>162.29784339042817</v>
      </c>
      <c r="V120" s="1">
        <v>119.88706084252007</v>
      </c>
      <c r="W120" s="1">
        <v>125.80804623631983</v>
      </c>
      <c r="X120" s="1">
        <v>128.35346160565396</v>
      </c>
      <c r="Y120" s="1">
        <v>190.04560718485672</v>
      </c>
      <c r="AA120" s="1">
        <v>96.178901349202576</v>
      </c>
      <c r="AB120" s="1">
        <v>168.4572457442234</v>
      </c>
      <c r="AD120" s="1">
        <v>200.94915106958177</v>
      </c>
      <c r="AH120" s="1">
        <v>148.32517789302523</v>
      </c>
      <c r="AI120" s="1">
        <v>173.61181204398849</v>
      </c>
      <c r="AJ120" s="1">
        <v>174.12572992427195</v>
      </c>
      <c r="AN120" s="1">
        <v>164.83171780904112</v>
      </c>
      <c r="AO120">
        <v>165.22360941758171</v>
      </c>
      <c r="AP120">
        <v>3.9429877170937515</v>
      </c>
      <c r="AU120" s="1">
        <v>452.79487877399396</v>
      </c>
      <c r="AV120" s="1">
        <v>302.69110919219509</v>
      </c>
      <c r="AW120" s="1">
        <v>181.02018767074222</v>
      </c>
      <c r="AX120" s="1">
        <v>289.65264833560383</v>
      </c>
      <c r="AY120" s="1">
        <v>143.15123819448527</v>
      </c>
      <c r="AZ120">
        <v>273.86201243340406</v>
      </c>
      <c r="BA120">
        <v>48.498388668648097</v>
      </c>
      <c r="BF120" s="1">
        <v>322.83235668370236</v>
      </c>
      <c r="BG120" s="1">
        <v>209.82920681988747</v>
      </c>
      <c r="BH120" s="1">
        <v>276.54103051444946</v>
      </c>
      <c r="BI120" s="1">
        <v>283.77057855779458</v>
      </c>
      <c r="BJ120" s="1">
        <v>564.44668814736337</v>
      </c>
      <c r="BK120">
        <v>273.24329314395845</v>
      </c>
      <c r="BL120">
        <v>18.168819963077631</v>
      </c>
    </row>
    <row r="121" spans="1:64" x14ac:dyDescent="0.25">
      <c r="A121">
        <v>199.12200178791159</v>
      </c>
      <c r="B121">
        <v>14.41294346974313</v>
      </c>
      <c r="E121" s="1">
        <v>195.9665950378853</v>
      </c>
      <c r="F121" s="1">
        <v>271.67174445962041</v>
      </c>
      <c r="G121" s="1">
        <v>193.70555482625724</v>
      </c>
      <c r="H121" s="1">
        <v>196.99794897394875</v>
      </c>
      <c r="I121" s="1">
        <v>227.10577043744848</v>
      </c>
      <c r="J121" s="1">
        <v>159.35848098126016</v>
      </c>
      <c r="K121" s="1">
        <v>149.04791779896104</v>
      </c>
      <c r="O121">
        <v>142.85406431678581</v>
      </c>
      <c r="P121">
        <v>11.2325381460071</v>
      </c>
      <c r="S121" s="1">
        <v>112.40127441961738</v>
      </c>
      <c r="T121" s="1">
        <v>117.37999299411229</v>
      </c>
      <c r="U121" s="1">
        <v>179.64187260285914</v>
      </c>
      <c r="V121" s="1">
        <v>117.899588979377</v>
      </c>
      <c r="W121" s="1">
        <v>113.4362586942903</v>
      </c>
      <c r="X121" s="1">
        <v>127.20816048419694</v>
      </c>
      <c r="Y121" s="1">
        <v>206.6959209087984</v>
      </c>
      <c r="AA121" s="1">
        <v>99.794616137200734</v>
      </c>
      <c r="AB121" s="1">
        <v>155.26233659896042</v>
      </c>
      <c r="AD121" s="1">
        <v>198.82062134844537</v>
      </c>
      <c r="AH121" s="1">
        <v>156.05314319664987</v>
      </c>
      <c r="AI121" s="1">
        <v>183.37257741170606</v>
      </c>
      <c r="AJ121" s="1">
        <v>177.27155108179454</v>
      </c>
      <c r="AN121" s="1">
        <v>198.00650278727187</v>
      </c>
      <c r="AO121">
        <v>178.67594361935559</v>
      </c>
      <c r="AP121">
        <v>5.6992866223041192</v>
      </c>
      <c r="AU121" s="1">
        <v>405.22734746967473</v>
      </c>
      <c r="AV121" s="1">
        <v>362.30474763315863</v>
      </c>
      <c r="AW121" s="1">
        <v>221.62859170421538</v>
      </c>
      <c r="AX121" s="1">
        <v>243.496235392188</v>
      </c>
      <c r="AY121" s="1">
        <v>170.35759110209938</v>
      </c>
      <c r="AZ121">
        <v>280.6029026602672</v>
      </c>
      <c r="BA121">
        <v>39.60573016373764</v>
      </c>
      <c r="BF121" s="1">
        <v>351.47137202848819</v>
      </c>
      <c r="BG121" s="1">
        <v>220.97379189950414</v>
      </c>
      <c r="BH121" s="1">
        <v>268.66007235924872</v>
      </c>
      <c r="BI121" s="1">
        <v>290.78681252219451</v>
      </c>
      <c r="BJ121" s="1">
        <v>453.92469273224106</v>
      </c>
      <c r="BK121">
        <v>282.97301220235886</v>
      </c>
      <c r="BL121">
        <v>20.978374984043271</v>
      </c>
    </row>
    <row r="122" spans="1:64" x14ac:dyDescent="0.25">
      <c r="A122">
        <v>189.27154948029752</v>
      </c>
      <c r="B122">
        <v>9.9943771054164792</v>
      </c>
      <c r="E122" s="1">
        <v>187.08763757837167</v>
      </c>
      <c r="F122" s="1">
        <v>222.10835251091567</v>
      </c>
      <c r="G122" s="1">
        <v>192.58582898181754</v>
      </c>
      <c r="H122" s="1">
        <v>198.60397113008929</v>
      </c>
      <c r="I122" s="1">
        <v>220.10992381198346</v>
      </c>
      <c r="J122" s="1">
        <v>154.86368318883373</v>
      </c>
      <c r="K122" s="1">
        <v>149.54144916007138</v>
      </c>
      <c r="O122">
        <v>149.10404009801238</v>
      </c>
      <c r="P122">
        <v>11.42683677691633</v>
      </c>
      <c r="S122" s="1">
        <v>130.5784240653208</v>
      </c>
      <c r="T122" s="1">
        <v>129.16019230589305</v>
      </c>
      <c r="U122" s="1">
        <v>186.03368783096792</v>
      </c>
      <c r="V122" s="1">
        <v>106.33220636138034</v>
      </c>
      <c r="W122" s="1">
        <v>139.79418790793082</v>
      </c>
      <c r="X122" s="1">
        <v>140.20300977788466</v>
      </c>
      <c r="Y122" s="1">
        <v>212.42747825399863</v>
      </c>
      <c r="AA122" s="1">
        <v>84.92320735737016</v>
      </c>
      <c r="AB122" s="1">
        <v>172.87708071276384</v>
      </c>
      <c r="AD122" s="1">
        <v>188.71092640661371</v>
      </c>
      <c r="AH122" s="1">
        <v>160.61228847398903</v>
      </c>
      <c r="AI122" s="1">
        <v>180.94123265389578</v>
      </c>
      <c r="AJ122" s="1">
        <v>170.2700563708832</v>
      </c>
      <c r="AN122" s="1">
        <v>201.75909996032709</v>
      </c>
      <c r="AO122">
        <v>178.39566936477377</v>
      </c>
      <c r="AP122">
        <v>5.7774314735547057</v>
      </c>
      <c r="AU122" s="1">
        <v>397.4297187925103</v>
      </c>
      <c r="AV122" s="1">
        <v>406.53241538061877</v>
      </c>
      <c r="AW122" s="1">
        <v>171.02011739572217</v>
      </c>
      <c r="AX122" s="1">
        <v>223.34133771823858</v>
      </c>
      <c r="AY122" s="1">
        <v>149.04559962401134</v>
      </c>
      <c r="AZ122">
        <v>269.47383778222024</v>
      </c>
      <c r="BA122">
        <v>49.591154188787314</v>
      </c>
      <c r="BF122" s="1">
        <v>317.40555365029331</v>
      </c>
      <c r="BG122" s="1">
        <v>176.17441106725602</v>
      </c>
      <c r="BH122" s="1">
        <v>260.4381559468809</v>
      </c>
      <c r="BI122" s="1">
        <v>285.25753021240229</v>
      </c>
      <c r="BJ122" s="1">
        <v>611.64686414930509</v>
      </c>
      <c r="BK122">
        <v>259.81891271920813</v>
      </c>
      <c r="BL122">
        <v>23.409539286868913</v>
      </c>
    </row>
    <row r="123" spans="1:64" x14ac:dyDescent="0.25">
      <c r="A123">
        <v>210.54728949306741</v>
      </c>
      <c r="B123">
        <v>11.487433183656403</v>
      </c>
      <c r="E123" s="1">
        <v>239.31337417574281</v>
      </c>
      <c r="F123" s="1">
        <v>252.54582697040684</v>
      </c>
      <c r="G123" s="1">
        <v>194.69340971509737</v>
      </c>
      <c r="H123" s="1">
        <v>192.5299142208824</v>
      </c>
      <c r="I123" s="1">
        <v>221.2079136630532</v>
      </c>
      <c r="J123" s="1">
        <v>162.99329821322189</v>
      </c>
      <c r="O123">
        <v>142.619884950575</v>
      </c>
      <c r="P123">
        <v>10.178225527841496</v>
      </c>
      <c r="S123" s="1">
        <v>144.7888874492275</v>
      </c>
      <c r="T123" s="1">
        <v>114.39316827226875</v>
      </c>
      <c r="U123" s="1">
        <v>176.52352517951184</v>
      </c>
      <c r="V123" s="1">
        <v>107.53456538767463</v>
      </c>
      <c r="W123" s="1">
        <v>124.92374468453249</v>
      </c>
      <c r="X123" s="1">
        <v>127.36005397720282</v>
      </c>
      <c r="Y123" s="1">
        <v>204.51014996839652</v>
      </c>
      <c r="AA123" s="1">
        <v>91.618097069952725</v>
      </c>
      <c r="AB123" s="1">
        <v>170.47598287720979</v>
      </c>
      <c r="AD123" s="1">
        <v>164.0706746397729</v>
      </c>
      <c r="AH123" s="1">
        <v>161.14214196817454</v>
      </c>
      <c r="AI123" s="1">
        <v>176.34449963364236</v>
      </c>
      <c r="AJ123" s="1">
        <v>167.97446066359592</v>
      </c>
      <c r="AN123" s="1">
        <v>204.22902107238747</v>
      </c>
      <c r="AO123">
        <v>177.42253083445007</v>
      </c>
      <c r="AP123">
        <v>6.1935080116691541</v>
      </c>
      <c r="AU123" s="1">
        <v>252.36605329409673</v>
      </c>
      <c r="AV123" s="1">
        <v>476.65266967172022</v>
      </c>
      <c r="AW123" s="1">
        <v>171.15170411717912</v>
      </c>
      <c r="AX123" s="1">
        <v>243.64544349706318</v>
      </c>
      <c r="AY123" s="1">
        <v>151.41673838805724</v>
      </c>
      <c r="AZ123">
        <v>259.0465217936233</v>
      </c>
      <c r="BA123">
        <v>51.74704888849935</v>
      </c>
      <c r="BF123" s="1">
        <v>332.95491318631048</v>
      </c>
      <c r="BG123" s="1">
        <v>188.68653862564628</v>
      </c>
      <c r="BH123" s="1">
        <v>265.771048409598</v>
      </c>
      <c r="BI123" s="1">
        <v>305.19683144309272</v>
      </c>
      <c r="BJ123" s="1">
        <v>595.28266059027681</v>
      </c>
      <c r="BK123">
        <v>273.15233291616187</v>
      </c>
      <c r="BL123">
        <v>24.281837099882427</v>
      </c>
    </row>
    <row r="124" spans="1:64" x14ac:dyDescent="0.25">
      <c r="A124">
        <v>197.43299720966596</v>
      </c>
      <c r="B124">
        <v>10.452473815745321</v>
      </c>
      <c r="E124" s="1">
        <v>191.34350059966957</v>
      </c>
      <c r="F124" s="1">
        <v>240.02589190816391</v>
      </c>
      <c r="G124" s="1">
        <v>180.39436308727215</v>
      </c>
      <c r="H124" s="1">
        <v>192.51100769965828</v>
      </c>
      <c r="I124" s="1">
        <v>224.19947820802582</v>
      </c>
      <c r="J124" s="1">
        <v>156.12374175520605</v>
      </c>
      <c r="O124">
        <v>145.34941813411137</v>
      </c>
      <c r="P124">
        <v>11.941798210890139</v>
      </c>
      <c r="S124" s="1">
        <v>126.38868867876224</v>
      </c>
      <c r="T124" s="1">
        <v>116.8160187303539</v>
      </c>
      <c r="U124" s="1">
        <v>194.2948643299986</v>
      </c>
      <c r="V124" s="1">
        <v>117.16451213343117</v>
      </c>
      <c r="W124" s="1">
        <v>123.68072638531729</v>
      </c>
      <c r="X124" s="1">
        <v>128.13024868821105</v>
      </c>
      <c r="Y124" s="1">
        <v>186.89286613970157</v>
      </c>
      <c r="AA124" s="1">
        <v>78.204445929670342</v>
      </c>
      <c r="AB124" s="1">
        <v>181.96487096766697</v>
      </c>
      <c r="AD124" s="1">
        <v>199.95693935800071</v>
      </c>
      <c r="AH124" s="1">
        <v>146.37706099174096</v>
      </c>
      <c r="AI124" s="1">
        <v>179.52958932903934</v>
      </c>
      <c r="AJ124" s="1">
        <v>174.83893847323188</v>
      </c>
      <c r="AN124" s="1">
        <v>181.48765563964844</v>
      </c>
      <c r="AO124">
        <v>170.55831110841515</v>
      </c>
      <c r="AP124">
        <v>5.3552078545622228</v>
      </c>
      <c r="AU124" s="1">
        <v>356.41667690069528</v>
      </c>
      <c r="AV124" s="1">
        <v>488.56056852293699</v>
      </c>
      <c r="AW124" s="1">
        <v>169.60736175081621</v>
      </c>
      <c r="AX124" s="1">
        <v>281.8176873432044</v>
      </c>
      <c r="AY124" s="1">
        <v>174.28647174469481</v>
      </c>
      <c r="AZ124">
        <v>294.13775325246951</v>
      </c>
      <c r="BA124">
        <v>53.5547673093985</v>
      </c>
      <c r="BF124" s="1">
        <v>363.86843564934043</v>
      </c>
      <c r="BG124" s="1">
        <v>196.42614435266529</v>
      </c>
      <c r="BH124" s="1">
        <v>284.95306984530708</v>
      </c>
      <c r="BI124" s="1">
        <v>286.31642081520778</v>
      </c>
      <c r="BJ124" s="1">
        <v>441.66291949888131</v>
      </c>
      <c r="BK124">
        <v>282.8910176656301</v>
      </c>
      <c r="BL124">
        <v>26.504246816561814</v>
      </c>
    </row>
    <row r="125" spans="1:64" x14ac:dyDescent="0.25">
      <c r="A125">
        <v>194.70840016437839</v>
      </c>
      <c r="B125">
        <v>9.5831294065991646</v>
      </c>
      <c r="E125" s="1">
        <v>207.46374773090542</v>
      </c>
      <c r="F125" s="1">
        <v>219.07067527947456</v>
      </c>
      <c r="G125" s="1">
        <v>172.85268763026201</v>
      </c>
      <c r="H125" s="1">
        <v>191.69776014285199</v>
      </c>
      <c r="I125" s="1">
        <v>224.21368730038992</v>
      </c>
      <c r="J125" s="1">
        <v>152.95184290238646</v>
      </c>
      <c r="O125">
        <v>141.01685963085163</v>
      </c>
      <c r="P125">
        <v>9.4567364712160149</v>
      </c>
      <c r="S125" s="1">
        <v>116.4665178769819</v>
      </c>
      <c r="T125" s="1">
        <v>129.62459058695583</v>
      </c>
      <c r="U125" s="1">
        <v>168.27162738624406</v>
      </c>
      <c r="V125" s="1">
        <v>111.89545241794137</v>
      </c>
      <c r="W125" s="1">
        <v>121.9983966038692</v>
      </c>
      <c r="X125" s="1">
        <v>139.8639761265139</v>
      </c>
      <c r="Y125" s="1">
        <v>205.39860004455304</v>
      </c>
      <c r="AA125" s="1">
        <v>94.381061926291594</v>
      </c>
      <c r="AB125" s="1">
        <v>164.41690055556768</v>
      </c>
      <c r="AD125" s="1">
        <v>157.85147278359767</v>
      </c>
      <c r="AH125" s="1">
        <v>152.02098725001647</v>
      </c>
      <c r="AI125" s="1">
        <v>182.99076545751797</v>
      </c>
      <c r="AJ125" s="1">
        <v>179.69231308776898</v>
      </c>
      <c r="AN125" s="1">
        <v>172.83075650533019</v>
      </c>
      <c r="AO125">
        <v>171.88370557515842</v>
      </c>
      <c r="AP125">
        <v>4.5503752405888287</v>
      </c>
      <c r="AU125" s="1">
        <v>438.33906734148246</v>
      </c>
      <c r="AV125" s="1">
        <v>464.23069244535083</v>
      </c>
      <c r="AW125" s="1">
        <v>182.98526918455968</v>
      </c>
      <c r="AX125" s="1">
        <v>241.60165102636611</v>
      </c>
      <c r="AY125" s="1">
        <v>174.62164590141748</v>
      </c>
      <c r="AZ125">
        <v>300.35566517983528</v>
      </c>
      <c r="BA125">
        <v>56.189440813204705</v>
      </c>
      <c r="BF125" s="1">
        <v>366.65200472388437</v>
      </c>
      <c r="BG125" s="1">
        <v>198.67324829101526</v>
      </c>
      <c r="BH125" s="1">
        <v>272.40442856262217</v>
      </c>
      <c r="BI125" s="1">
        <v>271.36790535666677</v>
      </c>
      <c r="BJ125" s="1">
        <v>403.80649602570247</v>
      </c>
      <c r="BK125">
        <v>277.27439673354718</v>
      </c>
      <c r="BL125">
        <v>26.66936498768785</v>
      </c>
    </row>
    <row r="126" spans="1:64" x14ac:dyDescent="0.25">
      <c r="A126">
        <v>187.51963342476063</v>
      </c>
      <c r="B126">
        <v>13.020829499469437</v>
      </c>
      <c r="F126" s="1">
        <v>233.62851202268772</v>
      </c>
      <c r="G126" s="1">
        <v>142.3200182215472</v>
      </c>
      <c r="H126" s="1">
        <v>186.48841247121439</v>
      </c>
      <c r="I126" s="1">
        <v>217.27796289698992</v>
      </c>
      <c r="J126" s="1">
        <v>157.88326151136388</v>
      </c>
      <c r="O126">
        <v>142.26451579366739</v>
      </c>
      <c r="P126">
        <v>11.994953575860546</v>
      </c>
      <c r="S126" s="1">
        <v>129.17824355679747</v>
      </c>
      <c r="T126" s="1">
        <v>113.76474815965511</v>
      </c>
      <c r="U126" s="1">
        <v>163.84796185140863</v>
      </c>
      <c r="V126" s="1">
        <v>99.325684546816447</v>
      </c>
      <c r="W126" s="1">
        <v>136.00991808412402</v>
      </c>
      <c r="X126" s="1">
        <v>130.23987654472342</v>
      </c>
      <c r="Y126" s="1">
        <v>211.74556823244694</v>
      </c>
      <c r="AA126" s="1">
        <v>78.215250725977285</v>
      </c>
      <c r="AB126" s="1">
        <v>163.60614539017712</v>
      </c>
      <c r="AD126" s="1">
        <v>196.71176084454737</v>
      </c>
      <c r="AH126" s="1">
        <v>154.53810121303843</v>
      </c>
      <c r="AI126" s="1">
        <v>159.58936590897355</v>
      </c>
      <c r="AJ126" s="1">
        <v>165.97116247568971</v>
      </c>
      <c r="AN126" s="1">
        <v>179.59248224894168</v>
      </c>
      <c r="AO126">
        <v>164.92277796166084</v>
      </c>
      <c r="AP126">
        <v>3.5485717914930741</v>
      </c>
      <c r="AU126" s="1">
        <v>364.75332645291655</v>
      </c>
      <c r="AV126" s="1">
        <v>507.51303686884233</v>
      </c>
      <c r="AW126" s="1">
        <v>168.65184922208144</v>
      </c>
      <c r="AX126" s="1">
        <v>256.12654620565775</v>
      </c>
      <c r="AY126" s="1">
        <v>152.5017586135555</v>
      </c>
      <c r="AZ126">
        <v>289.90930347261076</v>
      </c>
      <c r="BA126">
        <v>59.221108009872658</v>
      </c>
      <c r="BF126" s="1">
        <v>354.29320243492288</v>
      </c>
      <c r="BG126" s="1">
        <v>186.91042617515276</v>
      </c>
      <c r="BH126" s="1">
        <v>271.48047883079454</v>
      </c>
      <c r="BI126" s="1">
        <v>302.71894281560679</v>
      </c>
      <c r="BJ126" s="1">
        <v>464.97791814714117</v>
      </c>
      <c r="BK126">
        <v>278.85076256411924</v>
      </c>
      <c r="BL126">
        <v>27.174066957122307</v>
      </c>
    </row>
    <row r="127" spans="1:64" x14ac:dyDescent="0.25">
      <c r="A127">
        <v>200.68978753378894</v>
      </c>
      <c r="B127">
        <v>10.471071815063754</v>
      </c>
      <c r="F127" s="1">
        <v>217.80108828629938</v>
      </c>
      <c r="H127" s="1">
        <v>179.2503720006801</v>
      </c>
      <c r="I127" s="1">
        <v>236.82590858051799</v>
      </c>
      <c r="J127" s="1">
        <v>168.88178126765837</v>
      </c>
      <c r="O127">
        <v>140.67133968529998</v>
      </c>
      <c r="P127">
        <v>10.671236202367551</v>
      </c>
      <c r="S127" s="1">
        <v>121.0512979309984</v>
      </c>
      <c r="T127" s="1">
        <v>124.66639365967163</v>
      </c>
      <c r="U127" s="1">
        <v>174.54501142727895</v>
      </c>
      <c r="V127" s="1">
        <v>99.990594303478659</v>
      </c>
      <c r="W127" s="1">
        <v>108.80205500477975</v>
      </c>
      <c r="X127" s="1">
        <v>130.77609517519105</v>
      </c>
      <c r="Y127" s="1">
        <v>210.2208023678395</v>
      </c>
      <c r="AA127" s="1">
        <v>100.42365479864455</v>
      </c>
      <c r="AB127" s="1">
        <v>166.45490916955018</v>
      </c>
      <c r="AD127" s="1">
        <v>169.78258301556696</v>
      </c>
      <c r="AH127" s="1">
        <v>164.18788671231724</v>
      </c>
      <c r="AI127" s="1">
        <v>167.14264901631134</v>
      </c>
      <c r="AJ127" s="1">
        <v>175.28941747172635</v>
      </c>
      <c r="AN127" s="1">
        <v>174.25079345703125</v>
      </c>
      <c r="AO127">
        <v>170.21768666434653</v>
      </c>
      <c r="AP127">
        <v>1.7708225266207658</v>
      </c>
      <c r="AU127" s="1">
        <v>471.6754438222672</v>
      </c>
      <c r="AV127" s="1">
        <v>483.84979699045516</v>
      </c>
      <c r="AW127" s="1">
        <v>162.19757665703284</v>
      </c>
      <c r="AX127" s="1">
        <v>242.92458838121206</v>
      </c>
      <c r="AY127" s="1">
        <v>147.73873358264703</v>
      </c>
      <c r="AZ127">
        <v>301.67722788672285</v>
      </c>
      <c r="BA127">
        <v>65.936255319739999</v>
      </c>
      <c r="BF127" s="1">
        <v>315.1225839488244</v>
      </c>
      <c r="BG127" s="1">
        <v>194.55994500054211</v>
      </c>
      <c r="BH127" s="1">
        <v>268.13643590839303</v>
      </c>
      <c r="BI127" s="1">
        <v>278.53296453302545</v>
      </c>
      <c r="BJ127" s="1">
        <v>418.0436933556968</v>
      </c>
      <c r="BK127">
        <v>264.08798234769625</v>
      </c>
      <c r="BL127">
        <v>19.575144986054042</v>
      </c>
    </row>
    <row r="128" spans="1:64" x14ac:dyDescent="0.25">
      <c r="A128">
        <v>195.16970468442074</v>
      </c>
      <c r="B128">
        <v>10.302742550603844</v>
      </c>
      <c r="F128" s="1">
        <v>205.29841912936547</v>
      </c>
      <c r="H128" s="1">
        <v>200.20650826915136</v>
      </c>
      <c r="I128" s="1">
        <v>224.52706883248052</v>
      </c>
      <c r="J128" s="1">
        <v>150.6468225066856</v>
      </c>
      <c r="O128">
        <v>139.48806714192114</v>
      </c>
      <c r="P128">
        <v>9.1578776111077751</v>
      </c>
      <c r="S128" s="1">
        <v>137.97582945319112</v>
      </c>
      <c r="T128" s="1">
        <v>117.08060726959553</v>
      </c>
      <c r="U128" s="1">
        <v>177.20721256782704</v>
      </c>
      <c r="V128" s="1">
        <v>101.93377410324602</v>
      </c>
      <c r="W128" s="1">
        <v>138.17260999719747</v>
      </c>
      <c r="X128" s="1">
        <v>131.7674315831573</v>
      </c>
      <c r="Y128" s="1">
        <v>182.86246140376255</v>
      </c>
      <c r="AA128" s="1">
        <v>85.059918239117877</v>
      </c>
      <c r="AB128" s="1">
        <v>164.69833347624137</v>
      </c>
      <c r="AD128" s="1">
        <v>158.12249332587504</v>
      </c>
      <c r="AH128" s="1">
        <v>157.05188202674753</v>
      </c>
      <c r="AI128" s="1">
        <v>170.32921029049791</v>
      </c>
      <c r="AJ128" s="1">
        <v>171.97788300315005</v>
      </c>
      <c r="AN128" s="1">
        <v>152.17270851135208</v>
      </c>
      <c r="AO128">
        <v>162.8829209579369</v>
      </c>
      <c r="AP128">
        <v>3.2008660942676688</v>
      </c>
      <c r="AU128" s="1">
        <v>439.47021041556349</v>
      </c>
      <c r="AV128" s="1">
        <v>514.34199892241384</v>
      </c>
      <c r="AW128" s="1">
        <v>214.83947168281023</v>
      </c>
      <c r="AX128" s="1">
        <v>288.55293124666071</v>
      </c>
      <c r="AY128" s="1">
        <v>208.96522219104239</v>
      </c>
      <c r="AZ128">
        <v>333.23396689169812</v>
      </c>
      <c r="BA128">
        <v>54.970039496313966</v>
      </c>
      <c r="BF128" s="1">
        <v>349.52010945028047</v>
      </c>
      <c r="BG128" s="1">
        <v>211.92843825728795</v>
      </c>
      <c r="BH128" s="1">
        <v>281.271392720878</v>
      </c>
      <c r="BI128" s="1">
        <v>306.00266890092314</v>
      </c>
      <c r="BJ128" s="1">
        <v>399.35090088350285</v>
      </c>
      <c r="BK128">
        <v>287.18065233234239</v>
      </c>
      <c r="BL128">
        <v>22.291580578573445</v>
      </c>
    </row>
    <row r="129" spans="1:64" x14ac:dyDescent="0.25">
      <c r="A129">
        <v>198.52245948613489</v>
      </c>
      <c r="B129">
        <v>11.529961392348161</v>
      </c>
      <c r="F129" s="1">
        <v>241.19579273106626</v>
      </c>
      <c r="H129" s="1">
        <v>193.90852383400016</v>
      </c>
      <c r="I129" s="1">
        <v>203.53189156893845</v>
      </c>
      <c r="J129" s="1">
        <v>155.45362981053475</v>
      </c>
      <c r="O129">
        <v>138.02636361852859</v>
      </c>
      <c r="P129">
        <v>9.0683871137636487</v>
      </c>
      <c r="S129" s="1">
        <v>116.90831103015675</v>
      </c>
      <c r="T129" s="1">
        <v>119.79599770489622</v>
      </c>
      <c r="U129" s="1">
        <v>166.19711307967225</v>
      </c>
      <c r="V129" s="1">
        <v>109.61838935574872</v>
      </c>
      <c r="W129" s="1">
        <v>127.75233787826328</v>
      </c>
      <c r="X129" s="1">
        <v>129.15710712610905</v>
      </c>
      <c r="Y129" s="1">
        <v>188.9249563849562</v>
      </c>
      <c r="AA129" s="1">
        <v>90.963430387099436</v>
      </c>
      <c r="AB129" s="1">
        <v>156.238351313713</v>
      </c>
      <c r="AD129" s="1">
        <v>174.70764192467072</v>
      </c>
      <c r="AH129" s="1">
        <v>156.35146843484085</v>
      </c>
      <c r="AI129" s="1">
        <v>187.86495382135541</v>
      </c>
      <c r="AJ129" s="1">
        <v>174.03889921924895</v>
      </c>
      <c r="AN129" s="1">
        <v>162.64769236246718</v>
      </c>
      <c r="AO129">
        <v>170.22575345947811</v>
      </c>
      <c r="AP129">
        <v>4.5340153480056209</v>
      </c>
      <c r="AU129" s="1">
        <v>424.81409739410037</v>
      </c>
      <c r="AV129" s="1">
        <v>401.24412499037828</v>
      </c>
      <c r="AW129" s="1">
        <v>181.76967401240171</v>
      </c>
      <c r="AX129" s="1">
        <v>224.50705498879154</v>
      </c>
      <c r="AY129" s="1">
        <v>152.40614909337563</v>
      </c>
      <c r="AZ129">
        <v>276.94822009580952</v>
      </c>
      <c r="BA129">
        <v>50.846257885772133</v>
      </c>
      <c r="BF129" s="1">
        <v>325.66415268042181</v>
      </c>
      <c r="BG129" s="1">
        <v>228.63656503182867</v>
      </c>
      <c r="BH129" s="1">
        <v>280.58825955891081</v>
      </c>
      <c r="BI129" s="1">
        <v>256.15510073575092</v>
      </c>
      <c r="BJ129" s="1">
        <v>473.65939325307346</v>
      </c>
      <c r="BK129">
        <v>272.76101950172807</v>
      </c>
      <c r="BL129">
        <v>15.941661154603327</v>
      </c>
    </row>
    <row r="130" spans="1:64" x14ac:dyDescent="0.25">
      <c r="A130">
        <v>206.11870046728379</v>
      </c>
      <c r="B130">
        <v>11.076648544027474</v>
      </c>
      <c r="F130" s="1">
        <v>217.95617376071164</v>
      </c>
      <c r="H130" s="1">
        <v>201.93757818095449</v>
      </c>
      <c r="I130" s="1">
        <v>242.59227796644862</v>
      </c>
      <c r="J130" s="1">
        <v>161.98877196102046</v>
      </c>
      <c r="O130">
        <v>141.01160338131922</v>
      </c>
      <c r="P130">
        <v>9.6435820405305606</v>
      </c>
      <c r="S130" s="1">
        <v>129.55639766480431</v>
      </c>
      <c r="T130" s="1">
        <v>114.20514978202714</v>
      </c>
      <c r="U130" s="1">
        <v>163.23922767798743</v>
      </c>
      <c r="V130" s="1">
        <v>109.86002331861951</v>
      </c>
      <c r="W130" s="1">
        <v>122.83792616445737</v>
      </c>
      <c r="X130" s="1">
        <v>141.09521493952843</v>
      </c>
      <c r="Y130" s="1">
        <v>185.50542937665782</v>
      </c>
      <c r="AA130" s="1">
        <v>89.381284110746464</v>
      </c>
      <c r="AB130" s="1">
        <v>164.60585346683911</v>
      </c>
      <c r="AD130" s="1">
        <v>189.8295273115246</v>
      </c>
      <c r="AH130" s="1">
        <v>152.07299442898355</v>
      </c>
      <c r="AI130" s="1">
        <v>181.13753441988564</v>
      </c>
      <c r="AJ130" s="1">
        <v>171.83826443281075</v>
      </c>
      <c r="AN130" s="1">
        <v>169.42014694213856</v>
      </c>
      <c r="AO130">
        <v>168.61723505595464</v>
      </c>
      <c r="AP130">
        <v>3.9708288619682297</v>
      </c>
      <c r="AU130" s="1">
        <v>463.33905258086457</v>
      </c>
      <c r="AV130" s="1">
        <v>324.32819234913796</v>
      </c>
      <c r="AW130" s="1">
        <v>185.77190147025735</v>
      </c>
      <c r="AX130" s="1">
        <v>263.86129740840795</v>
      </c>
      <c r="AY130" s="1">
        <v>159.22466033927088</v>
      </c>
      <c r="AZ130">
        <v>279.30502082958776</v>
      </c>
      <c r="BA130">
        <v>48.70394513876257</v>
      </c>
      <c r="BF130" s="1">
        <v>374.73837874941324</v>
      </c>
      <c r="BG130" s="1">
        <v>236.17038020381202</v>
      </c>
      <c r="BH130" s="1">
        <v>277.90206090839303</v>
      </c>
      <c r="BI130" s="1">
        <v>316.09732887961638</v>
      </c>
      <c r="BJ130" s="1">
        <v>419.53666960003193</v>
      </c>
      <c r="BK130">
        <v>301.22703718530863</v>
      </c>
      <c r="BL130">
        <v>22.805115708493091</v>
      </c>
    </row>
    <row r="131" spans="1:64" x14ac:dyDescent="0.25">
      <c r="A131">
        <v>194.79170245396608</v>
      </c>
      <c r="B131">
        <v>9.8262020364040463</v>
      </c>
      <c r="F131" s="1">
        <v>220.22387124849837</v>
      </c>
      <c r="H131" s="1">
        <v>197.57893896398889</v>
      </c>
      <c r="I131" s="1">
        <v>209.41166727329997</v>
      </c>
      <c r="J131" s="1">
        <v>151.9523323300771</v>
      </c>
      <c r="O131">
        <v>141.63243932383781</v>
      </c>
      <c r="P131">
        <v>10.160090181262971</v>
      </c>
      <c r="S131" s="1">
        <v>124.54418056518406</v>
      </c>
      <c r="T131" s="1">
        <v>130.66883909378711</v>
      </c>
      <c r="U131" s="1">
        <v>173.37821417772525</v>
      </c>
      <c r="V131" s="1">
        <v>104.96851894945141</v>
      </c>
      <c r="W131" s="1">
        <v>133.92433134312321</v>
      </c>
      <c r="X131" s="1">
        <v>133.74990086875323</v>
      </c>
      <c r="Y131" s="1">
        <v>201.27512479018031</v>
      </c>
      <c r="AA131" s="1">
        <v>80.983470450740938</v>
      </c>
      <c r="AB131" s="1">
        <v>168.03361965298228</v>
      </c>
      <c r="AD131" s="1">
        <v>164.79819334645049</v>
      </c>
      <c r="AH131" s="1">
        <v>145.57286753481671</v>
      </c>
      <c r="AI131" s="1">
        <v>184.23416968167615</v>
      </c>
      <c r="AJ131" s="1">
        <v>174.78652784993011</v>
      </c>
      <c r="AN131" s="1">
        <v>178.73943646748856</v>
      </c>
      <c r="AO131">
        <v>170.83325038347789</v>
      </c>
      <c r="AP131">
        <v>5.6562473703846177</v>
      </c>
      <c r="AU131" s="1">
        <v>437.64723716652725</v>
      </c>
      <c r="AV131" s="1">
        <v>478.58210220712704</v>
      </c>
      <c r="AW131" s="1">
        <v>154.96234039762112</v>
      </c>
      <c r="AX131" s="1">
        <v>222.36071947533955</v>
      </c>
      <c r="AY131" s="1">
        <v>188.90591012829327</v>
      </c>
      <c r="AZ131">
        <v>296.49166187498162</v>
      </c>
      <c r="BA131">
        <v>60.060790648822802</v>
      </c>
      <c r="BF131" s="1">
        <v>368.99378774508136</v>
      </c>
      <c r="BG131" s="1">
        <v>244.43179589730693</v>
      </c>
      <c r="BH131" s="1">
        <v>288.0461284997736</v>
      </c>
      <c r="BI131" s="1">
        <v>306.54754638671864</v>
      </c>
      <c r="BJ131" s="1">
        <v>482.40331157677019</v>
      </c>
      <c r="BK131">
        <v>302.00481463222013</v>
      </c>
      <c r="BL131">
        <v>20.022058254964438</v>
      </c>
    </row>
    <row r="132" spans="1:64" x14ac:dyDescent="0.25">
      <c r="A132">
        <v>202.7802655309487</v>
      </c>
      <c r="B132">
        <v>11.268105021753957</v>
      </c>
      <c r="F132" s="1">
        <v>222.13461333754236</v>
      </c>
      <c r="H132" s="1">
        <v>216.26574625430845</v>
      </c>
      <c r="I132" s="1">
        <v>221.42806578786985</v>
      </c>
      <c r="J132" s="1">
        <v>151.29263674407414</v>
      </c>
      <c r="O132">
        <v>144.89543602549557</v>
      </c>
      <c r="P132">
        <v>10.954968906449643</v>
      </c>
      <c r="S132" s="1">
        <v>131.32409973491696</v>
      </c>
      <c r="T132" s="1">
        <v>127.5357362626397</v>
      </c>
      <c r="U132" s="1">
        <v>170.9725181760474</v>
      </c>
      <c r="V132" s="1">
        <v>107.25669301642655</v>
      </c>
      <c r="W132" s="1">
        <v>125.0803758323443</v>
      </c>
      <c r="X132" s="1">
        <v>134.73189882597879</v>
      </c>
      <c r="Y132" s="1">
        <v>195.99894313660477</v>
      </c>
      <c r="AA132" s="1">
        <v>82.375935647588079</v>
      </c>
      <c r="AB132" s="1">
        <v>180.34718853379604</v>
      </c>
      <c r="AD132" s="1">
        <v>193.33097108861301</v>
      </c>
      <c r="AH132" s="1">
        <v>148.25918488654227</v>
      </c>
      <c r="AI132" s="1">
        <v>200.24369207865882</v>
      </c>
      <c r="AJ132" s="1">
        <v>167.74051858132825</v>
      </c>
      <c r="AN132" s="1">
        <v>174.68306223551406</v>
      </c>
      <c r="AO132">
        <v>172.73161444551084</v>
      </c>
      <c r="AP132">
        <v>7.0319002984705055</v>
      </c>
      <c r="AU132" s="1">
        <v>413.79551731833732</v>
      </c>
      <c r="AV132" s="1">
        <v>399.01011800531035</v>
      </c>
      <c r="AW132" s="1">
        <v>189.33328331660596</v>
      </c>
      <c r="AX132" s="1">
        <v>247.56036770861033</v>
      </c>
      <c r="AY132" s="1">
        <v>227.6228107119633</v>
      </c>
      <c r="AZ132">
        <v>295.46441941216546</v>
      </c>
      <c r="BA132">
        <v>41.417416876673919</v>
      </c>
      <c r="BF132" s="1">
        <v>374.16635386693576</v>
      </c>
      <c r="BG132" s="1">
        <v>236.04709130746343</v>
      </c>
      <c r="BH132" s="1">
        <v>273.31708809409446</v>
      </c>
      <c r="BI132" s="1">
        <v>285.22572950883318</v>
      </c>
      <c r="BJ132" s="1">
        <v>556.23498834009979</v>
      </c>
      <c r="BK132">
        <v>292.1890656943317</v>
      </c>
      <c r="BL132">
        <v>22.668079598375886</v>
      </c>
    </row>
    <row r="133" spans="1:64" x14ac:dyDescent="0.25">
      <c r="A133">
        <v>206.19907396218764</v>
      </c>
      <c r="B133">
        <v>10.164573432347375</v>
      </c>
      <c r="F133" s="1">
        <v>234.45374628301505</v>
      </c>
      <c r="H133" s="1">
        <v>205.71307811163297</v>
      </c>
      <c r="I133" s="1">
        <v>221.54491781119893</v>
      </c>
      <c r="J133" s="1">
        <v>163.08455364290367</v>
      </c>
      <c r="O133">
        <v>141.5076870523244</v>
      </c>
      <c r="P133">
        <v>10.782738387057753</v>
      </c>
      <c r="S133" s="1">
        <v>130.78255159727303</v>
      </c>
      <c r="T133" s="1">
        <v>116.1086492046131</v>
      </c>
      <c r="U133" s="1">
        <v>165.17136918284655</v>
      </c>
      <c r="V133" s="1">
        <v>105.68680772361965</v>
      </c>
      <c r="W133" s="1">
        <v>136.13681712734009</v>
      </c>
      <c r="X133" s="1">
        <v>131.6924126955418</v>
      </c>
      <c r="Y133" s="1">
        <v>205.00466425159547</v>
      </c>
      <c r="AA133" s="1">
        <v>80.066360089586851</v>
      </c>
      <c r="AB133" s="1">
        <v>185.78522758087888</v>
      </c>
      <c r="AD133" s="1">
        <v>158.64201106994847</v>
      </c>
      <c r="AH133" s="1">
        <v>148.1037830809199</v>
      </c>
      <c r="AI133" s="1">
        <v>170.48195788734824</v>
      </c>
      <c r="AJ133" s="1">
        <v>160.82415048220375</v>
      </c>
      <c r="AN133" s="1">
        <v>176.73144340515103</v>
      </c>
      <c r="AO133">
        <v>164.03533371390574</v>
      </c>
      <c r="AP133">
        <v>4.0833991785761619</v>
      </c>
      <c r="AU133" s="1">
        <v>423.10452259437238</v>
      </c>
      <c r="AV133" s="1">
        <v>432.70973243149558</v>
      </c>
      <c r="AW133" s="1">
        <v>208.64786827233797</v>
      </c>
      <c r="AX133" s="1">
        <v>245.13778188991458</v>
      </c>
      <c r="AY133" s="1">
        <v>133.24771544239886</v>
      </c>
      <c r="AZ133">
        <v>288.56952412610383</v>
      </c>
      <c r="BA133">
        <v>53.394650302828936</v>
      </c>
      <c r="BF133" s="1">
        <v>401.9164385581156</v>
      </c>
      <c r="BG133" s="1">
        <v>207.50875826235136</v>
      </c>
      <c r="BH133" s="1">
        <v>299.66761186669436</v>
      </c>
      <c r="BI133" s="1">
        <v>284.2885450883341</v>
      </c>
      <c r="BJ133" s="1">
        <v>549.14548482374016</v>
      </c>
      <c r="BK133">
        <v>298.34533844387386</v>
      </c>
      <c r="BL133">
        <v>30.965786704356095</v>
      </c>
    </row>
    <row r="134" spans="1:64" x14ac:dyDescent="0.25">
      <c r="A134">
        <v>203.98247019978294</v>
      </c>
      <c r="B134">
        <v>11.661697727802521</v>
      </c>
      <c r="F134" s="1">
        <v>237.90996788150633</v>
      </c>
      <c r="H134" s="1">
        <v>194.14379284409566</v>
      </c>
      <c r="I134" s="1">
        <v>225.6267460132697</v>
      </c>
      <c r="J134" s="1">
        <v>158.24937406026004</v>
      </c>
      <c r="O134">
        <v>147.13178675762435</v>
      </c>
      <c r="P134">
        <v>11.011829483568507</v>
      </c>
      <c r="S134" s="1">
        <v>136.76988169872922</v>
      </c>
      <c r="T134" s="1">
        <v>114.87327198071154</v>
      </c>
      <c r="U134" s="1">
        <v>179.20336862987028</v>
      </c>
      <c r="V134" s="1">
        <v>117.72447516767734</v>
      </c>
      <c r="W134" s="1">
        <v>145.76856395866244</v>
      </c>
      <c r="X134" s="1">
        <v>134.46277185906237</v>
      </c>
      <c r="Y134" s="1">
        <v>209.64590624093367</v>
      </c>
      <c r="AA134" s="1">
        <v>80.001503210845925</v>
      </c>
      <c r="AB134" s="1">
        <v>175.17183891217169</v>
      </c>
      <c r="AD134" s="1">
        <v>177.69628591757896</v>
      </c>
      <c r="AH134" s="1">
        <v>149.93301207357081</v>
      </c>
      <c r="AI134" s="1">
        <v>189.59172034377619</v>
      </c>
      <c r="AJ134" s="1">
        <v>170.00606501092241</v>
      </c>
      <c r="AN134" s="1">
        <v>188.17319869995106</v>
      </c>
      <c r="AO134">
        <v>174.4259990320551</v>
      </c>
      <c r="AP134">
        <v>6.0898827941848355</v>
      </c>
      <c r="AU134" s="1">
        <v>315.68744479528783</v>
      </c>
      <c r="AV134" s="1">
        <v>472.80898822352214</v>
      </c>
      <c r="AW134" s="1">
        <v>197.04630837511644</v>
      </c>
      <c r="AX134" s="1">
        <v>250.28548724253881</v>
      </c>
      <c r="AY134" s="1">
        <v>154.09685423848498</v>
      </c>
      <c r="AZ134">
        <v>277.98501657499003</v>
      </c>
      <c r="BA134">
        <v>49.817454049774398</v>
      </c>
      <c r="BF134" s="1">
        <v>430.20930484224414</v>
      </c>
      <c r="BG134" s="1">
        <v>218.41340594821483</v>
      </c>
      <c r="BH134" s="1">
        <v>281.6820837164808</v>
      </c>
      <c r="BI134" s="1">
        <v>260.64295335249454</v>
      </c>
      <c r="BJ134" s="1">
        <v>463.23459431276461</v>
      </c>
      <c r="BK134">
        <v>297.73693696485856</v>
      </c>
      <c r="BL134">
        <v>35.689545217788357</v>
      </c>
    </row>
    <row r="135" spans="1:64" x14ac:dyDescent="0.25">
      <c r="A135">
        <v>190.76630562322146</v>
      </c>
      <c r="B135">
        <v>8.1968926170999374</v>
      </c>
      <c r="F135" s="1">
        <v>209.01714040353224</v>
      </c>
      <c r="H135" s="1">
        <v>190.60425406976157</v>
      </c>
      <c r="I135" s="1">
        <v>208.03324322305787</v>
      </c>
      <c r="J135" s="1">
        <v>155.41058479653421</v>
      </c>
      <c r="O135">
        <v>147.55312055267126</v>
      </c>
      <c r="P135">
        <v>11.398293824259801</v>
      </c>
      <c r="S135" s="1">
        <v>133.88106657512057</v>
      </c>
      <c r="T135" s="1">
        <v>123.02935865726023</v>
      </c>
      <c r="U135" s="1">
        <v>179.6726455582064</v>
      </c>
      <c r="V135" s="1">
        <v>114.4786516217535</v>
      </c>
      <c r="W135" s="1">
        <v>117.19239311379157</v>
      </c>
      <c r="X135" s="1">
        <v>126.62819480372147</v>
      </c>
      <c r="Y135" s="1">
        <v>212.54054304775462</v>
      </c>
      <c r="AA135" s="1">
        <v>95.052495479876001</v>
      </c>
      <c r="AB135" s="1">
        <v>186.62437848153806</v>
      </c>
      <c r="AD135" s="1">
        <v>186.43147818769015</v>
      </c>
      <c r="AH135" s="1">
        <v>148.48682725992208</v>
      </c>
      <c r="AI135" s="1">
        <v>174.17616821362068</v>
      </c>
      <c r="AJ135" s="1">
        <v>173.73345026274768</v>
      </c>
      <c r="AN135" s="1">
        <v>191.9855117797849</v>
      </c>
      <c r="AO135">
        <v>172.09548937901883</v>
      </c>
      <c r="AP135">
        <v>5.8553823177179583</v>
      </c>
      <c r="AU135" s="1">
        <v>445.70170060034337</v>
      </c>
      <c r="AV135" s="1">
        <v>398.57902338939306</v>
      </c>
      <c r="AW135" s="1">
        <v>195.9319938220448</v>
      </c>
      <c r="AX135" s="1">
        <v>228.89125473128624</v>
      </c>
      <c r="AY135" s="1">
        <v>166.39091374260326</v>
      </c>
      <c r="AZ135">
        <v>287.09897725713415</v>
      </c>
      <c r="BA135">
        <v>50.538151515567385</v>
      </c>
      <c r="BF135" s="1">
        <v>364.47950604130403</v>
      </c>
      <c r="BG135" s="1">
        <v>200.78708507396524</v>
      </c>
      <c r="BH135" s="1">
        <v>265.44742013924918</v>
      </c>
      <c r="BI135" s="1">
        <v>283.14904299649316</v>
      </c>
      <c r="BJ135" s="1">
        <v>465.9410609588324</v>
      </c>
      <c r="BK135">
        <v>278.4657635627529</v>
      </c>
      <c r="BL135">
        <v>26.099570263394902</v>
      </c>
    </row>
    <row r="136" spans="1:64" x14ac:dyDescent="0.25">
      <c r="A136">
        <v>204.64597328494548</v>
      </c>
      <c r="B136">
        <v>14.158325420294181</v>
      </c>
      <c r="F136" s="1">
        <v>236.41900085297118</v>
      </c>
      <c r="H136" s="1">
        <v>185.71292938518988</v>
      </c>
      <c r="I136" s="1">
        <v>243.8462126062158</v>
      </c>
      <c r="J136" s="1">
        <v>152.6057502954051</v>
      </c>
      <c r="O136">
        <v>143.76424560239752</v>
      </c>
      <c r="P136">
        <v>11.420462326753357</v>
      </c>
      <c r="S136" s="1">
        <v>121.271196350167</v>
      </c>
      <c r="T136" s="1">
        <v>113.02489584719264</v>
      </c>
      <c r="U136" s="1">
        <v>187.60762021797629</v>
      </c>
      <c r="V136" s="1">
        <v>109.74807447502756</v>
      </c>
      <c r="W136" s="1">
        <v>129.94577914853588</v>
      </c>
      <c r="X136" s="1">
        <v>125.95326426263946</v>
      </c>
      <c r="Y136" s="1">
        <v>191.64567537585941</v>
      </c>
      <c r="AA136" s="1">
        <v>85.790775830647632</v>
      </c>
      <c r="AB136" s="1">
        <v>190.3130356415744</v>
      </c>
      <c r="AD136" s="1">
        <v>182.34213887435504</v>
      </c>
      <c r="AH136" s="1">
        <v>154.72554480074206</v>
      </c>
      <c r="AI136" s="1">
        <v>188.62530375211426</v>
      </c>
      <c r="AJ136" s="1">
        <v>178.69703157885078</v>
      </c>
      <c r="AN136" s="1">
        <v>180.0845781962073</v>
      </c>
      <c r="AO136">
        <v>175.53311458197859</v>
      </c>
      <c r="AP136">
        <v>4.76252697503568</v>
      </c>
      <c r="AU136" s="1">
        <v>444.00068695917048</v>
      </c>
      <c r="AV136" s="1">
        <v>401.96635429495069</v>
      </c>
      <c r="AW136" s="1">
        <v>210.06122580977635</v>
      </c>
      <c r="AX136" s="1">
        <v>229.3901763017023</v>
      </c>
      <c r="AY136" s="1">
        <v>200.68725701315691</v>
      </c>
      <c r="AZ136">
        <v>297.22114007575129</v>
      </c>
      <c r="BA136">
        <v>46.489773570383903</v>
      </c>
      <c r="BF136" s="1">
        <v>363.70967236014343</v>
      </c>
      <c r="BG136" s="1">
        <v>220.76175830982311</v>
      </c>
      <c r="BH136" s="1">
        <v>286.53678296582063</v>
      </c>
      <c r="BI136" s="1">
        <v>292.73105968128544</v>
      </c>
      <c r="BJ136" s="1">
        <v>424.91241857381351</v>
      </c>
      <c r="BK136">
        <v>290.93481832926818</v>
      </c>
      <c r="BL136">
        <v>22.630738973529592</v>
      </c>
    </row>
    <row r="137" spans="1:64" x14ac:dyDescent="0.25">
      <c r="A137">
        <v>196.45055762213283</v>
      </c>
      <c r="B137">
        <v>9.5536316228333966</v>
      </c>
      <c r="F137" s="1">
        <v>221.92387518092636</v>
      </c>
      <c r="H137" s="1">
        <v>183.39563588627041</v>
      </c>
      <c r="I137" s="1">
        <v>219.04399322555932</v>
      </c>
      <c r="J137" s="1">
        <v>161.43872619577516</v>
      </c>
      <c r="O137">
        <v>143.52519424606845</v>
      </c>
      <c r="P137">
        <v>10.949624930685939</v>
      </c>
      <c r="S137" s="1">
        <v>120.19554719718781</v>
      </c>
      <c r="T137" s="1">
        <v>118.69311776803193</v>
      </c>
      <c r="U137" s="1">
        <v>163.3284181730516</v>
      </c>
      <c r="V137" s="1">
        <v>116.56229324292194</v>
      </c>
      <c r="W137" s="1">
        <v>133.39538574218733</v>
      </c>
      <c r="X137" s="1">
        <v>121.80693227200001</v>
      </c>
      <c r="Y137" s="1">
        <v>201.49554750963526</v>
      </c>
      <c r="AA137" s="1">
        <v>86.637605839232052</v>
      </c>
      <c r="AB137" s="1">
        <v>182.58198734798225</v>
      </c>
      <c r="AD137" s="1">
        <v>190.5551073684542</v>
      </c>
      <c r="AH137" s="1">
        <v>151.77698062096928</v>
      </c>
      <c r="AI137" s="1">
        <v>180.02677762337248</v>
      </c>
      <c r="AJ137" s="1">
        <v>177.30045562509972</v>
      </c>
      <c r="AN137" s="1">
        <v>149.90644454956043</v>
      </c>
      <c r="AO137">
        <v>164.75266460475049</v>
      </c>
      <c r="AP137">
        <v>5.2763766408468431</v>
      </c>
      <c r="AU137" s="1">
        <v>444.37800526186459</v>
      </c>
      <c r="AV137" s="1">
        <v>406.45754959782857</v>
      </c>
      <c r="AW137" s="1">
        <v>254.80028815360768</v>
      </c>
      <c r="AX137" s="1">
        <v>223.54472533273824</v>
      </c>
      <c r="AY137" s="1">
        <v>183.52641436076695</v>
      </c>
      <c r="AZ137">
        <v>302.54139654136122</v>
      </c>
      <c r="BA137">
        <v>46.303539352827016</v>
      </c>
      <c r="BF137" s="1">
        <v>316.7438384552313</v>
      </c>
      <c r="BG137" s="1">
        <v>223.32717754222685</v>
      </c>
      <c r="BH137" s="1">
        <v>278.6919983518477</v>
      </c>
      <c r="BI137" s="1">
        <v>332.49712857333094</v>
      </c>
      <c r="BJ137" s="1">
        <v>470.89545470846519</v>
      </c>
      <c r="BK137">
        <v>287.81503573065919</v>
      </c>
      <c r="BL137">
        <v>18.80861333621495</v>
      </c>
    </row>
    <row r="138" spans="1:64" x14ac:dyDescent="0.25">
      <c r="A138">
        <v>207.09793544871994</v>
      </c>
      <c r="B138">
        <v>9.3851691190339661</v>
      </c>
      <c r="F138" s="1">
        <v>215.76924958046376</v>
      </c>
      <c r="H138" s="1">
        <v>209.57813205260547</v>
      </c>
      <c r="I138" s="1">
        <v>235.60119138692471</v>
      </c>
      <c r="J138" s="1">
        <v>167.44316877488575</v>
      </c>
      <c r="O138">
        <v>141.35965847295068</v>
      </c>
      <c r="P138">
        <v>11.034900830506148</v>
      </c>
      <c r="S138" s="1">
        <v>128.1153968576678</v>
      </c>
      <c r="T138" s="1">
        <v>110.74072252631879</v>
      </c>
      <c r="U138" s="1">
        <v>149.20966495529845</v>
      </c>
      <c r="V138" s="1">
        <v>110.17899668239484</v>
      </c>
      <c r="W138" s="1">
        <v>140.12883826147089</v>
      </c>
      <c r="X138" s="1">
        <v>125.07983178145783</v>
      </c>
      <c r="Y138" s="1">
        <v>208.84441507273607</v>
      </c>
      <c r="AA138" s="1">
        <v>82.163474104607729</v>
      </c>
      <c r="AB138" s="1">
        <v>178.3061275020188</v>
      </c>
      <c r="AD138" s="1">
        <v>180.82911698553553</v>
      </c>
      <c r="AH138" s="1">
        <v>152.85464306694183</v>
      </c>
      <c r="AI138" s="1">
        <v>184.94660774486468</v>
      </c>
      <c r="AJ138" s="1">
        <v>173.31419129302475</v>
      </c>
      <c r="AN138" s="1">
        <v>150.87582270304324</v>
      </c>
      <c r="AO138">
        <v>165.49781620196865</v>
      </c>
      <c r="AP138">
        <v>5.3884921454627559</v>
      </c>
      <c r="AU138" s="1">
        <v>364.615130165035</v>
      </c>
      <c r="AV138" s="1">
        <v>363.89286435883548</v>
      </c>
      <c r="AW138" s="1">
        <v>206.41154470220044</v>
      </c>
      <c r="AX138" s="1">
        <v>273.07946574213406</v>
      </c>
      <c r="AY138" s="1">
        <v>113.15883767305428</v>
      </c>
      <c r="AZ138">
        <v>264.23156852825184</v>
      </c>
      <c r="BA138">
        <v>43.013320626018405</v>
      </c>
      <c r="BF138" s="1">
        <v>377.46078197144323</v>
      </c>
      <c r="BG138" s="1">
        <v>205.13917781688517</v>
      </c>
      <c r="BH138" s="1">
        <v>274.91278664218225</v>
      </c>
      <c r="BI138" s="1">
        <v>259.97059561989499</v>
      </c>
      <c r="BJ138" s="1">
        <v>384.00484074306968</v>
      </c>
      <c r="BK138">
        <v>279.37083551260139</v>
      </c>
      <c r="BL138">
        <v>27.864152694975395</v>
      </c>
    </row>
    <row r="139" spans="1:64" x14ac:dyDescent="0.25">
      <c r="A139">
        <v>196.81543411527883</v>
      </c>
      <c r="B139">
        <v>12.645935141432764</v>
      </c>
      <c r="F139" s="1">
        <v>221.77262657436012</v>
      </c>
      <c r="H139" s="1">
        <v>172.32861808013052</v>
      </c>
      <c r="I139" s="1">
        <v>236.92361385188687</v>
      </c>
      <c r="J139" s="1">
        <v>156.23687795473785</v>
      </c>
      <c r="O139">
        <v>143.67999289553808</v>
      </c>
      <c r="P139">
        <v>11.076645535335187</v>
      </c>
      <c r="S139" s="1">
        <v>123.30840092334583</v>
      </c>
      <c r="T139" s="1">
        <v>115.20324836962375</v>
      </c>
      <c r="U139" s="1">
        <v>181.17226317337793</v>
      </c>
      <c r="V139" s="1">
        <v>117.08939736477501</v>
      </c>
      <c r="W139" s="1">
        <v>118.27602466953419</v>
      </c>
      <c r="X139" s="1">
        <v>131.69993134562574</v>
      </c>
      <c r="Y139" s="1">
        <v>180.79483477443102</v>
      </c>
      <c r="AA139" s="1">
        <v>88.304682404369558</v>
      </c>
      <c r="AB139" s="1">
        <v>173.96801483259881</v>
      </c>
      <c r="AD139" s="1">
        <v>206.98313109769893</v>
      </c>
      <c r="AH139" s="1">
        <v>152.25408995845007</v>
      </c>
      <c r="AI139" s="1">
        <v>186.94279866925839</v>
      </c>
      <c r="AJ139" s="1">
        <v>173.45776440034186</v>
      </c>
      <c r="AN139" s="1">
        <v>165.86108207702603</v>
      </c>
      <c r="AO139">
        <v>169.62893377626909</v>
      </c>
      <c r="AP139">
        <v>4.7453427002604265</v>
      </c>
      <c r="AU139" s="1">
        <v>421.22531139000125</v>
      </c>
      <c r="AV139" s="1">
        <v>327.53500351177638</v>
      </c>
      <c r="AW139" s="1">
        <v>193.35939126736568</v>
      </c>
      <c r="AX139" s="1">
        <v>237.58161033113785</v>
      </c>
      <c r="AY139" s="1">
        <v>159.93893484537404</v>
      </c>
      <c r="AZ139">
        <v>267.92805026913101</v>
      </c>
      <c r="BA139">
        <v>42.51873916957959</v>
      </c>
      <c r="BF139" s="1">
        <v>351.4621906157987</v>
      </c>
      <c r="BG139" s="1">
        <v>201.93744588781249</v>
      </c>
      <c r="BH139" s="1">
        <v>263.99700959598954</v>
      </c>
      <c r="BI139" s="1">
        <v>250.45632449063368</v>
      </c>
      <c r="BJ139" s="1">
        <v>397.15329042711107</v>
      </c>
      <c r="BK139">
        <v>266.96324264755862</v>
      </c>
      <c r="BL139">
        <v>24.134729475938546</v>
      </c>
    </row>
    <row r="140" spans="1:64" x14ac:dyDescent="0.25">
      <c r="A140">
        <v>195.72235926745978</v>
      </c>
      <c r="B140">
        <v>9.9639053025232016</v>
      </c>
      <c r="F140" s="1">
        <v>218.99563917527104</v>
      </c>
      <c r="H140" s="1">
        <v>183.61350409680631</v>
      </c>
      <c r="I140" s="1">
        <v>221.993179152555</v>
      </c>
      <c r="J140" s="1">
        <v>158.28711464520674</v>
      </c>
      <c r="O140">
        <v>143.21954621680757</v>
      </c>
      <c r="P140">
        <v>12.733795890432297</v>
      </c>
      <c r="S140" s="1">
        <v>121.64593068406029</v>
      </c>
      <c r="T140" s="1">
        <v>105.62752586149546</v>
      </c>
      <c r="U140" s="1">
        <v>177.20295628078102</v>
      </c>
      <c r="V140" s="1">
        <v>102.70091361343054</v>
      </c>
      <c r="W140" s="1">
        <v>124.12736466162279</v>
      </c>
      <c r="X140" s="1">
        <v>136.3407702200918</v>
      </c>
      <c r="Y140" s="1">
        <v>215.44736260128246</v>
      </c>
      <c r="AA140" s="1">
        <v>79.696842612774716</v>
      </c>
      <c r="AB140" s="1">
        <v>189.97933212861051</v>
      </c>
      <c r="AD140" s="1">
        <v>179.42646350392624</v>
      </c>
      <c r="AH140" s="1">
        <v>155.97649751196269</v>
      </c>
      <c r="AI140" s="1">
        <v>193.22330301458135</v>
      </c>
      <c r="AJ140" s="1">
        <v>172.72534252534186</v>
      </c>
      <c r="AN140" s="1">
        <v>184.49614842732709</v>
      </c>
      <c r="AO140">
        <v>176.60532286980325</v>
      </c>
      <c r="AP140">
        <v>5.2746871105213531</v>
      </c>
      <c r="AU140" s="1">
        <v>417.62213378315727</v>
      </c>
      <c r="AV140" s="1">
        <v>422.04319244535083</v>
      </c>
      <c r="AW140" s="1">
        <v>245.7618306694755</v>
      </c>
      <c r="AX140" s="1">
        <v>220.13021528734248</v>
      </c>
      <c r="AY140" s="1">
        <v>145.07224680184174</v>
      </c>
      <c r="AZ140">
        <v>290.12592379743353</v>
      </c>
      <c r="BA140">
        <v>49.624828667548165</v>
      </c>
      <c r="BF140" s="1">
        <v>334.96142761099571</v>
      </c>
      <c r="BG140" s="1">
        <v>193.01640545880323</v>
      </c>
      <c r="BH140" s="1">
        <v>265.7296389383788</v>
      </c>
      <c r="BI140" s="1">
        <v>306.38514432040085</v>
      </c>
      <c r="BJ140" s="1">
        <v>429.25401820525798</v>
      </c>
      <c r="BK140">
        <v>275.02315408214463</v>
      </c>
      <c r="BL140">
        <v>23.861734334309382</v>
      </c>
    </row>
    <row r="141" spans="1:64" x14ac:dyDescent="0.25">
      <c r="A141">
        <v>201.92320080566722</v>
      </c>
      <c r="B141">
        <v>11.003682455483071</v>
      </c>
      <c r="F141" s="1">
        <v>236.37297653724823</v>
      </c>
      <c r="H141" s="1">
        <v>195.30588211042559</v>
      </c>
      <c r="I141" s="1">
        <v>217.77583173206264</v>
      </c>
      <c r="J141" s="1">
        <v>158.23811284293242</v>
      </c>
      <c r="O141">
        <v>143.46501468372679</v>
      </c>
      <c r="P141">
        <v>10.712007920951322</v>
      </c>
      <c r="S141" s="1">
        <v>133.35157444316948</v>
      </c>
      <c r="T141" s="1">
        <v>123.31586495684192</v>
      </c>
      <c r="U141" s="1">
        <v>175.38339356830681</v>
      </c>
      <c r="V141" s="1">
        <v>95.748409030542234</v>
      </c>
      <c r="W141" s="1">
        <v>140.00262167886331</v>
      </c>
      <c r="X141" s="1">
        <v>135.4906120315253</v>
      </c>
      <c r="Y141" s="1">
        <v>197.83750579591111</v>
      </c>
      <c r="AA141" s="1">
        <v>84.042937276990799</v>
      </c>
      <c r="AB141" s="1">
        <v>186.97072065412777</v>
      </c>
      <c r="AD141" s="1">
        <v>162.50650740098922</v>
      </c>
      <c r="AH141" s="1">
        <v>155.04790556286829</v>
      </c>
      <c r="AI141" s="1">
        <v>187.19141563159991</v>
      </c>
      <c r="AJ141" s="1">
        <v>163.77372774220035</v>
      </c>
      <c r="AN141" s="1">
        <v>203.94345919291146</v>
      </c>
      <c r="AO141">
        <v>177.489127032395</v>
      </c>
      <c r="AP141">
        <v>7.284245947971332</v>
      </c>
      <c r="AU141" s="1">
        <v>419.76530174246068</v>
      </c>
      <c r="AV141" s="1">
        <v>331.64567618534483</v>
      </c>
      <c r="AW141" s="1">
        <v>182.51751735012155</v>
      </c>
      <c r="AX141" s="1">
        <v>239.9370979667641</v>
      </c>
      <c r="AY141" s="1">
        <v>112.99497978834727</v>
      </c>
      <c r="AZ141">
        <v>257.37211460660774</v>
      </c>
      <c r="BA141">
        <v>48.431418220705844</v>
      </c>
      <c r="BF141" s="1">
        <v>404.80894297042181</v>
      </c>
      <c r="BG141" s="1">
        <v>207.53825152361802</v>
      </c>
      <c r="BH141" s="1">
        <v>276.41265970527911</v>
      </c>
      <c r="BI141" s="1">
        <v>252.43694999001227</v>
      </c>
      <c r="BJ141" s="1">
        <v>370.11540587114501</v>
      </c>
      <c r="BK141">
        <v>285.29920104733282</v>
      </c>
      <c r="BL141">
        <v>32.778225887722677</v>
      </c>
    </row>
    <row r="142" spans="1:64" x14ac:dyDescent="0.25">
      <c r="A142">
        <v>204.54964842967922</v>
      </c>
      <c r="B142">
        <v>11.665953668670232</v>
      </c>
      <c r="F142" s="1">
        <v>228.88458689935121</v>
      </c>
      <c r="H142" s="1">
        <v>197.8612496331867</v>
      </c>
      <c r="I142" s="1">
        <v>234.57236429293681</v>
      </c>
      <c r="J142" s="1">
        <v>156.88039289324223</v>
      </c>
      <c r="O142">
        <v>139.42954115760341</v>
      </c>
      <c r="P142">
        <v>10.658780237966814</v>
      </c>
      <c r="S142" s="1">
        <v>132.98951236868029</v>
      </c>
      <c r="T142" s="1">
        <v>118.47680677055614</v>
      </c>
      <c r="U142" s="1">
        <v>150.63089240378659</v>
      </c>
      <c r="V142" s="1">
        <v>109.87870779821559</v>
      </c>
      <c r="W142" s="1">
        <v>132.77981915051393</v>
      </c>
      <c r="X142" s="1">
        <v>125.79983830592232</v>
      </c>
      <c r="Y142" s="1">
        <v>202.55117644049335</v>
      </c>
      <c r="AA142" s="1">
        <v>76.15393257492326</v>
      </c>
      <c r="AB142" s="1">
        <v>189.98309402729799</v>
      </c>
      <c r="AD142" s="1">
        <v>155.05163173564461</v>
      </c>
      <c r="AH142" s="1">
        <v>144.61488022369815</v>
      </c>
      <c r="AI142" s="1">
        <v>193.55824119166269</v>
      </c>
      <c r="AJ142" s="1">
        <v>166.67488794090963</v>
      </c>
      <c r="AN142" s="1">
        <v>175.33386548360156</v>
      </c>
      <c r="AO142">
        <v>170.04546870996799</v>
      </c>
      <c r="AP142">
        <v>6.6517807918795144</v>
      </c>
      <c r="AU142" s="1">
        <v>373.39603742348004</v>
      </c>
      <c r="AV142" s="1">
        <v>340.78278940886702</v>
      </c>
      <c r="AW142" s="1">
        <v>175.17050802072217</v>
      </c>
      <c r="AX142" s="1">
        <v>246.87904064537892</v>
      </c>
      <c r="AY142" s="1">
        <v>169.24465343239265</v>
      </c>
      <c r="AZ142">
        <v>261.09460578616819</v>
      </c>
      <c r="BA142">
        <v>37.407627443260068</v>
      </c>
      <c r="BF142" s="1">
        <v>338.38576780396789</v>
      </c>
      <c r="BG142" s="1">
        <v>192.8399933709037</v>
      </c>
      <c r="BH142" s="1">
        <v>274.35065922603565</v>
      </c>
      <c r="BI142" s="1">
        <v>214.49635245583275</v>
      </c>
      <c r="BJ142" s="1">
        <v>441.79125424832205</v>
      </c>
      <c r="BK142">
        <v>255.018193214185</v>
      </c>
      <c r="BL142">
        <v>25.329868583629324</v>
      </c>
    </row>
    <row r="143" spans="1:64" x14ac:dyDescent="0.25">
      <c r="A143">
        <v>208.63505116311245</v>
      </c>
      <c r="B143">
        <v>10.895598450603334</v>
      </c>
      <c r="F143" s="1">
        <v>226.39134673655911</v>
      </c>
      <c r="H143" s="1">
        <v>198.25537227889862</v>
      </c>
      <c r="I143" s="1">
        <v>242.85296152723313</v>
      </c>
      <c r="J143" s="1">
        <v>167.04052410975891</v>
      </c>
      <c r="O143">
        <v>142.89548990929467</v>
      </c>
      <c r="P143">
        <v>11.065562419694352</v>
      </c>
      <c r="S143" s="1">
        <v>133.13740457962228</v>
      </c>
      <c r="T143" s="1">
        <v>117.71541024980041</v>
      </c>
      <c r="U143" s="1">
        <v>176.88175557880055</v>
      </c>
      <c r="W143" s="1">
        <v>120.54725357248776</v>
      </c>
      <c r="X143" s="1">
        <v>120.93394276860965</v>
      </c>
      <c r="Y143" s="1">
        <v>192.49051445675065</v>
      </c>
      <c r="AA143" s="1">
        <v>74.347189849984659</v>
      </c>
      <c r="AB143" s="1">
        <v>179.23546497384558</v>
      </c>
      <c r="AD143" s="1">
        <v>170.77047315375046</v>
      </c>
      <c r="AH143" s="1">
        <v>153.41067602029855</v>
      </c>
      <c r="AI143" s="1">
        <v>188.04841064380088</v>
      </c>
      <c r="AJ143" s="1">
        <v>163.18258950574085</v>
      </c>
      <c r="AN143" s="1">
        <v>170.82387606302865</v>
      </c>
      <c r="AO143">
        <v>168.86638805821724</v>
      </c>
      <c r="AP143">
        <v>4.7919812125012502</v>
      </c>
      <c r="AU143" s="1">
        <v>418.9570840930121</v>
      </c>
      <c r="AV143" s="1">
        <v>355.89112530788174</v>
      </c>
      <c r="AW143" s="1">
        <v>212.82329437320917</v>
      </c>
      <c r="AX143" s="1">
        <v>245.48260581769284</v>
      </c>
      <c r="AY143" s="1">
        <v>182.42986660019091</v>
      </c>
      <c r="AZ143">
        <v>283.1167952383974</v>
      </c>
      <c r="BA143">
        <v>40.121841068924176</v>
      </c>
      <c r="BF143" s="1">
        <v>381.94644119295288</v>
      </c>
      <c r="BG143" s="1">
        <v>199.90287003693749</v>
      </c>
      <c r="BH143" s="1">
        <v>259.27823450987376</v>
      </c>
      <c r="BI143" s="1">
        <v>264.51610218394865</v>
      </c>
      <c r="BJ143" s="1">
        <v>516.19678791857814</v>
      </c>
      <c r="BK143">
        <v>276.41091198092818</v>
      </c>
      <c r="BL143">
        <v>29.517997514735857</v>
      </c>
    </row>
    <row r="144" spans="1:64" x14ac:dyDescent="0.25">
      <c r="A144">
        <v>191.28206494669146</v>
      </c>
      <c r="B144">
        <v>11.060797223046213</v>
      </c>
      <c r="F144" s="1">
        <v>203.22576845657929</v>
      </c>
      <c r="H144" s="1">
        <v>182.01764556190182</v>
      </c>
      <c r="I144" s="1">
        <v>229.90167578056688</v>
      </c>
      <c r="J144" s="1">
        <v>149.98316998771796</v>
      </c>
      <c r="O144">
        <v>146.55679872828517</v>
      </c>
      <c r="P144">
        <v>11.012409711238913</v>
      </c>
      <c r="S144" s="1">
        <v>134.2825168093174</v>
      </c>
      <c r="T144" s="1">
        <v>125.37024692374985</v>
      </c>
      <c r="U144" s="1">
        <v>180.19348740411436</v>
      </c>
      <c r="W144" s="1">
        <v>119.48767553401855</v>
      </c>
      <c r="X144" s="1">
        <v>133.46924450688348</v>
      </c>
      <c r="Y144" s="1">
        <v>184.95566775375067</v>
      </c>
      <c r="AA144" s="1">
        <v>74.531794033436455</v>
      </c>
      <c r="AB144" s="1">
        <v>183.34149489353265</v>
      </c>
      <c r="AD144" s="1">
        <v>183.3790606957632</v>
      </c>
      <c r="AH144" s="1">
        <v>158.26553361475962</v>
      </c>
      <c r="AI144" s="1">
        <v>186.96719949895635</v>
      </c>
      <c r="AJ144" s="1">
        <v>172.51782039242286</v>
      </c>
      <c r="AN144" s="1">
        <v>146.72668774922656</v>
      </c>
      <c r="AO144">
        <v>166.11931031384137</v>
      </c>
      <c r="AP144">
        <v>5.7113015562916685</v>
      </c>
      <c r="AU144" s="1">
        <v>398.12165967210154</v>
      </c>
      <c r="AV144" s="1">
        <v>282.05235673876155</v>
      </c>
      <c r="AW144" s="1">
        <v>191.07143507837486</v>
      </c>
      <c r="AX144" s="1">
        <v>233.71578737245557</v>
      </c>
      <c r="AY144" s="1">
        <v>198.11147617192762</v>
      </c>
      <c r="AZ144">
        <v>260.6145430067242</v>
      </c>
      <c r="BA144">
        <v>33.961276342326407</v>
      </c>
      <c r="BF144" s="1">
        <v>421.97975305724623</v>
      </c>
      <c r="BG144" s="1">
        <v>194.45588853624119</v>
      </c>
      <c r="BH144" s="1">
        <v>265.70505251746368</v>
      </c>
      <c r="BI144" s="1">
        <v>276.44308263605268</v>
      </c>
      <c r="BJ144" s="1">
        <v>457.29188505987946</v>
      </c>
      <c r="BK144">
        <v>289.64594418675091</v>
      </c>
      <c r="BL144">
        <v>36.960022667719947</v>
      </c>
    </row>
    <row r="145" spans="1:64" x14ac:dyDescent="0.25">
      <c r="A145">
        <v>198.06905605586303</v>
      </c>
      <c r="B145">
        <v>11.720971814180077</v>
      </c>
      <c r="F145" s="1">
        <v>213.6756771188542</v>
      </c>
      <c r="H145" s="1">
        <v>203.3454279373656</v>
      </c>
      <c r="I145" s="1">
        <v>228.59838230620068</v>
      </c>
      <c r="J145" s="1">
        <v>146.65673686103167</v>
      </c>
      <c r="O145">
        <v>140.31684735264878</v>
      </c>
      <c r="P145">
        <v>8.3889129445280446</v>
      </c>
      <c r="S145" s="1">
        <v>127.34518387483047</v>
      </c>
      <c r="T145" s="1">
        <v>128.26483677269718</v>
      </c>
      <c r="U145" s="1">
        <v>165.78038001492749</v>
      </c>
      <c r="W145" s="1">
        <v>140.79096669386161</v>
      </c>
      <c r="X145" s="1">
        <v>125.67329032601569</v>
      </c>
      <c r="Y145" s="1">
        <v>180.95843165875729</v>
      </c>
      <c r="AA145" s="1">
        <v>85.546447866309393</v>
      </c>
      <c r="AB145" s="1">
        <v>173.62215114712282</v>
      </c>
      <c r="AD145" s="1">
        <v>134.8699378193171</v>
      </c>
      <c r="AH145" s="1">
        <v>158.57287008073985</v>
      </c>
      <c r="AI145" s="1">
        <v>188.73705247942885</v>
      </c>
      <c r="AJ145" s="1">
        <v>173.66012222016792</v>
      </c>
      <c r="AN145" s="1">
        <v>152.18911170959427</v>
      </c>
      <c r="AO145">
        <v>168.28978912248272</v>
      </c>
      <c r="AP145">
        <v>5.3471667570849641</v>
      </c>
      <c r="AU145" s="1">
        <v>435.39388119237367</v>
      </c>
      <c r="AV145" s="1">
        <v>410.54970125846603</v>
      </c>
      <c r="AW145" s="1">
        <v>196.22231749837567</v>
      </c>
      <c r="AX145" s="1">
        <v>252.58780758863728</v>
      </c>
      <c r="AY145" s="1">
        <v>178.37703662597244</v>
      </c>
      <c r="AZ145">
        <v>294.62614883276501</v>
      </c>
      <c r="BA145">
        <v>48.256902812083872</v>
      </c>
      <c r="BF145" s="1">
        <v>346.60796792399782</v>
      </c>
      <c r="BG145" s="1">
        <v>227.71543926662821</v>
      </c>
      <c r="BH145" s="1">
        <v>280.46533469628764</v>
      </c>
      <c r="BI145" s="1">
        <v>273.09792258522731</v>
      </c>
      <c r="BJ145" s="1">
        <v>413.05165551251974</v>
      </c>
      <c r="BK145">
        <v>281.97166611803527</v>
      </c>
      <c r="BL145">
        <v>18.977094116251024</v>
      </c>
    </row>
    <row r="146" spans="1:64" x14ac:dyDescent="0.25">
      <c r="A146">
        <v>200.68280648184569</v>
      </c>
      <c r="B146">
        <v>12.468644368566933</v>
      </c>
      <c r="F146" s="1">
        <v>234.76002606869292</v>
      </c>
      <c r="H146" s="1">
        <v>184.28262737589273</v>
      </c>
      <c r="I146" s="1">
        <v>229.03714131703876</v>
      </c>
      <c r="J146" s="1">
        <v>154.65143116575834</v>
      </c>
      <c r="O146">
        <v>142.71206573530705</v>
      </c>
      <c r="P146">
        <v>9.2077824399169419</v>
      </c>
      <c r="S146" s="1">
        <v>120.69707356215335</v>
      </c>
      <c r="T146" s="1">
        <v>129.95407973406705</v>
      </c>
      <c r="U146" s="1">
        <v>176.85379177290235</v>
      </c>
      <c r="W146" s="1">
        <v>129.45556640624977</v>
      </c>
      <c r="X146" s="1">
        <v>126.9042896915763</v>
      </c>
      <c r="Y146" s="1">
        <v>174.17594039471749</v>
      </c>
      <c r="AA146" s="1">
        <v>84.9054382211811</v>
      </c>
      <c r="AB146" s="1">
        <v>181.98092503531163</v>
      </c>
      <c r="AD146" s="1">
        <v>159.48148679960454</v>
      </c>
      <c r="AH146" s="1">
        <v>153.891754987865</v>
      </c>
      <c r="AI146" s="1">
        <v>187.81406457344275</v>
      </c>
      <c r="AJ146" s="1">
        <v>176.80955969768968</v>
      </c>
      <c r="AN146" s="1">
        <v>169.89909807840939</v>
      </c>
      <c r="AO146">
        <v>172.10361933435172</v>
      </c>
      <c r="AP146">
        <v>4.650252993334675</v>
      </c>
      <c r="AU146" s="1">
        <v>364.96687569670013</v>
      </c>
      <c r="AV146" s="1">
        <v>368.13315405634188</v>
      </c>
      <c r="AW146" s="1">
        <v>196.89645340193559</v>
      </c>
      <c r="AX146" s="1">
        <v>227.13846696047676</v>
      </c>
      <c r="AY146" s="1">
        <v>157.63771331152523</v>
      </c>
      <c r="AZ146">
        <v>262.95453268539592</v>
      </c>
      <c r="BA146">
        <v>39.093300380402262</v>
      </c>
      <c r="BF146" s="1">
        <v>356.37980099663594</v>
      </c>
      <c r="BG146" s="1">
        <v>215.82813616152129</v>
      </c>
      <c r="BH146" s="1">
        <v>269.67621211706887</v>
      </c>
      <c r="BI146" s="1">
        <v>260.68253950639183</v>
      </c>
      <c r="BJ146" s="1">
        <v>342.55343507238604</v>
      </c>
      <c r="BK146">
        <v>275.64167219540445</v>
      </c>
      <c r="BL146">
        <v>22.754853218549517</v>
      </c>
    </row>
    <row r="147" spans="1:64" x14ac:dyDescent="0.25">
      <c r="A147">
        <v>196.85480704269804</v>
      </c>
      <c r="B147">
        <v>9.3636212344421832</v>
      </c>
      <c r="F147" s="1">
        <v>219.66573366588779</v>
      </c>
      <c r="H147" s="1">
        <v>191.47346832940809</v>
      </c>
      <c r="I147" s="1">
        <v>217.75229792283434</v>
      </c>
      <c r="J147" s="1">
        <v>158.52772825266192</v>
      </c>
      <c r="O147">
        <v>145.68809823447603</v>
      </c>
      <c r="P147">
        <v>10.666055161471871</v>
      </c>
      <c r="S147" s="1">
        <v>136.82367804378609</v>
      </c>
      <c r="T147" s="1">
        <v>135.5674707109207</v>
      </c>
      <c r="U147" s="1">
        <v>185.15610528623989</v>
      </c>
      <c r="W147" s="1">
        <v>125.41391879697383</v>
      </c>
      <c r="X147" s="1">
        <v>123.70725910819773</v>
      </c>
      <c r="Y147" s="1">
        <v>198.10955341045621</v>
      </c>
      <c r="AA147" s="1">
        <v>76.471533637751989</v>
      </c>
      <c r="AB147" s="1">
        <v>178.14599931446321</v>
      </c>
      <c r="AD147" s="1">
        <v>151.79736580149461</v>
      </c>
      <c r="AH147" s="1">
        <v>157.32417855121406</v>
      </c>
      <c r="AI147" s="1">
        <v>180.21224218122086</v>
      </c>
      <c r="AJ147" s="1">
        <v>169.36714712209547</v>
      </c>
      <c r="AN147" s="1">
        <v>147.06503550211562</v>
      </c>
      <c r="AO147">
        <v>163.4921508391615</v>
      </c>
      <c r="AP147">
        <v>4.7130936013135329</v>
      </c>
      <c r="AU147" s="1">
        <v>418.4957040696795</v>
      </c>
      <c r="AV147" s="1">
        <v>396.40926868457439</v>
      </c>
      <c r="AW147" s="1">
        <v>240.79450920446484</v>
      </c>
      <c r="AX147" s="1">
        <v>242.5685270947223</v>
      </c>
      <c r="AY147" s="1">
        <v>144.14163785723764</v>
      </c>
      <c r="AZ147">
        <v>288.48192938213572</v>
      </c>
      <c r="BA147">
        <v>46.375917236301603</v>
      </c>
      <c r="BF147" s="1">
        <v>411.76603590905995</v>
      </c>
      <c r="BG147" s="1">
        <v>195.44970547711387</v>
      </c>
      <c r="BH147" s="1">
        <v>252.58853371017707</v>
      </c>
      <c r="BI147" s="1">
        <v>262.81211159445996</v>
      </c>
      <c r="BJ147" s="1">
        <v>463.50712605564217</v>
      </c>
      <c r="BK147">
        <v>280.65409667270274</v>
      </c>
      <c r="BL147">
        <v>35.746427195780591</v>
      </c>
    </row>
    <row r="148" spans="1:64" x14ac:dyDescent="0.25">
      <c r="A148">
        <v>196.57632949019808</v>
      </c>
      <c r="B148">
        <v>10.810304288559756</v>
      </c>
      <c r="F148" s="1">
        <v>229.12826420446089</v>
      </c>
      <c r="H148" s="1">
        <v>176.97316226962266</v>
      </c>
      <c r="I148" s="1">
        <v>219.63503818380863</v>
      </c>
      <c r="J148" s="1">
        <v>160.56885330290021</v>
      </c>
      <c r="O148">
        <v>138.98318807866451</v>
      </c>
      <c r="P148">
        <v>10.372739778423139</v>
      </c>
      <c r="S148" s="1">
        <v>125.75190764373947</v>
      </c>
      <c r="T148" s="1">
        <v>110.10011324798722</v>
      </c>
      <c r="U148" s="1">
        <v>174.07437248708783</v>
      </c>
      <c r="W148" s="1">
        <v>122.70465319669621</v>
      </c>
      <c r="X148" s="1">
        <v>133.0686968043531</v>
      </c>
      <c r="Y148" s="1">
        <v>190.3819481320968</v>
      </c>
      <c r="AA148" s="1">
        <v>80.891983285134444</v>
      </c>
      <c r="AB148" s="1">
        <v>183.86316134442907</v>
      </c>
      <c r="AD148" s="1">
        <v>130.01185656645649</v>
      </c>
      <c r="AH148" s="1">
        <v>162.1230593366235</v>
      </c>
      <c r="AI148" s="1">
        <v>180.79483908329246</v>
      </c>
      <c r="AJ148" s="1">
        <v>170.00333325840495</v>
      </c>
      <c r="AN148" s="1">
        <v>158.36647351582812</v>
      </c>
      <c r="AO148">
        <v>167.82192629853728</v>
      </c>
      <c r="AP148">
        <v>3.2455336036129179</v>
      </c>
      <c r="AU148" s="1">
        <v>404.75050569877868</v>
      </c>
      <c r="AV148" s="1">
        <v>374.25146243842369</v>
      </c>
      <c r="AW148" s="1">
        <v>226.70849960749894</v>
      </c>
      <c r="AX148" s="1">
        <v>251.28996986095572</v>
      </c>
      <c r="AY148" s="1">
        <v>190.92140537708019</v>
      </c>
      <c r="AZ148">
        <v>289.58436859654745</v>
      </c>
      <c r="BA148">
        <v>37.728489024382306</v>
      </c>
      <c r="BF148" s="1">
        <v>281.4732292224304</v>
      </c>
      <c r="BG148" s="1">
        <v>181.7884445190426</v>
      </c>
      <c r="BH148" s="1">
        <v>265.81609333981584</v>
      </c>
      <c r="BI148" s="1">
        <v>247.77174862948317</v>
      </c>
      <c r="BJ148" s="1">
        <v>336.97708043674953</v>
      </c>
      <c r="BK148">
        <v>244.21237892769301</v>
      </c>
      <c r="BL148">
        <v>16.977202568174881</v>
      </c>
    </row>
    <row r="149" spans="1:64" x14ac:dyDescent="0.25">
      <c r="A149">
        <v>195.15678997961177</v>
      </c>
      <c r="B149">
        <v>9.7107531798870248</v>
      </c>
      <c r="F149" s="1">
        <v>222.66828183841537</v>
      </c>
      <c r="H149" s="1">
        <v>176.10921803580217</v>
      </c>
      <c r="I149" s="1">
        <v>218.1723364544826</v>
      </c>
      <c r="J149" s="1">
        <v>163.67732358974698</v>
      </c>
      <c r="O149">
        <v>141.68164450924792</v>
      </c>
      <c r="P149">
        <v>10.872647270423585</v>
      </c>
      <c r="S149" s="1">
        <v>122.89507695568021</v>
      </c>
      <c r="T149" s="1">
        <v>112.73154380030921</v>
      </c>
      <c r="U149" s="1">
        <v>173.46014770337516</v>
      </c>
      <c r="W149" s="1">
        <v>136.47529183560761</v>
      </c>
      <c r="X149" s="1">
        <v>117.35672948873912</v>
      </c>
      <c r="Y149" s="1">
        <v>172.79052734374932</v>
      </c>
      <c r="AA149" s="1">
        <v>74.560143158726817</v>
      </c>
      <c r="AB149" s="1">
        <v>189.10936005800235</v>
      </c>
      <c r="AD149" s="1">
        <v>175.75598023904146</v>
      </c>
      <c r="AH149" s="1">
        <v>155.9006223040011</v>
      </c>
      <c r="AI149" s="1">
        <v>182.89041291013234</v>
      </c>
      <c r="AJ149" s="1">
        <v>172.63468736679454</v>
      </c>
      <c r="AN149" s="1">
        <v>156.16188049316406</v>
      </c>
      <c r="AO149">
        <v>166.89690076852301</v>
      </c>
      <c r="AP149">
        <v>4.3296050052961172</v>
      </c>
      <c r="AU149" s="1">
        <v>443.9320869860943</v>
      </c>
      <c r="AV149" s="1">
        <v>282.83378713823839</v>
      </c>
      <c r="AW149" s="1">
        <v>204.39457029167761</v>
      </c>
      <c r="AX149" s="1">
        <v>255.03792922523951</v>
      </c>
      <c r="AY149" s="1">
        <v>158.37743286825059</v>
      </c>
      <c r="AZ149">
        <v>268.91516130190013</v>
      </c>
      <c r="BA149">
        <v>43.542496971491104</v>
      </c>
      <c r="BF149" s="1">
        <v>421.97125779995287</v>
      </c>
      <c r="BG149" s="1">
        <v>204.46406470404722</v>
      </c>
      <c r="BH149" s="1">
        <v>262.20614773207598</v>
      </c>
      <c r="BI149" s="1">
        <v>276.52157870205951</v>
      </c>
      <c r="BJ149" s="1">
        <v>364.76546177980794</v>
      </c>
      <c r="BK149">
        <v>291.29076223453387</v>
      </c>
      <c r="BL149">
        <v>35.833162648757828</v>
      </c>
    </row>
    <row r="150" spans="1:64" x14ac:dyDescent="0.25">
      <c r="A150">
        <v>200.68855958755543</v>
      </c>
      <c r="B150">
        <v>11.220992347462133</v>
      </c>
      <c r="F150" s="1">
        <v>218.87278701045548</v>
      </c>
      <c r="H150" s="1">
        <v>190.09073012462935</v>
      </c>
      <c r="I150" s="1">
        <v>235.97055674292983</v>
      </c>
      <c r="J150" s="1">
        <v>157.82016447220704</v>
      </c>
      <c r="O150">
        <v>144.11648688177306</v>
      </c>
      <c r="P150">
        <v>11.03915338169849</v>
      </c>
      <c r="S150" s="1">
        <v>134.30429400030604</v>
      </c>
      <c r="T150" s="1">
        <v>116.27715366073177</v>
      </c>
      <c r="U150" s="1">
        <v>168.67948609249649</v>
      </c>
      <c r="W150" s="1">
        <v>119.63956808742027</v>
      </c>
      <c r="X150" s="1">
        <v>125.34960525650374</v>
      </c>
      <c r="Y150" s="1">
        <v>197.78403932283024</v>
      </c>
      <c r="AA150" s="1">
        <v>79.348709921371395</v>
      </c>
      <c r="AB150" s="1">
        <v>189.87058355733996</v>
      </c>
      <c r="AD150" s="1">
        <v>165.79494203695728</v>
      </c>
      <c r="AH150" s="1">
        <v>154.58858418804832</v>
      </c>
      <c r="AI150" s="1">
        <v>186.71980314847937</v>
      </c>
      <c r="AJ150" s="1">
        <v>170.51729298206993</v>
      </c>
      <c r="AN150" s="1">
        <v>130.50645192464165</v>
      </c>
      <c r="AO150">
        <v>160.58303306080981</v>
      </c>
      <c r="AP150">
        <v>7.8430005667645704</v>
      </c>
      <c r="AU150" s="1">
        <v>391.82688333679687</v>
      </c>
      <c r="AV150" s="1">
        <v>338.61679302647786</v>
      </c>
      <c r="AW150" s="1">
        <v>206.37832674136288</v>
      </c>
      <c r="AX150" s="1">
        <v>240.77667449065885</v>
      </c>
      <c r="AY150" s="1">
        <v>168.18034980479285</v>
      </c>
      <c r="AZ150">
        <v>269.15580548001788</v>
      </c>
      <c r="BA150">
        <v>37.317798270951712</v>
      </c>
      <c r="BF150" s="1">
        <v>265.13002056636401</v>
      </c>
      <c r="BG150" s="1">
        <v>212.53863087406853</v>
      </c>
      <c r="BH150" s="1">
        <v>292.17516261364642</v>
      </c>
      <c r="BI150" s="1">
        <v>276.98936462402315</v>
      </c>
      <c r="BJ150" s="1">
        <v>410.6931524761639</v>
      </c>
      <c r="BK150">
        <v>261.70829466952551</v>
      </c>
      <c r="BL150">
        <v>13.399823109187162</v>
      </c>
    </row>
    <row r="151" spans="1:64" x14ac:dyDescent="0.25">
      <c r="A151">
        <v>199.36633929893765</v>
      </c>
      <c r="B151">
        <v>9.7059131032635779</v>
      </c>
      <c r="F151" s="1">
        <v>208.32232345311351</v>
      </c>
      <c r="H151" s="1">
        <v>199.72974093271893</v>
      </c>
      <c r="I151" s="1">
        <v>230.16060096617275</v>
      </c>
      <c r="J151" s="1">
        <v>159.25269184374545</v>
      </c>
      <c r="O151">
        <v>149.76076719366472</v>
      </c>
      <c r="P151">
        <v>11.983046009354018</v>
      </c>
      <c r="S151" s="1">
        <v>122.84868433478202</v>
      </c>
      <c r="T151" s="1">
        <v>137.81940486597338</v>
      </c>
      <c r="U151" s="1">
        <v>169.53487210027615</v>
      </c>
      <c r="W151" s="1">
        <v>116.21441418611475</v>
      </c>
      <c r="X151" s="1">
        <v>125.50784410706395</v>
      </c>
      <c r="Y151" s="1">
        <v>190.42080340398007</v>
      </c>
      <c r="AA151" s="1">
        <v>83.714868628663595</v>
      </c>
      <c r="AB151" s="1">
        <v>200.8699133321899</v>
      </c>
      <c r="AD151" s="1">
        <v>200.91609978393859</v>
      </c>
      <c r="AH151" s="1">
        <v>159.12940551891771</v>
      </c>
      <c r="AI151" s="1">
        <v>187.85755029705669</v>
      </c>
      <c r="AJ151" s="1">
        <v>163.97737338821398</v>
      </c>
      <c r="AN151" s="1">
        <v>162.95846303304009</v>
      </c>
      <c r="AO151">
        <v>168.48069805930712</v>
      </c>
      <c r="AP151">
        <v>4.2832067742944391</v>
      </c>
      <c r="AU151" s="1">
        <v>383.9669648508343</v>
      </c>
      <c r="AV151" s="1">
        <v>311.55058762122763</v>
      </c>
      <c r="AW151" s="1">
        <v>239.38469795275691</v>
      </c>
      <c r="AX151" s="1">
        <v>224.19927145407016</v>
      </c>
      <c r="AY151" s="1">
        <v>154.47607820754499</v>
      </c>
      <c r="AZ151">
        <v>262.71552001728679</v>
      </c>
      <c r="BA151">
        <v>35.117165105958691</v>
      </c>
      <c r="BF151" s="1">
        <v>351.37295774014558</v>
      </c>
      <c r="BG151" s="1">
        <v>164.58944038108518</v>
      </c>
      <c r="BH151" s="1">
        <v>264.06057943480778</v>
      </c>
      <c r="BI151" s="1">
        <v>255.13262315229909</v>
      </c>
      <c r="BJ151" s="1">
        <v>356.70186705508473</v>
      </c>
      <c r="BK151">
        <v>258.78890017708443</v>
      </c>
      <c r="BL151">
        <v>29.56899127851386</v>
      </c>
    </row>
    <row r="152" spans="1:64" x14ac:dyDescent="0.25">
      <c r="A152">
        <v>198.16144621496932</v>
      </c>
      <c r="B152">
        <v>12.307013929185812</v>
      </c>
      <c r="F152" s="1">
        <v>210.51702995965366</v>
      </c>
      <c r="H152" s="1">
        <v>189.87380906159223</v>
      </c>
      <c r="I152" s="1">
        <v>240.91214160122107</v>
      </c>
      <c r="J152" s="1">
        <v>151.34280423741026</v>
      </c>
      <c r="O152">
        <v>141.49203700170924</v>
      </c>
      <c r="P152">
        <v>12.255487230897728</v>
      </c>
      <c r="S152" s="1">
        <v>116.36970528699158</v>
      </c>
      <c r="T152" s="1">
        <v>116.47707709230708</v>
      </c>
      <c r="U152" s="1">
        <v>179.40805347394701</v>
      </c>
      <c r="W152" s="1">
        <v>122.37271980897215</v>
      </c>
      <c r="X152" s="1">
        <v>132.95779671562337</v>
      </c>
      <c r="Y152" s="1">
        <v>209.22108860167637</v>
      </c>
      <c r="AA152" s="1">
        <v>73.981990544908527</v>
      </c>
      <c r="AB152" s="1">
        <v>191.36567429275235</v>
      </c>
      <c r="AD152" s="1">
        <v>131.2742271982047</v>
      </c>
      <c r="AH152" s="1">
        <v>162.5791983075774</v>
      </c>
      <c r="AI152" s="1">
        <v>174.2001355549933</v>
      </c>
      <c r="AJ152" s="1">
        <v>174.5770674735584</v>
      </c>
      <c r="AN152" s="1">
        <v>169.178024927775</v>
      </c>
      <c r="AO152">
        <v>170.13360656597604</v>
      </c>
      <c r="AP152">
        <v>1.8348143469490206</v>
      </c>
      <c r="AU152" s="1">
        <v>458.13958791896488</v>
      </c>
      <c r="AV152" s="1">
        <v>306.56738281249949</v>
      </c>
      <c r="AW152" s="1">
        <v>194.6264238499883</v>
      </c>
      <c r="AX152" s="1">
        <v>222.15745195474997</v>
      </c>
      <c r="AY152" s="1">
        <v>155.4192139463041</v>
      </c>
      <c r="AZ152">
        <v>267.3820120965014</v>
      </c>
      <c r="BA152">
        <v>48.082533478403917</v>
      </c>
      <c r="BF152" s="1">
        <v>303.53400742982012</v>
      </c>
      <c r="BG152" s="1">
        <v>166.69298101354491</v>
      </c>
      <c r="BH152" s="1">
        <v>245.82074296151922</v>
      </c>
      <c r="BI152" s="1">
        <v>254.41294583407276</v>
      </c>
      <c r="BJ152" s="1">
        <v>369.1172339372938</v>
      </c>
      <c r="BK152">
        <v>242.61516930973923</v>
      </c>
      <c r="BL152">
        <v>21.937122357933056</v>
      </c>
    </row>
    <row r="153" spans="1:64" x14ac:dyDescent="0.25">
      <c r="A153">
        <v>203.96349433634106</v>
      </c>
      <c r="B153">
        <v>9.6754121695314268</v>
      </c>
      <c r="F153" s="1">
        <v>222.81663469566362</v>
      </c>
      <c r="H153" s="1">
        <v>207.28289009032309</v>
      </c>
      <c r="I153" s="1">
        <v>224.57037104145968</v>
      </c>
      <c r="J153" s="1">
        <v>161.18408151791772</v>
      </c>
      <c r="O153">
        <v>149.13692794668117</v>
      </c>
      <c r="P153">
        <v>9.1859610253543718</v>
      </c>
      <c r="S153" s="1">
        <v>123.93987002497506</v>
      </c>
      <c r="T153" s="1">
        <v>116.73618416128897</v>
      </c>
      <c r="U153" s="1">
        <v>176.55051003938911</v>
      </c>
      <c r="W153" s="1">
        <v>131.96341599090127</v>
      </c>
      <c r="X153" s="1">
        <v>128.58683906755667</v>
      </c>
      <c r="Y153" s="1">
        <v>193.30388481484084</v>
      </c>
      <c r="AB153" s="1">
        <v>192.94190984283756</v>
      </c>
      <c r="AD153" s="1">
        <v>129.07280963165996</v>
      </c>
      <c r="AH153" s="1">
        <v>148.00625077717561</v>
      </c>
      <c r="AI153" s="1">
        <v>165.95809653615206</v>
      </c>
      <c r="AJ153" s="1">
        <v>168.43753174036232</v>
      </c>
      <c r="AN153" s="1">
        <v>143.92709732055627</v>
      </c>
      <c r="AO153">
        <v>156.58224409356157</v>
      </c>
      <c r="AP153">
        <v>4.0626999090269802</v>
      </c>
      <c r="AU153" s="1">
        <v>390.17550227431553</v>
      </c>
      <c r="AV153" s="1">
        <v>355.05205727563055</v>
      </c>
      <c r="AW153" s="1">
        <v>222.65742125033262</v>
      </c>
      <c r="AY153" s="1">
        <v>152.1545624430359</v>
      </c>
      <c r="AZ153">
        <v>280.00988581082868</v>
      </c>
      <c r="BA153">
        <v>43.245854976852151</v>
      </c>
      <c r="BF153" s="1">
        <v>365.89837737971737</v>
      </c>
      <c r="BG153" s="1">
        <v>180.40815989176389</v>
      </c>
      <c r="BH153" s="1">
        <v>277.23191980507642</v>
      </c>
      <c r="BI153" s="1">
        <v>230.27579567649136</v>
      </c>
      <c r="BJ153" s="1">
        <v>378.56187838394538</v>
      </c>
      <c r="BK153">
        <v>263.45356318826225</v>
      </c>
      <c r="BL153">
        <v>30.563120203543566</v>
      </c>
    </row>
    <row r="154" spans="1:64" x14ac:dyDescent="0.25">
      <c r="A154">
        <v>195.39402999481169</v>
      </c>
      <c r="B154">
        <v>13.007184134447748</v>
      </c>
      <c r="F154" s="1">
        <v>236.96103083</v>
      </c>
      <c r="H154" s="1">
        <v>179.49581677492839</v>
      </c>
      <c r="I154" s="1">
        <v>217.39653777276803</v>
      </c>
      <c r="J154" s="1">
        <v>147.72273460155029</v>
      </c>
      <c r="O154">
        <v>145.65091470676447</v>
      </c>
      <c r="P154">
        <v>9.0110483192605066</v>
      </c>
      <c r="S154" s="1">
        <v>117.47496933660409</v>
      </c>
      <c r="T154" s="1">
        <v>114.02123224360936</v>
      </c>
      <c r="U154" s="1">
        <v>154.79939353017014</v>
      </c>
      <c r="W154" s="1">
        <v>116.71697560241941</v>
      </c>
      <c r="X154" s="1">
        <v>121.52161865713221</v>
      </c>
      <c r="Y154" s="1">
        <v>177.49241998404244</v>
      </c>
      <c r="AB154" s="1">
        <v>192.79151639311351</v>
      </c>
      <c r="AD154" s="1">
        <v>170.3891919070247</v>
      </c>
      <c r="AH154" s="1">
        <v>147.59047808683755</v>
      </c>
      <c r="AI154" s="1">
        <v>173.10514404442884</v>
      </c>
      <c r="AJ154" s="1">
        <v>165.8584191467852</v>
      </c>
      <c r="AN154" s="1">
        <v>127.25482781728073</v>
      </c>
      <c r="AO154">
        <v>153.45221727383307</v>
      </c>
      <c r="AP154">
        <v>6.7103719723315756</v>
      </c>
      <c r="AU154" s="1">
        <v>375.54296934042446</v>
      </c>
      <c r="AV154" s="1">
        <v>334.73180009813694</v>
      </c>
      <c r="AW154" s="1">
        <v>224.15226202275264</v>
      </c>
      <c r="AY154" s="1">
        <v>154.83111392605025</v>
      </c>
      <c r="AZ154">
        <v>272.31453634684107</v>
      </c>
      <c r="BA154">
        <v>39.162471451812337</v>
      </c>
      <c r="BF154" s="1">
        <v>386.70545165492717</v>
      </c>
      <c r="BG154" s="1">
        <v>200.7349332173662</v>
      </c>
      <c r="BH154" s="1">
        <v>304.1075791122226</v>
      </c>
      <c r="BI154" s="1">
        <v>259.89156202836455</v>
      </c>
      <c r="BJ154" s="1">
        <v>380.94285293262897</v>
      </c>
      <c r="BK154">
        <v>287.85988150322009</v>
      </c>
      <c r="BL154">
        <v>30.337615203135226</v>
      </c>
    </row>
    <row r="155" spans="1:64" x14ac:dyDescent="0.25">
      <c r="A155">
        <v>204.87972791971464</v>
      </c>
      <c r="B155">
        <v>16.137769483700225</v>
      </c>
      <c r="F155" s="1">
        <v>242.90558791587591</v>
      </c>
      <c r="H155" s="1">
        <v>179.56990070941049</v>
      </c>
      <c r="I155" s="1">
        <v>249.14073355746481</v>
      </c>
      <c r="J155" s="1">
        <v>147.90268949610737</v>
      </c>
      <c r="O155">
        <v>143.80723872693437</v>
      </c>
      <c r="P155">
        <v>9.5047486242089558</v>
      </c>
      <c r="S155" s="1">
        <v>120.72297357726281</v>
      </c>
      <c r="T155" s="1">
        <v>121.7835950623044</v>
      </c>
      <c r="U155" s="1">
        <v>152.49667839358858</v>
      </c>
      <c r="W155" s="1">
        <v>133.56296201295444</v>
      </c>
      <c r="X155" s="1">
        <v>123.06130170915652</v>
      </c>
      <c r="Y155" s="1">
        <v>197.78693323110076</v>
      </c>
      <c r="AB155" s="1">
        <v>191.24761997209689</v>
      </c>
      <c r="AD155" s="1">
        <v>109.79584585701059</v>
      </c>
      <c r="AH155" s="1">
        <v>146.19985134489025</v>
      </c>
      <c r="AI155" s="1">
        <v>186.52272566653858</v>
      </c>
      <c r="AJ155" s="1">
        <v>174.52603573486104</v>
      </c>
      <c r="AN155" s="1">
        <v>159.83853340148906</v>
      </c>
      <c r="AO155">
        <v>166.77178653694472</v>
      </c>
      <c r="AP155">
        <v>5.7367938211871268</v>
      </c>
      <c r="AU155" s="1">
        <v>396.45009346423336</v>
      </c>
      <c r="AV155" s="1">
        <v>326.05714093288174</v>
      </c>
      <c r="AW155" s="1">
        <v>191.08041466426229</v>
      </c>
      <c r="AY155" s="1">
        <v>145.73674378380906</v>
      </c>
      <c r="AZ155">
        <v>264.83109821129665</v>
      </c>
      <c r="BA155">
        <v>45.108101710719701</v>
      </c>
      <c r="BF155" s="1">
        <v>379.05877254249037</v>
      </c>
      <c r="BG155" s="1">
        <v>174.47190814548054</v>
      </c>
      <c r="BH155" s="1">
        <v>306.88990740963879</v>
      </c>
      <c r="BI155" s="1">
        <v>205.52940368652318</v>
      </c>
      <c r="BJ155" s="1">
        <v>315.42810702278905</v>
      </c>
      <c r="BK155">
        <v>266.48749794603322</v>
      </c>
      <c r="BL155">
        <v>36.391897846107639</v>
      </c>
    </row>
    <row r="156" spans="1:64" x14ac:dyDescent="0.25">
      <c r="A156">
        <v>191.01832473787434</v>
      </c>
      <c r="B156">
        <v>11.554764066069302</v>
      </c>
      <c r="F156" s="1">
        <v>214.94958963757202</v>
      </c>
      <c r="H156" s="1">
        <v>185.97304280275137</v>
      </c>
      <c r="I156" s="1">
        <v>220.05813167031545</v>
      </c>
      <c r="J156" s="1">
        <v>143.09253484085855</v>
      </c>
      <c r="O156">
        <v>150.18527322800995</v>
      </c>
      <c r="P156">
        <v>10.140238485160561</v>
      </c>
      <c r="S156" s="1">
        <v>121.34645741954186</v>
      </c>
      <c r="T156" s="1">
        <v>107.97013571568121</v>
      </c>
      <c r="U156" s="1">
        <v>173.41681870123989</v>
      </c>
      <c r="X156" s="1">
        <v>119.93190305940998</v>
      </c>
      <c r="Y156" s="1">
        <v>193.90705219946685</v>
      </c>
      <c r="AB156" s="1">
        <v>193.31437081201665</v>
      </c>
      <c r="AD156" s="1">
        <v>141.41017468871306</v>
      </c>
      <c r="AH156" s="1">
        <v>153.22137323875631</v>
      </c>
      <c r="AI156" s="1">
        <v>173.79309001721816</v>
      </c>
      <c r="AJ156" s="1">
        <v>172.54107931385849</v>
      </c>
      <c r="AN156" s="1">
        <v>138.68360519409168</v>
      </c>
      <c r="AO156">
        <v>159.55978694098116</v>
      </c>
      <c r="AP156">
        <v>5.5002964878523128</v>
      </c>
      <c r="AU156" s="1">
        <v>377.70477258020316</v>
      </c>
      <c r="AV156" s="1">
        <v>299.44247541756454</v>
      </c>
      <c r="AW156" s="1">
        <v>187.98333597081557</v>
      </c>
      <c r="AY156" s="1">
        <v>136.28867713625331</v>
      </c>
      <c r="AZ156">
        <v>250.35481527620914</v>
      </c>
      <c r="BA156">
        <v>42.147891586880661</v>
      </c>
      <c r="BF156" s="1">
        <v>448.44153197980728</v>
      </c>
      <c r="BG156" s="1">
        <v>208.87367813675462</v>
      </c>
      <c r="BH156" s="1">
        <v>309.99545842819322</v>
      </c>
      <c r="BI156" s="1">
        <v>249.46505806662819</v>
      </c>
      <c r="BJ156" s="1">
        <v>439.55660315332199</v>
      </c>
      <c r="BK156">
        <v>304.19393165284583</v>
      </c>
      <c r="BL156">
        <v>40.572298583762766</v>
      </c>
    </row>
    <row r="157" spans="1:64" x14ac:dyDescent="0.25">
      <c r="A157">
        <v>202.10543396498923</v>
      </c>
      <c r="B157">
        <v>11.732959873395028</v>
      </c>
      <c r="F157" s="1">
        <v>222.30589690970231</v>
      </c>
      <c r="H157" s="1">
        <v>195.03930866120626</v>
      </c>
      <c r="I157" s="1">
        <v>236.22180901865789</v>
      </c>
      <c r="J157" s="1">
        <v>154.8547212703904</v>
      </c>
      <c r="O157">
        <v>153.120125604918</v>
      </c>
      <c r="P157">
        <v>7.0582351279358866</v>
      </c>
      <c r="S157" s="1">
        <v>129.8752004647281</v>
      </c>
      <c r="T157" s="1">
        <v>130.86686228233901</v>
      </c>
      <c r="U157" s="1">
        <v>176.07812602150764</v>
      </c>
      <c r="X157" s="1">
        <v>124.92480152679326</v>
      </c>
      <c r="Y157" s="1">
        <v>185.42512848143235</v>
      </c>
      <c r="AB157" s="1">
        <v>173.8463141101453</v>
      </c>
      <c r="AD157" s="1">
        <v>150.82444634748035</v>
      </c>
      <c r="AH157" s="1">
        <v>142.15692547359495</v>
      </c>
      <c r="AI157" s="1">
        <v>185.60872693951555</v>
      </c>
      <c r="AJ157" s="1">
        <v>171.88489935078942</v>
      </c>
      <c r="AN157" s="1">
        <v>164.83171780904112</v>
      </c>
      <c r="AO157">
        <v>166.12056739323526</v>
      </c>
      <c r="AP157">
        <v>5.9429825145820248</v>
      </c>
      <c r="AU157" s="1">
        <v>379.24629774174247</v>
      </c>
      <c r="AV157" s="1">
        <v>284.05689558959313</v>
      </c>
      <c r="AW157" s="1">
        <v>224.93106215747335</v>
      </c>
      <c r="AY157" s="1">
        <v>139.28153017164053</v>
      </c>
      <c r="AZ157">
        <v>256.87894641511235</v>
      </c>
      <c r="BA157">
        <v>39.091066247740976</v>
      </c>
      <c r="BF157" s="1">
        <v>464.32459175714132</v>
      </c>
      <c r="BG157" s="1">
        <v>224.49714166146714</v>
      </c>
      <c r="BH157" s="1">
        <v>290.66893836022786</v>
      </c>
      <c r="BI157" s="1">
        <v>267.65963814475316</v>
      </c>
      <c r="BJ157" s="1">
        <v>362.453051206081</v>
      </c>
      <c r="BK157">
        <v>311.78757748089737</v>
      </c>
      <c r="BL157">
        <v>40.792421390633727</v>
      </c>
    </row>
    <row r="158" spans="1:64" x14ac:dyDescent="0.25">
      <c r="A158">
        <v>202.00144708477319</v>
      </c>
      <c r="B158">
        <v>11.860333631043277</v>
      </c>
      <c r="F158" s="1">
        <v>241.60577653919461</v>
      </c>
      <c r="H158" s="1">
        <v>186.92559389936753</v>
      </c>
      <c r="I158" s="1">
        <v>220.08587492315681</v>
      </c>
      <c r="J158" s="1">
        <v>159.38854297737385</v>
      </c>
      <c r="O158">
        <v>152.16955100781547</v>
      </c>
      <c r="P158">
        <v>9.8314167764728406</v>
      </c>
      <c r="S158" s="1">
        <v>120.69670033807496</v>
      </c>
      <c r="T158" s="1">
        <v>106.41560699154284</v>
      </c>
      <c r="U158" s="1">
        <v>184.68342332826637</v>
      </c>
      <c r="X158" s="1">
        <v>132.82940499031463</v>
      </c>
      <c r="Y158" s="1">
        <v>193.81738151732358</v>
      </c>
      <c r="AB158" s="1">
        <v>185.0732552551479</v>
      </c>
      <c r="AD158" s="1">
        <v>141.67108463403795</v>
      </c>
      <c r="AH158" s="1">
        <v>147.88327599199783</v>
      </c>
      <c r="AI158" s="1">
        <v>175.37783207505458</v>
      </c>
      <c r="AJ158" s="1">
        <v>171.29624570828645</v>
      </c>
      <c r="AN158" s="1">
        <v>198.00650278727187</v>
      </c>
      <c r="AO158">
        <v>173.14096414065267</v>
      </c>
      <c r="AP158">
        <v>6.7205771091792803</v>
      </c>
      <c r="AU158" s="1">
        <v>440.07307096432891</v>
      </c>
      <c r="AV158" s="1">
        <v>327.33707521936554</v>
      </c>
      <c r="AW158" s="1">
        <v>193.60188888842603</v>
      </c>
      <c r="AY158" s="1">
        <v>181.26499836360489</v>
      </c>
      <c r="AZ158">
        <v>285.56925835893134</v>
      </c>
      <c r="BA158">
        <v>47.40957410449267</v>
      </c>
      <c r="BF158" s="1">
        <v>401.39139898328693</v>
      </c>
      <c r="BG158" s="1">
        <v>209.12046785707821</v>
      </c>
      <c r="BH158" s="1">
        <v>301.65826465260841</v>
      </c>
      <c r="BI158" s="1">
        <v>272.22487709738954</v>
      </c>
      <c r="BJ158" s="1">
        <v>304.6727584580226</v>
      </c>
      <c r="BK158">
        <v>296.0987521475908</v>
      </c>
      <c r="BL158">
        <v>31.026306181201996</v>
      </c>
    </row>
    <row r="159" spans="1:64" x14ac:dyDescent="0.25">
      <c r="A159">
        <v>202.81482448819602</v>
      </c>
      <c r="B159">
        <v>11.759825805458966</v>
      </c>
      <c r="F159" s="1">
        <v>214.57951287473253</v>
      </c>
      <c r="H159" s="1">
        <v>202.27092552883272</v>
      </c>
      <c r="I159" s="1">
        <v>240.04460546693051</v>
      </c>
      <c r="J159" s="1">
        <v>154.36425408228834</v>
      </c>
      <c r="O159">
        <v>151.68022567534098</v>
      </c>
      <c r="P159">
        <v>9.1266802721942728</v>
      </c>
      <c r="S159" s="1">
        <v>120.081427425519</v>
      </c>
      <c r="T159" s="1">
        <v>117.38977843361202</v>
      </c>
      <c r="U159" s="1">
        <v>172.9043191779428</v>
      </c>
      <c r="X159" s="1">
        <v>127.2156551895347</v>
      </c>
      <c r="Y159" s="1">
        <v>201.23430651758221</v>
      </c>
      <c r="AB159" s="1">
        <v>177.94998459337478</v>
      </c>
      <c r="AD159" s="1">
        <v>144.98610838982125</v>
      </c>
      <c r="AH159" s="1">
        <v>156.66935708206037</v>
      </c>
      <c r="AI159" s="1">
        <v>174.20452747618722</v>
      </c>
      <c r="AJ159" s="1">
        <v>163.46823976066241</v>
      </c>
      <c r="AN159" s="1">
        <v>201.75909996032709</v>
      </c>
      <c r="AO159">
        <v>174.02530606980929</v>
      </c>
      <c r="AP159">
        <v>6.4969115140396108</v>
      </c>
      <c r="AU159" s="1">
        <v>381.86241435889235</v>
      </c>
      <c r="AV159" s="1">
        <v>358.8307347790946</v>
      </c>
      <c r="AW159" s="1">
        <v>176.45875324826758</v>
      </c>
      <c r="AY159" s="1">
        <v>182.52420901865867</v>
      </c>
      <c r="AZ159">
        <v>274.91902785122829</v>
      </c>
      <c r="BA159">
        <v>42.842321773726049</v>
      </c>
      <c r="BF159" s="1">
        <v>402.00844872942179</v>
      </c>
      <c r="BG159" s="1">
        <v>231.42002246997961</v>
      </c>
      <c r="BH159" s="1">
        <v>282.13638573616191</v>
      </c>
      <c r="BI159" s="1">
        <v>247.259521484375</v>
      </c>
      <c r="BJ159" s="1">
        <v>358.29518923427122</v>
      </c>
      <c r="BK159">
        <v>290.70609460498457</v>
      </c>
      <c r="BL159">
        <v>29.88653292777493</v>
      </c>
    </row>
    <row r="160" spans="1:64" x14ac:dyDescent="0.25">
      <c r="A160">
        <v>188.20577703184097</v>
      </c>
      <c r="B160">
        <v>8.5578988925343094</v>
      </c>
      <c r="F160" s="1">
        <v>209.80449464309453</v>
      </c>
      <c r="H160" s="1">
        <v>173.54570261596879</v>
      </c>
      <c r="I160" s="1">
        <v>210.67059285675938</v>
      </c>
      <c r="J160" s="1">
        <v>158.80231801154119</v>
      </c>
      <c r="O160">
        <v>146.9072740131397</v>
      </c>
      <c r="P160">
        <v>10.310723293212606</v>
      </c>
      <c r="S160" s="1">
        <v>122.70613877575278</v>
      </c>
      <c r="T160" s="1">
        <v>116.91346709051888</v>
      </c>
      <c r="U160" s="1">
        <v>181.11188774162062</v>
      </c>
      <c r="X160" s="1">
        <v>119.33616976403059</v>
      </c>
      <c r="Y160" s="1">
        <v>191.99897503030633</v>
      </c>
      <c r="AB160" s="1">
        <v>185.11640159316522</v>
      </c>
      <c r="AD160" s="1">
        <v>111.16787809658355</v>
      </c>
      <c r="AH160" s="1">
        <v>154.69799188306038</v>
      </c>
      <c r="AI160" s="1">
        <v>173.0294889240169</v>
      </c>
      <c r="AJ160" s="1">
        <v>174.09970022528302</v>
      </c>
      <c r="AN160" s="1">
        <v>204.22902107238747</v>
      </c>
      <c r="AO160">
        <v>176.51405052618696</v>
      </c>
      <c r="AP160">
        <v>6.7136089507801211</v>
      </c>
      <c r="AU160" s="1">
        <v>369.693410151526</v>
      </c>
      <c r="AV160" s="1">
        <v>427.84450888046405</v>
      </c>
      <c r="AW160" s="1">
        <v>203.45924556382408</v>
      </c>
      <c r="AY160" s="1">
        <v>182.88695036383069</v>
      </c>
      <c r="AZ160">
        <v>295.97102873991116</v>
      </c>
      <c r="BA160">
        <v>46.995767412591192</v>
      </c>
      <c r="BF160" s="1">
        <v>377.65600951886933</v>
      </c>
      <c r="BG160" s="1">
        <v>213.94235116464117</v>
      </c>
      <c r="BH160" s="1">
        <v>290.41019796363315</v>
      </c>
      <c r="BI160" s="1">
        <v>278.48129272460909</v>
      </c>
      <c r="BJ160" s="1">
        <v>351.79603705971749</v>
      </c>
      <c r="BK160">
        <v>290.12246284293821</v>
      </c>
      <c r="BL160">
        <v>26.077893743752281</v>
      </c>
    </row>
    <row r="161" spans="1:64" x14ac:dyDescent="0.25">
      <c r="A161">
        <v>217.2150975251046</v>
      </c>
      <c r="B161">
        <v>17.615382903285187</v>
      </c>
      <c r="F161" s="1">
        <v>241.25984308629342</v>
      </c>
      <c r="I161" s="1">
        <v>258.33927368121408</v>
      </c>
      <c r="J161" s="1">
        <v>152.04617580780629</v>
      </c>
      <c r="S161" s="1">
        <v>116.4074963948289</v>
      </c>
      <c r="T161" s="1">
        <v>120.38257186751568</v>
      </c>
      <c r="U161" s="1">
        <v>190.42919802698884</v>
      </c>
      <c r="X161" s="1">
        <v>121.03613894235463</v>
      </c>
      <c r="Y161" s="1">
        <v>206.01208836077322</v>
      </c>
      <c r="AB161" s="1">
        <v>191.09272214368121</v>
      </c>
      <c r="AD161" s="1">
        <v>177.53058521545967</v>
      </c>
      <c r="AH161" s="1">
        <v>148.32517789302523</v>
      </c>
      <c r="AI161" s="1">
        <v>180.47490188379561</v>
      </c>
      <c r="AJ161" s="1">
        <v>172.64033298866411</v>
      </c>
      <c r="AN161" s="1">
        <v>181.48765563964844</v>
      </c>
      <c r="AO161">
        <v>170.73201710128336</v>
      </c>
      <c r="AP161">
        <v>5.0579346331285562</v>
      </c>
      <c r="AU161" s="1">
        <v>479.25491056246193</v>
      </c>
      <c r="AV161" s="1">
        <v>416.80045292295176</v>
      </c>
      <c r="AW161" s="1">
        <v>191.17256929116951</v>
      </c>
      <c r="AY161" s="1">
        <v>179.38278573221874</v>
      </c>
      <c r="AZ161">
        <v>316.65267962720048</v>
      </c>
      <c r="BA161">
        <v>59.605932532384443</v>
      </c>
      <c r="BF161" s="1">
        <v>401.78590566238756</v>
      </c>
      <c r="BG161" s="1">
        <v>251.86443328857408</v>
      </c>
      <c r="BH161" s="1">
        <v>288.2458252764219</v>
      </c>
      <c r="BI161" s="1">
        <v>262.08225597034772</v>
      </c>
      <c r="BJ161" s="1">
        <v>339.9411073961262</v>
      </c>
      <c r="BK161">
        <v>300.99460504943283</v>
      </c>
      <c r="BL161">
        <v>26.692098412316458</v>
      </c>
    </row>
    <row r="162" spans="1:64" x14ac:dyDescent="0.25">
      <c r="A162">
        <v>190.64947166066781</v>
      </c>
      <c r="B162">
        <v>13.903210069549029</v>
      </c>
      <c r="F162" s="1">
        <v>192.91979663384177</v>
      </c>
      <c r="I162" s="1">
        <v>234.52293441287512</v>
      </c>
      <c r="J162" s="1">
        <v>144.50568393528664</v>
      </c>
      <c r="S162" s="1">
        <v>116.62997266402684</v>
      </c>
      <c r="T162" s="1">
        <v>124.68538796920703</v>
      </c>
      <c r="U162" s="1">
        <v>182.25674383144769</v>
      </c>
      <c r="X162" s="1">
        <v>114.46872979063475</v>
      </c>
      <c r="Y162" s="1">
        <v>208.46980573011535</v>
      </c>
      <c r="AB162" s="1">
        <v>187.43660210738128</v>
      </c>
      <c r="AD162" s="1">
        <v>155.68796658991337</v>
      </c>
      <c r="AH162" s="1">
        <v>156.05314319664987</v>
      </c>
      <c r="AI162" s="1">
        <v>181.26897264325436</v>
      </c>
      <c r="AJ162" s="1">
        <v>174.11264352887895</v>
      </c>
      <c r="AN162" s="1">
        <v>172.83075650533019</v>
      </c>
      <c r="AO162">
        <v>171.06637896852834</v>
      </c>
      <c r="AP162">
        <v>3.4942959739388626</v>
      </c>
      <c r="AU162" s="1">
        <v>463.5398338899069</v>
      </c>
      <c r="AV162" s="1">
        <v>388.49887190193891</v>
      </c>
      <c r="AW162" s="1">
        <v>214.21731001278465</v>
      </c>
      <c r="AY162" s="1">
        <v>186.1035962250308</v>
      </c>
      <c r="AZ162">
        <v>313.08990300741527</v>
      </c>
      <c r="BA162">
        <v>52.068707516124121</v>
      </c>
      <c r="BF162" s="1">
        <v>360.3797928934689</v>
      </c>
      <c r="BG162" s="1">
        <v>192.38959418402777</v>
      </c>
      <c r="BH162" s="1">
        <v>285.61494064149974</v>
      </c>
      <c r="BI162" s="1">
        <v>248.60317923805906</v>
      </c>
      <c r="BJ162" s="1">
        <v>271.59038191685687</v>
      </c>
      <c r="BK162">
        <v>271.74687673926388</v>
      </c>
      <c r="BL162">
        <v>27.277578751580638</v>
      </c>
    </row>
    <row r="163" spans="1:64" x14ac:dyDescent="0.25">
      <c r="A163">
        <v>199.01839553777873</v>
      </c>
      <c r="B163">
        <v>12.377751660461376</v>
      </c>
      <c r="F163" s="1">
        <v>220.2634887188554</v>
      </c>
      <c r="I163" s="1">
        <v>224.03538095258645</v>
      </c>
      <c r="J163" s="1">
        <v>152.75631694189445</v>
      </c>
      <c r="S163" s="1">
        <v>129.07931313715358</v>
      </c>
      <c r="T163" s="1">
        <v>112.87630333933423</v>
      </c>
      <c r="U163" s="1">
        <v>182.77733030013249</v>
      </c>
      <c r="X163" s="1">
        <v>121.01400202515025</v>
      </c>
      <c r="Y163" s="1">
        <v>196.07029922444826</v>
      </c>
      <c r="AB163" s="1">
        <v>201.88620346227725</v>
      </c>
      <c r="AD163" s="1">
        <v>172.1048565459499</v>
      </c>
      <c r="AH163" s="1">
        <v>160.61228847398903</v>
      </c>
      <c r="AI163" s="1">
        <v>181.76764392396458</v>
      </c>
      <c r="AJ163" s="1">
        <v>173.51325800148507</v>
      </c>
      <c r="AN163" s="1">
        <v>179.59248224894168</v>
      </c>
      <c r="AO163">
        <v>173.8714181620951</v>
      </c>
      <c r="AP163">
        <v>3.1111191966126057</v>
      </c>
      <c r="AU163" s="1">
        <v>383.2353179082902</v>
      </c>
      <c r="AV163" s="1">
        <v>419.4372318061113</v>
      </c>
      <c r="AW163" s="1">
        <v>264.39020933626864</v>
      </c>
      <c r="AY163" s="1">
        <v>176.84130935195057</v>
      </c>
      <c r="AZ163">
        <v>310.97601710065516</v>
      </c>
      <c r="BA163">
        <v>43.097331098620323</v>
      </c>
      <c r="BF163" s="1">
        <v>334.76698424116699</v>
      </c>
      <c r="BG163" s="1">
        <v>226.27540870949073</v>
      </c>
      <c r="BH163" s="1">
        <v>280.01494332971191</v>
      </c>
      <c r="BI163" s="1">
        <v>251.91948630593001</v>
      </c>
      <c r="BJ163" s="1">
        <v>307.04341680092091</v>
      </c>
      <c r="BK163">
        <v>273.24420564657487</v>
      </c>
      <c r="BL163">
        <v>18.016251990144173</v>
      </c>
    </row>
    <row r="164" spans="1:64" x14ac:dyDescent="0.25">
      <c r="A164">
        <v>194.0503184250833</v>
      </c>
      <c r="B164">
        <v>10.930612002602208</v>
      </c>
      <c r="F164" s="1">
        <v>211.70589794058833</v>
      </c>
      <c r="I164" s="1">
        <v>217.17143022698986</v>
      </c>
      <c r="J164" s="1">
        <v>153.2736271076717</v>
      </c>
      <c r="S164" s="1">
        <v>136.04847427385437</v>
      </c>
      <c r="T164" s="1">
        <v>110.67296343321713</v>
      </c>
      <c r="U164" s="1">
        <v>169.4365518694965</v>
      </c>
      <c r="X164" s="1">
        <v>123.07132258514319</v>
      </c>
      <c r="Y164" s="1">
        <v>192.21326590216711</v>
      </c>
      <c r="AB164" s="1">
        <v>189.48056706095221</v>
      </c>
      <c r="AD164" s="1">
        <v>178.60707433972118</v>
      </c>
      <c r="AH164" s="1">
        <v>161.14214196817454</v>
      </c>
      <c r="AI164" s="1">
        <v>181.38520455246339</v>
      </c>
      <c r="AJ164" s="1">
        <v>171.67566011628816</v>
      </c>
      <c r="AN164" s="1">
        <v>174.25079345703125</v>
      </c>
      <c r="AO164">
        <v>172.11345002348935</v>
      </c>
      <c r="AP164">
        <v>2.745743000185652</v>
      </c>
      <c r="AV164" s="1">
        <v>372.07764874538128</v>
      </c>
      <c r="AW164" s="1">
        <v>159.63603591105567</v>
      </c>
      <c r="AY164" s="1">
        <v>203.0271921098601</v>
      </c>
      <c r="AZ164">
        <v>244.91362558876571</v>
      </c>
      <c r="BA164">
        <v>40.985712466825078</v>
      </c>
      <c r="BF164" s="1">
        <v>379.2102821889207</v>
      </c>
      <c r="BG164" s="1">
        <v>192.31492501718006</v>
      </c>
      <c r="BH164" s="1">
        <v>319.13839158255956</v>
      </c>
      <c r="BI164" s="1">
        <v>269.17814774946726</v>
      </c>
      <c r="BJ164" s="1">
        <v>332.68493537399814</v>
      </c>
      <c r="BK164">
        <v>289.9604366345319</v>
      </c>
      <c r="BL164">
        <v>30.64591119280686</v>
      </c>
    </row>
    <row r="165" spans="1:64" x14ac:dyDescent="0.25">
      <c r="A165">
        <v>200.48925475454539</v>
      </c>
      <c r="B165">
        <v>14.978491249690775</v>
      </c>
      <c r="F165" s="1">
        <v>245.04431596841184</v>
      </c>
      <c r="I165" s="1">
        <v>207.65428672970785</v>
      </c>
      <c r="J165" s="1">
        <v>148.76916156551653</v>
      </c>
      <c r="S165" s="1">
        <v>122.79570387491989</v>
      </c>
      <c r="T165" s="1">
        <v>118.01360223190527</v>
      </c>
      <c r="U165" s="1">
        <v>180.30404446015203</v>
      </c>
      <c r="X165" s="1">
        <v>113.99811976280503</v>
      </c>
      <c r="Y165" s="1">
        <v>198.72211081912064</v>
      </c>
      <c r="AB165" s="1">
        <v>192.72251525139703</v>
      </c>
      <c r="AD165" s="1">
        <v>180.14974141427916</v>
      </c>
      <c r="AH165" s="1">
        <v>146.37706099174096</v>
      </c>
      <c r="AI165" s="1">
        <v>175.6744977960175</v>
      </c>
      <c r="AJ165" s="1">
        <v>171.08565360587127</v>
      </c>
      <c r="AN165" s="1">
        <v>152.17270851135208</v>
      </c>
      <c r="AO165">
        <v>161.32748022624546</v>
      </c>
      <c r="AP165">
        <v>4.6613292911443169</v>
      </c>
      <c r="AV165" s="1">
        <v>289.94026371998132</v>
      </c>
      <c r="AW165" s="1">
        <v>211.73715489759616</v>
      </c>
      <c r="AY165" s="1">
        <v>156.5117852738698</v>
      </c>
      <c r="AZ165">
        <v>219.39640129714908</v>
      </c>
      <c r="BA165">
        <v>24.480707388112567</v>
      </c>
      <c r="BF165" s="1">
        <v>357.4288999242998</v>
      </c>
      <c r="BG165" s="1">
        <v>220.08809336909536</v>
      </c>
      <c r="BH165" s="1">
        <v>285.44798472168634</v>
      </c>
      <c r="BI165" s="1">
        <v>265.96265272660685</v>
      </c>
      <c r="BJ165" s="1">
        <v>302.28477233771753</v>
      </c>
      <c r="BK165">
        <v>282.23190768542213</v>
      </c>
      <c r="BL165">
        <v>22.126311382575643</v>
      </c>
    </row>
    <row r="166" spans="1:64" x14ac:dyDescent="0.25">
      <c r="A166">
        <v>209.95985344991865</v>
      </c>
      <c r="B166">
        <v>13.559125000242279</v>
      </c>
      <c r="F166" s="1">
        <v>212.70786340148143</v>
      </c>
      <c r="I166" s="1">
        <v>252.45793497669192</v>
      </c>
      <c r="J166" s="1">
        <v>164.71376197158256</v>
      </c>
      <c r="S166" s="1">
        <v>123.47026733815052</v>
      </c>
      <c r="T166" s="1">
        <v>104.94069357765885</v>
      </c>
      <c r="U166" s="1">
        <v>187.87574502048395</v>
      </c>
      <c r="X166" s="1">
        <v>119.21466215304982</v>
      </c>
      <c r="Y166" s="1">
        <v>195.18158606572146</v>
      </c>
      <c r="AB166" s="1">
        <v>188.9167937440441</v>
      </c>
      <c r="AD166" s="1">
        <v>215.10601969271747</v>
      </c>
      <c r="AH166" s="1">
        <v>152.02098725001647</v>
      </c>
      <c r="AI166" s="1">
        <v>165.23665788641372</v>
      </c>
      <c r="AJ166" s="1">
        <v>171.92876349121485</v>
      </c>
      <c r="AN166" s="1">
        <v>162.64769236246718</v>
      </c>
      <c r="AO166">
        <v>162.95852524752806</v>
      </c>
      <c r="AP166">
        <v>2.7083298556642288</v>
      </c>
      <c r="AV166" s="1">
        <v>412.01385347713898</v>
      </c>
      <c r="AW166" s="1">
        <v>183.39748423236759</v>
      </c>
      <c r="AY166" s="1">
        <v>201.19428312717281</v>
      </c>
      <c r="AZ166">
        <v>265.53520694555982</v>
      </c>
      <c r="BA166">
        <v>46.434436833048814</v>
      </c>
      <c r="BF166" s="1">
        <v>391.30697311629973</v>
      </c>
      <c r="BG166" s="1">
        <v>252.70483228895367</v>
      </c>
      <c r="BH166" s="1">
        <v>279.94552199513527</v>
      </c>
      <c r="BI166" s="1">
        <v>248.12417463822771</v>
      </c>
      <c r="BJ166" s="1">
        <v>357.97823171382112</v>
      </c>
      <c r="BK166">
        <v>293.02037550965412</v>
      </c>
      <c r="BL166">
        <v>25.954016010421586</v>
      </c>
    </row>
    <row r="167" spans="1:64" x14ac:dyDescent="0.25">
      <c r="A167">
        <v>186.48794043467362</v>
      </c>
      <c r="B167">
        <v>8.4652324337008231</v>
      </c>
      <c r="F167" s="1">
        <v>198.31839638267584</v>
      </c>
      <c r="I167" s="1">
        <v>206.01798541442324</v>
      </c>
      <c r="J167" s="1">
        <v>155.12743950692175</v>
      </c>
      <c r="S167" s="1">
        <v>127.65338016722639</v>
      </c>
      <c r="T167" s="1">
        <v>121.58000107582968</v>
      </c>
      <c r="U167" s="1">
        <v>173.93028652983821</v>
      </c>
      <c r="X167" s="1">
        <v>122.94011735223931</v>
      </c>
      <c r="Y167" s="1">
        <v>175.43922242182228</v>
      </c>
      <c r="AB167" s="1">
        <v>189.48731537921194</v>
      </c>
      <c r="AD167" s="1">
        <v>153.64340463600936</v>
      </c>
      <c r="AH167" s="1">
        <v>154.53810121303843</v>
      </c>
      <c r="AI167" s="1">
        <v>176.08857040770263</v>
      </c>
      <c r="AJ167" s="1">
        <v>164.96495395670075</v>
      </c>
      <c r="AN167" s="1">
        <v>169.42014694213856</v>
      </c>
      <c r="AO167">
        <v>166.25294312989507</v>
      </c>
      <c r="AP167">
        <v>2.9620648033776864</v>
      </c>
      <c r="AV167" s="1">
        <v>282.21643006273007</v>
      </c>
      <c r="AW167" s="1">
        <v>228.26767781141578</v>
      </c>
      <c r="AY167" s="1">
        <v>179.86207983154466</v>
      </c>
      <c r="AZ167">
        <v>230.11539590189682</v>
      </c>
      <c r="BA167">
        <v>18.696394659286501</v>
      </c>
      <c r="BF167" s="1">
        <v>353.4223078660321</v>
      </c>
      <c r="BG167" s="1">
        <v>204.14438954106063</v>
      </c>
      <c r="BH167" s="1">
        <v>265.37103929053444</v>
      </c>
      <c r="BI167" s="1">
        <v>249.36154105446545</v>
      </c>
      <c r="BJ167" s="1">
        <v>285.45521881620715</v>
      </c>
      <c r="BK167">
        <v>268.07481943802316</v>
      </c>
      <c r="BL167">
        <v>24.216513851838837</v>
      </c>
    </row>
    <row r="168" spans="1:64" x14ac:dyDescent="0.25">
      <c r="A168">
        <v>189.74193655058653</v>
      </c>
      <c r="B168">
        <v>12.590293706147763</v>
      </c>
      <c r="F168" s="1">
        <v>187.47347131656028</v>
      </c>
      <c r="I168" s="1">
        <v>231.62605570714351</v>
      </c>
      <c r="J168" s="1">
        <v>150.12628262805578</v>
      </c>
      <c r="S168" s="1">
        <v>134.30390341696813</v>
      </c>
      <c r="T168" s="1">
        <v>111.4568299216876</v>
      </c>
      <c r="U168" s="1">
        <v>187.31008447197487</v>
      </c>
      <c r="X168" s="1">
        <v>127.93248903522165</v>
      </c>
      <c r="Y168" s="1">
        <v>175.60213124404109</v>
      </c>
      <c r="AB168" s="1">
        <v>191.68871909276814</v>
      </c>
      <c r="AD168" s="1">
        <v>100.4961160875532</v>
      </c>
      <c r="AH168" s="1">
        <v>164.18788671231724</v>
      </c>
      <c r="AI168" s="1">
        <v>173.61181204398849</v>
      </c>
      <c r="AJ168" s="1">
        <v>169.72642461153879</v>
      </c>
      <c r="AN168" s="1">
        <v>178.73943646748856</v>
      </c>
      <c r="AO168">
        <v>171.56638995883327</v>
      </c>
      <c r="AP168">
        <v>2.0130301463205087</v>
      </c>
      <c r="AV168" s="1">
        <v>388.13022557150543</v>
      </c>
      <c r="AW168" s="1">
        <v>179.92391362627421</v>
      </c>
      <c r="AY168" s="1">
        <v>173.4994367557764</v>
      </c>
      <c r="AZ168">
        <v>247.18452531785204</v>
      </c>
      <c r="BA168">
        <v>44.586375035070105</v>
      </c>
      <c r="BF168" s="1">
        <v>373.78057116359315</v>
      </c>
      <c r="BG168" s="1">
        <v>210.81926204540088</v>
      </c>
      <c r="BH168" s="1">
        <v>301.59005996566492</v>
      </c>
      <c r="BI168" s="1">
        <v>231.75955685702229</v>
      </c>
      <c r="BJ168" s="1">
        <v>381.60245791217886</v>
      </c>
      <c r="BK168">
        <v>279.4873625079203</v>
      </c>
      <c r="BL168">
        <v>28.612051557753965</v>
      </c>
    </row>
    <row r="169" spans="1:64" x14ac:dyDescent="0.25">
      <c r="S169" s="1">
        <v>120.4788069133736</v>
      </c>
      <c r="T169" s="1">
        <v>119.32869221442151</v>
      </c>
      <c r="U169" s="1">
        <v>170.73425122717154</v>
      </c>
      <c r="X169" s="1">
        <v>113.48780934695566</v>
      </c>
      <c r="Y169" s="1">
        <v>196.64373827865916</v>
      </c>
      <c r="AB169" s="1">
        <v>177.12829022259015</v>
      </c>
      <c r="AD169" s="1">
        <v>167.04584232435997</v>
      </c>
      <c r="AH169" s="1">
        <v>157.05188202674753</v>
      </c>
      <c r="AI169" s="1">
        <v>183.37257741170606</v>
      </c>
      <c r="AJ169" s="1">
        <v>175.61666841498806</v>
      </c>
      <c r="AN169" s="1">
        <v>174.68306223551406</v>
      </c>
      <c r="AO169">
        <v>172.68104752223891</v>
      </c>
      <c r="AP169">
        <v>3.6410632199211062</v>
      </c>
      <c r="AV169" s="1">
        <v>339.99242923529852</v>
      </c>
      <c r="AW169" s="1">
        <v>179.73304862406715</v>
      </c>
      <c r="AY169" s="1">
        <v>167.07216119109503</v>
      </c>
      <c r="AZ169">
        <v>228.93254635015356</v>
      </c>
      <c r="BA169">
        <v>35.196207575048348</v>
      </c>
      <c r="BF169" s="1">
        <v>321.45779137948176</v>
      </c>
      <c r="BG169" s="1">
        <v>221.52729387636526</v>
      </c>
      <c r="BH169" s="1">
        <v>261.62970298039255</v>
      </c>
      <c r="BI169" s="1">
        <v>263.6516050858927</v>
      </c>
      <c r="BJ169" s="1">
        <v>321.96363890911863</v>
      </c>
      <c r="BK169">
        <v>267.06659833053305</v>
      </c>
      <c r="BL169">
        <v>15.927102908826081</v>
      </c>
    </row>
    <row r="170" spans="1:64" x14ac:dyDescent="0.25">
      <c r="S170" s="1">
        <v>135.267732900157</v>
      </c>
      <c r="T170" s="1">
        <v>105.95199641805802</v>
      </c>
      <c r="U170" s="1">
        <v>180.56523151477407</v>
      </c>
      <c r="X170" s="1">
        <v>123.58209992353002</v>
      </c>
      <c r="Y170" s="1">
        <v>172.60606598790713</v>
      </c>
      <c r="AB170" s="1">
        <v>184.02434550354627</v>
      </c>
      <c r="AD170" s="1">
        <v>119.93217030719232</v>
      </c>
      <c r="AH170" s="1">
        <v>156.35146843484085</v>
      </c>
      <c r="AI170" s="1">
        <v>180.94123265389578</v>
      </c>
      <c r="AJ170" s="1">
        <v>165.33474218916453</v>
      </c>
      <c r="AN170" s="1">
        <v>176.73144340515103</v>
      </c>
      <c r="AO170">
        <v>169.83972167076305</v>
      </c>
      <c r="AP170">
        <v>3.6496926977234359</v>
      </c>
      <c r="AV170" s="1">
        <v>357.74037027593891</v>
      </c>
      <c r="AW170" s="1">
        <v>186.95494564357332</v>
      </c>
      <c r="AY170" s="1">
        <v>174.94803275928086</v>
      </c>
      <c r="AZ170">
        <v>239.88111622626437</v>
      </c>
      <c r="BA170">
        <v>37.334781483422887</v>
      </c>
      <c r="BF170" s="1">
        <v>361.83963751129119</v>
      </c>
      <c r="BG170" s="1">
        <v>217.69548345495139</v>
      </c>
      <c r="BH170" s="1">
        <v>291.48407779036359</v>
      </c>
      <c r="BI170" s="1">
        <v>277.67132845791866</v>
      </c>
      <c r="BJ170" s="1">
        <v>291.47672204198869</v>
      </c>
      <c r="BK170">
        <v>287.17263180363125</v>
      </c>
      <c r="BL170">
        <v>22.924985513382385</v>
      </c>
    </row>
    <row r="171" spans="1:64" x14ac:dyDescent="0.25">
      <c r="A171">
        <v>189.31439609205728</v>
      </c>
      <c r="B171">
        <v>10.56935651053813</v>
      </c>
      <c r="E171" s="1">
        <v>204.11155351784453</v>
      </c>
      <c r="F171" s="1">
        <v>218.59651252198776</v>
      </c>
      <c r="G171" s="1">
        <v>177.42639858351001</v>
      </c>
      <c r="H171" s="1">
        <v>189.98158738197537</v>
      </c>
      <c r="I171" s="1">
        <v>229.31880198523518</v>
      </c>
      <c r="J171" s="1">
        <v>153.52873614821718</v>
      </c>
      <c r="K171" s="1">
        <v>152.23718250563101</v>
      </c>
      <c r="S171" s="1">
        <v>125.95062776637087</v>
      </c>
      <c r="T171" s="1">
        <v>98.627249822773805</v>
      </c>
      <c r="U171" s="1">
        <v>184.33087507218545</v>
      </c>
      <c r="X171" s="1">
        <v>132.68329415334404</v>
      </c>
      <c r="Y171" s="1">
        <v>186.41136432516046</v>
      </c>
      <c r="AB171" s="1">
        <v>198.66735464973831</v>
      </c>
      <c r="AD171" s="1">
        <v>159.12758898057683</v>
      </c>
      <c r="AH171" s="1">
        <v>152.07299442898355</v>
      </c>
      <c r="AI171" s="1">
        <v>176.34449963364236</v>
      </c>
      <c r="AJ171" s="1">
        <v>178.7223718355371</v>
      </c>
      <c r="AN171" s="1">
        <v>188.17319869995106</v>
      </c>
      <c r="AO171">
        <v>173.82826614952853</v>
      </c>
      <c r="AP171">
        <v>5.0332914498059562</v>
      </c>
      <c r="AV171" s="1">
        <v>332.30906519396552</v>
      </c>
      <c r="AW171" s="1">
        <v>230.89227086699572</v>
      </c>
      <c r="AY171" s="1">
        <v>176.59029959344613</v>
      </c>
      <c r="AZ171">
        <v>246.59721188480248</v>
      </c>
      <c r="BA171">
        <v>28.860740044373905</v>
      </c>
      <c r="BF171" s="1">
        <v>353.76754205282867</v>
      </c>
      <c r="BG171" s="1">
        <v>216.5167596605088</v>
      </c>
      <c r="BH171" s="1">
        <v>287.79754855930378</v>
      </c>
      <c r="BI171" s="1">
        <v>259.10741632634904</v>
      </c>
      <c r="BJ171" s="1">
        <v>396.82032698291715</v>
      </c>
      <c r="BK171">
        <v>279.29731664974759</v>
      </c>
      <c r="BL171">
        <v>22.3238648368173</v>
      </c>
    </row>
    <row r="172" spans="1:64" x14ac:dyDescent="0.25">
      <c r="S172" s="1">
        <v>125.7380636343231</v>
      </c>
      <c r="T172" s="1">
        <v>109.37960443501757</v>
      </c>
      <c r="U172" s="1">
        <v>183.83427278100976</v>
      </c>
      <c r="X172" s="1">
        <v>124.62700072715339</v>
      </c>
      <c r="Y172" s="1">
        <v>202.35722387500928</v>
      </c>
      <c r="AB172" s="1">
        <v>189.6223972412954</v>
      </c>
      <c r="AD172" s="1">
        <v>173.41180265906917</v>
      </c>
      <c r="AH172" s="1">
        <v>145.57286753481671</v>
      </c>
      <c r="AI172" s="1">
        <v>179.52958932903934</v>
      </c>
      <c r="AJ172" s="1">
        <v>166.95139332907075</v>
      </c>
      <c r="AN172" s="1">
        <v>191.9855117797849</v>
      </c>
      <c r="AO172">
        <v>171.00984049317793</v>
      </c>
      <c r="AP172">
        <v>6.4809487092615194</v>
      </c>
      <c r="AV172" s="1">
        <v>312.72273322044339</v>
      </c>
      <c r="AW172" s="1">
        <v>216.18538472189766</v>
      </c>
      <c r="AY172" s="1">
        <v>156.39451140492059</v>
      </c>
      <c r="AZ172">
        <v>228.43420978242057</v>
      </c>
      <c r="BA172">
        <v>28.803132978950444</v>
      </c>
      <c r="BF172" s="1">
        <v>273.83225173459954</v>
      </c>
      <c r="BG172" s="1">
        <v>203.2958136664495</v>
      </c>
      <c r="BH172" s="1">
        <v>269.27951981119463</v>
      </c>
      <c r="BI172" s="1">
        <v>249.9485882845791</v>
      </c>
      <c r="BJ172" s="1">
        <v>284.73567064648023</v>
      </c>
      <c r="BK172">
        <v>249.08904337420569</v>
      </c>
      <c r="BL172">
        <v>12.485272130071426</v>
      </c>
    </row>
    <row r="173" spans="1:64" x14ac:dyDescent="0.25">
      <c r="S173" s="1">
        <v>130.39467630397155</v>
      </c>
      <c r="T173" s="1">
        <v>115.86557239087811</v>
      </c>
      <c r="U173" s="1">
        <v>177.63470339808228</v>
      </c>
      <c r="X173" s="1">
        <v>114.81834701951117</v>
      </c>
      <c r="Y173" s="1">
        <v>179.40731706290319</v>
      </c>
      <c r="AB173" s="1">
        <v>174.7633429134591</v>
      </c>
      <c r="AD173" s="1">
        <v>112.96828461635751</v>
      </c>
      <c r="AH173" s="1">
        <v>148.25918488654227</v>
      </c>
      <c r="AI173" s="1">
        <v>182.99076545751797</v>
      </c>
      <c r="AJ173" s="1">
        <v>169.62775631227279</v>
      </c>
      <c r="AN173" s="1">
        <v>180.0845781962073</v>
      </c>
      <c r="AO173">
        <v>170.2405712131351</v>
      </c>
      <c r="AP173">
        <v>5.1513826635390858</v>
      </c>
      <c r="AV173" s="1">
        <v>340.80936826508571</v>
      </c>
      <c r="AW173" s="1">
        <v>204.54673523079339</v>
      </c>
      <c r="AY173" s="1">
        <v>159.46574961852605</v>
      </c>
      <c r="AZ173">
        <v>234.94061770480172</v>
      </c>
      <c r="BA173">
        <v>34.475533498100923</v>
      </c>
      <c r="BF173" s="1">
        <v>372.15572250986935</v>
      </c>
      <c r="BG173" s="1">
        <v>220.85843262849028</v>
      </c>
      <c r="BH173" s="1">
        <v>278.83446199609921</v>
      </c>
      <c r="BI173" s="1">
        <v>250.46138763427729</v>
      </c>
      <c r="BJ173" s="1">
        <v>327.6178679672787</v>
      </c>
      <c r="BK173">
        <v>280.57750119218406</v>
      </c>
      <c r="BL173">
        <v>25.360359077995959</v>
      </c>
    </row>
    <row r="174" spans="1:64" x14ac:dyDescent="0.25">
      <c r="S174" s="1">
        <v>130.82975142373604</v>
      </c>
      <c r="T174" s="1">
        <v>119.41560803099203</v>
      </c>
      <c r="U174" s="1">
        <v>165.65385124174617</v>
      </c>
      <c r="X174" s="1">
        <v>104.78366688683012</v>
      </c>
      <c r="Y174" s="1">
        <v>189.22132901867107</v>
      </c>
      <c r="AB174" s="1">
        <v>180.5670946114615</v>
      </c>
      <c r="AD174" s="1">
        <v>121.37802605993295</v>
      </c>
      <c r="AH174" s="1">
        <v>148.1037830809199</v>
      </c>
      <c r="AI174" s="1">
        <v>159.58936590897355</v>
      </c>
      <c r="AJ174" s="1">
        <v>161.43791023117734</v>
      </c>
      <c r="AN174" s="1">
        <v>149.90644454956043</v>
      </c>
      <c r="AO174">
        <v>154.75937594265781</v>
      </c>
      <c r="AP174">
        <v>2.2021051840468515</v>
      </c>
      <c r="AV174" s="1">
        <v>351.9980745362522</v>
      </c>
      <c r="AW174" s="1">
        <v>158.53063587440855</v>
      </c>
      <c r="AY174" s="1">
        <v>169.103366440771</v>
      </c>
      <c r="AZ174">
        <v>226.54402561714392</v>
      </c>
      <c r="BA174">
        <v>39.718986980294005</v>
      </c>
      <c r="BF174" s="1">
        <v>307.1463868755846</v>
      </c>
      <c r="BG174" s="1">
        <v>203.21491029527405</v>
      </c>
      <c r="BH174" s="1">
        <v>280.21050495279832</v>
      </c>
      <c r="BI174" s="1">
        <v>231.05437538840542</v>
      </c>
      <c r="BJ174" s="1">
        <v>348.77131977548208</v>
      </c>
      <c r="BK174">
        <v>255.40654437801558</v>
      </c>
      <c r="BL174">
        <v>18.178617335476815</v>
      </c>
    </row>
    <row r="175" spans="1:64" x14ac:dyDescent="0.25">
      <c r="S175" s="1">
        <v>122.11489975791467</v>
      </c>
      <c r="T175" s="1">
        <v>107.02612908867322</v>
      </c>
      <c r="U175" s="1">
        <v>181.50480688033892</v>
      </c>
      <c r="X175" s="1">
        <v>114.47781682154725</v>
      </c>
      <c r="Y175" s="1">
        <v>195.60261936339521</v>
      </c>
      <c r="AB175" s="1">
        <v>186.02641808532914</v>
      </c>
      <c r="AD175" s="1">
        <v>123.24008568056412</v>
      </c>
      <c r="AH175" s="1">
        <v>149.93301207357081</v>
      </c>
      <c r="AI175" s="1">
        <v>167.14264901631134</v>
      </c>
      <c r="AJ175" s="1">
        <v>174.12572992427195</v>
      </c>
      <c r="AN175" s="1">
        <v>150.87582270304324</v>
      </c>
      <c r="AO175">
        <v>160.51930342929933</v>
      </c>
      <c r="AP175">
        <v>3.9373206712638691</v>
      </c>
      <c r="AV175" s="1">
        <v>272.01054014008571</v>
      </c>
      <c r="AW175" s="1">
        <v>213.91424898907889</v>
      </c>
      <c r="AY175" s="1">
        <v>157.28410952096999</v>
      </c>
      <c r="AZ175">
        <v>214.40296621671155</v>
      </c>
      <c r="BA175">
        <v>20.946654797515599</v>
      </c>
      <c r="BF175" s="1">
        <v>377.11973006515842</v>
      </c>
      <c r="BG175" s="1">
        <v>226.16285747951898</v>
      </c>
      <c r="BH175" s="1">
        <v>274.61463555262225</v>
      </c>
      <c r="BI175" s="1">
        <v>258.79632776433726</v>
      </c>
      <c r="BJ175" s="1">
        <v>272.4270578158098</v>
      </c>
      <c r="BK175">
        <v>284.17338771540926</v>
      </c>
      <c r="BL175">
        <v>25.238471713948677</v>
      </c>
    </row>
    <row r="176" spans="1:64" x14ac:dyDescent="0.25">
      <c r="S176" s="1">
        <v>143.11655715056995</v>
      </c>
      <c r="U176" s="1">
        <v>184.26583900611155</v>
      </c>
      <c r="X176" s="1">
        <v>130.85286202922714</v>
      </c>
      <c r="Y176" s="1">
        <v>199.83644763733952</v>
      </c>
      <c r="AB176" s="1">
        <v>198.33200118120976</v>
      </c>
      <c r="AD176" s="1">
        <v>115.77897671776425</v>
      </c>
      <c r="AH176" s="1">
        <v>148.48682725992208</v>
      </c>
      <c r="AI176" s="1">
        <v>170.32921029049791</v>
      </c>
      <c r="AJ176" s="1">
        <v>177.27155108179454</v>
      </c>
      <c r="AN176" s="1">
        <v>165.86108207702603</v>
      </c>
      <c r="AO176">
        <v>165.48716767731014</v>
      </c>
      <c r="AP176">
        <v>4.0154543203958815</v>
      </c>
      <c r="AV176" s="1">
        <v>292.64805986376155</v>
      </c>
      <c r="AW176" s="1">
        <v>155.90249653309894</v>
      </c>
      <c r="AY176" s="1">
        <v>148.86621716793167</v>
      </c>
      <c r="AZ176">
        <v>199.13892452159737</v>
      </c>
      <c r="BA176">
        <v>29.598076741922611</v>
      </c>
      <c r="BF176" s="1">
        <v>326.80960743023763</v>
      </c>
      <c r="BG176" s="1">
        <v>223.34697511461016</v>
      </c>
      <c r="BH176" s="1">
        <v>291.48407779036359</v>
      </c>
      <c r="BI176" s="1">
        <v>237.26530942049865</v>
      </c>
      <c r="BJ176" s="1">
        <v>300.43199327256877</v>
      </c>
      <c r="BK176">
        <v>269.72649243892749</v>
      </c>
      <c r="BL176">
        <v>18.623456402650906</v>
      </c>
    </row>
    <row r="177" spans="19:64" x14ac:dyDescent="0.25">
      <c r="S177" s="1">
        <v>120.51326504339532</v>
      </c>
      <c r="U177" s="1">
        <v>182.54423474001814</v>
      </c>
      <c r="X177" s="1">
        <v>114.35185548790506</v>
      </c>
      <c r="Y177" s="1">
        <v>183.09852741757425</v>
      </c>
      <c r="AB177" s="1">
        <v>191.94063430838929</v>
      </c>
      <c r="AD177" s="1">
        <v>162.19626958984031</v>
      </c>
      <c r="AH177" s="1">
        <v>154.72554480074206</v>
      </c>
      <c r="AI177" s="1">
        <v>187.86495382135541</v>
      </c>
      <c r="AJ177" s="1">
        <v>170.2700563708832</v>
      </c>
      <c r="AN177" s="1">
        <v>184.49614842732709</v>
      </c>
      <c r="AO177">
        <v>174.33917585507695</v>
      </c>
      <c r="AP177">
        <v>4.95466237115075</v>
      </c>
      <c r="AV177" s="1">
        <v>333.21340777016553</v>
      </c>
      <c r="AW177" s="1">
        <v>179.689858768032</v>
      </c>
      <c r="AY177" s="1">
        <v>173.16500431712879</v>
      </c>
      <c r="AZ177">
        <v>228.68942361844211</v>
      </c>
      <c r="BA177">
        <v>33.074846189843726</v>
      </c>
      <c r="BF177" s="1">
        <v>324.23590388491857</v>
      </c>
      <c r="BG177" s="1">
        <v>218.02873964662868</v>
      </c>
      <c r="BH177" s="1">
        <v>287.79754855930378</v>
      </c>
      <c r="BI177" s="1">
        <v>225.59934095902864</v>
      </c>
      <c r="BJ177" s="1">
        <v>288.20125486441992</v>
      </c>
      <c r="BK177">
        <v>263.9153832624699</v>
      </c>
      <c r="BL177">
        <v>19.726411467313195</v>
      </c>
    </row>
    <row r="178" spans="19:64" x14ac:dyDescent="0.25">
      <c r="S178" s="1">
        <v>128.49574691199547</v>
      </c>
      <c r="U178" s="1">
        <v>175.52061626269315</v>
      </c>
      <c r="X178" s="1">
        <v>111.24789813024087</v>
      </c>
      <c r="Y178" s="1">
        <v>188.15900160083686</v>
      </c>
      <c r="AB178" s="1">
        <v>190.46842845665938</v>
      </c>
      <c r="AD178" s="1">
        <v>120.3491280944295</v>
      </c>
      <c r="AH178" s="1">
        <v>151.77698062096928</v>
      </c>
      <c r="AI178" s="1">
        <v>181.13753441988564</v>
      </c>
      <c r="AJ178" s="1">
        <v>167.97446066359592</v>
      </c>
      <c r="AO178">
        <v>166.9629919014836</v>
      </c>
      <c r="AP178">
        <v>4.5384896967342634</v>
      </c>
      <c r="AV178" s="1">
        <v>285.82685498768473</v>
      </c>
      <c r="AW178" s="1">
        <v>194.10199651331769</v>
      </c>
      <c r="AZ178">
        <v>239.96442575050122</v>
      </c>
      <c r="BA178">
        <v>20.510301877523201</v>
      </c>
      <c r="BF178" s="1">
        <v>286.54950487026554</v>
      </c>
      <c r="BG178" s="1">
        <v>222.70647684733055</v>
      </c>
      <c r="BH178" s="1">
        <v>282.13638573616191</v>
      </c>
      <c r="BI178" s="1">
        <v>275.45764229514361</v>
      </c>
      <c r="BJ178" s="1">
        <v>329.61311986890769</v>
      </c>
      <c r="BK178">
        <v>266.7125024372254</v>
      </c>
      <c r="BL178">
        <v>11.498718626222407</v>
      </c>
    </row>
    <row r="179" spans="19:64" x14ac:dyDescent="0.25">
      <c r="S179" s="1">
        <v>125.7244018971308</v>
      </c>
      <c r="U179" s="1">
        <v>168.48112183468339</v>
      </c>
      <c r="X179" s="1">
        <v>109.25298954936366</v>
      </c>
      <c r="Y179" s="1">
        <v>190.05657570431563</v>
      </c>
      <c r="AB179" s="1">
        <v>195.67423625800842</v>
      </c>
      <c r="AD179" s="1">
        <v>125.65632987236953</v>
      </c>
      <c r="AH179" s="1">
        <v>152.85464306694183</v>
      </c>
      <c r="AI179" s="1">
        <v>184.23416968167615</v>
      </c>
      <c r="AJ179" s="1">
        <v>174.83893847323188</v>
      </c>
      <c r="AO179">
        <v>170.64258374061663</v>
      </c>
      <c r="AP179">
        <v>4.9701558605690357</v>
      </c>
      <c r="AV179" s="1">
        <v>306.79119842980293</v>
      </c>
      <c r="AW179" s="1">
        <v>188.86684913879253</v>
      </c>
      <c r="AZ179">
        <v>247.82902378429773</v>
      </c>
      <c r="BA179">
        <v>26.368686121712816</v>
      </c>
      <c r="BF179" s="1">
        <v>298.17033069291864</v>
      </c>
      <c r="BG179" s="1">
        <v>199.97898737589489</v>
      </c>
      <c r="BH179" s="1">
        <v>290.41019796363315</v>
      </c>
      <c r="BI179" s="1">
        <v>250.06221424449544</v>
      </c>
      <c r="BJ179" s="1">
        <v>290.92450330486253</v>
      </c>
      <c r="BK179">
        <v>259.65543256923553</v>
      </c>
      <c r="BL179">
        <v>17.439267359442077</v>
      </c>
    </row>
    <row r="180" spans="19:64" x14ac:dyDescent="0.25">
      <c r="S180" s="1">
        <v>126.43699081820137</v>
      </c>
      <c r="U180" s="1">
        <v>166.28267509002788</v>
      </c>
      <c r="X180" s="1">
        <v>112.62417026667868</v>
      </c>
      <c r="Y180" s="1">
        <v>199.56207275390582</v>
      </c>
      <c r="AB180" s="1">
        <v>169.31076775785118</v>
      </c>
      <c r="AD180" s="1">
        <v>114.61302698531514</v>
      </c>
      <c r="AH180" s="1">
        <v>152.25408995845007</v>
      </c>
      <c r="AI180" s="1">
        <v>200.24369207865882</v>
      </c>
      <c r="AJ180" s="1">
        <v>179.69231308776898</v>
      </c>
      <c r="AO180">
        <v>177.3966983749593</v>
      </c>
      <c r="AP180">
        <v>7.4303295004566383</v>
      </c>
      <c r="AV180" s="1">
        <v>325.923254454664</v>
      </c>
      <c r="AW180" s="1">
        <v>217.07595792660555</v>
      </c>
      <c r="AZ180">
        <v>271.49960619063478</v>
      </c>
      <c r="BA180">
        <v>24.338995420381515</v>
      </c>
      <c r="BF180" s="1">
        <v>321.67272138901711</v>
      </c>
      <c r="BG180" s="1">
        <v>226.63252441971392</v>
      </c>
      <c r="BI180" s="1">
        <v>254.55244237726365</v>
      </c>
      <c r="BJ180" s="1">
        <v>314.03714339836341</v>
      </c>
      <c r="BK180">
        <v>267.61922939533156</v>
      </c>
      <c r="BL180">
        <v>17.837097866423068</v>
      </c>
    </row>
    <row r="181" spans="19:64" x14ac:dyDescent="0.25">
      <c r="S181" s="1">
        <v>116.46883533811945</v>
      </c>
      <c r="U181" s="1">
        <v>179.81572064728169</v>
      </c>
      <c r="X181" s="1">
        <v>114.53126149347743</v>
      </c>
      <c r="Y181" s="1">
        <v>168.45381354779707</v>
      </c>
      <c r="AB181" s="1">
        <v>207.70422727591432</v>
      </c>
      <c r="AD181" s="1">
        <v>121.71404522016853</v>
      </c>
      <c r="AH181" s="1">
        <v>155.97649751196269</v>
      </c>
      <c r="AI181" s="1">
        <v>170.48195788734824</v>
      </c>
      <c r="AJ181" s="1">
        <v>165.97116247568971</v>
      </c>
      <c r="AO181">
        <v>164.14320595833354</v>
      </c>
      <c r="AP181">
        <v>2.2909379228662106</v>
      </c>
      <c r="BF181" s="1">
        <v>275.61342945956528</v>
      </c>
      <c r="BG181" s="1">
        <v>205.60495941727223</v>
      </c>
      <c r="BI181" s="1">
        <v>242.13178808038865</v>
      </c>
      <c r="BJ181" s="1">
        <v>314.4438720243333</v>
      </c>
      <c r="BK181">
        <v>241.11672565240872</v>
      </c>
      <c r="BL181">
        <v>12.785769345722874</v>
      </c>
    </row>
    <row r="182" spans="19:64" x14ac:dyDescent="0.25">
      <c r="S182" s="1">
        <v>128.48628611559155</v>
      </c>
      <c r="U182" s="1">
        <v>171.68324362782704</v>
      </c>
      <c r="X182" s="1">
        <v>123.41866506319812</v>
      </c>
      <c r="Y182" s="1">
        <v>180.47838691691112</v>
      </c>
      <c r="AB182" s="1">
        <v>202.29530994454868</v>
      </c>
      <c r="AD182" s="1">
        <v>156.15321560387295</v>
      </c>
      <c r="AI182" s="1">
        <v>189.59172034377619</v>
      </c>
      <c r="AJ182" s="1">
        <v>175.28941747172635</v>
      </c>
      <c r="AO182">
        <v>182.44056890775127</v>
      </c>
      <c r="AP182">
        <v>2.7028811839263365</v>
      </c>
      <c r="BF182" s="1">
        <v>362.48782564281584</v>
      </c>
      <c r="BG182" s="1">
        <v>198.89450073242173</v>
      </c>
      <c r="BI182" s="1">
        <v>219.47815634987546</v>
      </c>
      <c r="BJ182" s="1">
        <v>314.81327265220341</v>
      </c>
      <c r="BK182">
        <v>260.28682757503765</v>
      </c>
      <c r="BL182">
        <v>32.536553237206931</v>
      </c>
    </row>
    <row r="183" spans="19:64" x14ac:dyDescent="0.25">
      <c r="S183" s="1">
        <v>122.74250642431466</v>
      </c>
      <c r="U183" s="1">
        <v>190.20682831023291</v>
      </c>
      <c r="X183" s="1">
        <v>104.37301450170339</v>
      </c>
      <c r="Y183" s="1">
        <v>177.99923843667108</v>
      </c>
      <c r="AB183" s="1">
        <v>205.73269537163426</v>
      </c>
      <c r="AD183" s="1">
        <v>142.26233241880749</v>
      </c>
      <c r="AI183" s="1">
        <v>174.17616821362068</v>
      </c>
      <c r="AJ183" s="1">
        <v>171.97788300315005</v>
      </c>
      <c r="AO183">
        <v>173.07702560838538</v>
      </c>
      <c r="AP183">
        <v>0.41543685554975485</v>
      </c>
      <c r="BF183" s="1">
        <v>341.13078148002353</v>
      </c>
      <c r="BI183" s="1">
        <v>213.21685097434272</v>
      </c>
      <c r="BJ183" s="1">
        <v>296.8164648713352</v>
      </c>
      <c r="BK183">
        <v>277.17381622718312</v>
      </c>
      <c r="BL183">
        <v>28.602424387988641</v>
      </c>
    </row>
    <row r="184" spans="19:64" x14ac:dyDescent="0.25">
      <c r="S184" s="1">
        <v>124.67166696663459</v>
      </c>
      <c r="U184" s="1">
        <v>160.08322275499583</v>
      </c>
      <c r="X184" s="1">
        <v>112.97794190889761</v>
      </c>
      <c r="Y184" s="1">
        <v>179.97871216791643</v>
      </c>
      <c r="AB184" s="1">
        <v>187.62548902042994</v>
      </c>
      <c r="AD184" s="1">
        <v>101.90286900560879</v>
      </c>
      <c r="AI184" s="1">
        <v>188.62530375211426</v>
      </c>
      <c r="AJ184" s="1">
        <v>174.03889921924895</v>
      </c>
      <c r="AO184">
        <v>181.33210148568162</v>
      </c>
      <c r="AP184">
        <v>2.756571351181921</v>
      </c>
      <c r="BF184" s="1">
        <v>298.186863770576</v>
      </c>
      <c r="BI184" s="1">
        <v>249.57471327348185</v>
      </c>
      <c r="BJ184" s="1">
        <v>262.52160368666097</v>
      </c>
      <c r="BK184">
        <v>273.88078852202892</v>
      </c>
      <c r="BL184">
        <v>10.870007304395271</v>
      </c>
    </row>
    <row r="185" spans="19:64" x14ac:dyDescent="0.25">
      <c r="S185" s="1">
        <v>125.43277501788623</v>
      </c>
      <c r="U185" s="1">
        <v>178.47732054472243</v>
      </c>
      <c r="X185" s="1">
        <v>116.09162083323108</v>
      </c>
      <c r="Y185" s="1">
        <v>200.25602386231697</v>
      </c>
      <c r="AB185" s="1">
        <v>189.77407765635962</v>
      </c>
      <c r="AD185" s="1">
        <v>109.54913921366295</v>
      </c>
      <c r="AI185" s="1">
        <v>180.02677762337248</v>
      </c>
      <c r="AJ185" s="1">
        <v>171.83826443281075</v>
      </c>
      <c r="AO185">
        <v>175.93252102809163</v>
      </c>
      <c r="AP185">
        <v>1.547483536399886</v>
      </c>
      <c r="BF185" s="1">
        <v>354.90074402770233</v>
      </c>
      <c r="BI185" s="1">
        <v>250.49967332319773</v>
      </c>
      <c r="BJ185" s="1">
        <v>282.77823525408849</v>
      </c>
      <c r="BK185">
        <v>302.70020867545003</v>
      </c>
      <c r="BL185">
        <v>23.344789101903388</v>
      </c>
    </row>
    <row r="186" spans="19:64" x14ac:dyDescent="0.25">
      <c r="S186" s="1">
        <v>121.42171848891672</v>
      </c>
      <c r="U186" s="1">
        <v>178.46761621025522</v>
      </c>
      <c r="X186" s="1">
        <v>112.10007964980069</v>
      </c>
      <c r="Y186" s="1">
        <v>176.9575124077825</v>
      </c>
      <c r="AB186" s="1">
        <v>204.23720864688644</v>
      </c>
      <c r="AD186" s="1">
        <v>137.09362293227915</v>
      </c>
      <c r="AI186" s="1">
        <v>184.94660774486468</v>
      </c>
      <c r="AJ186" s="1">
        <v>174.78652784993011</v>
      </c>
      <c r="AO186">
        <v>179.86656779739741</v>
      </c>
      <c r="AP186">
        <v>1.9200746216102944</v>
      </c>
      <c r="BF186" s="1">
        <v>288.85858115087791</v>
      </c>
      <c r="BI186" s="1">
        <v>216.39366149902318</v>
      </c>
      <c r="BJ186" s="1">
        <v>364.97764802921841</v>
      </c>
      <c r="BK186">
        <v>252.62612132495053</v>
      </c>
      <c r="BL186">
        <v>16.203648632560828</v>
      </c>
    </row>
    <row r="187" spans="19:64" x14ac:dyDescent="0.25">
      <c r="S187" s="1">
        <v>131.3177028478066</v>
      </c>
      <c r="U187" s="1">
        <v>172.79697561862483</v>
      </c>
      <c r="X187" s="1">
        <v>107.23298687521381</v>
      </c>
      <c r="Y187" s="1">
        <v>180.85004163989919</v>
      </c>
      <c r="AB187" s="1">
        <v>184.45948828462912</v>
      </c>
      <c r="AD187" s="1">
        <v>122.72744745052904</v>
      </c>
      <c r="BF187" s="1">
        <v>403.91932616141747</v>
      </c>
      <c r="BI187" s="1">
        <v>263.53388699618228</v>
      </c>
      <c r="BK187">
        <v>333.72660657879987</v>
      </c>
      <c r="BL187">
        <v>31.391138502462727</v>
      </c>
    </row>
    <row r="188" spans="19:64" x14ac:dyDescent="0.25">
      <c r="S188" s="1">
        <v>128.61991769488964</v>
      </c>
      <c r="U188" s="1">
        <v>172.25865107367363</v>
      </c>
      <c r="X188" s="1">
        <v>109.57908106579757</v>
      </c>
      <c r="Y188" s="1">
        <v>169.84997250989389</v>
      </c>
      <c r="AB188" s="1">
        <v>191.6702890891103</v>
      </c>
      <c r="AD188" s="1">
        <v>134.03361239550236</v>
      </c>
      <c r="BF188" s="1">
        <v>299.16443916663809</v>
      </c>
      <c r="BI188" s="1">
        <v>230.04296042702407</v>
      </c>
      <c r="BK188">
        <v>264.60369979683105</v>
      </c>
      <c r="BL188">
        <v>15.456032516708422</v>
      </c>
    </row>
    <row r="189" spans="19:64" x14ac:dyDescent="0.25">
      <c r="S189" s="1">
        <v>122.06941849813786</v>
      </c>
      <c r="U189" s="1">
        <v>187.18197023186889</v>
      </c>
      <c r="X189" s="1">
        <v>112.4476496029384</v>
      </c>
      <c r="Y189" s="1">
        <v>166.34882919351989</v>
      </c>
      <c r="AB189" s="1">
        <v>177.4014733654403</v>
      </c>
      <c r="AD189" s="1">
        <v>130.34227518297408</v>
      </c>
      <c r="BF189" s="1">
        <v>355.81228513533836</v>
      </c>
      <c r="BI189" s="1">
        <v>263.08252161199363</v>
      </c>
      <c r="BK189">
        <v>309.44740337366602</v>
      </c>
      <c r="BL189">
        <v>20.735005477567796</v>
      </c>
    </row>
    <row r="190" spans="19:64" x14ac:dyDescent="0.25">
      <c r="S190" s="1">
        <v>122.51689680878475</v>
      </c>
      <c r="U190" s="1">
        <v>157.37624547471546</v>
      </c>
      <c r="X190" s="1">
        <v>105.0535361408576</v>
      </c>
      <c r="Y190" s="1">
        <v>194.48265662560081</v>
      </c>
      <c r="AB190" s="1">
        <v>178.85533171129043</v>
      </c>
      <c r="AD190" s="1">
        <v>121.89302028792642</v>
      </c>
      <c r="BF190" s="1">
        <v>314.31615531316919</v>
      </c>
      <c r="BI190" s="1">
        <v>259.70259579745181</v>
      </c>
      <c r="BK190">
        <v>287.0093755553105</v>
      </c>
      <c r="BL190">
        <v>12.211963157037456</v>
      </c>
    </row>
    <row r="191" spans="19:64" x14ac:dyDescent="0.25">
      <c r="S191" s="1">
        <v>129.33044086408532</v>
      </c>
      <c r="U191" s="1">
        <v>177.17411993603903</v>
      </c>
      <c r="X191" s="1">
        <v>108.76640837629266</v>
      </c>
      <c r="Y191" s="1">
        <v>186.13188968729176</v>
      </c>
      <c r="AB191" s="1">
        <v>174.06730915848357</v>
      </c>
      <c r="AD191" s="1">
        <v>149.82833041071112</v>
      </c>
      <c r="BF191" s="1">
        <v>353.71160405095503</v>
      </c>
      <c r="BI191" s="1">
        <v>253.21155894886363</v>
      </c>
      <c r="BK191">
        <v>303.46158149990936</v>
      </c>
      <c r="BL191">
        <v>22.472493259007049</v>
      </c>
    </row>
    <row r="192" spans="19:64" x14ac:dyDescent="0.25">
      <c r="S192" s="1">
        <v>130.80096977155745</v>
      </c>
      <c r="U192" s="1">
        <v>170.35710163196234</v>
      </c>
      <c r="X192" s="1">
        <v>97.377096170909383</v>
      </c>
      <c r="Y192" s="1">
        <v>166.41063336035808</v>
      </c>
      <c r="AB192" s="1">
        <v>194.28362070895392</v>
      </c>
      <c r="BF192" s="1">
        <v>295.07266581696575</v>
      </c>
      <c r="BI192" s="1">
        <v>239.23159512606497</v>
      </c>
      <c r="BK192">
        <v>267.15213047151536</v>
      </c>
      <c r="BL192">
        <v>12.486443000122584</v>
      </c>
    </row>
    <row r="193" spans="19:64" x14ac:dyDescent="0.25">
      <c r="S193" s="1">
        <v>117.29054456413537</v>
      </c>
      <c r="U193" s="1">
        <v>200.13708649320083</v>
      </c>
      <c r="X193" s="1">
        <v>104.27873206634288</v>
      </c>
      <c r="Y193" s="1">
        <v>176.71207660705306</v>
      </c>
      <c r="AB193" s="1">
        <v>201.48933965029582</v>
      </c>
      <c r="BF193" s="1">
        <v>318.15561952121192</v>
      </c>
      <c r="BI193" s="1">
        <v>238.55113983154274</v>
      </c>
      <c r="BK193">
        <v>278.35337967637736</v>
      </c>
      <c r="BL193">
        <v>17.800102789960022</v>
      </c>
    </row>
    <row r="194" spans="19:64" x14ac:dyDescent="0.25">
      <c r="S194" s="1">
        <v>125.14513208868827</v>
      </c>
      <c r="U194" s="1">
        <v>174.58441400461368</v>
      </c>
      <c r="X194" s="1">
        <v>100.90774290699099</v>
      </c>
      <c r="Y194" s="1">
        <v>175.07578396986867</v>
      </c>
      <c r="AB194" s="1">
        <v>175.50912282871104</v>
      </c>
      <c r="AO194" t="s">
        <v>10</v>
      </c>
      <c r="BF194" s="1">
        <v>310.2698642640857</v>
      </c>
      <c r="BI194" s="1">
        <v>227.28377255526456</v>
      </c>
      <c r="BK194">
        <v>268.77681840967512</v>
      </c>
      <c r="BL194">
        <v>18.55625422479563</v>
      </c>
    </row>
    <row r="195" spans="19:64" x14ac:dyDescent="0.25">
      <c r="S195" s="1">
        <v>121.83544171954983</v>
      </c>
      <c r="U195" s="1">
        <v>161.47404967325244</v>
      </c>
      <c r="X195" s="1">
        <v>107.85320367285524</v>
      </c>
      <c r="Y195" s="1">
        <v>188.28760850334615</v>
      </c>
      <c r="AB195" s="1">
        <v>197.42696755485119</v>
      </c>
      <c r="AH195" s="1">
        <v>153.4175692745668</v>
      </c>
      <c r="AI195" s="1">
        <v>177.96177784221564</v>
      </c>
      <c r="AJ195" s="1">
        <v>171.24212058507118</v>
      </c>
      <c r="AM195" s="1">
        <v>165.63662867114525</v>
      </c>
      <c r="AN195" s="1">
        <v>171.21363664284706</v>
      </c>
      <c r="AO195">
        <v>167.8943466031692</v>
      </c>
      <c r="AP195">
        <v>3.6783301691765051</v>
      </c>
      <c r="BF195" s="1">
        <v>326.15449239661245</v>
      </c>
      <c r="BI195" s="1">
        <v>262.31259432705951</v>
      </c>
      <c r="BK195">
        <v>294.23354336183598</v>
      </c>
      <c r="BL195">
        <v>14.275482389613297</v>
      </c>
    </row>
    <row r="196" spans="19:64" x14ac:dyDescent="0.25">
      <c r="S196" s="1">
        <v>126.64633480762002</v>
      </c>
      <c r="U196" s="1">
        <v>166.05557025393304</v>
      </c>
      <c r="X196" s="1">
        <v>101.31287602828245</v>
      </c>
      <c r="Y196" s="1">
        <v>177.43862971702919</v>
      </c>
      <c r="AB196" s="1">
        <v>186.49927885062132</v>
      </c>
      <c r="BF196" s="1">
        <v>396.84107778414341</v>
      </c>
      <c r="BI196" s="1">
        <v>214.73256891424001</v>
      </c>
      <c r="BK196">
        <v>305.78682334919171</v>
      </c>
      <c r="BL196">
        <v>40.72070051142272</v>
      </c>
    </row>
    <row r="197" spans="19:64" x14ac:dyDescent="0.25">
      <c r="S197" s="1">
        <v>123.68383830724721</v>
      </c>
      <c r="U197" s="1">
        <v>168.38448283728729</v>
      </c>
      <c r="AB197" s="1">
        <v>192.62467288640937</v>
      </c>
      <c r="BF197" s="1">
        <v>341.66823720012849</v>
      </c>
      <c r="BI197" s="1">
        <v>308.53150107643825</v>
      </c>
      <c r="BK197">
        <v>325.09986913828334</v>
      </c>
      <c r="BL197">
        <v>7.4095994525044251</v>
      </c>
    </row>
    <row r="198" spans="19:64" x14ac:dyDescent="0.25">
      <c r="S198" s="1">
        <v>135.47810108588396</v>
      </c>
      <c r="U198" s="1">
        <v>177.00194248428173</v>
      </c>
      <c r="AB198" s="1">
        <v>201.3178432688992</v>
      </c>
      <c r="BF198" s="1">
        <v>315.25347625928265</v>
      </c>
      <c r="BI198" s="1">
        <v>236.19301535866452</v>
      </c>
      <c r="BK198">
        <v>275.72324580897362</v>
      </c>
      <c r="BL198">
        <v>17.678456490624558</v>
      </c>
    </row>
    <row r="199" spans="19:64" x14ac:dyDescent="0.25">
      <c r="S199" s="1">
        <v>118.31042709610966</v>
      </c>
      <c r="U199" s="1">
        <v>168.16235785703765</v>
      </c>
      <c r="AB199" s="1">
        <v>206.00761096782742</v>
      </c>
      <c r="BI199" s="1">
        <v>269.14541071111501</v>
      </c>
    </row>
    <row r="200" spans="19:64" x14ac:dyDescent="0.25">
      <c r="S200" s="1">
        <v>116.23527518175835</v>
      </c>
      <c r="U200" s="1">
        <v>168.13969312851324</v>
      </c>
      <c r="AB200" s="1">
        <v>189.88855157343966</v>
      </c>
      <c r="BI200" s="1">
        <v>229.78526028719776</v>
      </c>
    </row>
    <row r="201" spans="19:64" x14ac:dyDescent="0.25">
      <c r="S201" s="1">
        <v>143.3300760418885</v>
      </c>
      <c r="U201" s="1">
        <v>179.21877638897911</v>
      </c>
      <c r="AB201" s="1">
        <v>194.38529097085166</v>
      </c>
      <c r="BI201" s="1">
        <v>212.91148445822952</v>
      </c>
    </row>
    <row r="202" spans="19:64" x14ac:dyDescent="0.25">
      <c r="S202" s="1">
        <v>121.04024876235415</v>
      </c>
      <c r="U202" s="1">
        <v>155.55146881060949</v>
      </c>
      <c r="AB202" s="1">
        <v>176.2770946463086</v>
      </c>
      <c r="BI202" s="1">
        <v>258.76551541415091</v>
      </c>
    </row>
    <row r="203" spans="19:64" x14ac:dyDescent="0.25">
      <c r="S203" s="1">
        <v>110.04661238912286</v>
      </c>
      <c r="U203" s="1">
        <v>157.64683892370991</v>
      </c>
      <c r="AB203" s="1">
        <v>182.96291258920846</v>
      </c>
      <c r="BI203" s="1">
        <v>208.57276916503866</v>
      </c>
    </row>
    <row r="204" spans="19:64" x14ac:dyDescent="0.25">
      <c r="S204" s="1">
        <v>126.67682634685551</v>
      </c>
      <c r="U204" s="1">
        <v>157.17607229490795</v>
      </c>
      <c r="AB204" s="1">
        <v>197.8525900923257</v>
      </c>
      <c r="BI204" s="1">
        <v>217.25276600230816</v>
      </c>
    </row>
    <row r="205" spans="19:64" x14ac:dyDescent="0.25">
      <c r="S205" s="1">
        <v>121.22562829409304</v>
      </c>
      <c r="U205" s="1">
        <v>162.12899648328451</v>
      </c>
      <c r="AB205" s="1">
        <v>199.17862638057721</v>
      </c>
      <c r="BI205" s="1">
        <v>213.20828524502821</v>
      </c>
    </row>
    <row r="206" spans="19:64" x14ac:dyDescent="0.25">
      <c r="S206" s="1">
        <v>128.81822987492376</v>
      </c>
      <c r="U206" s="1">
        <v>158.47235643713947</v>
      </c>
      <c r="AB206" s="1">
        <v>187.54990455601038</v>
      </c>
      <c r="BI206" s="1">
        <v>231.87633861194956</v>
      </c>
    </row>
    <row r="207" spans="19:64" x14ac:dyDescent="0.25">
      <c r="S207" s="1">
        <v>118.46947263125254</v>
      </c>
      <c r="U207" s="1">
        <v>168.68567899014923</v>
      </c>
      <c r="AB207" s="1">
        <v>172.82710355870847</v>
      </c>
      <c r="BI207" s="1">
        <v>218.8911611383609</v>
      </c>
    </row>
    <row r="208" spans="19:64" x14ac:dyDescent="0.25">
      <c r="BI208" s="1">
        <v>206.91644495183726</v>
      </c>
    </row>
    <row r="209" spans="15:61" x14ac:dyDescent="0.25">
      <c r="BI209" s="1">
        <v>225.32615661621088</v>
      </c>
    </row>
    <row r="210" spans="15:61" x14ac:dyDescent="0.25">
      <c r="BI210" s="1">
        <v>227.99968719482408</v>
      </c>
    </row>
    <row r="211" spans="15:61" x14ac:dyDescent="0.25">
      <c r="BI211" s="1">
        <v>258.33005038174679</v>
      </c>
    </row>
    <row r="212" spans="15:61" x14ac:dyDescent="0.25">
      <c r="BI212" s="1">
        <v>237.60733170942819</v>
      </c>
    </row>
    <row r="213" spans="15:61" x14ac:dyDescent="0.25">
      <c r="BI213" s="1">
        <v>214.97025923295453</v>
      </c>
    </row>
    <row r="214" spans="15:61" x14ac:dyDescent="0.25">
      <c r="BI214" s="1">
        <v>229.59625937721913</v>
      </c>
    </row>
    <row r="215" spans="15:61" x14ac:dyDescent="0.25">
      <c r="BI215" s="1">
        <v>220.31104347922548</v>
      </c>
    </row>
    <row r="216" spans="15:61" x14ac:dyDescent="0.25">
      <c r="BI216" s="1">
        <v>219.21684958718001</v>
      </c>
    </row>
    <row r="217" spans="15:61" x14ac:dyDescent="0.25">
      <c r="BI217" s="1">
        <v>230.73224154385636</v>
      </c>
    </row>
    <row r="218" spans="15:61" x14ac:dyDescent="0.25">
      <c r="O218">
        <v>139.22299985035539</v>
      </c>
      <c r="P218">
        <v>11.31933952173546</v>
      </c>
      <c r="S218" s="1">
        <v>123.20796133308262</v>
      </c>
      <c r="T218" s="1">
        <v>118.08133290256802</v>
      </c>
      <c r="U218" s="1">
        <v>174.67921481804143</v>
      </c>
      <c r="V218" s="1">
        <v>109.97967267203583</v>
      </c>
      <c r="W218" s="1">
        <v>123.41167594813039</v>
      </c>
      <c r="X218" s="1">
        <v>123.42570332182548</v>
      </c>
      <c r="Y218" s="1">
        <v>195.86747394632542</v>
      </c>
      <c r="AA218" s="1">
        <v>79.927639408005902</v>
      </c>
      <c r="AB218" s="1">
        <v>189.8128846112418</v>
      </c>
      <c r="AD218" s="1">
        <v>153.83643954229723</v>
      </c>
      <c r="BI218" s="1">
        <v>225.362344221635</v>
      </c>
    </row>
    <row r="219" spans="15:61" x14ac:dyDescent="0.25">
      <c r="BI219" s="1">
        <v>234.37165347012589</v>
      </c>
    </row>
    <row r="220" spans="15:61" x14ac:dyDescent="0.25">
      <c r="BI220" s="1">
        <v>229.33002818714451</v>
      </c>
    </row>
    <row r="221" spans="15:61" x14ac:dyDescent="0.25">
      <c r="BI221" s="1">
        <v>233.62253362482227</v>
      </c>
    </row>
    <row r="222" spans="15:61" x14ac:dyDescent="0.25">
      <c r="BI222" s="1">
        <v>234.49296084317274</v>
      </c>
    </row>
    <row r="223" spans="15:61" x14ac:dyDescent="0.25">
      <c r="BI223" s="1">
        <v>223.81002252752094</v>
      </c>
    </row>
    <row r="224" spans="15:61" x14ac:dyDescent="0.25">
      <c r="BI224" s="1">
        <v>242.88626584139729</v>
      </c>
    </row>
    <row r="225" spans="61:61" x14ac:dyDescent="0.25">
      <c r="BI225" s="1">
        <v>219.47539936412457</v>
      </c>
    </row>
    <row r="226" spans="61:61" x14ac:dyDescent="0.25">
      <c r="BI226" s="1">
        <v>213.4453686800868</v>
      </c>
    </row>
    <row r="227" spans="61:61" x14ac:dyDescent="0.25">
      <c r="BI227" s="1">
        <v>244.71636685458091</v>
      </c>
    </row>
    <row r="228" spans="61:61" x14ac:dyDescent="0.25">
      <c r="BI228" s="1">
        <v>211.05372688987001</v>
      </c>
    </row>
    <row r="229" spans="61:61" x14ac:dyDescent="0.25">
      <c r="BI229" s="1">
        <v>239.79996767911001</v>
      </c>
    </row>
    <row r="230" spans="61:61" x14ac:dyDescent="0.25">
      <c r="BI230" s="1">
        <v>218.35809187455592</v>
      </c>
    </row>
    <row r="231" spans="61:61" x14ac:dyDescent="0.25">
      <c r="BI231" s="1">
        <v>283.01129774613776</v>
      </c>
    </row>
    <row r="232" spans="61:61" x14ac:dyDescent="0.25">
      <c r="BI232" s="1">
        <v>231.41860961914045</v>
      </c>
    </row>
    <row r="233" spans="61:61" x14ac:dyDescent="0.25">
      <c r="BI233" s="1">
        <v>226.65630687366817</v>
      </c>
    </row>
    <row r="234" spans="61:61" x14ac:dyDescent="0.25">
      <c r="BI234" s="1">
        <v>202.35413638028228</v>
      </c>
    </row>
    <row r="235" spans="61:61" x14ac:dyDescent="0.25">
      <c r="BI235" s="1">
        <v>234.61005470969454</v>
      </c>
    </row>
    <row r="236" spans="61:61" x14ac:dyDescent="0.25">
      <c r="BI236" s="1">
        <v>223.52095517245183</v>
      </c>
    </row>
    <row r="237" spans="61:61" x14ac:dyDescent="0.25">
      <c r="BI237" s="1">
        <v>187.49250932173274</v>
      </c>
    </row>
    <row r="238" spans="61:61" x14ac:dyDescent="0.25">
      <c r="BI238" s="1">
        <v>242.51771406693865</v>
      </c>
    </row>
    <row r="239" spans="61:61" x14ac:dyDescent="0.25">
      <c r="BI239" s="1">
        <v>232.3145779696377</v>
      </c>
    </row>
    <row r="240" spans="61:61" x14ac:dyDescent="0.25">
      <c r="BI240" s="1">
        <v>201.65625485506911</v>
      </c>
    </row>
    <row r="241" spans="47:61" x14ac:dyDescent="0.25">
      <c r="BI241" s="1">
        <v>208.13768560236139</v>
      </c>
    </row>
    <row r="242" spans="47:61" x14ac:dyDescent="0.25">
      <c r="BI242" s="1">
        <v>216.864013671875</v>
      </c>
    </row>
    <row r="243" spans="47:61" x14ac:dyDescent="0.25">
      <c r="BI243" s="1">
        <v>239.40920396284594</v>
      </c>
    </row>
    <row r="244" spans="47:61" x14ac:dyDescent="0.25">
      <c r="BI244" s="1">
        <v>200.91641165993406</v>
      </c>
    </row>
    <row r="245" spans="47:61" x14ac:dyDescent="0.25">
      <c r="BI245" s="1">
        <v>234.77913249622682</v>
      </c>
    </row>
    <row r="246" spans="47:61" x14ac:dyDescent="0.25">
      <c r="BI246" s="1">
        <v>206.96865428577729</v>
      </c>
    </row>
    <row r="247" spans="47:61" x14ac:dyDescent="0.25">
      <c r="BI247" s="1">
        <v>250.76330358331819</v>
      </c>
    </row>
    <row r="248" spans="47:61" x14ac:dyDescent="0.25">
      <c r="BI248" s="1">
        <v>221.86823758211997</v>
      </c>
    </row>
    <row r="249" spans="47:61" x14ac:dyDescent="0.25">
      <c r="BI249" s="1">
        <v>218.3011835271659</v>
      </c>
    </row>
    <row r="250" spans="47:61" x14ac:dyDescent="0.25">
      <c r="BI250" s="1">
        <v>211.40989823774819</v>
      </c>
    </row>
    <row r="254" spans="47:61" x14ac:dyDescent="0.25">
      <c r="AZ254" t="s">
        <v>8</v>
      </c>
    </row>
    <row r="255" spans="47:61" x14ac:dyDescent="0.25">
      <c r="AU255" s="1">
        <v>405.05085923878011</v>
      </c>
      <c r="AV255" s="1">
        <v>329.19786929116975</v>
      </c>
      <c r="AW255" s="1">
        <v>193.49157031231593</v>
      </c>
      <c r="AX255" s="1">
        <v>238.60775736301113</v>
      </c>
      <c r="AY255" s="1">
        <v>168.76592592326415</v>
      </c>
      <c r="AZ255">
        <v>267.02279642570818</v>
      </c>
      <c r="BA255">
        <v>39.388401373684722</v>
      </c>
      <c r="BF255" s="1">
        <v>335.488729864932</v>
      </c>
      <c r="BG255" s="1">
        <v>216.23451621444119</v>
      </c>
      <c r="BH255" s="1">
        <v>281.8688845110172</v>
      </c>
      <c r="BI255" s="1">
        <v>249.46921377470977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4338-8A9F-423D-B6D1-9D0AD8E459FA}">
  <dimension ref="B1:J16"/>
  <sheetViews>
    <sheetView workbookViewId="0">
      <selection activeCell="K34" sqref="K34"/>
    </sheetView>
  </sheetViews>
  <sheetFormatPr defaultRowHeight="15" x14ac:dyDescent="0.25"/>
  <cols>
    <col min="4" max="4" width="11.28515625" customWidth="1"/>
    <col min="5" max="5" width="10.7109375" customWidth="1"/>
    <col min="6" max="6" width="11.85546875" customWidth="1"/>
    <col min="7" max="7" width="14.7109375" customWidth="1"/>
    <col min="8" max="8" width="12.85546875" customWidth="1"/>
  </cols>
  <sheetData>
    <row r="1" spans="2:10" x14ac:dyDescent="0.25">
      <c r="C1" t="s">
        <v>87</v>
      </c>
      <c r="D1" t="s">
        <v>88</v>
      </c>
      <c r="E1" t="s">
        <v>89</v>
      </c>
      <c r="F1" t="s">
        <v>90</v>
      </c>
      <c r="G1" t="s">
        <v>91</v>
      </c>
      <c r="H1" t="s">
        <v>92</v>
      </c>
      <c r="J1" t="s">
        <v>93</v>
      </c>
    </row>
    <row r="2" spans="2:10" x14ac:dyDescent="0.25">
      <c r="C2">
        <v>204.11160000000001</v>
      </c>
      <c r="D2">
        <v>123.208</v>
      </c>
      <c r="E2">
        <v>202.78970000000001</v>
      </c>
      <c r="F2">
        <v>153.41759999999999</v>
      </c>
      <c r="G2">
        <v>335.48869999999999</v>
      </c>
      <c r="H2">
        <v>405.05090000000001</v>
      </c>
      <c r="J2">
        <v>96.617400000000004</v>
      </c>
    </row>
    <row r="3" spans="2:10" x14ac:dyDescent="0.25">
      <c r="C3">
        <v>218.59649999999999</v>
      </c>
      <c r="D3">
        <v>118.0813</v>
      </c>
      <c r="E3">
        <v>122.7195</v>
      </c>
      <c r="F3">
        <v>177.96180000000001</v>
      </c>
      <c r="G3">
        <v>216.2345</v>
      </c>
      <c r="H3">
        <v>329.1979</v>
      </c>
      <c r="J3">
        <v>93.3643</v>
      </c>
    </row>
    <row r="4" spans="2:10" x14ac:dyDescent="0.25">
      <c r="C4">
        <v>177.4264</v>
      </c>
      <c r="D4">
        <v>174.67920000000001</v>
      </c>
      <c r="E4">
        <v>168.87520000000001</v>
      </c>
      <c r="F4">
        <v>171.24209999999999</v>
      </c>
      <c r="G4">
        <v>281.8689</v>
      </c>
      <c r="H4">
        <v>193.49160000000001</v>
      </c>
      <c r="J4">
        <v>84.560100000000006</v>
      </c>
    </row>
    <row r="5" spans="2:10" x14ac:dyDescent="0.25">
      <c r="C5">
        <v>189.98159999999999</v>
      </c>
      <c r="D5">
        <v>109.97969999999999</v>
      </c>
      <c r="E5">
        <v>170.0044</v>
      </c>
      <c r="F5">
        <v>165.63659999999999</v>
      </c>
      <c r="G5">
        <v>249.4692</v>
      </c>
      <c r="H5">
        <v>238.6078</v>
      </c>
      <c r="J5">
        <v>111.2651</v>
      </c>
    </row>
    <row r="6" spans="2:10" x14ac:dyDescent="0.25">
      <c r="C6">
        <v>229.31880000000001</v>
      </c>
      <c r="D6">
        <v>123.4117</v>
      </c>
      <c r="E6">
        <v>95.208200000000005</v>
      </c>
      <c r="F6">
        <v>171.21360000000001</v>
      </c>
      <c r="G6">
        <v>270.76530000000002</v>
      </c>
      <c r="H6">
        <v>168.76589999999999</v>
      </c>
      <c r="J6">
        <v>111.3895</v>
      </c>
    </row>
    <row r="7" spans="2:10" x14ac:dyDescent="0.25">
      <c r="C7">
        <v>153.52869999999999</v>
      </c>
      <c r="D7">
        <v>123.42570000000001</v>
      </c>
      <c r="E7">
        <v>138.33510000000001</v>
      </c>
      <c r="F7">
        <v>167.89429999999999</v>
      </c>
    </row>
    <row r="8" spans="2:10" x14ac:dyDescent="0.25">
      <c r="C8">
        <v>152.2372</v>
      </c>
      <c r="D8">
        <v>195.86750000000001</v>
      </c>
      <c r="E8">
        <v>135.15020000000001</v>
      </c>
    </row>
    <row r="9" spans="2:10" x14ac:dyDescent="0.25">
      <c r="D9">
        <v>79.927599999999998</v>
      </c>
      <c r="E9">
        <v>251.35980000000001</v>
      </c>
    </row>
    <row r="10" spans="2:10" x14ac:dyDescent="0.25">
      <c r="D10">
        <v>189.81290000000001</v>
      </c>
      <c r="E10">
        <v>168.6018</v>
      </c>
    </row>
    <row r="11" spans="2:10" x14ac:dyDescent="0.25">
      <c r="D11">
        <v>153.8364</v>
      </c>
      <c r="E11">
        <v>157.68940000000001</v>
      </c>
    </row>
    <row r="15" spans="2:10" x14ac:dyDescent="0.25">
      <c r="B15" s="1" t="s">
        <v>94</v>
      </c>
      <c r="C15" s="1">
        <f>AVERAGE(C2:C11)</f>
        <v>189.31440000000001</v>
      </c>
      <c r="D15" s="1">
        <f t="shared" ref="D15:H15" si="0">AVERAGE(D2:D11)</f>
        <v>139.22299999999998</v>
      </c>
      <c r="E15" s="1">
        <f t="shared" si="0"/>
        <v>161.07333</v>
      </c>
      <c r="F15" s="1">
        <f t="shared" si="0"/>
        <v>167.89433333333332</v>
      </c>
      <c r="G15" s="1">
        <f t="shared" si="0"/>
        <v>270.76532000000003</v>
      </c>
      <c r="H15" s="1">
        <f t="shared" si="0"/>
        <v>267.02282000000002</v>
      </c>
      <c r="J15">
        <f>AVERAGE(J2:J11)</f>
        <v>99.439279999999997</v>
      </c>
    </row>
    <row r="16" spans="2:10" x14ac:dyDescent="0.25">
      <c r="B16" s="1" t="s">
        <v>95</v>
      </c>
      <c r="C16" s="1">
        <f>STDEVP(C2:C11)/SQRT(7)</f>
        <v>10.569358206318338</v>
      </c>
      <c r="D16" s="1">
        <f>STDEVP(D2:D11)/SQRT(10)</f>
        <v>11.319341674841368</v>
      </c>
      <c r="E16" s="1">
        <f>STDEVP(E2:E11)/SQRT(10)</f>
        <v>13.076288318472125</v>
      </c>
      <c r="F16" s="1">
        <f>STDEVP(F2:F11)/SQRT(6)</f>
        <v>3.0652719915265356</v>
      </c>
      <c r="G16" s="1">
        <f>STDEVP(G2:G11)/SQRT(5)</f>
        <v>17.594931616085297</v>
      </c>
      <c r="H16" s="1">
        <f>STDEVP(H2:H11)/SQRT(5)</f>
        <v>39.388408165686428</v>
      </c>
      <c r="J16">
        <f>STDEVP(J2:J11)/SQRT(5)</f>
        <v>4.6857919839788345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E331B-0678-4241-AEF9-FC4F7E1F7CCC}">
  <dimension ref="A1:D91"/>
  <sheetViews>
    <sheetView workbookViewId="0">
      <selection activeCell="D50" sqref="D50:D71"/>
    </sheetView>
  </sheetViews>
  <sheetFormatPr defaultRowHeight="15" x14ac:dyDescent="0.25"/>
  <sheetData>
    <row r="1" spans="1:4" x14ac:dyDescent="0.25">
      <c r="A1" s="14" t="s">
        <v>182</v>
      </c>
      <c r="B1" s="14" t="s">
        <v>183</v>
      </c>
      <c r="C1" s="14" t="s">
        <v>184</v>
      </c>
      <c r="D1" s="14" t="s">
        <v>185</v>
      </c>
    </row>
    <row r="2" spans="1:4" x14ac:dyDescent="0.25">
      <c r="A2" s="15" t="s">
        <v>186</v>
      </c>
      <c r="B2" s="15" t="s">
        <v>187</v>
      </c>
      <c r="C2" s="15" t="s">
        <v>188</v>
      </c>
      <c r="D2" s="15">
        <v>13.241234183311462</v>
      </c>
    </row>
    <row r="3" spans="1:4" x14ac:dyDescent="0.25">
      <c r="A3" s="15" t="s">
        <v>186</v>
      </c>
      <c r="B3" s="15" t="s">
        <v>187</v>
      </c>
      <c r="C3" s="15" t="s">
        <v>188</v>
      </c>
      <c r="D3" s="15">
        <v>25.182240009307861</v>
      </c>
    </row>
    <row r="4" spans="1:4" x14ac:dyDescent="0.25">
      <c r="A4" s="15" t="s">
        <v>186</v>
      </c>
      <c r="B4" s="15" t="s">
        <v>187</v>
      </c>
      <c r="C4" s="15" t="s">
        <v>188</v>
      </c>
      <c r="D4" s="15">
        <v>24.685885667800903</v>
      </c>
    </row>
    <row r="5" spans="1:4" x14ac:dyDescent="0.25">
      <c r="A5" s="15" t="s">
        <v>186</v>
      </c>
      <c r="B5" s="15" t="s">
        <v>187</v>
      </c>
      <c r="C5" s="15" t="s">
        <v>188</v>
      </c>
      <c r="D5" s="15">
        <v>11.615536451339722</v>
      </c>
    </row>
    <row r="6" spans="1:4" x14ac:dyDescent="0.25">
      <c r="A6" s="15" t="s">
        <v>186</v>
      </c>
      <c r="B6" s="15" t="s">
        <v>187</v>
      </c>
      <c r="C6" s="15" t="s">
        <v>188</v>
      </c>
      <c r="D6" s="15">
        <v>33.277503490447998</v>
      </c>
    </row>
    <row r="7" spans="1:4" x14ac:dyDescent="0.25">
      <c r="A7" s="15" t="s">
        <v>186</v>
      </c>
      <c r="B7" s="15" t="s">
        <v>187</v>
      </c>
      <c r="C7" s="15" t="s">
        <v>188</v>
      </c>
      <c r="D7" s="15">
        <v>25.177697658538818</v>
      </c>
    </row>
    <row r="8" spans="1:4" x14ac:dyDescent="0.25">
      <c r="A8" s="15" t="s">
        <v>186</v>
      </c>
      <c r="B8" s="15" t="s">
        <v>187</v>
      </c>
      <c r="C8" s="15" t="s">
        <v>188</v>
      </c>
      <c r="D8" s="15">
        <v>30.186893224716187</v>
      </c>
    </row>
    <row r="9" spans="1:4" x14ac:dyDescent="0.25">
      <c r="A9" s="15" t="s">
        <v>186</v>
      </c>
      <c r="B9" s="15" t="s">
        <v>187</v>
      </c>
      <c r="C9" s="15" t="s">
        <v>188</v>
      </c>
      <c r="D9" s="15">
        <v>31.73824924044311</v>
      </c>
    </row>
    <row r="10" spans="1:4" x14ac:dyDescent="0.25">
      <c r="A10" s="15" t="s">
        <v>186</v>
      </c>
      <c r="B10" s="15" t="s">
        <v>187</v>
      </c>
      <c r="C10" s="15" t="s">
        <v>188</v>
      </c>
      <c r="D10" s="15">
        <v>24.976470410823822</v>
      </c>
    </row>
    <row r="11" spans="1:4" x14ac:dyDescent="0.25">
      <c r="A11" s="15" t="s">
        <v>186</v>
      </c>
      <c r="B11" s="15" t="s">
        <v>187</v>
      </c>
      <c r="C11" s="15" t="s">
        <v>188</v>
      </c>
      <c r="D11" s="15">
        <v>28.749174237251282</v>
      </c>
    </row>
    <row r="12" spans="1:4" x14ac:dyDescent="0.25">
      <c r="A12" s="15" t="s">
        <v>186</v>
      </c>
      <c r="B12" s="15" t="s">
        <v>187</v>
      </c>
      <c r="C12" s="15" t="s">
        <v>188</v>
      </c>
      <c r="D12" s="15">
        <v>21.291727066040039</v>
      </c>
    </row>
    <row r="13" spans="1:4" x14ac:dyDescent="0.25">
      <c r="A13" s="15" t="s">
        <v>186</v>
      </c>
      <c r="B13" s="15" t="s">
        <v>187</v>
      </c>
      <c r="C13" s="15" t="s">
        <v>188</v>
      </c>
      <c r="D13" s="15">
        <v>21.02674412727356</v>
      </c>
    </row>
    <row r="14" spans="1:4" x14ac:dyDescent="0.25">
      <c r="A14" s="15" t="s">
        <v>189</v>
      </c>
      <c r="B14" s="15" t="s">
        <v>187</v>
      </c>
      <c r="C14" s="15" t="s">
        <v>188</v>
      </c>
      <c r="D14" s="15">
        <v>14.00576163828373</v>
      </c>
    </row>
    <row r="15" spans="1:4" x14ac:dyDescent="0.25">
      <c r="A15" s="15" t="s">
        <v>189</v>
      </c>
      <c r="B15" s="15" t="s">
        <v>187</v>
      </c>
      <c r="C15" s="15" t="s">
        <v>188</v>
      </c>
      <c r="D15" s="15">
        <v>8.5877223014831543</v>
      </c>
    </row>
    <row r="16" spans="1:4" x14ac:dyDescent="0.25">
      <c r="A16" s="15" t="s">
        <v>189</v>
      </c>
      <c r="B16" s="15" t="s">
        <v>187</v>
      </c>
      <c r="C16" s="15" t="s">
        <v>188</v>
      </c>
      <c r="D16" s="15">
        <v>24.265382766723633</v>
      </c>
    </row>
    <row r="17" spans="1:4" x14ac:dyDescent="0.25">
      <c r="A17" s="15" t="s">
        <v>189</v>
      </c>
      <c r="B17" s="15" t="s">
        <v>187</v>
      </c>
      <c r="C17" s="15" t="s">
        <v>188</v>
      </c>
      <c r="D17" s="15">
        <v>27.225428521633148</v>
      </c>
    </row>
    <row r="18" spans="1:4" x14ac:dyDescent="0.25">
      <c r="A18" s="15" t="s">
        <v>189</v>
      </c>
      <c r="B18" s="15" t="s">
        <v>187</v>
      </c>
      <c r="C18" s="15" t="s">
        <v>188</v>
      </c>
      <c r="D18" s="15">
        <v>28.864351272583008</v>
      </c>
    </row>
    <row r="19" spans="1:4" x14ac:dyDescent="0.25">
      <c r="A19" s="15" t="s">
        <v>189</v>
      </c>
      <c r="B19" s="15" t="s">
        <v>187</v>
      </c>
      <c r="C19" s="15" t="s">
        <v>188</v>
      </c>
      <c r="D19" s="15">
        <v>16.743896245956421</v>
      </c>
    </row>
    <row r="20" spans="1:4" x14ac:dyDescent="0.25">
      <c r="A20" s="15" t="s">
        <v>189</v>
      </c>
      <c r="B20" s="15" t="s">
        <v>187</v>
      </c>
      <c r="C20" s="15" t="s">
        <v>188</v>
      </c>
      <c r="D20" s="15">
        <v>8.7367441058158875</v>
      </c>
    </row>
    <row r="21" spans="1:4" x14ac:dyDescent="0.25">
      <c r="A21" s="15" t="s">
        <v>189</v>
      </c>
      <c r="B21" s="15" t="s">
        <v>187</v>
      </c>
      <c r="C21" s="15" t="s">
        <v>188</v>
      </c>
      <c r="D21" s="15">
        <v>9.3183202743530273</v>
      </c>
    </row>
    <row r="22" spans="1:4" x14ac:dyDescent="0.25">
      <c r="A22" s="15" t="s">
        <v>189</v>
      </c>
      <c r="B22" s="15" t="s">
        <v>187</v>
      </c>
      <c r="C22" s="15" t="s">
        <v>188</v>
      </c>
      <c r="D22" s="15">
        <v>30.886056423187256</v>
      </c>
    </row>
    <row r="23" spans="1:4" x14ac:dyDescent="0.25">
      <c r="A23" s="15" t="s">
        <v>189</v>
      </c>
      <c r="B23" s="15" t="s">
        <v>187</v>
      </c>
      <c r="C23" s="15" t="s">
        <v>188</v>
      </c>
      <c r="D23" s="15">
        <v>0.35551358759403229</v>
      </c>
    </row>
    <row r="24" spans="1:4" x14ac:dyDescent="0.25">
      <c r="A24" s="15" t="s">
        <v>189</v>
      </c>
      <c r="B24" s="15" t="s">
        <v>187</v>
      </c>
      <c r="C24" s="15" t="s">
        <v>188</v>
      </c>
      <c r="D24" s="15">
        <v>9.2081147432327271</v>
      </c>
    </row>
    <row r="25" spans="1:4" x14ac:dyDescent="0.25">
      <c r="A25" s="15" t="s">
        <v>189</v>
      </c>
      <c r="B25" s="15" t="s">
        <v>187</v>
      </c>
      <c r="C25" s="15" t="s">
        <v>188</v>
      </c>
      <c r="D25" s="15">
        <v>10.425777234137058</v>
      </c>
    </row>
    <row r="26" spans="1:4" x14ac:dyDescent="0.25">
      <c r="A26" s="15" t="s">
        <v>189</v>
      </c>
      <c r="B26" s="15" t="s">
        <v>187</v>
      </c>
      <c r="C26" s="15" t="s">
        <v>188</v>
      </c>
      <c r="D26" s="15">
        <v>20.726188659667969</v>
      </c>
    </row>
    <row r="27" spans="1:4" x14ac:dyDescent="0.25">
      <c r="A27" s="15" t="s">
        <v>189</v>
      </c>
      <c r="B27" s="15" t="s">
        <v>187</v>
      </c>
      <c r="C27" s="15" t="s">
        <v>188</v>
      </c>
      <c r="D27" s="15">
        <v>53.7545608</v>
      </c>
    </row>
    <row r="28" spans="1:4" x14ac:dyDescent="0.25">
      <c r="A28" s="15" t="s">
        <v>186</v>
      </c>
      <c r="B28" s="15" t="s">
        <v>187</v>
      </c>
      <c r="C28" s="15" t="s">
        <v>190</v>
      </c>
      <c r="D28" s="15">
        <v>14.598543047904968</v>
      </c>
    </row>
    <row r="29" spans="1:4" x14ac:dyDescent="0.25">
      <c r="A29" s="15" t="s">
        <v>186</v>
      </c>
      <c r="B29" s="15" t="s">
        <v>187</v>
      </c>
      <c r="C29" s="15" t="s">
        <v>190</v>
      </c>
      <c r="D29" s="15">
        <v>47.184310913085938</v>
      </c>
    </row>
    <row r="30" spans="1:4" x14ac:dyDescent="0.25">
      <c r="A30" s="15" t="s">
        <v>186</v>
      </c>
      <c r="B30" s="15" t="s">
        <v>187</v>
      </c>
      <c r="C30" s="15" t="s">
        <v>190</v>
      </c>
      <c r="D30" s="15">
        <v>44.500561952590942</v>
      </c>
    </row>
    <row r="31" spans="1:4" x14ac:dyDescent="0.25">
      <c r="A31" s="15" t="s">
        <v>186</v>
      </c>
      <c r="B31" s="15" t="s">
        <v>187</v>
      </c>
      <c r="C31" s="15" t="s">
        <v>190</v>
      </c>
      <c r="D31" s="15">
        <v>53.368681907653809</v>
      </c>
    </row>
    <row r="32" spans="1:4" x14ac:dyDescent="0.25">
      <c r="A32" s="15" t="s">
        <v>186</v>
      </c>
      <c r="B32" s="15" t="s">
        <v>187</v>
      </c>
      <c r="C32" s="15" t="s">
        <v>190</v>
      </c>
      <c r="D32" s="15">
        <v>11.718767583370209</v>
      </c>
    </row>
    <row r="33" spans="1:4" x14ac:dyDescent="0.25">
      <c r="A33" s="15" t="s">
        <v>186</v>
      </c>
      <c r="B33" s="15" t="s">
        <v>187</v>
      </c>
      <c r="C33" s="15" t="s">
        <v>190</v>
      </c>
      <c r="D33" s="15">
        <v>21.558119058609009</v>
      </c>
    </row>
    <row r="34" spans="1:4" x14ac:dyDescent="0.25">
      <c r="A34" s="15" t="s">
        <v>186</v>
      </c>
      <c r="B34" s="15" t="s">
        <v>187</v>
      </c>
      <c r="C34" s="15" t="s">
        <v>190</v>
      </c>
      <c r="D34" s="15">
        <v>46.572605080902576</v>
      </c>
    </row>
    <row r="35" spans="1:4" x14ac:dyDescent="0.25">
      <c r="A35" s="15" t="s">
        <v>186</v>
      </c>
      <c r="B35" s="15" t="s">
        <v>187</v>
      </c>
      <c r="C35" s="15" t="s">
        <v>190</v>
      </c>
      <c r="D35" s="15">
        <v>86.766125679016113</v>
      </c>
    </row>
    <row r="36" spans="1:4" x14ac:dyDescent="0.25">
      <c r="A36" s="15" t="s">
        <v>186</v>
      </c>
      <c r="B36" s="15" t="s">
        <v>187</v>
      </c>
      <c r="C36" s="15" t="s">
        <v>190</v>
      </c>
      <c r="D36" s="15">
        <v>72.308258831501007</v>
      </c>
    </row>
    <row r="37" spans="1:4" x14ac:dyDescent="0.25">
      <c r="A37" s="15" t="s">
        <v>186</v>
      </c>
      <c r="B37" s="15" t="s">
        <v>187</v>
      </c>
      <c r="C37" s="15" t="s">
        <v>190</v>
      </c>
      <c r="D37" s="15">
        <v>22.199701070785522</v>
      </c>
    </row>
    <row r="38" spans="1:4" x14ac:dyDescent="0.25">
      <c r="A38" s="15" t="s">
        <v>189</v>
      </c>
      <c r="B38" s="15" t="s">
        <v>187</v>
      </c>
      <c r="C38" s="15" t="s">
        <v>190</v>
      </c>
      <c r="D38" s="15">
        <v>-0.23218989372253418</v>
      </c>
    </row>
    <row r="39" spans="1:4" x14ac:dyDescent="0.25">
      <c r="A39" s="15" t="s">
        <v>189</v>
      </c>
      <c r="B39" s="15" t="s">
        <v>187</v>
      </c>
      <c r="C39" s="15" t="s">
        <v>190</v>
      </c>
      <c r="D39" s="15">
        <v>14.696360111236572</v>
      </c>
    </row>
    <row r="40" spans="1:4" x14ac:dyDescent="0.25">
      <c r="A40" s="15" t="s">
        <v>189</v>
      </c>
      <c r="B40" s="15" t="s">
        <v>187</v>
      </c>
      <c r="C40" s="15" t="s">
        <v>190</v>
      </c>
      <c r="D40" s="15">
        <v>28.493241548538208</v>
      </c>
    </row>
    <row r="41" spans="1:4" x14ac:dyDescent="0.25">
      <c r="A41" s="15" t="s">
        <v>189</v>
      </c>
      <c r="B41" s="15" t="s">
        <v>187</v>
      </c>
      <c r="C41" s="15" t="s">
        <v>190</v>
      </c>
      <c r="D41" s="15">
        <v>17.168515264987946</v>
      </c>
    </row>
    <row r="42" spans="1:4" x14ac:dyDescent="0.25">
      <c r="A42" s="15" t="s">
        <v>189</v>
      </c>
      <c r="B42" s="15" t="s">
        <v>187</v>
      </c>
      <c r="C42" s="15" t="s">
        <v>190</v>
      </c>
      <c r="D42" s="15">
        <v>29.301653861999512</v>
      </c>
    </row>
    <row r="43" spans="1:4" x14ac:dyDescent="0.25">
      <c r="A43" s="15" t="s">
        <v>189</v>
      </c>
      <c r="B43" s="15" t="s">
        <v>187</v>
      </c>
      <c r="C43" s="15" t="s">
        <v>190</v>
      </c>
      <c r="D43" s="15">
        <v>51.253260135650635</v>
      </c>
    </row>
    <row r="44" spans="1:4" x14ac:dyDescent="0.25">
      <c r="A44" s="15" t="s">
        <v>189</v>
      </c>
      <c r="B44" s="15" t="s">
        <v>187</v>
      </c>
      <c r="C44" s="15" t="s">
        <v>190</v>
      </c>
      <c r="D44" s="15">
        <v>42.90269136428833</v>
      </c>
    </row>
    <row r="45" spans="1:4" x14ac:dyDescent="0.25">
      <c r="A45" s="15" t="s">
        <v>189</v>
      </c>
      <c r="B45" s="15" t="s">
        <v>187</v>
      </c>
      <c r="C45" s="15" t="s">
        <v>190</v>
      </c>
      <c r="D45" s="15">
        <v>25.406826436519623</v>
      </c>
    </row>
    <row r="46" spans="1:4" x14ac:dyDescent="0.25">
      <c r="A46" s="15" t="s">
        <v>189</v>
      </c>
      <c r="B46" s="15" t="s">
        <v>187</v>
      </c>
      <c r="C46" s="15" t="s">
        <v>190</v>
      </c>
      <c r="D46" s="15">
        <v>24.513384819030762</v>
      </c>
    </row>
    <row r="47" spans="1:4" x14ac:dyDescent="0.25">
      <c r="A47" s="15" t="s">
        <v>189</v>
      </c>
      <c r="B47" s="15" t="s">
        <v>187</v>
      </c>
      <c r="C47" s="15" t="s">
        <v>190</v>
      </c>
      <c r="D47" s="15">
        <v>25.478466033935547</v>
      </c>
    </row>
    <row r="48" spans="1:4" x14ac:dyDescent="0.25">
      <c r="A48" s="15" t="s">
        <v>189</v>
      </c>
      <c r="B48" s="15" t="s">
        <v>187</v>
      </c>
      <c r="C48" s="15" t="s">
        <v>190</v>
      </c>
      <c r="D48" s="15">
        <v>49.665696322917938</v>
      </c>
    </row>
    <row r="49" spans="1:4" x14ac:dyDescent="0.25">
      <c r="A49" s="15" t="s">
        <v>189</v>
      </c>
      <c r="B49" s="15" t="s">
        <v>187</v>
      </c>
      <c r="C49" s="15" t="s">
        <v>190</v>
      </c>
      <c r="D49" s="15">
        <v>27.970791578292847</v>
      </c>
    </row>
    <row r="50" spans="1:4" x14ac:dyDescent="0.25">
      <c r="A50" s="15" t="s">
        <v>186</v>
      </c>
      <c r="B50" s="15" t="s">
        <v>137</v>
      </c>
      <c r="C50" s="15" t="s">
        <v>188</v>
      </c>
      <c r="D50" s="15">
        <v>15.193767547607422</v>
      </c>
    </row>
    <row r="51" spans="1:4" x14ac:dyDescent="0.25">
      <c r="A51" s="15" t="s">
        <v>186</v>
      </c>
      <c r="B51" s="15" t="s">
        <v>137</v>
      </c>
      <c r="C51" s="15" t="s">
        <v>188</v>
      </c>
      <c r="D51" s="15">
        <v>27.791842460632324</v>
      </c>
    </row>
    <row r="52" spans="1:4" x14ac:dyDescent="0.25">
      <c r="A52" s="15" t="s">
        <v>186</v>
      </c>
      <c r="B52" s="15" t="s">
        <v>137</v>
      </c>
      <c r="C52" s="15" t="s">
        <v>188</v>
      </c>
      <c r="D52" s="15">
        <v>40.185845851898193</v>
      </c>
    </row>
    <row r="53" spans="1:4" x14ac:dyDescent="0.25">
      <c r="A53" s="15" t="s">
        <v>186</v>
      </c>
      <c r="B53" s="15" t="s">
        <v>137</v>
      </c>
      <c r="C53" s="15" t="s">
        <v>188</v>
      </c>
      <c r="D53" s="15">
        <v>25.458754777908325</v>
      </c>
    </row>
    <row r="54" spans="1:4" x14ac:dyDescent="0.25">
      <c r="A54" s="15" t="s">
        <v>186</v>
      </c>
      <c r="B54" s="15" t="s">
        <v>137</v>
      </c>
      <c r="C54" s="15" t="s">
        <v>188</v>
      </c>
      <c r="D54" s="15">
        <v>68.620647430419922</v>
      </c>
    </row>
    <row r="55" spans="1:4" x14ac:dyDescent="0.25">
      <c r="A55" s="15" t="s">
        <v>186</v>
      </c>
      <c r="B55" s="15" t="s">
        <v>137</v>
      </c>
      <c r="C55" s="15" t="s">
        <v>188</v>
      </c>
      <c r="D55" s="15">
        <v>43.142173051834106</v>
      </c>
    </row>
    <row r="56" spans="1:4" x14ac:dyDescent="0.25">
      <c r="A56" s="15" t="s">
        <v>186</v>
      </c>
      <c r="B56" s="15" t="s">
        <v>137</v>
      </c>
      <c r="C56" s="15" t="s">
        <v>188</v>
      </c>
      <c r="D56" s="15">
        <v>18.342188835144043</v>
      </c>
    </row>
    <row r="57" spans="1:4" x14ac:dyDescent="0.25">
      <c r="A57" s="15" t="s">
        <v>186</v>
      </c>
      <c r="B57" s="15" t="s">
        <v>137</v>
      </c>
      <c r="C57" s="15" t="s">
        <v>188</v>
      </c>
      <c r="D57" s="15">
        <v>40.478936791419983</v>
      </c>
    </row>
    <row r="58" spans="1:4" x14ac:dyDescent="0.25">
      <c r="A58" s="15" t="s">
        <v>186</v>
      </c>
      <c r="B58" s="15" t="s">
        <v>137</v>
      </c>
      <c r="C58" s="15" t="s">
        <v>188</v>
      </c>
      <c r="D58" s="15">
        <v>31.094820022583008</v>
      </c>
    </row>
    <row r="59" spans="1:4" x14ac:dyDescent="0.25">
      <c r="A59" s="15" t="s">
        <v>186</v>
      </c>
      <c r="B59" s="15" t="s">
        <v>137</v>
      </c>
      <c r="C59" s="15" t="s">
        <v>188</v>
      </c>
      <c r="D59" s="15">
        <v>1.0049629211425781</v>
      </c>
    </row>
    <row r="60" spans="1:4" x14ac:dyDescent="0.25">
      <c r="A60" s="15" t="s">
        <v>186</v>
      </c>
      <c r="B60" s="15" t="s">
        <v>137</v>
      </c>
      <c r="C60" s="15" t="s">
        <v>188</v>
      </c>
      <c r="D60" s="15">
        <v>13.238407373428345</v>
      </c>
    </row>
    <row r="61" spans="1:4" x14ac:dyDescent="0.25">
      <c r="A61" s="15" t="s">
        <v>189</v>
      </c>
      <c r="B61" s="15" t="s">
        <v>137</v>
      </c>
      <c r="C61" s="15" t="s">
        <v>188</v>
      </c>
      <c r="D61" s="15">
        <v>32.661306262016296</v>
      </c>
    </row>
    <row r="62" spans="1:4" x14ac:dyDescent="0.25">
      <c r="A62" s="15" t="s">
        <v>189</v>
      </c>
      <c r="B62" s="15" t="s">
        <v>137</v>
      </c>
      <c r="C62" s="15" t="s">
        <v>188</v>
      </c>
      <c r="D62" s="15">
        <v>22.28108549118042</v>
      </c>
    </row>
    <row r="63" spans="1:4" x14ac:dyDescent="0.25">
      <c r="A63" s="15" t="s">
        <v>189</v>
      </c>
      <c r="B63" s="15" t="s">
        <v>137</v>
      </c>
      <c r="C63" s="15" t="s">
        <v>188</v>
      </c>
      <c r="D63" s="15">
        <v>21.099564254283905</v>
      </c>
    </row>
    <row r="64" spans="1:4" x14ac:dyDescent="0.25">
      <c r="A64" s="15" t="s">
        <v>189</v>
      </c>
      <c r="B64" s="15" t="s">
        <v>137</v>
      </c>
      <c r="C64" s="15" t="s">
        <v>188</v>
      </c>
      <c r="D64" s="15">
        <v>12.959829807281494</v>
      </c>
    </row>
    <row r="65" spans="1:4" x14ac:dyDescent="0.25">
      <c r="A65" s="15" t="s">
        <v>189</v>
      </c>
      <c r="B65" s="15" t="s">
        <v>137</v>
      </c>
      <c r="C65" s="15" t="s">
        <v>188</v>
      </c>
      <c r="D65" s="15">
        <v>29.883046507835388</v>
      </c>
    </row>
    <row r="66" spans="1:4" x14ac:dyDescent="0.25">
      <c r="A66" s="15" t="s">
        <v>189</v>
      </c>
      <c r="B66" s="15" t="s">
        <v>137</v>
      </c>
      <c r="C66" s="15" t="s">
        <v>188</v>
      </c>
      <c r="D66" s="15">
        <v>13.949760675430298</v>
      </c>
    </row>
    <row r="67" spans="1:4" x14ac:dyDescent="0.25">
      <c r="A67" s="15" t="s">
        <v>189</v>
      </c>
      <c r="B67" s="15" t="s">
        <v>137</v>
      </c>
      <c r="C67" s="15" t="s">
        <v>188</v>
      </c>
      <c r="D67" s="15">
        <v>16.543809413909912</v>
      </c>
    </row>
    <row r="68" spans="1:4" x14ac:dyDescent="0.25">
      <c r="A68" s="15" t="s">
        <v>189</v>
      </c>
      <c r="B68" s="15" t="s">
        <v>137</v>
      </c>
      <c r="C68" s="15" t="s">
        <v>188</v>
      </c>
      <c r="D68" s="15">
        <v>23.577950954437256</v>
      </c>
    </row>
    <row r="69" spans="1:4" x14ac:dyDescent="0.25">
      <c r="A69" s="15" t="s">
        <v>189</v>
      </c>
      <c r="B69" s="15" t="s">
        <v>137</v>
      </c>
      <c r="C69" s="15" t="s">
        <v>188</v>
      </c>
      <c r="D69" s="15">
        <v>25.713140726089478</v>
      </c>
    </row>
    <row r="70" spans="1:4" x14ac:dyDescent="0.25">
      <c r="A70" s="15" t="s">
        <v>189</v>
      </c>
      <c r="B70" s="15" t="s">
        <v>137</v>
      </c>
      <c r="C70" s="15" t="s">
        <v>188</v>
      </c>
      <c r="D70" s="15">
        <v>48.95836353302002</v>
      </c>
    </row>
    <row r="71" spans="1:4" x14ac:dyDescent="0.25">
      <c r="A71" s="15" t="s">
        <v>189</v>
      </c>
      <c r="B71" s="15" t="s">
        <v>137</v>
      </c>
      <c r="C71" s="15" t="s">
        <v>188</v>
      </c>
      <c r="D71" s="15">
        <v>47.144624710083008</v>
      </c>
    </row>
    <row r="72" spans="1:4" x14ac:dyDescent="0.25">
      <c r="A72" s="15" t="s">
        <v>186</v>
      </c>
      <c r="B72" s="15" t="s">
        <v>137</v>
      </c>
      <c r="C72" s="15" t="s">
        <v>190</v>
      </c>
      <c r="D72" s="15">
        <v>39.985855937004089</v>
      </c>
    </row>
    <row r="73" spans="1:4" x14ac:dyDescent="0.25">
      <c r="A73" s="15" t="s">
        <v>186</v>
      </c>
      <c r="B73" s="15" t="s">
        <v>137</v>
      </c>
      <c r="C73" s="15" t="s">
        <v>190</v>
      </c>
      <c r="D73" s="15">
        <v>34.644575238227844</v>
      </c>
    </row>
    <row r="74" spans="1:4" x14ac:dyDescent="0.25">
      <c r="A74" s="15" t="s">
        <v>186</v>
      </c>
      <c r="B74" s="15" t="s">
        <v>137</v>
      </c>
      <c r="C74" s="15" t="s">
        <v>190</v>
      </c>
      <c r="D74" s="15">
        <v>22.929154872894287</v>
      </c>
    </row>
    <row r="75" spans="1:4" x14ac:dyDescent="0.25">
      <c r="A75" s="15" t="s">
        <v>186</v>
      </c>
      <c r="B75" s="15" t="s">
        <v>137</v>
      </c>
      <c r="C75" s="15" t="s">
        <v>190</v>
      </c>
      <c r="D75" s="15">
        <v>10.352083414793015</v>
      </c>
    </row>
    <row r="76" spans="1:4" x14ac:dyDescent="0.25">
      <c r="A76" s="15" t="s">
        <v>186</v>
      </c>
      <c r="B76" s="15" t="s">
        <v>137</v>
      </c>
      <c r="C76" s="15" t="s">
        <v>190</v>
      </c>
      <c r="D76" s="15">
        <v>26.214999198913574</v>
      </c>
    </row>
    <row r="77" spans="1:4" x14ac:dyDescent="0.25">
      <c r="A77" s="15" t="s">
        <v>186</v>
      </c>
      <c r="B77" s="15" t="s">
        <v>137</v>
      </c>
      <c r="C77" s="15" t="s">
        <v>190</v>
      </c>
      <c r="D77" s="15">
        <v>39.759175896644592</v>
      </c>
    </row>
    <row r="78" spans="1:4" x14ac:dyDescent="0.25">
      <c r="A78" s="15" t="s">
        <v>186</v>
      </c>
      <c r="B78" s="15" t="s">
        <v>137</v>
      </c>
      <c r="C78" s="15" t="s">
        <v>190</v>
      </c>
      <c r="D78" s="15">
        <v>19.032404184341431</v>
      </c>
    </row>
    <row r="79" spans="1:4" x14ac:dyDescent="0.25">
      <c r="A79" s="15" t="s">
        <v>186</v>
      </c>
      <c r="B79" s="15" t="s">
        <v>137</v>
      </c>
      <c r="C79" s="15" t="s">
        <v>190</v>
      </c>
      <c r="D79" s="15">
        <v>14.811853557825089</v>
      </c>
    </row>
    <row r="80" spans="1:4" x14ac:dyDescent="0.25">
      <c r="A80" s="15" t="s">
        <v>189</v>
      </c>
      <c r="B80" s="15" t="s">
        <v>137</v>
      </c>
      <c r="C80" s="15" t="s">
        <v>190</v>
      </c>
      <c r="D80" s="15">
        <v>41.69669234752655</v>
      </c>
    </row>
    <row r="81" spans="1:4" x14ac:dyDescent="0.25">
      <c r="A81" s="15" t="s">
        <v>189</v>
      </c>
      <c r="B81" s="15" t="s">
        <v>137</v>
      </c>
      <c r="C81" s="15" t="s">
        <v>190</v>
      </c>
      <c r="D81" s="15">
        <v>58.079178974032402</v>
      </c>
    </row>
    <row r="82" spans="1:4" x14ac:dyDescent="0.25">
      <c r="A82" s="15" t="s">
        <v>189</v>
      </c>
      <c r="B82" s="15" t="s">
        <v>137</v>
      </c>
      <c r="C82" s="15" t="s">
        <v>190</v>
      </c>
      <c r="D82" s="15">
        <v>29.697357177734375</v>
      </c>
    </row>
    <row r="83" spans="1:4" x14ac:dyDescent="0.25">
      <c r="A83" s="15" t="s">
        <v>189</v>
      </c>
      <c r="B83" s="15" t="s">
        <v>137</v>
      </c>
      <c r="C83" s="15" t="s">
        <v>190</v>
      </c>
      <c r="D83" s="15">
        <v>4.3493368625640869</v>
      </c>
    </row>
    <row r="84" spans="1:4" x14ac:dyDescent="0.25">
      <c r="A84" s="15" t="s">
        <v>189</v>
      </c>
      <c r="B84" s="15" t="s">
        <v>137</v>
      </c>
      <c r="C84" s="15" t="s">
        <v>190</v>
      </c>
      <c r="D84" s="15">
        <v>25.528019905090332</v>
      </c>
    </row>
    <row r="85" spans="1:4" x14ac:dyDescent="0.25">
      <c r="A85" s="15" t="s">
        <v>189</v>
      </c>
      <c r="B85" s="15" t="s">
        <v>137</v>
      </c>
      <c r="C85" s="15" t="s">
        <v>190</v>
      </c>
      <c r="D85" s="15">
        <v>47.951129913330078</v>
      </c>
    </row>
    <row r="86" spans="1:4" x14ac:dyDescent="0.25">
      <c r="A86" s="15" t="s">
        <v>189</v>
      </c>
      <c r="B86" s="15" t="s">
        <v>137</v>
      </c>
      <c r="C86" s="15" t="s">
        <v>190</v>
      </c>
      <c r="D86" s="15">
        <v>-16.984155654907227</v>
      </c>
    </row>
    <row r="87" spans="1:4" x14ac:dyDescent="0.25">
      <c r="A87" s="15" t="s">
        <v>189</v>
      </c>
      <c r="B87" s="15" t="s">
        <v>137</v>
      </c>
      <c r="C87" s="15" t="s">
        <v>190</v>
      </c>
      <c r="D87" s="15">
        <v>52.247882127761841</v>
      </c>
    </row>
    <row r="88" spans="1:4" x14ac:dyDescent="0.25">
      <c r="A88" s="15" t="s">
        <v>189</v>
      </c>
      <c r="B88" s="15" t="s">
        <v>137</v>
      </c>
      <c r="C88" s="15" t="s">
        <v>190</v>
      </c>
      <c r="D88" s="15">
        <v>-5.0775086879730225</v>
      </c>
    </row>
    <row r="89" spans="1:4" x14ac:dyDescent="0.25">
      <c r="A89" s="15" t="s">
        <v>189</v>
      </c>
      <c r="B89" s="15" t="s">
        <v>137</v>
      </c>
      <c r="C89" s="15" t="s">
        <v>190</v>
      </c>
      <c r="D89" s="15">
        <v>9.6107165813446045</v>
      </c>
    </row>
    <row r="90" spans="1:4" x14ac:dyDescent="0.25">
      <c r="A90" s="15" t="s">
        <v>189</v>
      </c>
      <c r="B90" s="15" t="s">
        <v>137</v>
      </c>
      <c r="C90" s="15" t="s">
        <v>190</v>
      </c>
      <c r="D90" s="15">
        <v>23.557454705238342</v>
      </c>
    </row>
    <row r="91" spans="1:4" x14ac:dyDescent="0.25">
      <c r="A91" s="15" t="s">
        <v>189</v>
      </c>
      <c r="B91" s="15" t="s">
        <v>137</v>
      </c>
      <c r="C91" s="15" t="s">
        <v>190</v>
      </c>
      <c r="D91" s="15">
        <v>19.408121585845947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Figure1 A&amp;B</vt:lpstr>
      <vt:lpstr>Fig 1C SAPIP WT</vt:lpstr>
      <vt:lpstr>Fig 1D SAPIP Src mice stats</vt:lpstr>
      <vt:lpstr>Fig1D SAPIP Src mice</vt:lpstr>
      <vt:lpstr>Fig2A IV dys</vt:lpstr>
      <vt:lpstr>Fig2B dys N_A ratio</vt:lpstr>
      <vt:lpstr>Fig2C dysKO EPQ(pY)Src </vt:lpstr>
      <vt:lpstr>Fig2D EPQ Sapip dysKO</vt:lpstr>
      <vt:lpstr>Fig 3A</vt:lpstr>
      <vt:lpstr>Fig 3B</vt:lpstr>
      <vt:lpstr>Fig 3 C,D &amp; Sup Fig 4 </vt:lpstr>
      <vt:lpstr>Suppl Fig1</vt:lpstr>
      <vt:lpstr>Suppl Fig2 AB fepsp </vt:lpstr>
      <vt:lpstr>Suppl Fig2 C SAPIP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Hongbin Li</dc:creator>
  <cp:lastModifiedBy>Robert Featherstone</cp:lastModifiedBy>
  <dcterms:created xsi:type="dcterms:W3CDTF">2022-02-08T17:43:35Z</dcterms:created>
  <dcterms:modified xsi:type="dcterms:W3CDTF">2025-10-21T16:00:25Z</dcterms:modified>
</cp:coreProperties>
</file>