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-group\AUG_Forschungen\AUG_FL_Wagi\Gene_Therapy\01_Data\Johannes\PhD\Writing\Paper_Diagnostics\Revision\Supporting Data File\"/>
    </mc:Choice>
  </mc:AlternateContent>
  <bookViews>
    <workbookView xWindow="0" yWindow="0" windowWidth="28800" windowHeight="12345" firstSheet="10" activeTab="13"/>
  </bookViews>
  <sheets>
    <sheet name="Figure 1D" sheetId="1" r:id="rId1"/>
    <sheet name="Figure 2B" sheetId="2" r:id="rId2"/>
    <sheet name="Figure 3B" sheetId="3" r:id="rId3"/>
    <sheet name="Supplemental Figure 2D" sheetId="4" r:id="rId4"/>
    <sheet name="Supplemental Figure 2F" sheetId="7" r:id="rId5"/>
    <sheet name="Supplemental Figure 3B" sheetId="5" r:id="rId6"/>
    <sheet name="Supplemental Figure 3D" sheetId="8" r:id="rId7"/>
    <sheet name="Supplemental Figure 4B" sheetId="6" r:id="rId8"/>
    <sheet name="Supplemental Figure 4C" sheetId="10" r:id="rId9"/>
    <sheet name="Supplemental Figure 4E" sheetId="9" r:id="rId10"/>
    <sheet name="Supplemental Figure 6B" sheetId="11" r:id="rId11"/>
    <sheet name="Supplemental Figure 6C" sheetId="12" r:id="rId12"/>
    <sheet name="Supplemental Figure 6D" sheetId="13" r:id="rId13"/>
    <sheet name="Supplemental Figure 7B" sheetId="14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4" l="1"/>
  <c r="N15" i="14"/>
  <c r="O3" i="14"/>
  <c r="N3" i="14"/>
  <c r="M19" i="14"/>
  <c r="M17" i="14"/>
  <c r="M15" i="14"/>
  <c r="M7" i="14"/>
  <c r="M5" i="14"/>
  <c r="M3" i="14"/>
  <c r="L25" i="14"/>
  <c r="L23" i="14"/>
  <c r="L21" i="14"/>
  <c r="L19" i="14"/>
  <c r="L17" i="14"/>
  <c r="L15" i="14"/>
  <c r="L13" i="14"/>
  <c r="L11" i="14"/>
  <c r="L9" i="14"/>
  <c r="L7" i="14"/>
  <c r="L5" i="14"/>
  <c r="L3" i="14"/>
  <c r="W3" i="14"/>
  <c r="V3" i="14"/>
  <c r="U3" i="14"/>
  <c r="T3" i="14"/>
  <c r="AB25" i="14"/>
  <c r="AB23" i="14"/>
  <c r="AB21" i="14"/>
  <c r="AB19" i="14"/>
  <c r="AC19" i="14" s="1"/>
  <c r="AC17" i="14"/>
  <c r="AB17" i="14"/>
  <c r="AB15" i="14"/>
  <c r="AB13" i="14"/>
  <c r="AB11" i="14"/>
  <c r="AB9" i="14"/>
  <c r="AB7" i="14"/>
  <c r="AC7" i="14" s="1"/>
  <c r="AB5" i="14"/>
  <c r="AC5" i="14" s="1"/>
  <c r="AB3" i="14"/>
  <c r="AC3" i="14" s="1"/>
  <c r="T25" i="14"/>
  <c r="T23" i="14"/>
  <c r="T21" i="14"/>
  <c r="U15" i="14" s="1"/>
  <c r="T19" i="14"/>
  <c r="U19" i="14" s="1"/>
  <c r="T17" i="14"/>
  <c r="T15" i="14"/>
  <c r="T13" i="14"/>
  <c r="T11" i="14"/>
  <c r="T9" i="14"/>
  <c r="T7" i="14"/>
  <c r="U7" i="14" s="1"/>
  <c r="T5" i="14"/>
  <c r="U5" i="14" s="1"/>
  <c r="D3" i="14"/>
  <c r="D5" i="14"/>
  <c r="D7" i="14"/>
  <c r="D9" i="14"/>
  <c r="E3" i="14" s="1"/>
  <c r="D11" i="14"/>
  <c r="E5" i="14" s="1"/>
  <c r="D13" i="14"/>
  <c r="D15" i="14"/>
  <c r="D17" i="14"/>
  <c r="D19" i="14"/>
  <c r="E19" i="14" s="1"/>
  <c r="D21" i="14"/>
  <c r="D23" i="14"/>
  <c r="D25" i="14"/>
  <c r="G38" i="13"/>
  <c r="G20" i="13"/>
  <c r="G2" i="13"/>
  <c r="F38" i="13"/>
  <c r="F20" i="13"/>
  <c r="F2" i="13"/>
  <c r="E44" i="13"/>
  <c r="E41" i="13"/>
  <c r="E38" i="13"/>
  <c r="E26" i="13"/>
  <c r="E23" i="13"/>
  <c r="E20" i="13"/>
  <c r="E8" i="13"/>
  <c r="E5" i="13"/>
  <c r="E2" i="13"/>
  <c r="D53" i="13"/>
  <c r="D50" i="13"/>
  <c r="D47" i="13"/>
  <c r="D44" i="13"/>
  <c r="D41" i="13"/>
  <c r="D38" i="13"/>
  <c r="D35" i="13"/>
  <c r="D32" i="13"/>
  <c r="D29" i="13"/>
  <c r="D26" i="13"/>
  <c r="D23" i="13"/>
  <c r="D20" i="13"/>
  <c r="D17" i="13"/>
  <c r="D14" i="13"/>
  <c r="D11" i="13"/>
  <c r="D8" i="13"/>
  <c r="D5" i="13"/>
  <c r="D2" i="13"/>
  <c r="E30" i="11"/>
  <c r="E6" i="11"/>
  <c r="E2" i="11"/>
  <c r="G2" i="11" s="1"/>
  <c r="D14" i="11"/>
  <c r="E14" i="11" s="1"/>
  <c r="D48" i="11"/>
  <c r="E42" i="11" s="1"/>
  <c r="D46" i="11"/>
  <c r="E40" i="11" s="1"/>
  <c r="D44" i="11"/>
  <c r="E38" i="11" s="1"/>
  <c r="D42" i="11"/>
  <c r="D40" i="11"/>
  <c r="D38" i="11"/>
  <c r="D36" i="11"/>
  <c r="D34" i="11"/>
  <c r="D32" i="11"/>
  <c r="D30" i="11"/>
  <c r="D28" i="11"/>
  <c r="E28" i="11" s="1"/>
  <c r="D26" i="11"/>
  <c r="E26" i="11" s="1"/>
  <c r="D24" i="11"/>
  <c r="E18" i="11" s="1"/>
  <c r="D22" i="11"/>
  <c r="E16" i="11" s="1"/>
  <c r="D20" i="11"/>
  <c r="D18" i="11"/>
  <c r="D16" i="11"/>
  <c r="D12" i="11"/>
  <c r="D10" i="11"/>
  <c r="D8" i="11"/>
  <c r="D6" i="11"/>
  <c r="D4" i="11"/>
  <c r="E4" i="11" s="1"/>
  <c r="D2" i="11"/>
  <c r="D2" i="12"/>
  <c r="D4" i="12"/>
  <c r="D6" i="12"/>
  <c r="D8" i="12"/>
  <c r="E2" i="12" s="1"/>
  <c r="D10" i="12"/>
  <c r="E4" i="12" s="1"/>
  <c r="D12" i="12"/>
  <c r="D14" i="12"/>
  <c r="E14" i="12" s="1"/>
  <c r="D16" i="12"/>
  <c r="D18" i="12"/>
  <c r="E18" i="12" s="1"/>
  <c r="D20" i="12"/>
  <c r="D22" i="12"/>
  <c r="D24" i="12"/>
  <c r="D26" i="12"/>
  <c r="D28" i="12"/>
  <c r="D30" i="12"/>
  <c r="D32" i="12"/>
  <c r="E26" i="12" s="1"/>
  <c r="D34" i="12"/>
  <c r="E28" i="12" s="1"/>
  <c r="D36" i="12"/>
  <c r="E30" i="12" s="1"/>
  <c r="D24" i="10"/>
  <c r="D22" i="10"/>
  <c r="D20" i="10"/>
  <c r="D18" i="10"/>
  <c r="E18" i="10" s="1"/>
  <c r="D16" i="10"/>
  <c r="E16" i="10" s="1"/>
  <c r="D14" i="10"/>
  <c r="E14" i="10" s="1"/>
  <c r="D12" i="10"/>
  <c r="D10" i="10"/>
  <c r="D8" i="10"/>
  <c r="D6" i="10"/>
  <c r="E6" i="10" s="1"/>
  <c r="D4" i="10"/>
  <c r="D2" i="10"/>
  <c r="E2" i="10" s="1"/>
  <c r="E15" i="14" l="1"/>
  <c r="E17" i="14"/>
  <c r="G15" i="14" s="1"/>
  <c r="E7" i="14"/>
  <c r="F3" i="14" s="1"/>
  <c r="AC15" i="14"/>
  <c r="AE15" i="14" s="1"/>
  <c r="U17" i="14"/>
  <c r="W15" i="14" s="1"/>
  <c r="AE3" i="14"/>
  <c r="AD3" i="14"/>
  <c r="E6" i="12"/>
  <c r="E16" i="12"/>
  <c r="G38" i="11"/>
  <c r="F38" i="11"/>
  <c r="G26" i="11"/>
  <c r="F26" i="11"/>
  <c r="G14" i="11"/>
  <c r="F14" i="11"/>
  <c r="F2" i="11"/>
  <c r="E4" i="10"/>
  <c r="F14" i="12"/>
  <c r="G14" i="12"/>
  <c r="G2" i="12"/>
  <c r="F2" i="12"/>
  <c r="F26" i="12"/>
  <c r="G26" i="12"/>
  <c r="F2" i="10"/>
  <c r="G2" i="10"/>
  <c r="D24" i="9"/>
  <c r="D22" i="9"/>
  <c r="D20" i="9"/>
  <c r="D18" i="9"/>
  <c r="E18" i="9" s="1"/>
  <c r="D16" i="9"/>
  <c r="D14" i="9"/>
  <c r="D12" i="9"/>
  <c r="D10" i="9"/>
  <c r="D8" i="9"/>
  <c r="D6" i="9"/>
  <c r="E6" i="9" s="1"/>
  <c r="D4" i="9"/>
  <c r="E4" i="9" s="1"/>
  <c r="D2" i="9"/>
  <c r="E2" i="9" s="1"/>
  <c r="D37" i="8"/>
  <c r="D35" i="8"/>
  <c r="D33" i="8"/>
  <c r="E27" i="8" s="1"/>
  <c r="E31" i="8"/>
  <c r="D31" i="8"/>
  <c r="D29" i="8"/>
  <c r="E29" i="8" s="1"/>
  <c r="D27" i="8"/>
  <c r="D25" i="8"/>
  <c r="D23" i="8"/>
  <c r="D21" i="8"/>
  <c r="D19" i="8"/>
  <c r="E19" i="8" s="1"/>
  <c r="D17" i="8"/>
  <c r="E17" i="8" s="1"/>
  <c r="D15" i="8"/>
  <c r="E15" i="8" s="1"/>
  <c r="D13" i="8"/>
  <c r="D11" i="8"/>
  <c r="D9" i="8"/>
  <c r="D7" i="8"/>
  <c r="E7" i="8" s="1"/>
  <c r="E5" i="8"/>
  <c r="D5" i="8"/>
  <c r="D3" i="8"/>
  <c r="E3" i="8" s="1"/>
  <c r="M49" i="7"/>
  <c r="N43" i="7" s="1"/>
  <c r="M47" i="7"/>
  <c r="N41" i="7" s="1"/>
  <c r="M45" i="7"/>
  <c r="M43" i="7"/>
  <c r="M41" i="7"/>
  <c r="N39" i="7"/>
  <c r="M39" i="7"/>
  <c r="M37" i="7"/>
  <c r="D37" i="7"/>
  <c r="E31" i="7" s="1"/>
  <c r="M35" i="7"/>
  <c r="N29" i="7" s="1"/>
  <c r="D35" i="7"/>
  <c r="M33" i="7"/>
  <c r="N27" i="7" s="1"/>
  <c r="D33" i="7"/>
  <c r="N31" i="7"/>
  <c r="M31" i="7"/>
  <c r="D31" i="7"/>
  <c r="M29" i="7"/>
  <c r="D29" i="7"/>
  <c r="E29" i="7" s="1"/>
  <c r="G27" i="7" s="1"/>
  <c r="M27" i="7"/>
  <c r="E27" i="7"/>
  <c r="F27" i="7" s="1"/>
  <c r="D27" i="7"/>
  <c r="M25" i="7"/>
  <c r="D25" i="7"/>
  <c r="M23" i="7"/>
  <c r="D23" i="7"/>
  <c r="E17" i="7" s="1"/>
  <c r="G15" i="7" s="1"/>
  <c r="M21" i="7"/>
  <c r="N15" i="7" s="1"/>
  <c r="D21" i="7"/>
  <c r="N19" i="7"/>
  <c r="M19" i="7"/>
  <c r="E19" i="7"/>
  <c r="D19" i="7"/>
  <c r="N17" i="7"/>
  <c r="M17" i="7"/>
  <c r="D17" i="7"/>
  <c r="M15" i="7"/>
  <c r="E15" i="7"/>
  <c r="D15" i="7"/>
  <c r="M13" i="7"/>
  <c r="D13" i="7"/>
  <c r="M11" i="7"/>
  <c r="D11" i="7"/>
  <c r="M9" i="7"/>
  <c r="D9" i="7"/>
  <c r="E3" i="7" s="1"/>
  <c r="N7" i="7"/>
  <c r="M7" i="7"/>
  <c r="E7" i="7"/>
  <c r="D7" i="7"/>
  <c r="N5" i="7"/>
  <c r="M5" i="7"/>
  <c r="E5" i="7"/>
  <c r="D5" i="7"/>
  <c r="M3" i="7"/>
  <c r="N3" i="7" s="1"/>
  <c r="D3" i="7"/>
  <c r="G3" i="14" l="1"/>
  <c r="F15" i="14"/>
  <c r="AD15" i="14"/>
  <c r="V15" i="14"/>
  <c r="G2" i="9"/>
  <c r="F2" i="9"/>
  <c r="E16" i="9"/>
  <c r="E14" i="9"/>
  <c r="G14" i="9"/>
  <c r="F14" i="9"/>
  <c r="G27" i="8"/>
  <c r="F27" i="8"/>
  <c r="G15" i="8"/>
  <c r="F15" i="8"/>
  <c r="G3" i="8"/>
  <c r="F3" i="8"/>
  <c r="O39" i="7"/>
  <c r="P3" i="7"/>
  <c r="O3" i="7"/>
  <c r="P15" i="7"/>
  <c r="O15" i="7"/>
  <c r="P39" i="7"/>
  <c r="F15" i="7"/>
  <c r="O27" i="7"/>
  <c r="P27" i="7"/>
  <c r="F3" i="7"/>
  <c r="G3" i="7"/>
  <c r="F3" i="1"/>
  <c r="D24" i="6"/>
  <c r="D22" i="6"/>
  <c r="D20" i="6"/>
  <c r="D18" i="6"/>
  <c r="D16" i="6"/>
  <c r="D14" i="6"/>
  <c r="D12" i="6"/>
  <c r="D10" i="6"/>
  <c r="D8" i="6"/>
  <c r="D6" i="6"/>
  <c r="D4" i="6"/>
  <c r="E4" i="6" s="1"/>
  <c r="D2" i="6"/>
  <c r="E2" i="6" s="1"/>
  <c r="U19" i="5"/>
  <c r="U17" i="5"/>
  <c r="U15" i="5"/>
  <c r="D3" i="5"/>
  <c r="E3" i="5" s="1"/>
  <c r="L13" i="5"/>
  <c r="M7" i="5" s="1"/>
  <c r="L11" i="5"/>
  <c r="M5" i="5" s="1"/>
  <c r="L9" i="5"/>
  <c r="M3" i="5" s="1"/>
  <c r="T13" i="5"/>
  <c r="T11" i="5"/>
  <c r="T9" i="5"/>
  <c r="T25" i="5"/>
  <c r="T23" i="5"/>
  <c r="T21" i="5"/>
  <c r="L25" i="5"/>
  <c r="L23" i="5"/>
  <c r="L21" i="5"/>
  <c r="D25" i="5"/>
  <c r="D23" i="5"/>
  <c r="D21" i="5"/>
  <c r="D13" i="5"/>
  <c r="D11" i="5"/>
  <c r="D9" i="5"/>
  <c r="D37" i="5"/>
  <c r="D35" i="5"/>
  <c r="D33" i="5"/>
  <c r="L37" i="5"/>
  <c r="L35" i="5"/>
  <c r="L33" i="5"/>
  <c r="T37" i="5"/>
  <c r="T35" i="5"/>
  <c r="T33" i="5"/>
  <c r="T19" i="5"/>
  <c r="T17" i="5"/>
  <c r="T15" i="5"/>
  <c r="T7" i="5"/>
  <c r="U7" i="5" s="1"/>
  <c r="T5" i="5"/>
  <c r="U5" i="5" s="1"/>
  <c r="T3" i="5"/>
  <c r="U3" i="5" s="1"/>
  <c r="T31" i="5"/>
  <c r="T29" i="5"/>
  <c r="T27" i="5"/>
  <c r="L19" i="5"/>
  <c r="M19" i="5" s="1"/>
  <c r="L17" i="5"/>
  <c r="M17" i="5" s="1"/>
  <c r="L15" i="5"/>
  <c r="L7" i="5"/>
  <c r="L5" i="5"/>
  <c r="L3" i="5"/>
  <c r="L31" i="5"/>
  <c r="L29" i="5"/>
  <c r="L27" i="5"/>
  <c r="D19" i="5"/>
  <c r="D17" i="5"/>
  <c r="D15" i="5"/>
  <c r="D7" i="5"/>
  <c r="E7" i="5" s="1"/>
  <c r="D5" i="5"/>
  <c r="E5" i="5" s="1"/>
  <c r="D31" i="5"/>
  <c r="D29" i="5"/>
  <c r="D27" i="5"/>
  <c r="E14" i="6" l="1"/>
  <c r="E16" i="6"/>
  <c r="E18" i="6"/>
  <c r="E6" i="6"/>
  <c r="G2" i="6" s="1"/>
  <c r="U27" i="5"/>
  <c r="E15" i="5"/>
  <c r="M15" i="5"/>
  <c r="E19" i="5"/>
  <c r="E17" i="5"/>
  <c r="G15" i="5" s="1"/>
  <c r="U29" i="5"/>
  <c r="U31" i="5"/>
  <c r="M29" i="5"/>
  <c r="M31" i="5"/>
  <c r="O27" i="5" s="1"/>
  <c r="E27" i="5"/>
  <c r="M27" i="5"/>
  <c r="E29" i="5"/>
  <c r="E31" i="5"/>
  <c r="W3" i="5"/>
  <c r="G27" i="5"/>
  <c r="O15" i="5"/>
  <c r="N15" i="5"/>
  <c r="F3" i="5"/>
  <c r="G3" i="5"/>
  <c r="N27" i="5"/>
  <c r="W15" i="5"/>
  <c r="V15" i="5"/>
  <c r="O3" i="5"/>
  <c r="N3" i="5"/>
  <c r="F2" i="6" l="1"/>
  <c r="W27" i="5"/>
  <c r="F27" i="5"/>
  <c r="V27" i="5"/>
  <c r="F15" i="5"/>
  <c r="V3" i="5"/>
  <c r="M7" i="4" l="1"/>
  <c r="M5" i="4"/>
  <c r="T25" i="4"/>
  <c r="T23" i="4"/>
  <c r="T21" i="4"/>
  <c r="T37" i="4"/>
  <c r="T35" i="4"/>
  <c r="T33" i="4"/>
  <c r="T31" i="4"/>
  <c r="T29" i="4"/>
  <c r="U29" i="4" s="1"/>
  <c r="T27" i="4"/>
  <c r="T7" i="4"/>
  <c r="T5" i="4"/>
  <c r="T3" i="4"/>
  <c r="T19" i="4"/>
  <c r="U19" i="4" s="1"/>
  <c r="T17" i="4"/>
  <c r="U17" i="4" s="1"/>
  <c r="T15" i="4"/>
  <c r="U15" i="4" s="1"/>
  <c r="T13" i="4"/>
  <c r="T11" i="4"/>
  <c r="T9" i="4"/>
  <c r="L13" i="4"/>
  <c r="L11" i="4"/>
  <c r="L9" i="4"/>
  <c r="L7" i="4"/>
  <c r="L5" i="4"/>
  <c r="L3" i="4"/>
  <c r="L25" i="4"/>
  <c r="L23" i="4"/>
  <c r="L21" i="4"/>
  <c r="L19" i="4"/>
  <c r="L17" i="4"/>
  <c r="L15" i="4"/>
  <c r="L37" i="4"/>
  <c r="L35" i="4"/>
  <c r="L33" i="4"/>
  <c r="L31" i="4"/>
  <c r="L29" i="4"/>
  <c r="L27" i="4"/>
  <c r="D37" i="4"/>
  <c r="D35" i="4"/>
  <c r="D33" i="4"/>
  <c r="D31" i="4"/>
  <c r="D29" i="4"/>
  <c r="D27" i="4"/>
  <c r="D19" i="4"/>
  <c r="D17" i="4"/>
  <c r="D15" i="4"/>
  <c r="D25" i="4"/>
  <c r="D23" i="4"/>
  <c r="D21" i="4"/>
  <c r="D13" i="4"/>
  <c r="D11" i="4"/>
  <c r="D9" i="4"/>
  <c r="D7" i="4"/>
  <c r="D5" i="4"/>
  <c r="D3" i="4"/>
  <c r="AE27" i="2"/>
  <c r="AD27" i="2"/>
  <c r="AE15" i="2"/>
  <c r="AD15" i="2"/>
  <c r="AE3" i="2"/>
  <c r="AD3" i="2"/>
  <c r="W27" i="2"/>
  <c r="V27" i="2"/>
  <c r="W15" i="2"/>
  <c r="V15" i="2"/>
  <c r="W3" i="2"/>
  <c r="V3" i="2"/>
  <c r="AC31" i="2"/>
  <c r="AC29" i="2"/>
  <c r="AC27" i="2"/>
  <c r="AC19" i="2"/>
  <c r="AC17" i="2"/>
  <c r="AC15" i="2"/>
  <c r="AC7" i="2"/>
  <c r="AC5" i="2"/>
  <c r="AC3" i="2"/>
  <c r="AB37" i="2"/>
  <c r="AB35" i="2"/>
  <c r="AB33" i="2"/>
  <c r="AB31" i="2"/>
  <c r="AB29" i="2"/>
  <c r="AB27" i="2"/>
  <c r="AB25" i="2"/>
  <c r="AB23" i="2"/>
  <c r="AB21" i="2"/>
  <c r="AB19" i="2"/>
  <c r="AB17" i="2"/>
  <c r="AB15" i="2"/>
  <c r="AB13" i="2"/>
  <c r="AB11" i="2"/>
  <c r="AB9" i="2"/>
  <c r="AB7" i="2"/>
  <c r="AB5" i="2"/>
  <c r="AB3" i="2"/>
  <c r="U7" i="2"/>
  <c r="U5" i="2"/>
  <c r="T31" i="2"/>
  <c r="U31" i="2" s="1"/>
  <c r="T29" i="2"/>
  <c r="U29" i="2" s="1"/>
  <c r="T27" i="2"/>
  <c r="T37" i="2"/>
  <c r="T35" i="2"/>
  <c r="T33" i="2"/>
  <c r="U27" i="2" s="1"/>
  <c r="T25" i="2"/>
  <c r="T23" i="2"/>
  <c r="T21" i="2"/>
  <c r="T19" i="2"/>
  <c r="U19" i="2" s="1"/>
  <c r="T17" i="2"/>
  <c r="U17" i="2" s="1"/>
  <c r="T15" i="2"/>
  <c r="U15" i="2" s="1"/>
  <c r="T13" i="2"/>
  <c r="T11" i="2"/>
  <c r="T9" i="2"/>
  <c r="T7" i="2"/>
  <c r="T5" i="2"/>
  <c r="T3" i="2"/>
  <c r="U3" i="2" s="1"/>
  <c r="G23" i="2"/>
  <c r="F23" i="2"/>
  <c r="G35" i="2"/>
  <c r="F35" i="2"/>
  <c r="F3" i="2"/>
  <c r="G3" i="2"/>
  <c r="D53" i="2"/>
  <c r="D51" i="2"/>
  <c r="D49" i="2"/>
  <c r="D47" i="2"/>
  <c r="D45" i="2"/>
  <c r="E43" i="2"/>
  <c r="D43" i="2"/>
  <c r="E41" i="2"/>
  <c r="D41" i="2"/>
  <c r="D39" i="2"/>
  <c r="E39" i="2" s="1"/>
  <c r="D37" i="2"/>
  <c r="E37" i="2" s="1"/>
  <c r="D35" i="2"/>
  <c r="E35" i="2" s="1"/>
  <c r="D21" i="2"/>
  <c r="D19" i="2"/>
  <c r="D17" i="2"/>
  <c r="D15" i="2"/>
  <c r="D13" i="2"/>
  <c r="D11" i="2"/>
  <c r="E11" i="2" s="1"/>
  <c r="D9" i="2"/>
  <c r="E9" i="2" s="1"/>
  <c r="D7" i="2"/>
  <c r="E7" i="2" s="1"/>
  <c r="D5" i="2"/>
  <c r="E5" i="2" s="1"/>
  <c r="D3" i="2"/>
  <c r="E3" i="2" s="1"/>
  <c r="D33" i="2"/>
  <c r="D31" i="2"/>
  <c r="D29" i="2"/>
  <c r="D27" i="2"/>
  <c r="E27" i="2" s="1"/>
  <c r="D25" i="2"/>
  <c r="E25" i="2" s="1"/>
  <c r="D23" i="2"/>
  <c r="E23" i="2" s="1"/>
  <c r="AE27" i="1"/>
  <c r="AD27" i="1"/>
  <c r="AE15" i="1"/>
  <c r="AD15" i="1"/>
  <c r="AE3" i="1"/>
  <c r="AD3" i="1"/>
  <c r="W27" i="1"/>
  <c r="V27" i="1"/>
  <c r="W15" i="1"/>
  <c r="V15" i="1"/>
  <c r="W3" i="1"/>
  <c r="V3" i="1"/>
  <c r="O27" i="1"/>
  <c r="N27" i="1"/>
  <c r="O15" i="1"/>
  <c r="N15" i="1"/>
  <c r="O3" i="1"/>
  <c r="N3" i="1"/>
  <c r="G27" i="1"/>
  <c r="F27" i="1"/>
  <c r="G15" i="1"/>
  <c r="F15" i="1"/>
  <c r="G3" i="1"/>
  <c r="L33" i="2"/>
  <c r="L31" i="2"/>
  <c r="L29" i="2"/>
  <c r="L27" i="2"/>
  <c r="M27" i="2" s="1"/>
  <c r="L25" i="2"/>
  <c r="M25" i="2" s="1"/>
  <c r="L23" i="2"/>
  <c r="L53" i="2"/>
  <c r="L51" i="2"/>
  <c r="L49" i="2"/>
  <c r="L47" i="2"/>
  <c r="L45" i="2"/>
  <c r="L43" i="2"/>
  <c r="L41" i="2"/>
  <c r="L39" i="2"/>
  <c r="L37" i="2"/>
  <c r="L35" i="2"/>
  <c r="L21" i="2"/>
  <c r="L19" i="2"/>
  <c r="L17" i="2"/>
  <c r="L15" i="2"/>
  <c r="L13" i="2"/>
  <c r="L11" i="2"/>
  <c r="L9" i="2"/>
  <c r="L7" i="2"/>
  <c r="L5" i="2"/>
  <c r="L3" i="2"/>
  <c r="E19" i="4" l="1"/>
  <c r="E15" i="4"/>
  <c r="G15" i="4" s="1"/>
  <c r="E17" i="4"/>
  <c r="M29" i="4"/>
  <c r="E7" i="4"/>
  <c r="E31" i="4"/>
  <c r="M19" i="4"/>
  <c r="U7" i="4"/>
  <c r="U31" i="4"/>
  <c r="M27" i="4"/>
  <c r="N27" i="4" s="1"/>
  <c r="M3" i="4"/>
  <c r="O3" i="4" s="1"/>
  <c r="M31" i="4"/>
  <c r="E3" i="4"/>
  <c r="E27" i="4"/>
  <c r="M15" i="4"/>
  <c r="U3" i="4"/>
  <c r="W3" i="4" s="1"/>
  <c r="U27" i="4"/>
  <c r="W27" i="4" s="1"/>
  <c r="E5" i="4"/>
  <c r="G3" i="4" s="1"/>
  <c r="E29" i="4"/>
  <c r="M17" i="4"/>
  <c r="U5" i="4"/>
  <c r="V27" i="4"/>
  <c r="W15" i="4"/>
  <c r="V15" i="4"/>
  <c r="O27" i="4"/>
  <c r="N3" i="4"/>
  <c r="M5" i="2"/>
  <c r="M41" i="2"/>
  <c r="M9" i="2"/>
  <c r="M23" i="2"/>
  <c r="M35" i="2"/>
  <c r="M37" i="2"/>
  <c r="M3" i="2"/>
  <c r="M39" i="2"/>
  <c r="M7" i="2"/>
  <c r="M43" i="2"/>
  <c r="M11" i="2"/>
  <c r="AB31" i="1"/>
  <c r="AB29" i="1"/>
  <c r="AB27" i="1"/>
  <c r="AB37" i="1"/>
  <c r="AB35" i="1"/>
  <c r="AB33" i="1"/>
  <c r="AB13" i="1"/>
  <c r="AB11" i="1"/>
  <c r="AB9" i="1"/>
  <c r="AB7" i="1"/>
  <c r="AB5" i="1"/>
  <c r="AB3" i="1"/>
  <c r="AC3" i="1" s="1"/>
  <c r="AB19" i="1"/>
  <c r="AB17" i="1"/>
  <c r="AB15" i="1"/>
  <c r="AB25" i="1"/>
  <c r="AB23" i="1"/>
  <c r="AB21" i="1"/>
  <c r="L25" i="1"/>
  <c r="L23" i="1"/>
  <c r="L21" i="1"/>
  <c r="L19" i="1"/>
  <c r="L17" i="1"/>
  <c r="L15" i="1"/>
  <c r="L13" i="1"/>
  <c r="L11" i="1"/>
  <c r="L9" i="1"/>
  <c r="L27" i="1"/>
  <c r="L37" i="1"/>
  <c r="L35" i="1"/>
  <c r="L33" i="1"/>
  <c r="L31" i="1"/>
  <c r="L29" i="1"/>
  <c r="L7" i="1"/>
  <c r="L5" i="1"/>
  <c r="L3" i="1"/>
  <c r="T25" i="1"/>
  <c r="T23" i="1"/>
  <c r="T21" i="1"/>
  <c r="T19" i="1"/>
  <c r="T17" i="1"/>
  <c r="T15" i="1"/>
  <c r="N15" i="4" l="1"/>
  <c r="G27" i="4"/>
  <c r="F15" i="4"/>
  <c r="V3" i="4"/>
  <c r="F3" i="4"/>
  <c r="O15" i="4"/>
  <c r="F27" i="4"/>
  <c r="O23" i="2"/>
  <c r="N23" i="2"/>
  <c r="M31" i="1"/>
  <c r="AC27" i="1"/>
  <c r="AC29" i="1"/>
  <c r="AC31" i="1"/>
  <c r="AC15" i="1"/>
  <c r="AC17" i="1"/>
  <c r="AC19" i="1"/>
  <c r="U15" i="1"/>
  <c r="AC5" i="1"/>
  <c r="AC7" i="1"/>
  <c r="M29" i="1"/>
  <c r="N35" i="2"/>
  <c r="O35" i="2"/>
  <c r="N3" i="2"/>
  <c r="O3" i="2"/>
  <c r="U17" i="1"/>
  <c r="M7" i="1"/>
  <c r="M5" i="1"/>
  <c r="M27" i="1"/>
  <c r="M3" i="1"/>
  <c r="M15" i="1"/>
  <c r="M17" i="1"/>
  <c r="M19" i="1"/>
  <c r="U19" i="1"/>
  <c r="T37" i="1" l="1"/>
  <c r="T35" i="1"/>
  <c r="T33" i="1"/>
  <c r="T31" i="1"/>
  <c r="T29" i="1"/>
  <c r="T27" i="1"/>
  <c r="T13" i="1"/>
  <c r="T11" i="1"/>
  <c r="T9" i="1"/>
  <c r="T7" i="1"/>
  <c r="T5" i="1"/>
  <c r="U5" i="1" s="1"/>
  <c r="T3" i="1"/>
  <c r="U3" i="1" s="1"/>
  <c r="E17" i="1"/>
  <c r="E15" i="1"/>
  <c r="D25" i="1"/>
  <c r="D23" i="1"/>
  <c r="D21" i="1"/>
  <c r="D19" i="1"/>
  <c r="D17" i="1"/>
  <c r="D15" i="1"/>
  <c r="D37" i="1"/>
  <c r="D35" i="1"/>
  <c r="D33" i="1"/>
  <c r="D31" i="1"/>
  <c r="D29" i="1"/>
  <c r="D27" i="1"/>
  <c r="D13" i="1"/>
  <c r="D11" i="1"/>
  <c r="D9" i="1"/>
  <c r="D7" i="1"/>
  <c r="D5" i="1"/>
  <c r="D3" i="1"/>
  <c r="E7" i="1" l="1"/>
  <c r="E19" i="1"/>
  <c r="U27" i="1"/>
  <c r="U7" i="1"/>
  <c r="U31" i="1"/>
  <c r="U29" i="1"/>
  <c r="E3" i="1"/>
  <c r="E5" i="1"/>
  <c r="E29" i="1"/>
  <c r="E31" i="1"/>
  <c r="E27" i="1"/>
</calcChain>
</file>

<file path=xl/sharedStrings.xml><?xml version="1.0" encoding="utf-8"?>
<sst xmlns="http://schemas.openxmlformats.org/spreadsheetml/2006/main" count="2314" uniqueCount="96">
  <si>
    <t>Sample Name</t>
  </si>
  <si>
    <t>Target Name</t>
  </si>
  <si>
    <t>CT</t>
  </si>
  <si>
    <t>Ct Mean</t>
  </si>
  <si>
    <t>Delta Ct</t>
  </si>
  <si>
    <t>RPE65</t>
  </si>
  <si>
    <t>ALAS</t>
  </si>
  <si>
    <t/>
  </si>
  <si>
    <t>MX_1</t>
  </si>
  <si>
    <t>MX_2</t>
  </si>
  <si>
    <t>MX_3</t>
  </si>
  <si>
    <t>R65_1</t>
  </si>
  <si>
    <t>R65_2</t>
  </si>
  <si>
    <t>R65_3</t>
  </si>
  <si>
    <t>Ctrl_1</t>
  </si>
  <si>
    <t>Ctrl_2</t>
  </si>
  <si>
    <t>Ctrl_3</t>
  </si>
  <si>
    <t>ABCA4</t>
  </si>
  <si>
    <t>A4_1</t>
  </si>
  <si>
    <t>A4_2</t>
  </si>
  <si>
    <t>A4_3</t>
  </si>
  <si>
    <t>MYO7A</t>
  </si>
  <si>
    <t>USH2A</t>
  </si>
  <si>
    <t>Mean</t>
  </si>
  <si>
    <t>SEM</t>
  </si>
  <si>
    <t>PBMCs ABCA4</t>
  </si>
  <si>
    <t>A4_4</t>
  </si>
  <si>
    <t>A4_5</t>
  </si>
  <si>
    <t>Ctrl_4</t>
  </si>
  <si>
    <t>Ctrl_5</t>
  </si>
  <si>
    <t>R65_4</t>
  </si>
  <si>
    <t>R65_5</t>
  </si>
  <si>
    <t>PBMCs RPE65</t>
  </si>
  <si>
    <t>Fibroblasts ABCA4</t>
  </si>
  <si>
    <t>Fibroblasts RPE65</t>
  </si>
  <si>
    <t>EF1a_1</t>
  </si>
  <si>
    <t>EF1a_2</t>
  </si>
  <si>
    <t>EF1a_3</t>
  </si>
  <si>
    <t>CMV_1</t>
  </si>
  <si>
    <t>CMV_2</t>
  </si>
  <si>
    <t>CMV_3</t>
  </si>
  <si>
    <t>EF1a_100_1</t>
  </si>
  <si>
    <t>EF1a_100_2</t>
  </si>
  <si>
    <t>EF1a_100_3</t>
  </si>
  <si>
    <t>EF1a_60_1</t>
  </si>
  <si>
    <t>EF1a_60_2</t>
  </si>
  <si>
    <t>EF1a_60_3</t>
  </si>
  <si>
    <t>CMV_60_1</t>
  </si>
  <si>
    <t>CMV_60_2</t>
  </si>
  <si>
    <t>CMV_60_3</t>
  </si>
  <si>
    <t>Promoter analysis PBMCs</t>
  </si>
  <si>
    <t>Promoter/MOI analysis fibroblasts</t>
  </si>
  <si>
    <t>M7_1</t>
  </si>
  <si>
    <t>M7_2</t>
  </si>
  <si>
    <t>M7_3</t>
  </si>
  <si>
    <t>U2A_1</t>
  </si>
  <si>
    <t>U2A_2</t>
  </si>
  <si>
    <t>U2A_3</t>
  </si>
  <si>
    <t>VPR_1</t>
  </si>
  <si>
    <t>VPR_2</t>
  </si>
  <si>
    <t>VPR_3</t>
  </si>
  <si>
    <t>VPRm_1</t>
  </si>
  <si>
    <t>VPRm_2</t>
  </si>
  <si>
    <t>VPRm_3</t>
  </si>
  <si>
    <t>Evaluation small VPR variants</t>
  </si>
  <si>
    <t>Sample</t>
  </si>
  <si>
    <t>#1_act</t>
  </si>
  <si>
    <t>#2_act</t>
  </si>
  <si>
    <t>#3_act</t>
  </si>
  <si>
    <t>#4_act</t>
  </si>
  <si>
    <t>#1_ctrl</t>
  </si>
  <si>
    <t>#2_ctrl</t>
  </si>
  <si>
    <t>#3_ctrl</t>
  </si>
  <si>
    <t>#4_ctrl</t>
  </si>
  <si>
    <t>Counts per million (CPM)</t>
  </si>
  <si>
    <t>ST_1</t>
  </si>
  <si>
    <t>ST_2</t>
  </si>
  <si>
    <t>ST_3</t>
  </si>
  <si>
    <t>U2A_NMD_1</t>
  </si>
  <si>
    <t>U2A_NMD_2</t>
  </si>
  <si>
    <t>U2A_NMD_3</t>
  </si>
  <si>
    <t>Ctrl_NMD_1</t>
  </si>
  <si>
    <t>Ctrl_NMD_2</t>
  </si>
  <si>
    <t>Ctrl_NMD_3</t>
  </si>
  <si>
    <t>A1_1</t>
  </si>
  <si>
    <t>A1_2</t>
  </si>
  <si>
    <t>A1_3</t>
  </si>
  <si>
    <t>P7_1</t>
  </si>
  <si>
    <t>P7_2</t>
  </si>
  <si>
    <t>P7_3</t>
  </si>
  <si>
    <t>PDZD7 - HEK293T</t>
  </si>
  <si>
    <t>ADGRV1 - PBMCs</t>
  </si>
  <si>
    <t>PDZD7 - PBMCs</t>
  </si>
  <si>
    <t>ADGRV1 - HEK293T</t>
  </si>
  <si>
    <t>PDZD7</t>
  </si>
  <si>
    <t>ADGRV1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</si>
</sst>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3" x14ac:knownFonts="1"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164" fontId="0" fillId="0" borderId="0" xfId="0" applyNumberFormat="1" applyBorder="1"/>
    <xf numFmtId="0" fontId="0" fillId="0" borderId="0" xfId="0" applyBorder="1"/>
    <xf numFmtId="0" fontId="1" fillId="0" borderId="0" xfId="0" applyFont="1"/>
    <xf numFmtId="0" fontId="0" fillId="0" borderId="0" xfId="0" applyFill="1" applyBorder="1"/>
    <xf numFmtId="164" fontId="0" fillId="0" borderId="0" xfId="0" applyNumberFormat="1" applyFill="1" applyBorder="1"/>
    <xf numFmtId="0" fontId="2" fillId="0" borderId="0" xfId="0" applyFont="1"/>
    <xf numFmtId="0" fontId="2" fillId="0" borderId="0" xfId="0" applyFont="1" applyBorder="1"/>
    <xf numFmtId="0" fontId="1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9"/>
  <sheetViews>
    <sheetView workbookViewId="0">
      <selection activeCell="E17" sqref="E17"/>
    </sheetView>
  </sheetViews>
  <sheetFormatPr baseColWidth="10" defaultRowHeight="12.75" x14ac:dyDescent="0.2"/>
  <cols>
    <col min="1" max="1" width="13.7109375" bestFit="1" customWidth="1"/>
    <col min="7" max="7" width="12.7109375" bestFit="1" customWidth="1"/>
    <col min="13" max="13" width="12.7109375" bestFit="1" customWidth="1"/>
    <col min="19" max="19" width="12.7109375" bestFit="1" customWidth="1"/>
  </cols>
  <sheetData>
    <row r="1" spans="1:31" ht="15" x14ac:dyDescent="0.25">
      <c r="A1" s="4" t="s">
        <v>5</v>
      </c>
      <c r="I1" s="4" t="s">
        <v>21</v>
      </c>
      <c r="Q1" s="4" t="s">
        <v>17</v>
      </c>
      <c r="Y1" s="4" t="s">
        <v>22</v>
      </c>
    </row>
    <row r="2" spans="1:31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23</v>
      </c>
      <c r="G2" t="s">
        <v>24</v>
      </c>
      <c r="I2" t="s">
        <v>0</v>
      </c>
      <c r="J2" t="s">
        <v>1</v>
      </c>
      <c r="K2" t="s">
        <v>2</v>
      </c>
      <c r="L2" t="s">
        <v>3</v>
      </c>
      <c r="M2" t="s">
        <v>4</v>
      </c>
      <c r="N2" t="s">
        <v>23</v>
      </c>
      <c r="O2" t="s">
        <v>24</v>
      </c>
      <c r="Q2" t="s">
        <v>0</v>
      </c>
      <c r="R2" t="s">
        <v>1</v>
      </c>
      <c r="S2" t="s">
        <v>2</v>
      </c>
      <c r="T2" t="s">
        <v>3</v>
      </c>
      <c r="U2" t="s">
        <v>4</v>
      </c>
      <c r="V2" t="s">
        <v>23</v>
      </c>
      <c r="W2" t="s">
        <v>24</v>
      </c>
      <c r="Y2" t="s">
        <v>0</v>
      </c>
      <c r="Z2" t="s">
        <v>1</v>
      </c>
      <c r="AA2" t="s">
        <v>2</v>
      </c>
      <c r="AB2" t="s">
        <v>3</v>
      </c>
      <c r="AC2" t="s">
        <v>4</v>
      </c>
      <c r="AD2" t="s">
        <v>23</v>
      </c>
      <c r="AE2" t="s">
        <v>24</v>
      </c>
    </row>
    <row r="3" spans="1:31" x14ac:dyDescent="0.2">
      <c r="A3" t="s">
        <v>11</v>
      </c>
      <c r="B3" t="s">
        <v>5</v>
      </c>
      <c r="C3" s="1">
        <v>14.666592597961426</v>
      </c>
      <c r="D3" s="1">
        <f>AVERAGE(C3:C4)</f>
        <v>14.64143180847168</v>
      </c>
      <c r="E3" s="1">
        <f>D3-D9</f>
        <v>-4.0639476776123047</v>
      </c>
      <c r="F3" s="1">
        <f>AVERAGE(E3,E5,E7)</f>
        <v>-3.82366673151652</v>
      </c>
      <c r="G3">
        <f>_xlfn.STDEV.P(E3,E5,E7)/SQRT(3)</f>
        <v>0.21955265563958604</v>
      </c>
      <c r="I3" t="s">
        <v>52</v>
      </c>
      <c r="J3" t="s">
        <v>21</v>
      </c>
      <c r="K3" s="1">
        <v>18.79606819152832</v>
      </c>
      <c r="L3" s="1">
        <f>AVERAGE(K3:K4)</f>
        <v>18.801109313964844</v>
      </c>
      <c r="M3" s="1">
        <f>L3-L9</f>
        <v>3.6823272705078125E-2</v>
      </c>
      <c r="N3" s="1">
        <f>AVERAGE(M3,M5,M7)</f>
        <v>0.13138993581136069</v>
      </c>
      <c r="O3">
        <f>_xlfn.STDEV.P(M3,M5,M7)/SQRT(3)</f>
        <v>5.0633590377097241E-2</v>
      </c>
      <c r="Q3" t="s">
        <v>18</v>
      </c>
      <c r="R3" t="s">
        <v>17</v>
      </c>
      <c r="S3" s="1">
        <v>20.990518569946289</v>
      </c>
      <c r="T3" s="1">
        <f>AVERAGE(S3:S4)</f>
        <v>21.019148826599121</v>
      </c>
      <c r="U3" s="1">
        <f>T3-T9</f>
        <v>2.4208240509033203</v>
      </c>
      <c r="V3" s="1">
        <f>AVERAGE(U3,U5,U7)</f>
        <v>2.365071932474772</v>
      </c>
      <c r="W3">
        <f>_xlfn.STDEV.P(U3,U5,U7)/SQRT(3)</f>
        <v>2.5338901459006982E-2</v>
      </c>
      <c r="Y3" s="3" t="s">
        <v>55</v>
      </c>
      <c r="Z3" t="s">
        <v>22</v>
      </c>
      <c r="AA3" s="2">
        <v>30.073480606079102</v>
      </c>
      <c r="AB3" s="2">
        <f t="shared" ref="AB3:AB7" si="0">AVERAGE(AA3:AA4)</f>
        <v>30.01873779296875</v>
      </c>
      <c r="AC3" s="2">
        <f>AB3-AB9</f>
        <v>9.2060003280639648</v>
      </c>
      <c r="AD3" s="1">
        <f>AVERAGE(AC3,AC5,AC7)</f>
        <v>8.7872616449991856</v>
      </c>
      <c r="AE3">
        <f>_xlfn.STDEV.P(AC3,AC5,AC7)/SQRT(3)</f>
        <v>0.18086731085008653</v>
      </c>
    </row>
    <row r="4" spans="1:31" x14ac:dyDescent="0.2">
      <c r="A4" t="s">
        <v>11</v>
      </c>
      <c r="B4" t="s">
        <v>5</v>
      </c>
      <c r="C4" s="1">
        <v>14.616271018981934</v>
      </c>
      <c r="D4" s="1"/>
      <c r="I4" t="s">
        <v>52</v>
      </c>
      <c r="J4" t="s">
        <v>21</v>
      </c>
      <c r="K4" s="1">
        <v>18.806150436401367</v>
      </c>
      <c r="L4" s="1"/>
      <c r="Q4" t="s">
        <v>18</v>
      </c>
      <c r="R4" t="s">
        <v>17</v>
      </c>
      <c r="S4" s="1">
        <v>21.047779083251953</v>
      </c>
      <c r="T4" s="1"/>
      <c r="Y4" s="3" t="s">
        <v>55</v>
      </c>
      <c r="Z4" t="s">
        <v>22</v>
      </c>
      <c r="AA4" s="2">
        <v>29.963994979858398</v>
      </c>
      <c r="AB4" s="2"/>
      <c r="AC4" s="3" t="s">
        <v>7</v>
      </c>
    </row>
    <row r="5" spans="1:31" x14ac:dyDescent="0.2">
      <c r="A5" t="s">
        <v>12</v>
      </c>
      <c r="B5" t="s">
        <v>5</v>
      </c>
      <c r="C5" s="1">
        <v>14.449075698852539</v>
      </c>
      <c r="D5" s="1">
        <f>AVERAGE(C5:C6)</f>
        <v>14.394693374633789</v>
      </c>
      <c r="E5" s="1">
        <f>D5-D11</f>
        <v>-4.1201963424682617</v>
      </c>
      <c r="I5" t="s">
        <v>53</v>
      </c>
      <c r="J5" t="s">
        <v>21</v>
      </c>
      <c r="K5" s="1">
        <v>18.955575942993164</v>
      </c>
      <c r="L5" s="1">
        <f>AVERAGE(K5:K6)</f>
        <v>18.95853328704834</v>
      </c>
      <c r="M5" s="1">
        <f>L5-L11</f>
        <v>0.24816989898681641</v>
      </c>
      <c r="Q5" t="s">
        <v>19</v>
      </c>
      <c r="R5" t="s">
        <v>17</v>
      </c>
      <c r="S5" s="1">
        <v>20.814216613769531</v>
      </c>
      <c r="T5" s="1">
        <f>AVERAGE(S5:S6)</f>
        <v>20.831892013549805</v>
      </c>
      <c r="U5" s="1">
        <f>T5-T11</f>
        <v>2.3608188629150391</v>
      </c>
      <c r="Y5" s="3" t="s">
        <v>56</v>
      </c>
      <c r="Z5" t="s">
        <v>22</v>
      </c>
      <c r="AA5" s="2">
        <v>30.343276977539063</v>
      </c>
      <c r="AB5" s="2">
        <f t="shared" si="0"/>
        <v>30.330647468566895</v>
      </c>
      <c r="AC5" s="2">
        <f>AB5-AB11</f>
        <v>8.7031993865966797</v>
      </c>
    </row>
    <row r="6" spans="1:31" x14ac:dyDescent="0.2">
      <c r="A6" t="s">
        <v>12</v>
      </c>
      <c r="B6" t="s">
        <v>5</v>
      </c>
      <c r="C6" s="1">
        <v>14.340311050415039</v>
      </c>
      <c r="D6" s="1"/>
      <c r="I6" t="s">
        <v>53</v>
      </c>
      <c r="J6" t="s">
        <v>21</v>
      </c>
      <c r="K6" s="1">
        <v>18.961490631103516</v>
      </c>
      <c r="L6" s="1"/>
      <c r="Q6" t="s">
        <v>19</v>
      </c>
      <c r="R6" t="s">
        <v>17</v>
      </c>
      <c r="S6" s="1">
        <v>20.849567413330078</v>
      </c>
      <c r="T6" s="1"/>
      <c r="Y6" s="3" t="s">
        <v>56</v>
      </c>
      <c r="Z6" t="s">
        <v>22</v>
      </c>
      <c r="AA6" s="2">
        <v>30.318017959594727</v>
      </c>
      <c r="AB6" s="2"/>
      <c r="AC6" s="3" t="s">
        <v>7</v>
      </c>
    </row>
    <row r="7" spans="1:31" x14ac:dyDescent="0.2">
      <c r="A7" t="s">
        <v>13</v>
      </c>
      <c r="B7" t="s">
        <v>5</v>
      </c>
      <c r="C7" s="1">
        <v>16.085126876831055</v>
      </c>
      <c r="D7" s="1">
        <f>AVERAGE(C7:C8)</f>
        <v>15.276477336883545</v>
      </c>
      <c r="E7" s="1">
        <f>D7-D13</f>
        <v>-3.2868561744689941</v>
      </c>
      <c r="I7" t="s">
        <v>54</v>
      </c>
      <c r="J7" t="s">
        <v>21</v>
      </c>
      <c r="K7" s="1">
        <v>18.871065139770508</v>
      </c>
      <c r="L7" s="1">
        <f>AVERAGE(K7:K8)</f>
        <v>18.870776176452637</v>
      </c>
      <c r="M7" s="1">
        <f>L7-L13</f>
        <v>0.1091766357421875</v>
      </c>
      <c r="Q7" t="s">
        <v>20</v>
      </c>
      <c r="R7" t="s">
        <v>17</v>
      </c>
      <c r="S7" s="1">
        <v>20.856298446655273</v>
      </c>
      <c r="T7" s="1">
        <f>AVERAGE(S7:S8)</f>
        <v>20.920391082763672</v>
      </c>
      <c r="U7" s="1">
        <f>T7-T13</f>
        <v>2.313572883605957</v>
      </c>
      <c r="Y7" s="3" t="s">
        <v>57</v>
      </c>
      <c r="Z7" t="s">
        <v>22</v>
      </c>
      <c r="AA7" s="2">
        <v>29.895336151123047</v>
      </c>
      <c r="AB7" s="2">
        <f t="shared" si="0"/>
        <v>30.034832000732422</v>
      </c>
      <c r="AC7" s="2">
        <f>AB7-AB13</f>
        <v>8.4525852203369141</v>
      </c>
    </row>
    <row r="8" spans="1:31" x14ac:dyDescent="0.2">
      <c r="A8" t="s">
        <v>13</v>
      </c>
      <c r="B8" t="s">
        <v>5</v>
      </c>
      <c r="C8" s="1">
        <v>14.467827796936035</v>
      </c>
      <c r="D8" s="1"/>
      <c r="I8" t="s">
        <v>54</v>
      </c>
      <c r="J8" t="s">
        <v>21</v>
      </c>
      <c r="K8" s="1">
        <v>18.870487213134766</v>
      </c>
      <c r="L8" s="1"/>
      <c r="Q8" t="s">
        <v>20</v>
      </c>
      <c r="R8" t="s">
        <v>17</v>
      </c>
      <c r="S8" s="1">
        <v>20.98448371887207</v>
      </c>
      <c r="T8" s="1"/>
      <c r="Y8" s="3" t="s">
        <v>57</v>
      </c>
      <c r="Z8" t="s">
        <v>22</v>
      </c>
      <c r="AA8" s="2">
        <v>30.174327850341797</v>
      </c>
      <c r="AB8" s="2"/>
      <c r="AC8" s="3" t="s">
        <v>7</v>
      </c>
    </row>
    <row r="9" spans="1:31" x14ac:dyDescent="0.2">
      <c r="A9" t="s">
        <v>11</v>
      </c>
      <c r="B9" t="s">
        <v>6</v>
      </c>
      <c r="C9" s="1">
        <v>18.698843002319336</v>
      </c>
      <c r="D9" s="1">
        <f>AVERAGE(C9:C10)</f>
        <v>18.705379486083984</v>
      </c>
      <c r="I9" t="s">
        <v>52</v>
      </c>
      <c r="J9" t="s">
        <v>6</v>
      </c>
      <c r="K9" s="1">
        <v>18.847089767456055</v>
      </c>
      <c r="L9" s="1">
        <f>AVERAGE(K9:K10)</f>
        <v>18.764286041259766</v>
      </c>
      <c r="Q9" t="s">
        <v>18</v>
      </c>
      <c r="R9" t="s">
        <v>6</v>
      </c>
      <c r="S9" s="1">
        <v>18.601396560668945</v>
      </c>
      <c r="T9" s="1">
        <f>AVERAGE(S9:S10)</f>
        <v>18.598324775695801</v>
      </c>
      <c r="Y9" s="3" t="s">
        <v>55</v>
      </c>
      <c r="Z9" t="s">
        <v>6</v>
      </c>
      <c r="AA9" s="2">
        <v>20.825496673583984</v>
      </c>
      <c r="AB9" s="2">
        <f t="shared" ref="AB9:AB13" si="1">AVERAGE(AA9:AA10)</f>
        <v>20.812737464904785</v>
      </c>
      <c r="AC9" s="3"/>
    </row>
    <row r="10" spans="1:31" x14ac:dyDescent="0.2">
      <c r="A10" t="s">
        <v>11</v>
      </c>
      <c r="B10" t="s">
        <v>6</v>
      </c>
      <c r="C10" s="1">
        <v>18.711915969848633</v>
      </c>
      <c r="D10" s="1"/>
      <c r="I10" t="s">
        <v>52</v>
      </c>
      <c r="J10" t="s">
        <v>6</v>
      </c>
      <c r="K10" s="1">
        <v>18.681482315063477</v>
      </c>
      <c r="L10" s="1"/>
      <c r="Q10" t="s">
        <v>18</v>
      </c>
      <c r="R10" t="s">
        <v>6</v>
      </c>
      <c r="S10" s="1">
        <v>18.595252990722656</v>
      </c>
      <c r="T10" s="1"/>
      <c r="Y10" s="3" t="s">
        <v>55</v>
      </c>
      <c r="Z10" t="s">
        <v>6</v>
      </c>
      <c r="AA10" s="2">
        <v>20.799978256225586</v>
      </c>
      <c r="AB10" s="2"/>
      <c r="AC10" s="3"/>
    </row>
    <row r="11" spans="1:31" x14ac:dyDescent="0.2">
      <c r="A11" t="s">
        <v>12</v>
      </c>
      <c r="B11" t="s">
        <v>6</v>
      </c>
      <c r="C11" s="1">
        <v>18.499326705932617</v>
      </c>
      <c r="D11" s="1">
        <f>AVERAGE(C11:C12)</f>
        <v>18.514889717102051</v>
      </c>
      <c r="I11" t="s">
        <v>53</v>
      </c>
      <c r="J11" t="s">
        <v>6</v>
      </c>
      <c r="K11" s="1">
        <v>18.691961288452148</v>
      </c>
      <c r="L11" s="1">
        <f>AVERAGE(K11:K12)</f>
        <v>18.710363388061523</v>
      </c>
      <c r="Q11" t="s">
        <v>19</v>
      </c>
      <c r="R11" t="s">
        <v>6</v>
      </c>
      <c r="S11" s="1">
        <v>18.509763717651367</v>
      </c>
      <c r="T11" s="1">
        <f>AVERAGE(S11:S12)</f>
        <v>18.471073150634766</v>
      </c>
      <c r="Y11" s="3" t="s">
        <v>56</v>
      </c>
      <c r="Z11" t="s">
        <v>6</v>
      </c>
      <c r="AA11" s="2">
        <v>21.667697906494141</v>
      </c>
      <c r="AB11" s="2">
        <f t="shared" si="1"/>
        <v>21.627448081970215</v>
      </c>
      <c r="AC11" s="3"/>
    </row>
    <row r="12" spans="1:31" x14ac:dyDescent="0.2">
      <c r="A12" t="s">
        <v>12</v>
      </c>
      <c r="B12" t="s">
        <v>6</v>
      </c>
      <c r="C12" s="1">
        <v>18.530452728271484</v>
      </c>
      <c r="D12" s="1"/>
      <c r="I12" t="s">
        <v>53</v>
      </c>
      <c r="J12" t="s">
        <v>6</v>
      </c>
      <c r="K12" s="1">
        <v>18.728765487670898</v>
      </c>
      <c r="L12" s="1"/>
      <c r="Q12" t="s">
        <v>19</v>
      </c>
      <c r="R12" t="s">
        <v>6</v>
      </c>
      <c r="S12" s="1">
        <v>18.432382583618164</v>
      </c>
      <c r="T12" s="1"/>
      <c r="Y12" s="3" t="s">
        <v>56</v>
      </c>
      <c r="Z12" t="s">
        <v>6</v>
      </c>
      <c r="AA12" s="2">
        <v>21.587198257446289</v>
      </c>
      <c r="AB12" s="2"/>
      <c r="AC12" s="3"/>
    </row>
    <row r="13" spans="1:31" x14ac:dyDescent="0.2">
      <c r="A13" t="s">
        <v>13</v>
      </c>
      <c r="B13" t="s">
        <v>6</v>
      </c>
      <c r="C13" s="1">
        <v>18.551740646362305</v>
      </c>
      <c r="D13" s="1">
        <f>AVERAGE(C13:C14)</f>
        <v>18.563333511352539</v>
      </c>
      <c r="I13" t="s">
        <v>54</v>
      </c>
      <c r="J13" t="s">
        <v>6</v>
      </c>
      <c r="K13" s="1">
        <v>18.75526237487793</v>
      </c>
      <c r="L13" s="1">
        <f>AVERAGE(K13:K14)</f>
        <v>18.761599540710449</v>
      </c>
      <c r="Q13" t="s">
        <v>20</v>
      </c>
      <c r="R13" t="s">
        <v>6</v>
      </c>
      <c r="S13" s="1">
        <v>18.631315231323242</v>
      </c>
      <c r="T13" s="1">
        <f>AVERAGE(S13:S14)</f>
        <v>18.606818199157715</v>
      </c>
      <c r="Y13" s="3" t="s">
        <v>57</v>
      </c>
      <c r="Z13" t="s">
        <v>6</v>
      </c>
      <c r="AA13" s="2">
        <v>21.23328971862793</v>
      </c>
      <c r="AB13" s="2">
        <f t="shared" si="1"/>
        <v>21.582246780395508</v>
      </c>
      <c r="AC13" s="3"/>
    </row>
    <row r="14" spans="1:31" x14ac:dyDescent="0.2">
      <c r="A14" t="s">
        <v>13</v>
      </c>
      <c r="B14" t="s">
        <v>6</v>
      </c>
      <c r="C14" s="1">
        <v>18.574926376342773</v>
      </c>
      <c r="D14" s="1"/>
      <c r="I14" t="s">
        <v>54</v>
      </c>
      <c r="J14" s="3" t="s">
        <v>6</v>
      </c>
      <c r="K14" s="2">
        <v>18.767936706542969</v>
      </c>
      <c r="L14" s="2"/>
      <c r="M14" s="3"/>
      <c r="Q14" t="s">
        <v>20</v>
      </c>
      <c r="R14" t="s">
        <v>6</v>
      </c>
      <c r="S14" s="1">
        <v>18.582321166992188</v>
      </c>
      <c r="T14" s="1"/>
      <c r="Y14" s="3" t="s">
        <v>57</v>
      </c>
      <c r="Z14" t="s">
        <v>6</v>
      </c>
      <c r="AA14" s="2">
        <v>21.931203842163086</v>
      </c>
      <c r="AB14" s="2"/>
      <c r="AC14" s="3"/>
    </row>
    <row r="15" spans="1:31" x14ac:dyDescent="0.2">
      <c r="A15" t="s">
        <v>8</v>
      </c>
      <c r="B15" t="s">
        <v>5</v>
      </c>
      <c r="C15" s="1">
        <v>17.814712524414063</v>
      </c>
      <c r="D15" s="1">
        <f>AVERAGE(C15:C16)</f>
        <v>17.817756652832031</v>
      </c>
      <c r="E15" s="1">
        <f>D15-D21</f>
        <v>-4.7559022903442383</v>
      </c>
      <c r="F15" s="1">
        <f>AVERAGE(E15,E17,E19)</f>
        <v>-4.739583333333333</v>
      </c>
      <c r="G15">
        <f>_xlfn.STDEV.P(E15,E17,E19)/SQRT(3)</f>
        <v>9.0119184146014553E-2</v>
      </c>
      <c r="I15" t="s">
        <v>8</v>
      </c>
      <c r="J15" s="3" t="s">
        <v>21</v>
      </c>
      <c r="K15" s="2">
        <v>24.33918571472168</v>
      </c>
      <c r="L15" s="2">
        <f t="shared" ref="L15:L19" si="2">AVERAGE(K15:K16)</f>
        <v>24.302330017089844</v>
      </c>
      <c r="M15" s="2">
        <f>L15-L21</f>
        <v>3.0755128860473633</v>
      </c>
      <c r="N15" s="1">
        <f>AVERAGE(M15,M17,M19)</f>
        <v>3.4190082550048828</v>
      </c>
      <c r="O15">
        <f>_xlfn.STDEV.P(M15,M17,M19)/SQRT(3)</f>
        <v>0.41588684254759134</v>
      </c>
      <c r="Q15" t="s">
        <v>8</v>
      </c>
      <c r="R15" t="s">
        <v>17</v>
      </c>
      <c r="S15" s="2">
        <v>26.788000106811523</v>
      </c>
      <c r="T15" s="2">
        <f t="shared" ref="T15:T19" si="3">AVERAGE(S15:S16)</f>
        <v>26.807330131530762</v>
      </c>
      <c r="U15" s="2">
        <f>T15-T21</f>
        <v>5.5805130004882813</v>
      </c>
      <c r="V15" s="1">
        <f>AVERAGE(U15,U17,U19)</f>
        <v>5.7717409133911133</v>
      </c>
      <c r="W15">
        <f>_xlfn.STDEV.P(U15,U17,U19)/SQRT(3)</f>
        <v>9.7452735113802591E-2</v>
      </c>
      <c r="Y15" s="3" t="s">
        <v>8</v>
      </c>
      <c r="Z15" t="s">
        <v>22</v>
      </c>
      <c r="AA15" s="2">
        <v>29.755228042602539</v>
      </c>
      <c r="AB15" s="2">
        <f t="shared" ref="AB15:AB19" si="4">AVERAGE(AA15:AA16)</f>
        <v>29.763943672180176</v>
      </c>
      <c r="AC15" s="2">
        <f>AB15-AB21</f>
        <v>8.5371265411376953</v>
      </c>
      <c r="AD15" s="1">
        <f>AVERAGE(AC15,AC17,AC19)</f>
        <v>8.3608916600545253</v>
      </c>
      <c r="AE15">
        <f>_xlfn.STDEV.P(AC15,AC17,AC19)/SQRT(3)</f>
        <v>7.5937447264312175E-2</v>
      </c>
    </row>
    <row r="16" spans="1:31" x14ac:dyDescent="0.2">
      <c r="A16" t="s">
        <v>8</v>
      </c>
      <c r="B16" t="s">
        <v>5</v>
      </c>
      <c r="C16" s="1">
        <v>17.82080078125</v>
      </c>
      <c r="D16" s="1"/>
      <c r="E16" t="s">
        <v>7</v>
      </c>
      <c r="I16" t="s">
        <v>8</v>
      </c>
      <c r="J16" s="3" t="s">
        <v>21</v>
      </c>
      <c r="K16" s="2">
        <v>24.265474319458008</v>
      </c>
      <c r="L16" s="2"/>
      <c r="M16" s="3" t="s">
        <v>7</v>
      </c>
      <c r="Q16" t="s">
        <v>8</v>
      </c>
      <c r="R16" t="s">
        <v>17</v>
      </c>
      <c r="S16" s="2">
        <v>26.82666015625</v>
      </c>
      <c r="T16" s="2"/>
      <c r="U16" s="3" t="s">
        <v>7</v>
      </c>
      <c r="Y16" s="3" t="s">
        <v>8</v>
      </c>
      <c r="Z16" t="s">
        <v>22</v>
      </c>
      <c r="AA16" s="2">
        <v>29.772659301757813</v>
      </c>
      <c r="AB16" s="2"/>
      <c r="AC16" s="3" t="s">
        <v>7</v>
      </c>
    </row>
    <row r="17" spans="1:31" x14ac:dyDescent="0.2">
      <c r="A17" t="s">
        <v>9</v>
      </c>
      <c r="B17" t="s">
        <v>5</v>
      </c>
      <c r="C17" s="1">
        <v>17.730617523193359</v>
      </c>
      <c r="D17" s="1">
        <f>AVERAGE(C17:C18)</f>
        <v>17.706852912902832</v>
      </c>
      <c r="E17" s="1">
        <f>D17-D23</f>
        <v>-4.9220724105834961</v>
      </c>
      <c r="I17" t="s">
        <v>9</v>
      </c>
      <c r="J17" s="3" t="s">
        <v>21</v>
      </c>
      <c r="K17" s="2">
        <v>23.554773330688477</v>
      </c>
      <c r="L17" s="2">
        <f t="shared" si="2"/>
        <v>23.629166603088379</v>
      </c>
      <c r="M17" s="2">
        <f>L17-L23</f>
        <v>2.7601919174194336</v>
      </c>
      <c r="Q17" t="s">
        <v>9</v>
      </c>
      <c r="R17" t="s">
        <v>17</v>
      </c>
      <c r="S17" s="2">
        <v>26.574485778808594</v>
      </c>
      <c r="T17" s="2">
        <f t="shared" si="3"/>
        <v>26.612593650817871</v>
      </c>
      <c r="U17" s="2">
        <f>T17-T23</f>
        <v>5.7436189651489258</v>
      </c>
      <c r="Y17" s="3" t="s">
        <v>9</v>
      </c>
      <c r="Z17" t="s">
        <v>22</v>
      </c>
      <c r="AA17" s="2">
        <v>29.045856475830078</v>
      </c>
      <c r="AB17" s="2">
        <f t="shared" si="4"/>
        <v>29.193277359008789</v>
      </c>
      <c r="AC17" s="2">
        <f>AB17-AB23</f>
        <v>8.3243026733398438</v>
      </c>
    </row>
    <row r="18" spans="1:31" x14ac:dyDescent="0.2">
      <c r="A18" t="s">
        <v>9</v>
      </c>
      <c r="B18" t="s">
        <v>5</v>
      </c>
      <c r="C18" s="1">
        <v>17.683088302612305</v>
      </c>
      <c r="D18" s="1"/>
      <c r="E18" t="s">
        <v>7</v>
      </c>
      <c r="I18" t="s">
        <v>9</v>
      </c>
      <c r="J18" s="3" t="s">
        <v>21</v>
      </c>
      <c r="K18" s="2">
        <v>23.703559875488281</v>
      </c>
      <c r="L18" s="2"/>
      <c r="M18" s="3" t="s">
        <v>7</v>
      </c>
      <c r="Q18" t="s">
        <v>9</v>
      </c>
      <c r="R18" t="s">
        <v>17</v>
      </c>
      <c r="S18" s="2">
        <v>26.650701522827148</v>
      </c>
      <c r="T18" s="2"/>
      <c r="U18" s="3" t="s">
        <v>7</v>
      </c>
      <c r="Y18" s="3" t="s">
        <v>9</v>
      </c>
      <c r="Z18" t="s">
        <v>22</v>
      </c>
      <c r="AA18" s="2">
        <v>29.3406982421875</v>
      </c>
      <c r="AB18" s="2"/>
      <c r="AC18" s="3" t="s">
        <v>7</v>
      </c>
    </row>
    <row r="19" spans="1:31" x14ac:dyDescent="0.2">
      <c r="A19" t="s">
        <v>10</v>
      </c>
      <c r="B19" t="s">
        <v>5</v>
      </c>
      <c r="C19" s="1">
        <v>18.085010528564453</v>
      </c>
      <c r="D19" s="1">
        <f>AVERAGE(C19:C20)</f>
        <v>18.144183158874512</v>
      </c>
      <c r="E19" s="1">
        <f>D19-D25</f>
        <v>-4.5407752990722656</v>
      </c>
      <c r="I19" t="s">
        <v>10</v>
      </c>
      <c r="J19" s="3" t="s">
        <v>21</v>
      </c>
      <c r="K19" s="2">
        <v>25.284832000732422</v>
      </c>
      <c r="L19" s="2">
        <f t="shared" si="2"/>
        <v>25.723003387451172</v>
      </c>
      <c r="M19" s="2">
        <f>L19-L25</f>
        <v>4.4213199615478516</v>
      </c>
      <c r="Q19" t="s">
        <v>10</v>
      </c>
      <c r="R19" t="s">
        <v>17</v>
      </c>
      <c r="S19" s="2">
        <v>27.246320724487305</v>
      </c>
      <c r="T19" s="2">
        <f t="shared" si="3"/>
        <v>27.292774200439453</v>
      </c>
      <c r="U19" s="2">
        <f>T19-T25</f>
        <v>5.9910907745361328</v>
      </c>
      <c r="Y19" s="3" t="s">
        <v>10</v>
      </c>
      <c r="Z19" t="s">
        <v>22</v>
      </c>
      <c r="AA19" s="2">
        <v>28.868942260742188</v>
      </c>
      <c r="AB19" s="2">
        <f t="shared" si="4"/>
        <v>29.522929191589355</v>
      </c>
      <c r="AC19" s="2">
        <f>AB19-AB25</f>
        <v>8.2212457656860352</v>
      </c>
    </row>
    <row r="20" spans="1:31" x14ac:dyDescent="0.2">
      <c r="A20" t="s">
        <v>10</v>
      </c>
      <c r="B20" t="s">
        <v>5</v>
      </c>
      <c r="C20" s="1">
        <v>18.20335578918457</v>
      </c>
      <c r="D20" s="1"/>
      <c r="E20" t="s">
        <v>7</v>
      </c>
      <c r="I20" t="s">
        <v>10</v>
      </c>
      <c r="J20" s="3" t="s">
        <v>21</v>
      </c>
      <c r="K20" s="2">
        <v>26.161174774169922</v>
      </c>
      <c r="L20" s="2"/>
      <c r="M20" s="3" t="s">
        <v>7</v>
      </c>
      <c r="Q20" t="s">
        <v>10</v>
      </c>
      <c r="R20" t="s">
        <v>17</v>
      </c>
      <c r="S20" s="2">
        <v>27.339227676391602</v>
      </c>
      <c r="T20" s="2"/>
      <c r="U20" s="3" t="s">
        <v>7</v>
      </c>
      <c r="Y20" s="3" t="s">
        <v>10</v>
      </c>
      <c r="Z20" t="s">
        <v>22</v>
      </c>
      <c r="AA20" s="2">
        <v>30.176916122436523</v>
      </c>
      <c r="AB20" s="2"/>
      <c r="AC20" s="3" t="s">
        <v>7</v>
      </c>
    </row>
    <row r="21" spans="1:31" x14ac:dyDescent="0.2">
      <c r="A21" t="s">
        <v>8</v>
      </c>
      <c r="B21" t="s">
        <v>6</v>
      </c>
      <c r="C21" s="1">
        <v>22.541576385498047</v>
      </c>
      <c r="D21" s="1">
        <f>AVERAGE(C21:C22)</f>
        <v>22.57365894317627</v>
      </c>
      <c r="I21" t="s">
        <v>8</v>
      </c>
      <c r="J21" s="3" t="s">
        <v>6</v>
      </c>
      <c r="K21" s="2">
        <v>21.441198348999023</v>
      </c>
      <c r="L21" s="2">
        <f t="shared" ref="L21" si="5">AVERAGE(K21:K22)</f>
        <v>21.22681713104248</v>
      </c>
      <c r="M21" s="3"/>
      <c r="Q21" t="s">
        <v>8</v>
      </c>
      <c r="R21" t="s">
        <v>6</v>
      </c>
      <c r="S21" s="2">
        <v>21.441198348999023</v>
      </c>
      <c r="T21" s="2">
        <f t="shared" ref="T21" si="6">AVERAGE(S21:S22)</f>
        <v>21.22681713104248</v>
      </c>
      <c r="Y21" s="3" t="s">
        <v>8</v>
      </c>
      <c r="Z21" t="s">
        <v>6</v>
      </c>
      <c r="AA21" s="2">
        <v>21.441198348999023</v>
      </c>
      <c r="AB21" s="2">
        <f t="shared" ref="AB21" si="7">AVERAGE(AA21:AA22)</f>
        <v>21.22681713104248</v>
      </c>
      <c r="AC21" s="3"/>
    </row>
    <row r="22" spans="1:31" x14ac:dyDescent="0.2">
      <c r="A22" t="s">
        <v>8</v>
      </c>
      <c r="B22" t="s">
        <v>6</v>
      </c>
      <c r="C22" s="1">
        <v>22.605741500854492</v>
      </c>
      <c r="D22" s="1"/>
      <c r="I22" t="s">
        <v>8</v>
      </c>
      <c r="J22" s="3" t="s">
        <v>6</v>
      </c>
      <c r="K22" s="2">
        <v>21.012435913085938</v>
      </c>
      <c r="L22" s="2"/>
      <c r="M22" s="3"/>
      <c r="Q22" t="s">
        <v>8</v>
      </c>
      <c r="R22" t="s">
        <v>6</v>
      </c>
      <c r="S22" s="2">
        <v>21.012435913085938</v>
      </c>
      <c r="T22" s="2"/>
      <c r="Y22" s="3" t="s">
        <v>8</v>
      </c>
      <c r="Z22" t="s">
        <v>6</v>
      </c>
      <c r="AA22" s="2">
        <v>21.012435913085938</v>
      </c>
      <c r="AB22" s="2"/>
      <c r="AC22" s="3"/>
    </row>
    <row r="23" spans="1:31" x14ac:dyDescent="0.2">
      <c r="A23" t="s">
        <v>9</v>
      </c>
      <c r="B23" t="s">
        <v>6</v>
      </c>
      <c r="C23" s="1">
        <v>22.623847961425781</v>
      </c>
      <c r="D23" s="1">
        <f>AVERAGE(C23:C24)</f>
        <v>22.628925323486328</v>
      </c>
      <c r="I23" t="s">
        <v>9</v>
      </c>
      <c r="J23" s="3" t="s">
        <v>6</v>
      </c>
      <c r="K23" s="2">
        <v>20.867609024047852</v>
      </c>
      <c r="L23" s="2">
        <f t="shared" ref="L23:L25" si="8">AVERAGE(K23:K24)</f>
        <v>20.868974685668945</v>
      </c>
      <c r="M23" s="3"/>
      <c r="Q23" t="s">
        <v>9</v>
      </c>
      <c r="R23" t="s">
        <v>6</v>
      </c>
      <c r="S23" s="2">
        <v>20.867609024047852</v>
      </c>
      <c r="T23" s="2">
        <f t="shared" ref="T23:T25" si="9">AVERAGE(S23:S24)</f>
        <v>20.868974685668945</v>
      </c>
      <c r="Y23" s="3" t="s">
        <v>9</v>
      </c>
      <c r="Z23" t="s">
        <v>6</v>
      </c>
      <c r="AA23" s="2">
        <v>20.867609024047852</v>
      </c>
      <c r="AB23" s="2">
        <f t="shared" ref="AB23:AB25" si="10">AVERAGE(AA23:AA24)</f>
        <v>20.868974685668945</v>
      </c>
      <c r="AC23" s="3"/>
    </row>
    <row r="24" spans="1:31" x14ac:dyDescent="0.2">
      <c r="A24" t="s">
        <v>9</v>
      </c>
      <c r="B24" t="s">
        <v>6</v>
      </c>
      <c r="C24" s="1">
        <v>22.634002685546875</v>
      </c>
      <c r="D24" s="1"/>
      <c r="I24" t="s">
        <v>9</v>
      </c>
      <c r="J24" s="3" t="s">
        <v>6</v>
      </c>
      <c r="K24" s="2">
        <v>20.870340347290039</v>
      </c>
      <c r="L24" s="2"/>
      <c r="M24" s="3"/>
      <c r="Q24" t="s">
        <v>9</v>
      </c>
      <c r="R24" t="s">
        <v>6</v>
      </c>
      <c r="S24" s="2">
        <v>20.870340347290039</v>
      </c>
      <c r="T24" s="2"/>
      <c r="Y24" s="3" t="s">
        <v>9</v>
      </c>
      <c r="Z24" t="s">
        <v>6</v>
      </c>
      <c r="AA24" s="2">
        <v>20.870340347290039</v>
      </c>
      <c r="AB24" s="2"/>
      <c r="AC24" s="3"/>
    </row>
    <row r="25" spans="1:31" x14ac:dyDescent="0.2">
      <c r="A25" t="s">
        <v>10</v>
      </c>
      <c r="B25" t="s">
        <v>6</v>
      </c>
      <c r="C25" s="1">
        <v>22.695075988769531</v>
      </c>
      <c r="D25" s="1">
        <f>AVERAGE(C25:C26)</f>
        <v>22.684958457946777</v>
      </c>
      <c r="I25" t="s">
        <v>10</v>
      </c>
      <c r="J25" s="3" t="s">
        <v>6</v>
      </c>
      <c r="K25" s="2">
        <v>21.818923950195313</v>
      </c>
      <c r="L25" s="2">
        <f t="shared" si="8"/>
        <v>21.30168342590332</v>
      </c>
      <c r="M25" s="3"/>
      <c r="Q25" t="s">
        <v>10</v>
      </c>
      <c r="R25" t="s">
        <v>6</v>
      </c>
      <c r="S25" s="2">
        <v>21.818923950195313</v>
      </c>
      <c r="T25" s="2">
        <f t="shared" si="9"/>
        <v>21.30168342590332</v>
      </c>
      <c r="Y25" s="3" t="s">
        <v>10</v>
      </c>
      <c r="Z25" t="s">
        <v>6</v>
      </c>
      <c r="AA25" s="2">
        <v>21.818923950195313</v>
      </c>
      <c r="AB25" s="2">
        <f t="shared" si="10"/>
        <v>21.30168342590332</v>
      </c>
      <c r="AC25" s="3"/>
    </row>
    <row r="26" spans="1:31" x14ac:dyDescent="0.2">
      <c r="A26" t="s">
        <v>10</v>
      </c>
      <c r="B26" t="s">
        <v>6</v>
      </c>
      <c r="C26" s="1">
        <v>22.674840927124023</v>
      </c>
      <c r="D26" s="1"/>
      <c r="I26" t="s">
        <v>10</v>
      </c>
      <c r="J26" s="3" t="s">
        <v>6</v>
      </c>
      <c r="K26" s="2">
        <v>20.784442901611328</v>
      </c>
      <c r="L26" s="2"/>
      <c r="M26" s="3"/>
      <c r="Q26" t="s">
        <v>10</v>
      </c>
      <c r="R26" t="s">
        <v>6</v>
      </c>
      <c r="S26" s="2">
        <v>20.784442901611328</v>
      </c>
      <c r="T26" s="2"/>
      <c r="Y26" s="3" t="s">
        <v>10</v>
      </c>
      <c r="Z26" t="s">
        <v>6</v>
      </c>
      <c r="AA26" s="2">
        <v>20.784442901611328</v>
      </c>
      <c r="AB26" s="2"/>
      <c r="AC26" s="3"/>
    </row>
    <row r="27" spans="1:31" x14ac:dyDescent="0.2">
      <c r="A27" t="s">
        <v>14</v>
      </c>
      <c r="B27" t="s">
        <v>5</v>
      </c>
      <c r="C27" s="1">
        <v>30.813257217407227</v>
      </c>
      <c r="D27" s="1">
        <f>AVERAGE(C27:C28)</f>
        <v>30.748138427734375</v>
      </c>
      <c r="E27" s="1">
        <f>D27-D33</f>
        <v>11.328307151794434</v>
      </c>
      <c r="F27" s="1">
        <f>AVERAGE(E27,E29,E31)</f>
        <v>11.2665646870931</v>
      </c>
      <c r="G27">
        <f>_xlfn.STDEV.P(E27,E29,E31)/SQRT(3)</f>
        <v>5.159944055961356E-2</v>
      </c>
      <c r="I27" t="s">
        <v>14</v>
      </c>
      <c r="J27" s="3" t="s">
        <v>21</v>
      </c>
      <c r="K27" s="2">
        <v>29.040266036987305</v>
      </c>
      <c r="L27" s="2">
        <f>AVERAGE(K27:K28)</f>
        <v>28.944433212280273</v>
      </c>
      <c r="M27" s="2">
        <f>L27-L33</f>
        <v>9.524601936340332</v>
      </c>
      <c r="N27" s="1">
        <f>AVERAGE(M27,M29,M31)</f>
        <v>9.3956368764241542</v>
      </c>
      <c r="O27">
        <f>_xlfn.STDEV.P(M27,M29,M31)/SQRT(3)</f>
        <v>5.2986600746519404E-2</v>
      </c>
      <c r="Q27" t="s">
        <v>14</v>
      </c>
      <c r="R27" t="s">
        <v>17</v>
      </c>
      <c r="S27" s="1">
        <v>33.239189147949219</v>
      </c>
      <c r="T27" s="1">
        <f>AVERAGE(S27:S28)</f>
        <v>33.295219421386719</v>
      </c>
      <c r="U27" s="1">
        <f>T27-T33</f>
        <v>13.875388145446777</v>
      </c>
      <c r="V27" s="1">
        <f>AVERAGE(U27,U29,U31)</f>
        <v>14.071601231892904</v>
      </c>
      <c r="W27">
        <f>_xlfn.STDEV.P(U27,U29,U31)/SQRT(3)</f>
        <v>0.1983775373920427</v>
      </c>
      <c r="Y27" s="3" t="s">
        <v>14</v>
      </c>
      <c r="Z27" t="s">
        <v>22</v>
      </c>
      <c r="AA27" s="2">
        <v>36.190711975097656</v>
      </c>
      <c r="AB27" s="2">
        <f t="shared" ref="AB27:AB31" si="11">AVERAGE(AA27:AA28)</f>
        <v>37.907703399658203</v>
      </c>
      <c r="AC27" s="2">
        <f>AB27-AB33</f>
        <v>15.467575073242188</v>
      </c>
      <c r="AD27" s="1">
        <f>AVERAGE(AC27,AC29,AC31)</f>
        <v>15.574910799662272</v>
      </c>
      <c r="AE27">
        <f>_xlfn.STDEV.P(AC27,AC29,AC31)/SQRT(3)</f>
        <v>0.14813561805596651</v>
      </c>
    </row>
    <row r="28" spans="1:31" x14ac:dyDescent="0.2">
      <c r="A28" t="s">
        <v>14</v>
      </c>
      <c r="B28" t="s">
        <v>5</v>
      </c>
      <c r="C28" s="1">
        <v>30.683019638061523</v>
      </c>
      <c r="D28" s="1"/>
      <c r="I28" t="s">
        <v>14</v>
      </c>
      <c r="J28" t="s">
        <v>21</v>
      </c>
      <c r="K28" s="1">
        <v>28.848600387573242</v>
      </c>
      <c r="L28" s="1"/>
      <c r="Q28" t="s">
        <v>14</v>
      </c>
      <c r="R28" t="s">
        <v>17</v>
      </c>
      <c r="S28" s="1">
        <v>33.351249694824219</v>
      </c>
      <c r="T28" s="1"/>
      <c r="Y28" s="3" t="s">
        <v>14</v>
      </c>
      <c r="Z28" t="s">
        <v>22</v>
      </c>
      <c r="AA28" s="2">
        <v>39.62469482421875</v>
      </c>
      <c r="AB28" s="2"/>
      <c r="AC28" s="3" t="s">
        <v>7</v>
      </c>
    </row>
    <row r="29" spans="1:31" x14ac:dyDescent="0.2">
      <c r="A29" t="s">
        <v>15</v>
      </c>
      <c r="B29" t="s">
        <v>5</v>
      </c>
      <c r="C29" s="1">
        <v>30.807119369506836</v>
      </c>
      <c r="D29" s="1">
        <f>AVERAGE(C29:C30)</f>
        <v>30.664035797119141</v>
      </c>
      <c r="E29" s="1">
        <f>D29-D35</f>
        <v>11.140183448791504</v>
      </c>
      <c r="I29" t="s">
        <v>15</v>
      </c>
      <c r="J29" t="s">
        <v>21</v>
      </c>
      <c r="K29" s="1">
        <v>28.751405715942383</v>
      </c>
      <c r="L29" s="1">
        <f>AVERAGE(K29:K30)</f>
        <v>28.867660522460938</v>
      </c>
      <c r="M29" s="1">
        <f>L29-L35</f>
        <v>9.3438081741333008</v>
      </c>
      <c r="Q29" t="s">
        <v>15</v>
      </c>
      <c r="R29" t="s">
        <v>17</v>
      </c>
      <c r="S29" s="1">
        <v>33.099746704101563</v>
      </c>
      <c r="T29" s="1">
        <f>AVERAGE(S29:S30)</f>
        <v>33.308570861816406</v>
      </c>
      <c r="U29" s="1">
        <f>T29-T35</f>
        <v>13.78471851348877</v>
      </c>
      <c r="Y29" s="3" t="s">
        <v>15</v>
      </c>
      <c r="Z29" t="s">
        <v>22</v>
      </c>
      <c r="AA29" s="2">
        <v>37.398120880126953</v>
      </c>
      <c r="AB29" s="2">
        <f t="shared" si="11"/>
        <v>37.956230163574219</v>
      </c>
      <c r="AC29" s="2">
        <f>AB29-AB35</f>
        <v>15.92875862121582</v>
      </c>
    </row>
    <row r="30" spans="1:31" x14ac:dyDescent="0.2">
      <c r="A30" t="s">
        <v>15</v>
      </c>
      <c r="B30" t="s">
        <v>5</v>
      </c>
      <c r="C30" s="1">
        <v>30.520952224731445</v>
      </c>
      <c r="D30" s="1"/>
      <c r="I30" t="s">
        <v>15</v>
      </c>
      <c r="J30" t="s">
        <v>21</v>
      </c>
      <c r="K30" s="1">
        <v>28.983915328979492</v>
      </c>
      <c r="L30" s="1"/>
      <c r="Q30" t="s">
        <v>15</v>
      </c>
      <c r="R30" t="s">
        <v>17</v>
      </c>
      <c r="S30" s="1">
        <v>33.51739501953125</v>
      </c>
      <c r="T30" s="1"/>
      <c r="Y30" s="3" t="s">
        <v>15</v>
      </c>
      <c r="Z30" t="s">
        <v>22</v>
      </c>
      <c r="AA30" s="2">
        <v>38.514339447021484</v>
      </c>
      <c r="AB30" s="2"/>
      <c r="AC30" s="3" t="s">
        <v>7</v>
      </c>
    </row>
    <row r="31" spans="1:31" x14ac:dyDescent="0.2">
      <c r="A31" t="s">
        <v>16</v>
      </c>
      <c r="B31" t="s">
        <v>5</v>
      </c>
      <c r="C31" s="1">
        <v>30.832023620605469</v>
      </c>
      <c r="D31" s="1">
        <f>AVERAGE(C31:C32)</f>
        <v>30.791975021362305</v>
      </c>
      <c r="E31" s="1">
        <f>D31-D37</f>
        <v>11.331203460693359</v>
      </c>
      <c r="I31" t="s">
        <v>16</v>
      </c>
      <c r="J31" t="s">
        <v>21</v>
      </c>
      <c r="K31" s="1">
        <v>28.808334350585938</v>
      </c>
      <c r="L31" s="1">
        <f>AVERAGE(K31:K32)</f>
        <v>28.779272079467773</v>
      </c>
      <c r="M31" s="1">
        <f>L31-L37</f>
        <v>9.3185005187988281</v>
      </c>
      <c r="Q31" t="s">
        <v>16</v>
      </c>
      <c r="R31" t="s">
        <v>17</v>
      </c>
      <c r="S31" s="1">
        <v>34.67333984375</v>
      </c>
      <c r="T31" s="1">
        <f>AVERAGE(S31:S32)</f>
        <v>34.015468597412109</v>
      </c>
      <c r="U31" s="1">
        <f>T31-T37</f>
        <v>14.554697036743164</v>
      </c>
      <c r="Y31" s="3" t="s">
        <v>16</v>
      </c>
      <c r="Z31" t="s">
        <v>22</v>
      </c>
      <c r="AA31" s="2">
        <v>36.380752563476563</v>
      </c>
      <c r="AB31" s="2">
        <f t="shared" si="11"/>
        <v>37.362051010131836</v>
      </c>
      <c r="AC31" s="2">
        <f>AB31-AB37</f>
        <v>15.328398704528809</v>
      </c>
    </row>
    <row r="32" spans="1:31" x14ac:dyDescent="0.2">
      <c r="A32" t="s">
        <v>16</v>
      </c>
      <c r="B32" t="s">
        <v>5</v>
      </c>
      <c r="C32" s="1">
        <v>30.751926422119141</v>
      </c>
      <c r="D32" s="1"/>
      <c r="I32" t="s">
        <v>16</v>
      </c>
      <c r="J32" t="s">
        <v>21</v>
      </c>
      <c r="K32" s="1">
        <v>28.750209808349609</v>
      </c>
      <c r="L32" s="1"/>
      <c r="Q32" t="s">
        <v>16</v>
      </c>
      <c r="R32" t="s">
        <v>17</v>
      </c>
      <c r="S32" s="1">
        <v>33.357597351074219</v>
      </c>
      <c r="T32" s="1"/>
      <c r="Y32" s="3" t="s">
        <v>16</v>
      </c>
      <c r="Z32" t="s">
        <v>22</v>
      </c>
      <c r="AA32" s="2">
        <v>38.343349456787109</v>
      </c>
      <c r="AB32" s="2"/>
      <c r="AC32" s="3" t="s">
        <v>7</v>
      </c>
    </row>
    <row r="33" spans="1:29" x14ac:dyDescent="0.2">
      <c r="A33" t="s">
        <v>14</v>
      </c>
      <c r="B33" t="s">
        <v>6</v>
      </c>
      <c r="C33" s="1">
        <v>19.341474533081055</v>
      </c>
      <c r="D33" s="1">
        <f>AVERAGE(C33:C34)</f>
        <v>19.419831275939941</v>
      </c>
      <c r="I33" t="s">
        <v>14</v>
      </c>
      <c r="J33" t="s">
        <v>6</v>
      </c>
      <c r="K33" s="1">
        <v>19.341474533081055</v>
      </c>
      <c r="L33" s="1">
        <f>AVERAGE(K33:K34)</f>
        <v>19.419831275939941</v>
      </c>
      <c r="Q33" t="s">
        <v>14</v>
      </c>
      <c r="R33" t="s">
        <v>6</v>
      </c>
      <c r="S33" s="1">
        <v>19.341474533081055</v>
      </c>
      <c r="T33" s="1">
        <f>AVERAGE(S33:S34)</f>
        <v>19.419831275939941</v>
      </c>
      <c r="Y33" s="3" t="s">
        <v>14</v>
      </c>
      <c r="Z33" t="s">
        <v>6</v>
      </c>
      <c r="AA33" s="2">
        <v>22.639554977416992</v>
      </c>
      <c r="AB33" s="2">
        <f>AVERAGE(AA33:AA34)</f>
        <v>22.440128326416016</v>
      </c>
      <c r="AC33" s="3"/>
    </row>
    <row r="34" spans="1:29" x14ac:dyDescent="0.2">
      <c r="A34" t="s">
        <v>14</v>
      </c>
      <c r="B34" t="s">
        <v>6</v>
      </c>
      <c r="C34" s="1">
        <v>19.498188018798828</v>
      </c>
      <c r="D34" s="1"/>
      <c r="I34" t="s">
        <v>14</v>
      </c>
      <c r="J34" t="s">
        <v>6</v>
      </c>
      <c r="K34" s="1">
        <v>19.498188018798828</v>
      </c>
      <c r="L34" s="1"/>
      <c r="Q34" t="s">
        <v>14</v>
      </c>
      <c r="R34" t="s">
        <v>6</v>
      </c>
      <c r="S34" s="1">
        <v>19.498188018798828</v>
      </c>
      <c r="T34" s="1"/>
      <c r="Y34" s="3" t="s">
        <v>14</v>
      </c>
      <c r="Z34" t="s">
        <v>6</v>
      </c>
      <c r="AA34" s="2">
        <v>22.240701675415039</v>
      </c>
      <c r="AB34" s="2"/>
      <c r="AC34" s="3"/>
    </row>
    <row r="35" spans="1:29" x14ac:dyDescent="0.2">
      <c r="A35" t="s">
        <v>15</v>
      </c>
      <c r="B35" t="s">
        <v>6</v>
      </c>
      <c r="C35" s="1">
        <v>19.608829498291016</v>
      </c>
      <c r="D35" s="1">
        <f>AVERAGE(C35:C36)</f>
        <v>19.523852348327637</v>
      </c>
      <c r="I35" t="s">
        <v>15</v>
      </c>
      <c r="J35" t="s">
        <v>6</v>
      </c>
      <c r="K35" s="1">
        <v>19.608829498291016</v>
      </c>
      <c r="L35" s="1">
        <f>AVERAGE(K35:K36)</f>
        <v>19.523852348327637</v>
      </c>
      <c r="Q35" t="s">
        <v>15</v>
      </c>
      <c r="R35" t="s">
        <v>6</v>
      </c>
      <c r="S35" s="1">
        <v>19.608829498291016</v>
      </c>
      <c r="T35" s="1">
        <f>AVERAGE(S35:S36)</f>
        <v>19.523852348327637</v>
      </c>
      <c r="Y35" s="3" t="s">
        <v>15</v>
      </c>
      <c r="Z35" t="s">
        <v>6</v>
      </c>
      <c r="AA35" s="2">
        <v>21.926084518432617</v>
      </c>
      <c r="AB35" s="2">
        <f>AVERAGE(AA35:AA36)</f>
        <v>22.027471542358398</v>
      </c>
      <c r="AC35" s="3"/>
    </row>
    <row r="36" spans="1:29" x14ac:dyDescent="0.2">
      <c r="A36" t="s">
        <v>15</v>
      </c>
      <c r="B36" t="s">
        <v>6</v>
      </c>
      <c r="C36" s="1">
        <v>19.438875198364258</v>
      </c>
      <c r="D36" s="1"/>
      <c r="I36" t="s">
        <v>15</v>
      </c>
      <c r="J36" t="s">
        <v>6</v>
      </c>
      <c r="K36" s="1">
        <v>19.438875198364258</v>
      </c>
      <c r="L36" s="1"/>
      <c r="Q36" t="s">
        <v>15</v>
      </c>
      <c r="R36" t="s">
        <v>6</v>
      </c>
      <c r="S36" s="1">
        <v>19.438875198364258</v>
      </c>
      <c r="T36" s="1"/>
      <c r="Y36" s="3" t="s">
        <v>15</v>
      </c>
      <c r="Z36" t="s">
        <v>6</v>
      </c>
      <c r="AA36" s="2">
        <v>22.12885856628418</v>
      </c>
      <c r="AB36" s="2"/>
      <c r="AC36" s="3"/>
    </row>
    <row r="37" spans="1:29" x14ac:dyDescent="0.2">
      <c r="A37" t="s">
        <v>16</v>
      </c>
      <c r="B37" t="s">
        <v>6</v>
      </c>
      <c r="C37" s="1">
        <v>19.380712509155273</v>
      </c>
      <c r="D37" s="1">
        <f>AVERAGE(C37:C38)</f>
        <v>19.460771560668945</v>
      </c>
      <c r="I37" t="s">
        <v>16</v>
      </c>
      <c r="J37" t="s">
        <v>6</v>
      </c>
      <c r="K37" s="1">
        <v>19.380712509155273</v>
      </c>
      <c r="L37" s="1">
        <f>AVERAGE(K37:K38)</f>
        <v>19.460771560668945</v>
      </c>
      <c r="Q37" t="s">
        <v>16</v>
      </c>
      <c r="R37" t="s">
        <v>6</v>
      </c>
      <c r="S37" s="1">
        <v>19.380712509155273</v>
      </c>
      <c r="T37" s="1">
        <f>AVERAGE(S37:S38)</f>
        <v>19.460771560668945</v>
      </c>
      <c r="Y37" s="3" t="s">
        <v>16</v>
      </c>
      <c r="Z37" t="s">
        <v>6</v>
      </c>
      <c r="AA37" s="2">
        <v>22.4033203125</v>
      </c>
      <c r="AB37" s="2">
        <f>AVERAGE(AA37:AA38)</f>
        <v>22.033652305603027</v>
      </c>
      <c r="AC37" s="3"/>
    </row>
    <row r="38" spans="1:29" x14ac:dyDescent="0.2">
      <c r="A38" t="s">
        <v>16</v>
      </c>
      <c r="B38" t="s">
        <v>6</v>
      </c>
      <c r="C38" s="1">
        <v>19.540830612182617</v>
      </c>
      <c r="D38" s="1"/>
      <c r="I38" t="s">
        <v>16</v>
      </c>
      <c r="J38" t="s">
        <v>6</v>
      </c>
      <c r="K38" s="1">
        <v>19.540830612182617</v>
      </c>
      <c r="L38" s="1"/>
      <c r="Q38" t="s">
        <v>16</v>
      </c>
      <c r="R38" t="s">
        <v>6</v>
      </c>
      <c r="S38" s="1">
        <v>19.540830612182617</v>
      </c>
      <c r="T38" s="1"/>
      <c r="Y38" s="3" t="s">
        <v>16</v>
      </c>
      <c r="Z38" t="s">
        <v>6</v>
      </c>
      <c r="AA38" s="2">
        <v>21.663984298706055</v>
      </c>
      <c r="AB38" s="2"/>
      <c r="AC38" s="3"/>
    </row>
    <row r="39" spans="1:29" x14ac:dyDescent="0.2">
      <c r="S39" s="3"/>
      <c r="T39" s="3"/>
      <c r="U39" s="3"/>
      <c r="V39" s="3"/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J11" sqref="J11"/>
    </sheetView>
  </sheetViews>
  <sheetFormatPr baseColWidth="10" defaultRowHeight="12.75" x14ac:dyDescent="0.2"/>
  <sheetData>
    <row r="1" spans="1:7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23</v>
      </c>
      <c r="G1" s="3" t="s">
        <v>24</v>
      </c>
    </row>
    <row r="2" spans="1:7" x14ac:dyDescent="0.2">
      <c r="A2" s="3" t="s">
        <v>55</v>
      </c>
      <c r="B2" t="s">
        <v>22</v>
      </c>
      <c r="C2" s="1">
        <v>37.400020599365234</v>
      </c>
      <c r="D2" s="1">
        <f>AVERAGE(C2:C3)</f>
        <v>37.71619987487793</v>
      </c>
      <c r="E2" s="1">
        <f>D2-D8</f>
        <v>14.895522117614746</v>
      </c>
      <c r="F2" s="1">
        <f>AVERAGE(E2,E4,E6)</f>
        <v>15.074434280395508</v>
      </c>
      <c r="G2">
        <f>_xlfn.STDEV.P(E2,E4,E6)/SQRT(3)</f>
        <v>8.0955862002051127E-2</v>
      </c>
    </row>
    <row r="3" spans="1:7" x14ac:dyDescent="0.2">
      <c r="A3" s="3" t="s">
        <v>55</v>
      </c>
      <c r="B3" t="s">
        <v>22</v>
      </c>
      <c r="C3" s="1">
        <v>38.032379150390625</v>
      </c>
      <c r="D3" s="1"/>
    </row>
    <row r="4" spans="1:7" x14ac:dyDescent="0.2">
      <c r="A4" s="3" t="s">
        <v>56</v>
      </c>
      <c r="B4" t="s">
        <v>22</v>
      </c>
      <c r="C4" s="1">
        <v>37.203907012939453</v>
      </c>
      <c r="D4" s="1">
        <f>AVERAGE(C4:C5)</f>
        <v>37.813699722290039</v>
      </c>
      <c r="E4" s="1">
        <f>D4-D10</f>
        <v>15.089828491210938</v>
      </c>
    </row>
    <row r="5" spans="1:7" x14ac:dyDescent="0.2">
      <c r="A5" s="3" t="s">
        <v>56</v>
      </c>
      <c r="B5" t="s">
        <v>22</v>
      </c>
      <c r="C5" s="1">
        <v>38.423492431640625</v>
      </c>
      <c r="D5" s="1"/>
    </row>
    <row r="6" spans="1:7" x14ac:dyDescent="0.2">
      <c r="A6" s="3" t="s">
        <v>57</v>
      </c>
      <c r="B6" t="s">
        <v>22</v>
      </c>
      <c r="C6" s="1">
        <v>37.388374328613281</v>
      </c>
      <c r="D6" s="1">
        <f>AVERAGE(C6:C7)</f>
        <v>37.868276596069336</v>
      </c>
      <c r="E6" s="1">
        <f>D6-D12</f>
        <v>15.23795223236084</v>
      </c>
    </row>
    <row r="7" spans="1:7" x14ac:dyDescent="0.2">
      <c r="A7" s="3" t="s">
        <v>57</v>
      </c>
      <c r="B7" t="s">
        <v>22</v>
      </c>
      <c r="C7" s="1">
        <v>38.348178863525391</v>
      </c>
      <c r="D7" s="1"/>
    </row>
    <row r="8" spans="1:7" x14ac:dyDescent="0.2">
      <c r="A8" s="3" t="s">
        <v>55</v>
      </c>
      <c r="B8" t="s">
        <v>6</v>
      </c>
      <c r="C8" s="1">
        <v>22.835012435913086</v>
      </c>
      <c r="D8" s="1">
        <f>AVERAGE(C8:C9)</f>
        <v>22.820677757263184</v>
      </c>
    </row>
    <row r="9" spans="1:7" x14ac:dyDescent="0.2">
      <c r="A9" s="3" t="s">
        <v>55</v>
      </c>
      <c r="B9" t="s">
        <v>6</v>
      </c>
      <c r="C9" s="1">
        <v>22.806343078613281</v>
      </c>
      <c r="D9" s="1"/>
    </row>
    <row r="10" spans="1:7" x14ac:dyDescent="0.2">
      <c r="A10" s="3" t="s">
        <v>56</v>
      </c>
      <c r="B10" t="s">
        <v>6</v>
      </c>
      <c r="C10" s="1">
        <v>22.719596862792969</v>
      </c>
      <c r="D10" s="1">
        <f>AVERAGE(C10:C11)</f>
        <v>22.723871231079102</v>
      </c>
    </row>
    <row r="11" spans="1:7" x14ac:dyDescent="0.2">
      <c r="A11" s="3" t="s">
        <v>56</v>
      </c>
      <c r="B11" t="s">
        <v>6</v>
      </c>
      <c r="C11" s="1">
        <v>22.728145599365234</v>
      </c>
      <c r="D11" s="1"/>
    </row>
    <row r="12" spans="1:7" x14ac:dyDescent="0.2">
      <c r="A12" s="3" t="s">
        <v>57</v>
      </c>
      <c r="B12" t="s">
        <v>6</v>
      </c>
      <c r="C12" s="1">
        <v>22.500190734863281</v>
      </c>
      <c r="D12" s="1">
        <f>AVERAGE(C12:C13)</f>
        <v>22.630324363708496</v>
      </c>
    </row>
    <row r="13" spans="1:7" x14ac:dyDescent="0.2">
      <c r="A13" s="3" t="s">
        <v>57</v>
      </c>
      <c r="B13" t="s">
        <v>6</v>
      </c>
      <c r="C13" s="1">
        <v>22.760457992553711</v>
      </c>
      <c r="D13" s="1"/>
      <c r="E13" s="1"/>
    </row>
    <row r="14" spans="1:7" x14ac:dyDescent="0.2">
      <c r="A14" t="s">
        <v>14</v>
      </c>
      <c r="B14" t="s">
        <v>22</v>
      </c>
      <c r="C14">
        <v>45</v>
      </c>
      <c r="D14" s="1">
        <f>AVERAGE(C14:C15)</f>
        <v>45</v>
      </c>
      <c r="E14" s="1">
        <f>D14-D20</f>
        <v>20.174420356750488</v>
      </c>
      <c r="F14" s="1">
        <f>AVERAGE(E14,E16,E18)</f>
        <v>20.191983858744305</v>
      </c>
      <c r="G14">
        <f>_xlfn.STDEV.P(E14,E16,E18)/SQRT(3)</f>
        <v>1.5516423252518306E-2</v>
      </c>
    </row>
    <row r="15" spans="1:7" x14ac:dyDescent="0.2">
      <c r="A15" t="s">
        <v>14</v>
      </c>
      <c r="B15" t="s">
        <v>22</v>
      </c>
      <c r="C15">
        <v>45</v>
      </c>
      <c r="D15" s="1"/>
    </row>
    <row r="16" spans="1:7" x14ac:dyDescent="0.2">
      <c r="A16" t="s">
        <v>15</v>
      </c>
      <c r="B16" t="s">
        <v>22</v>
      </c>
      <c r="C16">
        <v>45</v>
      </c>
      <c r="D16" s="1">
        <f>AVERAGE(C16:C17)</f>
        <v>45</v>
      </c>
      <c r="E16" s="1">
        <f>D16-D22</f>
        <v>20.229955673217773</v>
      </c>
    </row>
    <row r="17" spans="1:5" x14ac:dyDescent="0.2">
      <c r="A17" t="s">
        <v>15</v>
      </c>
      <c r="B17" t="s">
        <v>22</v>
      </c>
      <c r="C17">
        <v>45</v>
      </c>
      <c r="D17" s="1"/>
    </row>
    <row r="18" spans="1:5" x14ac:dyDescent="0.2">
      <c r="A18" t="s">
        <v>16</v>
      </c>
      <c r="B18" t="s">
        <v>22</v>
      </c>
      <c r="C18">
        <v>45</v>
      </c>
      <c r="D18" s="1">
        <f>AVERAGE(C18:C19)</f>
        <v>45</v>
      </c>
      <c r="E18" s="1">
        <f>D18-D24</f>
        <v>20.171575546264648</v>
      </c>
    </row>
    <row r="19" spans="1:5" x14ac:dyDescent="0.2">
      <c r="A19" t="s">
        <v>16</v>
      </c>
      <c r="B19" t="s">
        <v>22</v>
      </c>
      <c r="C19">
        <v>45</v>
      </c>
      <c r="D19" s="1"/>
    </row>
    <row r="20" spans="1:5" x14ac:dyDescent="0.2">
      <c r="A20" t="s">
        <v>14</v>
      </c>
      <c r="B20" t="s">
        <v>6</v>
      </c>
      <c r="C20" s="1">
        <v>24.8353271484375</v>
      </c>
      <c r="D20" s="1">
        <f>AVERAGE(C20:C21)</f>
        <v>24.825579643249512</v>
      </c>
    </row>
    <row r="21" spans="1:5" x14ac:dyDescent="0.2">
      <c r="A21" t="s">
        <v>14</v>
      </c>
      <c r="B21" t="s">
        <v>6</v>
      </c>
      <c r="C21" s="1">
        <v>24.815832138061523</v>
      </c>
      <c r="D21" s="1"/>
    </row>
    <row r="22" spans="1:5" x14ac:dyDescent="0.2">
      <c r="A22" t="s">
        <v>15</v>
      </c>
      <c r="B22" t="s">
        <v>6</v>
      </c>
      <c r="C22" s="1">
        <v>24.842306137084961</v>
      </c>
      <c r="D22" s="1">
        <f>AVERAGE(C22:C23)</f>
        <v>24.770044326782227</v>
      </c>
    </row>
    <row r="23" spans="1:5" x14ac:dyDescent="0.2">
      <c r="A23" t="s">
        <v>15</v>
      </c>
      <c r="B23" t="s">
        <v>6</v>
      </c>
      <c r="C23" s="1">
        <v>24.697782516479492</v>
      </c>
      <c r="D23" s="1"/>
    </row>
    <row r="24" spans="1:5" x14ac:dyDescent="0.2">
      <c r="A24" t="s">
        <v>16</v>
      </c>
      <c r="B24" t="s">
        <v>6</v>
      </c>
      <c r="C24" s="1">
        <v>24.815048217773438</v>
      </c>
      <c r="D24" s="1">
        <f>AVERAGE(C24:C25)</f>
        <v>24.828424453735352</v>
      </c>
    </row>
    <row r="25" spans="1:5" x14ac:dyDescent="0.2">
      <c r="A25" t="s">
        <v>16</v>
      </c>
      <c r="B25" t="s">
        <v>6</v>
      </c>
      <c r="C25" s="1">
        <v>24.841800689697266</v>
      </c>
      <c r="D25" s="1"/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I13" sqref="I13"/>
    </sheetView>
  </sheetViews>
  <sheetFormatPr baseColWidth="10" defaultRowHeight="12.75" x14ac:dyDescent="0.2"/>
  <cols>
    <col min="1" max="1" width="12.7109375" bestFit="1" customWidth="1"/>
  </cols>
  <sheetData>
    <row r="1" spans="1:7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23</v>
      </c>
      <c r="G1" s="3" t="s">
        <v>24</v>
      </c>
    </row>
    <row r="2" spans="1:7" x14ac:dyDescent="0.2">
      <c r="A2" s="3" t="s">
        <v>55</v>
      </c>
      <c r="B2" t="s">
        <v>22</v>
      </c>
      <c r="C2" s="1">
        <v>35.794467926025391</v>
      </c>
      <c r="D2" s="1">
        <f>AVERAGE(C2:C3)</f>
        <v>36.654167175292969</v>
      </c>
      <c r="E2" s="1">
        <f>D2-D8</f>
        <v>13.766566276550293</v>
      </c>
      <c r="F2" s="1">
        <f>AVERAGE(E2,E4,E6)</f>
        <v>14.318994204203287</v>
      </c>
      <c r="G2">
        <f>_xlfn.STDEV.P(E2,E4,E6)/SQRT(3)</f>
        <v>0.22603567502623231</v>
      </c>
    </row>
    <row r="3" spans="1:7" x14ac:dyDescent="0.2">
      <c r="A3" s="3" t="s">
        <v>55</v>
      </c>
      <c r="B3" t="s">
        <v>22</v>
      </c>
      <c r="C3" s="1">
        <v>37.513866424560547</v>
      </c>
      <c r="D3" s="1"/>
    </row>
    <row r="4" spans="1:7" x14ac:dyDescent="0.2">
      <c r="A4" s="3" t="s">
        <v>56</v>
      </c>
      <c r="B4" t="s">
        <v>22</v>
      </c>
      <c r="C4" s="1">
        <v>37.486789703369141</v>
      </c>
      <c r="D4" s="1">
        <f>AVERAGE(C4:C5)</f>
        <v>37.472467422485352</v>
      </c>
      <c r="E4" s="1">
        <f t="shared" ref="E4" si="0">D4-D10</f>
        <v>14.627334594726563</v>
      </c>
    </row>
    <row r="5" spans="1:7" x14ac:dyDescent="0.2">
      <c r="A5" s="3" t="s">
        <v>56</v>
      </c>
      <c r="B5" t="s">
        <v>22</v>
      </c>
      <c r="C5" s="1">
        <v>37.458145141601563</v>
      </c>
      <c r="D5" s="1"/>
    </row>
    <row r="6" spans="1:7" x14ac:dyDescent="0.2">
      <c r="A6" s="3" t="s">
        <v>57</v>
      </c>
      <c r="B6" t="s">
        <v>22</v>
      </c>
      <c r="C6" s="1">
        <v>37.448017120361328</v>
      </c>
      <c r="D6" s="1">
        <f>AVERAGE(C6:C7)</f>
        <v>37.382318496704102</v>
      </c>
      <c r="E6" s="1">
        <f t="shared" ref="E6" si="1">D6-D12</f>
        <v>14.563081741333008</v>
      </c>
    </row>
    <row r="7" spans="1:7" x14ac:dyDescent="0.2">
      <c r="A7" s="3" t="s">
        <v>57</v>
      </c>
      <c r="B7" t="s">
        <v>22</v>
      </c>
      <c r="C7" s="1">
        <v>37.316619873046875</v>
      </c>
      <c r="D7" s="1"/>
    </row>
    <row r="8" spans="1:7" x14ac:dyDescent="0.2">
      <c r="A8" s="3" t="s">
        <v>55</v>
      </c>
      <c r="B8" t="s">
        <v>6</v>
      </c>
      <c r="C8" s="1">
        <v>22.9488525390625</v>
      </c>
      <c r="D8" s="1">
        <f>AVERAGE(C8:C9)</f>
        <v>22.887600898742676</v>
      </c>
    </row>
    <row r="9" spans="1:7" x14ac:dyDescent="0.2">
      <c r="A9" s="3" t="s">
        <v>55</v>
      </c>
      <c r="B9" t="s">
        <v>6</v>
      </c>
      <c r="C9" s="1">
        <v>22.826349258422852</v>
      </c>
      <c r="D9" s="1"/>
    </row>
    <row r="10" spans="1:7" x14ac:dyDescent="0.2">
      <c r="A10" s="3" t="s">
        <v>56</v>
      </c>
      <c r="B10" t="s">
        <v>6</v>
      </c>
      <c r="C10" s="1">
        <v>22.791627883911133</v>
      </c>
      <c r="D10" s="1">
        <f>AVERAGE(C10:C11)</f>
        <v>22.845132827758789</v>
      </c>
    </row>
    <row r="11" spans="1:7" x14ac:dyDescent="0.2">
      <c r="A11" s="3" t="s">
        <v>56</v>
      </c>
      <c r="B11" t="s">
        <v>6</v>
      </c>
      <c r="C11" s="1">
        <v>22.898637771606445</v>
      </c>
      <c r="D11" s="1"/>
    </row>
    <row r="12" spans="1:7" x14ac:dyDescent="0.2">
      <c r="A12" s="3" t="s">
        <v>57</v>
      </c>
      <c r="B12" t="s">
        <v>6</v>
      </c>
      <c r="C12" s="1">
        <v>22.847108840942383</v>
      </c>
      <c r="D12" s="1">
        <f>AVERAGE(C12:C13)</f>
        <v>22.819236755371094</v>
      </c>
    </row>
    <row r="13" spans="1:7" x14ac:dyDescent="0.2">
      <c r="A13" s="3" t="s">
        <v>57</v>
      </c>
      <c r="B13" t="s">
        <v>6</v>
      </c>
      <c r="C13" s="1">
        <v>22.791364669799805</v>
      </c>
      <c r="D13" s="1"/>
    </row>
    <row r="14" spans="1:7" x14ac:dyDescent="0.2">
      <c r="A14" s="3" t="s">
        <v>78</v>
      </c>
      <c r="B14" t="s">
        <v>22</v>
      </c>
      <c r="C14" s="1">
        <v>36.394995191355598</v>
      </c>
      <c r="D14" s="1">
        <f>AVERAGE(C14:C15)</f>
        <v>36.456061802966701</v>
      </c>
      <c r="E14" s="1">
        <f>D14-D20</f>
        <v>12.177498303516018</v>
      </c>
      <c r="F14" s="1">
        <f>AVERAGE(E14,E16,E18)</f>
        <v>11.600855656022267</v>
      </c>
      <c r="G14">
        <f>_xlfn.STDEV.P(E14,E16,E18)/SQRT(3)</f>
        <v>0.27502902300428095</v>
      </c>
    </row>
    <row r="15" spans="1:7" x14ac:dyDescent="0.2">
      <c r="A15" s="3" t="s">
        <v>78</v>
      </c>
      <c r="B15" t="s">
        <v>22</v>
      </c>
      <c r="C15" s="1">
        <v>36.517128414577797</v>
      </c>
      <c r="D15" s="1"/>
    </row>
    <row r="16" spans="1:7" x14ac:dyDescent="0.2">
      <c r="A16" s="3" t="s">
        <v>79</v>
      </c>
      <c r="B16" t="s">
        <v>22</v>
      </c>
      <c r="C16" s="1">
        <v>34.831439971923828</v>
      </c>
      <c r="D16" s="1">
        <f>AVERAGE(C16:C17)</f>
        <v>35.242107391357422</v>
      </c>
      <c r="E16" s="1">
        <f t="shared" ref="E16" si="2">D16-D22</f>
        <v>11.01087760925293</v>
      </c>
    </row>
    <row r="17" spans="1:7" x14ac:dyDescent="0.2">
      <c r="A17" s="3" t="s">
        <v>79</v>
      </c>
      <c r="B17" t="s">
        <v>22</v>
      </c>
      <c r="C17" s="1">
        <v>35.652774810791016</v>
      </c>
      <c r="D17" s="1"/>
    </row>
    <row r="18" spans="1:7" x14ac:dyDescent="0.2">
      <c r="A18" s="3" t="s">
        <v>80</v>
      </c>
      <c r="B18" t="s">
        <v>22</v>
      </c>
      <c r="C18" s="1">
        <v>35.609161376953125</v>
      </c>
      <c r="D18" s="1">
        <f>AVERAGE(C18:C19)</f>
        <v>36.047786712646484</v>
      </c>
      <c r="E18" s="1">
        <f t="shared" ref="E18" si="3">D18-D24</f>
        <v>11.614191055297852</v>
      </c>
    </row>
    <row r="19" spans="1:7" x14ac:dyDescent="0.2">
      <c r="A19" s="3" t="s">
        <v>80</v>
      </c>
      <c r="B19" t="s">
        <v>22</v>
      </c>
      <c r="C19" s="1">
        <v>36.486412048339844</v>
      </c>
      <c r="D19" s="1"/>
    </row>
    <row r="20" spans="1:7" x14ac:dyDescent="0.2">
      <c r="A20" s="3" t="s">
        <v>78</v>
      </c>
      <c r="B20" t="s">
        <v>6</v>
      </c>
      <c r="C20" s="1">
        <v>24.236028671264648</v>
      </c>
      <c r="D20" s="1">
        <f>AVERAGE(C20:C21)</f>
        <v>24.278563499450684</v>
      </c>
    </row>
    <row r="21" spans="1:7" x14ac:dyDescent="0.2">
      <c r="A21" s="3" t="s">
        <v>78</v>
      </c>
      <c r="B21" t="s">
        <v>6</v>
      </c>
      <c r="C21" s="1">
        <v>24.321098327636719</v>
      </c>
      <c r="D21" s="1"/>
    </row>
    <row r="22" spans="1:7" x14ac:dyDescent="0.2">
      <c r="A22" s="3" t="s">
        <v>79</v>
      </c>
      <c r="B22" t="s">
        <v>6</v>
      </c>
      <c r="C22" s="1">
        <v>24.166524887084961</v>
      </c>
      <c r="D22" s="1">
        <f>AVERAGE(C22:C23)</f>
        <v>24.231229782104492</v>
      </c>
    </row>
    <row r="23" spans="1:7" x14ac:dyDescent="0.2">
      <c r="A23" s="3" t="s">
        <v>79</v>
      </c>
      <c r="B23" t="s">
        <v>6</v>
      </c>
      <c r="C23" s="1">
        <v>24.295934677124023</v>
      </c>
      <c r="D23" s="1"/>
    </row>
    <row r="24" spans="1:7" x14ac:dyDescent="0.2">
      <c r="A24" s="3" t="s">
        <v>80</v>
      </c>
      <c r="B24" t="s">
        <v>6</v>
      </c>
      <c r="C24" s="1">
        <v>24.396278381347656</v>
      </c>
      <c r="D24" s="1">
        <f>AVERAGE(C24:C25)</f>
        <v>24.433595657348633</v>
      </c>
    </row>
    <row r="25" spans="1:7" x14ac:dyDescent="0.2">
      <c r="A25" s="3" t="s">
        <v>80</v>
      </c>
      <c r="B25" t="s">
        <v>6</v>
      </c>
      <c r="C25" s="1">
        <v>24.470912933349609</v>
      </c>
      <c r="D25" s="1"/>
    </row>
    <row r="26" spans="1:7" x14ac:dyDescent="0.2">
      <c r="A26" t="s">
        <v>14</v>
      </c>
      <c r="B26" t="s">
        <v>22</v>
      </c>
      <c r="C26">
        <v>45</v>
      </c>
      <c r="D26" s="1">
        <f>AVERAGE(C26:C27)</f>
        <v>45</v>
      </c>
      <c r="E26" s="1">
        <f>D26-D32</f>
        <v>22.344319343566895</v>
      </c>
      <c r="F26" s="1">
        <f>AVERAGE(E26,E28,E30)</f>
        <v>22.372071901957195</v>
      </c>
      <c r="G26">
        <f>_xlfn.STDEV.P(E26,E28,E30)/SQRT(3)</f>
        <v>1.1389838872768647E-2</v>
      </c>
    </row>
    <row r="27" spans="1:7" x14ac:dyDescent="0.2">
      <c r="A27" t="s">
        <v>14</v>
      </c>
      <c r="B27" t="s">
        <v>22</v>
      </c>
      <c r="C27">
        <v>45</v>
      </c>
      <c r="D27" s="1"/>
    </row>
    <row r="28" spans="1:7" x14ac:dyDescent="0.2">
      <c r="A28" t="s">
        <v>15</v>
      </c>
      <c r="B28" t="s">
        <v>22</v>
      </c>
      <c r="C28">
        <v>45</v>
      </c>
      <c r="D28" s="1">
        <f>AVERAGE(C28:C29)</f>
        <v>45</v>
      </c>
      <c r="E28" s="1">
        <f t="shared" ref="E28" si="4">D28-D34</f>
        <v>22.38347339630127</v>
      </c>
    </row>
    <row r="29" spans="1:7" x14ac:dyDescent="0.2">
      <c r="A29" t="s">
        <v>15</v>
      </c>
      <c r="B29" t="s">
        <v>22</v>
      </c>
      <c r="C29">
        <v>45</v>
      </c>
      <c r="D29" s="1"/>
    </row>
    <row r="30" spans="1:7" x14ac:dyDescent="0.2">
      <c r="A30" t="s">
        <v>16</v>
      </c>
      <c r="B30" t="s">
        <v>22</v>
      </c>
      <c r="C30">
        <v>45</v>
      </c>
      <c r="D30" s="1">
        <f>AVERAGE(C30:C31)</f>
        <v>45</v>
      </c>
      <c r="E30" s="1">
        <f t="shared" ref="E30" si="5">D30-D36</f>
        <v>22.388422966003418</v>
      </c>
    </row>
    <row r="31" spans="1:7" x14ac:dyDescent="0.2">
      <c r="A31" t="s">
        <v>16</v>
      </c>
      <c r="B31" t="s">
        <v>22</v>
      </c>
      <c r="C31">
        <v>45</v>
      </c>
      <c r="D31" s="1"/>
    </row>
    <row r="32" spans="1:7" x14ac:dyDescent="0.2">
      <c r="A32" t="s">
        <v>14</v>
      </c>
      <c r="B32" t="s">
        <v>6</v>
      </c>
      <c r="C32" s="1">
        <v>22.654088973999023</v>
      </c>
      <c r="D32" s="1">
        <f>AVERAGE(C32:C33)</f>
        <v>22.655680656433105</v>
      </c>
    </row>
    <row r="33" spans="1:7" x14ac:dyDescent="0.2">
      <c r="A33" t="s">
        <v>14</v>
      </c>
      <c r="B33" t="s">
        <v>6</v>
      </c>
      <c r="C33" s="1">
        <v>22.657272338867188</v>
      </c>
      <c r="D33" s="1"/>
    </row>
    <row r="34" spans="1:7" x14ac:dyDescent="0.2">
      <c r="A34" t="s">
        <v>15</v>
      </c>
      <c r="B34" t="s">
        <v>6</v>
      </c>
      <c r="C34" s="1">
        <v>22.597871780395508</v>
      </c>
      <c r="D34" s="1">
        <f>AVERAGE(C34:C35)</f>
        <v>22.61652660369873</v>
      </c>
    </row>
    <row r="35" spans="1:7" x14ac:dyDescent="0.2">
      <c r="A35" t="s">
        <v>15</v>
      </c>
      <c r="B35" t="s">
        <v>6</v>
      </c>
      <c r="C35" s="1">
        <v>22.635181427001953</v>
      </c>
      <c r="D35" s="1"/>
    </row>
    <row r="36" spans="1:7" x14ac:dyDescent="0.2">
      <c r="A36" t="s">
        <v>16</v>
      </c>
      <c r="B36" t="s">
        <v>6</v>
      </c>
      <c r="C36" s="1">
        <v>22.600013732910156</v>
      </c>
      <c r="D36" s="1">
        <f>AVERAGE(C36:C37)</f>
        <v>22.611577033996582</v>
      </c>
    </row>
    <row r="37" spans="1:7" x14ac:dyDescent="0.2">
      <c r="A37" t="s">
        <v>16</v>
      </c>
      <c r="B37" t="s">
        <v>6</v>
      </c>
      <c r="C37" s="1">
        <v>22.623140335083008</v>
      </c>
      <c r="D37" s="1"/>
    </row>
    <row r="38" spans="1:7" x14ac:dyDescent="0.2">
      <c r="A38" t="s">
        <v>81</v>
      </c>
      <c r="B38" t="s">
        <v>22</v>
      </c>
      <c r="C38">
        <v>45</v>
      </c>
      <c r="D38" s="1">
        <f>AVERAGE(C38:C39)</f>
        <v>45</v>
      </c>
      <c r="E38" s="1">
        <f>D38-D44</f>
        <v>21.720301628112793</v>
      </c>
      <c r="F38" s="1">
        <f>AVERAGE(E38,E40,E42)</f>
        <v>21.713974952697754</v>
      </c>
      <c r="G38">
        <f>_xlfn.STDEV.P(E38,E40,E42)/SQRT(3)</f>
        <v>2.4418961224726067E-2</v>
      </c>
    </row>
    <row r="39" spans="1:7" x14ac:dyDescent="0.2">
      <c r="A39" t="s">
        <v>81</v>
      </c>
      <c r="B39" t="s">
        <v>22</v>
      </c>
      <c r="C39">
        <v>45</v>
      </c>
      <c r="D39" s="1"/>
    </row>
    <row r="40" spans="1:7" x14ac:dyDescent="0.2">
      <c r="A40" t="s">
        <v>82</v>
      </c>
      <c r="B40" t="s">
        <v>22</v>
      </c>
      <c r="C40">
        <v>45</v>
      </c>
      <c r="D40" s="1">
        <f>AVERAGE(C40:C41)</f>
        <v>45</v>
      </c>
      <c r="E40" s="1">
        <f t="shared" ref="E40" si="6">D40-D46</f>
        <v>21.762321472167969</v>
      </c>
    </row>
    <row r="41" spans="1:7" x14ac:dyDescent="0.2">
      <c r="A41" t="s">
        <v>82</v>
      </c>
      <c r="B41" t="s">
        <v>22</v>
      </c>
      <c r="C41">
        <v>45</v>
      </c>
      <c r="D41" s="1"/>
    </row>
    <row r="42" spans="1:7" x14ac:dyDescent="0.2">
      <c r="A42" t="s">
        <v>83</v>
      </c>
      <c r="B42" t="s">
        <v>22</v>
      </c>
      <c r="C42">
        <v>45</v>
      </c>
      <c r="D42" s="1">
        <f>AVERAGE(C42:C43)</f>
        <v>45</v>
      </c>
      <c r="E42" s="1">
        <f t="shared" ref="E42" si="7">D42-D48</f>
        <v>21.6593017578125</v>
      </c>
    </row>
    <row r="43" spans="1:7" x14ac:dyDescent="0.2">
      <c r="A43" t="s">
        <v>83</v>
      </c>
      <c r="B43" t="s">
        <v>22</v>
      </c>
      <c r="C43">
        <v>45</v>
      </c>
      <c r="D43" s="1"/>
    </row>
    <row r="44" spans="1:7" x14ac:dyDescent="0.2">
      <c r="A44" t="s">
        <v>81</v>
      </c>
      <c r="B44" t="s">
        <v>6</v>
      </c>
      <c r="C44" s="1">
        <v>23.329204559326172</v>
      </c>
      <c r="D44" s="1">
        <f>AVERAGE(C44:C45)</f>
        <v>23.279698371887207</v>
      </c>
    </row>
    <row r="45" spans="1:7" x14ac:dyDescent="0.2">
      <c r="A45" t="s">
        <v>81</v>
      </c>
      <c r="B45" t="s">
        <v>6</v>
      </c>
      <c r="C45" s="1">
        <v>23.230192184448242</v>
      </c>
      <c r="D45" s="1"/>
    </row>
    <row r="46" spans="1:7" x14ac:dyDescent="0.2">
      <c r="A46" t="s">
        <v>82</v>
      </c>
      <c r="B46" t="s">
        <v>6</v>
      </c>
      <c r="C46" s="1">
        <v>23.176116943359375</v>
      </c>
      <c r="D46" s="1">
        <f>AVERAGE(C46:C47)</f>
        <v>23.237678527832031</v>
      </c>
    </row>
    <row r="47" spans="1:7" x14ac:dyDescent="0.2">
      <c r="A47" t="s">
        <v>82</v>
      </c>
      <c r="B47" t="s">
        <v>6</v>
      </c>
      <c r="C47" s="1">
        <v>23.299240112304688</v>
      </c>
      <c r="D47" s="1"/>
    </row>
    <row r="48" spans="1:7" x14ac:dyDescent="0.2">
      <c r="A48" t="s">
        <v>83</v>
      </c>
      <c r="B48" t="s">
        <v>6</v>
      </c>
      <c r="C48" s="1">
        <v>23.325773239135742</v>
      </c>
      <c r="D48" s="1">
        <f>AVERAGE(C48:C49)</f>
        <v>23.3406982421875</v>
      </c>
    </row>
    <row r="49" spans="1:4" x14ac:dyDescent="0.2">
      <c r="A49" t="s">
        <v>83</v>
      </c>
      <c r="B49" t="s">
        <v>6</v>
      </c>
      <c r="C49" s="1">
        <v>23.355623245239258</v>
      </c>
      <c r="D49" s="1"/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12" workbookViewId="0">
      <selection sqref="A1:G37"/>
    </sheetView>
  </sheetViews>
  <sheetFormatPr baseColWidth="10" defaultRowHeight="12.75" x14ac:dyDescent="0.2"/>
  <sheetData>
    <row r="1" spans="1:7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23</v>
      </c>
      <c r="G1" s="3" t="s">
        <v>24</v>
      </c>
    </row>
    <row r="2" spans="1:7" x14ac:dyDescent="0.2">
      <c r="A2" t="s">
        <v>58</v>
      </c>
      <c r="B2" t="s">
        <v>22</v>
      </c>
      <c r="C2" s="1">
        <v>36.843898773193359</v>
      </c>
      <c r="D2" s="1">
        <f>AVERAGE(C2:C3)</f>
        <v>37.328018188476563</v>
      </c>
      <c r="E2" s="1">
        <f>D2-D8</f>
        <v>13.947065353393555</v>
      </c>
      <c r="F2" s="1">
        <f>AVERAGE(E2,E4,E6)</f>
        <v>14.669704119364399</v>
      </c>
      <c r="G2">
        <f>_xlfn.STDEV.P(E2,E4,E6)/SQRT(3)</f>
        <v>0.32426212145326427</v>
      </c>
    </row>
    <row r="3" spans="1:7" x14ac:dyDescent="0.2">
      <c r="A3" t="s">
        <v>58</v>
      </c>
      <c r="B3" t="s">
        <v>22</v>
      </c>
      <c r="C3" s="1">
        <v>37.812137603759766</v>
      </c>
      <c r="D3" s="1"/>
    </row>
    <row r="4" spans="1:7" x14ac:dyDescent="0.2">
      <c r="A4" t="s">
        <v>59</v>
      </c>
      <c r="B4" t="s">
        <v>22</v>
      </c>
      <c r="C4" s="1">
        <v>39.689651489257798</v>
      </c>
      <c r="D4" s="1">
        <f>AVERAGE(C4:C5)</f>
        <v>38.7353000640869</v>
      </c>
      <c r="E4" s="1">
        <f>D4-D10</f>
        <v>15.316508293151841</v>
      </c>
    </row>
    <row r="5" spans="1:7" x14ac:dyDescent="0.2">
      <c r="A5" t="s">
        <v>59</v>
      </c>
      <c r="B5" t="s">
        <v>22</v>
      </c>
      <c r="C5" s="1">
        <v>37.780948638916001</v>
      </c>
      <c r="D5" s="1"/>
    </row>
    <row r="6" spans="1:7" x14ac:dyDescent="0.2">
      <c r="A6" t="s">
        <v>60</v>
      </c>
      <c r="B6" t="s">
        <v>22</v>
      </c>
      <c r="C6" s="1">
        <v>38.085263400607602</v>
      </c>
      <c r="D6" s="1">
        <f>AVERAGE(C6:C7)</f>
        <v>38.0963745117187</v>
      </c>
      <c r="E6" s="1">
        <f>D6-D12</f>
        <v>14.745538711547802</v>
      </c>
    </row>
    <row r="7" spans="1:7" x14ac:dyDescent="0.2">
      <c r="A7" t="s">
        <v>60</v>
      </c>
      <c r="B7" t="s">
        <v>22</v>
      </c>
      <c r="C7" s="1">
        <v>38.107485622829799</v>
      </c>
      <c r="D7" s="1"/>
    </row>
    <row r="8" spans="1:7" x14ac:dyDescent="0.2">
      <c r="A8" t="s">
        <v>58</v>
      </c>
      <c r="B8" t="s">
        <v>6</v>
      </c>
      <c r="C8" s="1">
        <v>23.498937606811523</v>
      </c>
      <c r="D8" s="1">
        <f>AVERAGE(C8:C9)</f>
        <v>23.380952835083008</v>
      </c>
    </row>
    <row r="9" spans="1:7" x14ac:dyDescent="0.2">
      <c r="A9" t="s">
        <v>58</v>
      </c>
      <c r="B9" t="s">
        <v>6</v>
      </c>
      <c r="C9" s="1">
        <v>23.262968063354492</v>
      </c>
      <c r="D9" s="1"/>
    </row>
    <row r="10" spans="1:7" x14ac:dyDescent="0.2">
      <c r="A10" t="s">
        <v>59</v>
      </c>
      <c r="B10" t="s">
        <v>6</v>
      </c>
      <c r="C10" s="1">
        <v>23.400638580322266</v>
      </c>
      <c r="D10" s="1">
        <f>AVERAGE(C10:C11)</f>
        <v>23.418791770935059</v>
      </c>
    </row>
    <row r="11" spans="1:7" x14ac:dyDescent="0.2">
      <c r="A11" t="s">
        <v>59</v>
      </c>
      <c r="B11" t="s">
        <v>6</v>
      </c>
      <c r="C11" s="1">
        <v>23.436944961547852</v>
      </c>
      <c r="D11" s="1"/>
    </row>
    <row r="12" spans="1:7" x14ac:dyDescent="0.2">
      <c r="A12" t="s">
        <v>60</v>
      </c>
      <c r="B12" t="s">
        <v>6</v>
      </c>
      <c r="C12" s="1">
        <v>23.311906814575195</v>
      </c>
      <c r="D12" s="1">
        <f>AVERAGE(C12:C13)</f>
        <v>23.350835800170898</v>
      </c>
    </row>
    <row r="13" spans="1:7" x14ac:dyDescent="0.2">
      <c r="A13" t="s">
        <v>60</v>
      </c>
      <c r="B13" t="s">
        <v>6</v>
      </c>
      <c r="C13" s="1">
        <v>23.389764785766602</v>
      </c>
      <c r="D13" s="1"/>
      <c r="E13" s="1"/>
    </row>
    <row r="14" spans="1:7" x14ac:dyDescent="0.2">
      <c r="A14" t="s">
        <v>75</v>
      </c>
      <c r="B14" t="s">
        <v>22</v>
      </c>
      <c r="C14" s="1">
        <v>45</v>
      </c>
      <c r="D14" s="1">
        <f>AVERAGE(C14:C15)</f>
        <v>45</v>
      </c>
      <c r="E14" s="1">
        <f>D14-D20</f>
        <v>19.74754524230957</v>
      </c>
      <c r="F14" s="1">
        <f>AVERAGE(E14,E16,E18)</f>
        <v>19.77412223815918</v>
      </c>
      <c r="G14">
        <f>_xlfn.STDEV.P(E14,E16,E18)/SQRT(3)</f>
        <v>3.9517820199685735E-2</v>
      </c>
    </row>
    <row r="15" spans="1:7" x14ac:dyDescent="0.2">
      <c r="A15" t="s">
        <v>75</v>
      </c>
      <c r="B15" t="s">
        <v>22</v>
      </c>
      <c r="C15" s="1">
        <v>45</v>
      </c>
      <c r="D15" s="1"/>
    </row>
    <row r="16" spans="1:7" x14ac:dyDescent="0.2">
      <c r="A16" t="s">
        <v>76</v>
      </c>
      <c r="B16" t="s">
        <v>22</v>
      </c>
      <c r="C16" s="1">
        <v>45</v>
      </c>
      <c r="D16" s="1">
        <f>AVERAGE(C16:C17)</f>
        <v>45</v>
      </c>
      <c r="E16" s="1">
        <f>D16-D22</f>
        <v>19.868019104003906</v>
      </c>
    </row>
    <row r="17" spans="1:7" x14ac:dyDescent="0.2">
      <c r="A17" t="s">
        <v>76</v>
      </c>
      <c r="B17" t="s">
        <v>22</v>
      </c>
      <c r="C17" s="1">
        <v>45</v>
      </c>
      <c r="D17" s="1"/>
    </row>
    <row r="18" spans="1:7" x14ac:dyDescent="0.2">
      <c r="A18" t="s">
        <v>77</v>
      </c>
      <c r="B18" t="s">
        <v>22</v>
      </c>
      <c r="C18" s="1">
        <v>45</v>
      </c>
      <c r="D18" s="1">
        <f>AVERAGE(C18:C19)</f>
        <v>45</v>
      </c>
      <c r="E18" s="1">
        <f>D18-D24</f>
        <v>19.706802368164063</v>
      </c>
    </row>
    <row r="19" spans="1:7" x14ac:dyDescent="0.2">
      <c r="A19" t="s">
        <v>77</v>
      </c>
      <c r="B19" t="s">
        <v>22</v>
      </c>
      <c r="C19" s="1">
        <v>45</v>
      </c>
      <c r="D19" s="1"/>
    </row>
    <row r="20" spans="1:7" x14ac:dyDescent="0.2">
      <c r="A20" t="s">
        <v>75</v>
      </c>
      <c r="B20" t="s">
        <v>6</v>
      </c>
      <c r="C20" s="1">
        <v>25.25245475769043</v>
      </c>
      <c r="D20" s="1">
        <f>AVERAGE(C20:C21)</f>
        <v>25.25245475769043</v>
      </c>
    </row>
    <row r="21" spans="1:7" x14ac:dyDescent="0.2">
      <c r="A21" t="s">
        <v>75</v>
      </c>
      <c r="B21" t="s">
        <v>6</v>
      </c>
      <c r="C21" s="1">
        <v>25.25245475769043</v>
      </c>
      <c r="D21" s="1"/>
    </row>
    <row r="22" spans="1:7" x14ac:dyDescent="0.2">
      <c r="A22" t="s">
        <v>76</v>
      </c>
      <c r="B22" t="s">
        <v>6</v>
      </c>
      <c r="C22" s="1">
        <v>25.131980895996094</v>
      </c>
      <c r="D22" s="1">
        <f>AVERAGE(C22:C23)</f>
        <v>25.131980895996094</v>
      </c>
    </row>
    <row r="23" spans="1:7" x14ac:dyDescent="0.2">
      <c r="A23" t="s">
        <v>76</v>
      </c>
      <c r="B23" t="s">
        <v>6</v>
      </c>
      <c r="C23" s="1">
        <v>25.131980895996094</v>
      </c>
      <c r="D23" s="1"/>
    </row>
    <row r="24" spans="1:7" x14ac:dyDescent="0.2">
      <c r="A24" t="s">
        <v>77</v>
      </c>
      <c r="B24" t="s">
        <v>6</v>
      </c>
      <c r="C24" s="1">
        <v>25.293197631835938</v>
      </c>
      <c r="D24" s="1">
        <f>AVERAGE(C24:C25)</f>
        <v>25.293197631835938</v>
      </c>
    </row>
    <row r="25" spans="1:7" x14ac:dyDescent="0.2">
      <c r="A25" t="s">
        <v>77</v>
      </c>
      <c r="B25" t="s">
        <v>6</v>
      </c>
      <c r="C25" s="1">
        <v>25.293197631835938</v>
      </c>
      <c r="D25" s="1"/>
    </row>
    <row r="26" spans="1:7" x14ac:dyDescent="0.2">
      <c r="A26" t="s">
        <v>14</v>
      </c>
      <c r="B26" t="s">
        <v>22</v>
      </c>
      <c r="C26" s="1">
        <v>45</v>
      </c>
      <c r="D26" s="1">
        <f>AVERAGE(C26:C27)</f>
        <v>45</v>
      </c>
      <c r="E26" s="1">
        <f>D26-D32</f>
        <v>20.97761058807373</v>
      </c>
      <c r="F26" s="1">
        <f>AVERAGE(E26,E28,E30)</f>
        <v>21.002909978230793</v>
      </c>
      <c r="G26">
        <f>_xlfn.STDEV.P(E26,E28,E30)/SQRT(3)</f>
        <v>1.0331269622520704E-2</v>
      </c>
    </row>
    <row r="27" spans="1:7" x14ac:dyDescent="0.2">
      <c r="A27" t="s">
        <v>14</v>
      </c>
      <c r="B27" t="s">
        <v>22</v>
      </c>
      <c r="C27" s="1">
        <v>45</v>
      </c>
      <c r="D27" s="1"/>
    </row>
    <row r="28" spans="1:7" x14ac:dyDescent="0.2">
      <c r="A28" t="s">
        <v>15</v>
      </c>
      <c r="B28" t="s">
        <v>22</v>
      </c>
      <c r="C28" s="1">
        <v>45</v>
      </c>
      <c r="D28" s="1">
        <f>AVERAGE(C28:C29)</f>
        <v>45</v>
      </c>
      <c r="E28" s="1">
        <f>D28-D34</f>
        <v>21.015046119689941</v>
      </c>
    </row>
    <row r="29" spans="1:7" x14ac:dyDescent="0.2">
      <c r="A29" t="s">
        <v>15</v>
      </c>
      <c r="B29" t="s">
        <v>22</v>
      </c>
      <c r="C29" s="1">
        <v>45</v>
      </c>
      <c r="D29" s="1"/>
    </row>
    <row r="30" spans="1:7" x14ac:dyDescent="0.2">
      <c r="A30" t="s">
        <v>16</v>
      </c>
      <c r="B30" t="s">
        <v>22</v>
      </c>
      <c r="C30" s="1">
        <v>45</v>
      </c>
      <c r="D30" s="1">
        <f>AVERAGE(C30:C31)</f>
        <v>45</v>
      </c>
      <c r="E30" s="1">
        <f>D30-D36</f>
        <v>21.016073226928711</v>
      </c>
    </row>
    <row r="31" spans="1:7" x14ac:dyDescent="0.2">
      <c r="A31" t="s">
        <v>16</v>
      </c>
      <c r="B31" t="s">
        <v>22</v>
      </c>
      <c r="C31" s="1">
        <v>45</v>
      </c>
      <c r="D31" s="1"/>
    </row>
    <row r="32" spans="1:7" x14ac:dyDescent="0.2">
      <c r="A32" t="s">
        <v>14</v>
      </c>
      <c r="B32" t="s">
        <v>6</v>
      </c>
      <c r="C32" s="1">
        <v>24.041242599487305</v>
      </c>
      <c r="D32" s="1">
        <f>AVERAGE(C32:C33)</f>
        <v>24.02238941192627</v>
      </c>
    </row>
    <row r="33" spans="1:4" x14ac:dyDescent="0.2">
      <c r="A33" t="s">
        <v>14</v>
      </c>
      <c r="B33" t="s">
        <v>6</v>
      </c>
      <c r="C33" s="1">
        <v>24.003536224365234</v>
      </c>
      <c r="D33" s="1"/>
    </row>
    <row r="34" spans="1:4" x14ac:dyDescent="0.2">
      <c r="A34" t="s">
        <v>15</v>
      </c>
      <c r="B34" t="s">
        <v>6</v>
      </c>
      <c r="C34" s="1">
        <v>23.980190277099609</v>
      </c>
      <c r="D34" s="1">
        <f>AVERAGE(C34:C35)</f>
        <v>23.984953880310059</v>
      </c>
    </row>
    <row r="35" spans="1:4" x14ac:dyDescent="0.2">
      <c r="A35" t="s">
        <v>15</v>
      </c>
      <c r="B35" t="s">
        <v>6</v>
      </c>
      <c r="C35" s="1">
        <v>23.989717483520508</v>
      </c>
      <c r="D35" s="1"/>
    </row>
    <row r="36" spans="1:4" x14ac:dyDescent="0.2">
      <c r="A36" t="s">
        <v>16</v>
      </c>
      <c r="B36" t="s">
        <v>6</v>
      </c>
      <c r="C36" s="1">
        <v>23.974275588989258</v>
      </c>
      <c r="D36" s="1">
        <f>AVERAGE(C36:C37)</f>
        <v>23.983926773071289</v>
      </c>
    </row>
    <row r="37" spans="1:4" x14ac:dyDescent="0.2">
      <c r="A37" t="s">
        <v>16</v>
      </c>
      <c r="B37" t="s">
        <v>6</v>
      </c>
      <c r="C37" s="1">
        <v>23.99357795715332</v>
      </c>
      <c r="D37" s="1"/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opLeftCell="A26" workbookViewId="0">
      <selection sqref="A1:G55"/>
    </sheetView>
  </sheetViews>
  <sheetFormatPr baseColWidth="10" defaultRowHeight="12.75" x14ac:dyDescent="0.2"/>
  <sheetData>
    <row r="1" spans="1:7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23</v>
      </c>
      <c r="G1" s="3" t="s">
        <v>24</v>
      </c>
    </row>
    <row r="2" spans="1:7" x14ac:dyDescent="0.2">
      <c r="A2" t="s">
        <v>58</v>
      </c>
      <c r="B2" t="s">
        <v>22</v>
      </c>
      <c r="C2" s="1">
        <v>31.125770568847656</v>
      </c>
      <c r="D2" s="1">
        <f>AVERAGE(C2:C4)</f>
        <v>31.013294219970703</v>
      </c>
      <c r="E2" s="1">
        <f>D2-D11</f>
        <v>8.0584964752197266</v>
      </c>
      <c r="F2" s="1">
        <f>AVERAGE(E2,E5,E8)</f>
        <v>8.1827863057454433</v>
      </c>
      <c r="G2">
        <f>_xlfn.STDEV.P(E2,E5,E8)/SQRT(3)</f>
        <v>5.2649662835561356E-2</v>
      </c>
    </row>
    <row r="3" spans="1:7" x14ac:dyDescent="0.2">
      <c r="A3" t="s">
        <v>58</v>
      </c>
      <c r="B3" t="s">
        <v>22</v>
      </c>
      <c r="C3" s="1">
        <v>30.956867218017578</v>
      </c>
      <c r="D3" s="1"/>
    </row>
    <row r="4" spans="1:7" x14ac:dyDescent="0.2">
      <c r="A4" t="s">
        <v>58</v>
      </c>
      <c r="B4" t="s">
        <v>22</v>
      </c>
      <c r="C4" s="1">
        <v>30.957244873046875</v>
      </c>
      <c r="D4" s="1"/>
      <c r="E4" s="1"/>
    </row>
    <row r="5" spans="1:7" x14ac:dyDescent="0.2">
      <c r="A5" t="s">
        <v>59</v>
      </c>
      <c r="B5" t="s">
        <v>22</v>
      </c>
      <c r="C5" s="1">
        <v>31.044284820556641</v>
      </c>
      <c r="D5" s="1">
        <f>AVERAGE(C5:C7)</f>
        <v>31.058535257975262</v>
      </c>
      <c r="E5" s="1">
        <f>D5-D14</f>
        <v>8.2151323954264335</v>
      </c>
    </row>
    <row r="6" spans="1:7" x14ac:dyDescent="0.2">
      <c r="A6" t="s">
        <v>59</v>
      </c>
      <c r="B6" t="s">
        <v>22</v>
      </c>
      <c r="C6" s="1">
        <v>31.135705947875977</v>
      </c>
      <c r="D6" s="1"/>
      <c r="E6" s="1"/>
    </row>
    <row r="7" spans="1:7" x14ac:dyDescent="0.2">
      <c r="A7" t="s">
        <v>59</v>
      </c>
      <c r="B7" t="s">
        <v>22</v>
      </c>
      <c r="C7" s="1">
        <v>30.995615005493164</v>
      </c>
      <c r="D7" s="1"/>
    </row>
    <row r="8" spans="1:7" x14ac:dyDescent="0.2">
      <c r="A8" t="s">
        <v>60</v>
      </c>
      <c r="B8" t="s">
        <v>22</v>
      </c>
      <c r="C8" s="1">
        <v>31.102895736694336</v>
      </c>
      <c r="D8" s="1">
        <f>AVERAGE(C8:C10)</f>
        <v>31.186913172403973</v>
      </c>
      <c r="E8" s="1">
        <f>D8-D17</f>
        <v>8.2747300465901716</v>
      </c>
    </row>
    <row r="9" spans="1:7" x14ac:dyDescent="0.2">
      <c r="A9" t="s">
        <v>60</v>
      </c>
      <c r="B9" t="s">
        <v>22</v>
      </c>
      <c r="C9" s="1">
        <v>31.141645431518555</v>
      </c>
      <c r="D9" s="1"/>
    </row>
    <row r="10" spans="1:7" x14ac:dyDescent="0.2">
      <c r="A10" t="s">
        <v>60</v>
      </c>
      <c r="B10" t="s">
        <v>22</v>
      </c>
      <c r="C10" s="1">
        <v>31.316198348999023</v>
      </c>
      <c r="D10" s="1"/>
    </row>
    <row r="11" spans="1:7" x14ac:dyDescent="0.2">
      <c r="A11" t="s">
        <v>58</v>
      </c>
      <c r="B11" t="s">
        <v>6</v>
      </c>
      <c r="C11" s="1">
        <v>22.92515754699707</v>
      </c>
      <c r="D11" s="1">
        <f>AVERAGE(C11:C13)</f>
        <v>22.954797744750977</v>
      </c>
    </row>
    <row r="12" spans="1:7" x14ac:dyDescent="0.2">
      <c r="A12" t="s">
        <v>58</v>
      </c>
      <c r="B12" t="s">
        <v>6</v>
      </c>
      <c r="C12" s="1">
        <v>22.892021179199219</v>
      </c>
      <c r="D12" s="1"/>
      <c r="E12" s="1"/>
    </row>
    <row r="13" spans="1:7" x14ac:dyDescent="0.2">
      <c r="A13" t="s">
        <v>58</v>
      </c>
      <c r="B13" t="s">
        <v>6</v>
      </c>
      <c r="C13" s="1">
        <v>23.047214508056641</v>
      </c>
      <c r="D13" s="1"/>
      <c r="E13" s="1"/>
      <c r="F13" s="1"/>
    </row>
    <row r="14" spans="1:7" x14ac:dyDescent="0.2">
      <c r="A14" t="s">
        <v>59</v>
      </c>
      <c r="B14" t="s">
        <v>6</v>
      </c>
      <c r="C14" s="1">
        <v>22.853191375732422</v>
      </c>
      <c r="D14" s="1">
        <f>AVERAGE(C14:C16)</f>
        <v>22.843402862548828</v>
      </c>
    </row>
    <row r="15" spans="1:7" x14ac:dyDescent="0.2">
      <c r="A15" t="s">
        <v>59</v>
      </c>
      <c r="B15" t="s">
        <v>6</v>
      </c>
      <c r="C15" s="1">
        <v>22.833492279052734</v>
      </c>
      <c r="D15" s="1"/>
      <c r="E15" s="1"/>
    </row>
    <row r="16" spans="1:7" x14ac:dyDescent="0.2">
      <c r="A16" t="s">
        <v>59</v>
      </c>
      <c r="B16" t="s">
        <v>6</v>
      </c>
      <c r="C16" s="1">
        <v>22.843524932861328</v>
      </c>
      <c r="D16" s="1"/>
    </row>
    <row r="17" spans="1:7" x14ac:dyDescent="0.2">
      <c r="A17" t="s">
        <v>60</v>
      </c>
      <c r="B17" t="s">
        <v>6</v>
      </c>
      <c r="C17" s="1">
        <v>22.898656845092773</v>
      </c>
      <c r="D17" s="1">
        <f>AVERAGE(C17:C19)</f>
        <v>22.912183125813801</v>
      </c>
    </row>
    <row r="18" spans="1:7" x14ac:dyDescent="0.2">
      <c r="A18" t="s">
        <v>60</v>
      </c>
      <c r="B18" t="s">
        <v>6</v>
      </c>
      <c r="C18" s="1">
        <v>22.92082405090332</v>
      </c>
      <c r="D18" s="1"/>
    </row>
    <row r="19" spans="1:7" x14ac:dyDescent="0.2">
      <c r="A19" t="s">
        <v>60</v>
      </c>
      <c r="B19" t="s">
        <v>6</v>
      </c>
      <c r="C19" s="1">
        <v>22.917068481445313</v>
      </c>
      <c r="D19" s="1"/>
    </row>
    <row r="20" spans="1:7" x14ac:dyDescent="0.2">
      <c r="A20" t="s">
        <v>75</v>
      </c>
      <c r="B20" t="s">
        <v>22</v>
      </c>
      <c r="C20" s="1">
        <v>28.942310333251953</v>
      </c>
      <c r="D20" s="1">
        <f>AVERAGE(C20:C22)</f>
        <v>28.908773422241211</v>
      </c>
      <c r="E20" s="1">
        <f>D20-D29</f>
        <v>6.0578301747639962</v>
      </c>
      <c r="F20" s="1">
        <f>AVERAGE(E20,E23,E26)</f>
        <v>6.1325194040934248</v>
      </c>
      <c r="G20">
        <f>_xlfn.STDEV.P(E20,E23,E26)/SQRT(3)</f>
        <v>7.6432364509513795E-2</v>
      </c>
    </row>
    <row r="21" spans="1:7" x14ac:dyDescent="0.2">
      <c r="A21" t="s">
        <v>75</v>
      </c>
      <c r="B21" t="s">
        <v>22</v>
      </c>
      <c r="C21" s="1">
        <v>28.983371734619141</v>
      </c>
      <c r="D21" s="1"/>
    </row>
    <row r="22" spans="1:7" x14ac:dyDescent="0.2">
      <c r="A22" t="s">
        <v>75</v>
      </c>
      <c r="B22" t="s">
        <v>22</v>
      </c>
      <c r="C22" s="1">
        <v>28.800638198852539</v>
      </c>
      <c r="D22" s="1"/>
    </row>
    <row r="23" spans="1:7" x14ac:dyDescent="0.2">
      <c r="A23" t="s">
        <v>76</v>
      </c>
      <c r="B23" t="s">
        <v>22</v>
      </c>
      <c r="C23" s="1">
        <v>28.830005645751953</v>
      </c>
      <c r="D23" s="1">
        <f>AVERAGE(C23:C25)</f>
        <v>28.81605339050293</v>
      </c>
      <c r="E23" s="1">
        <f>D23-D32</f>
        <v>6.3185405731201172</v>
      </c>
    </row>
    <row r="24" spans="1:7" x14ac:dyDescent="0.2">
      <c r="A24" t="s">
        <v>76</v>
      </c>
      <c r="B24" t="s">
        <v>22</v>
      </c>
      <c r="C24" s="1">
        <v>28.74359130859375</v>
      </c>
      <c r="D24" s="1"/>
      <c r="E24" s="1"/>
      <c r="F24" s="1"/>
    </row>
    <row r="25" spans="1:7" x14ac:dyDescent="0.2">
      <c r="A25" t="s">
        <v>76</v>
      </c>
      <c r="B25" t="s">
        <v>22</v>
      </c>
      <c r="C25" s="1">
        <v>28.874563217163086</v>
      </c>
      <c r="D25" s="1"/>
    </row>
    <row r="26" spans="1:7" x14ac:dyDescent="0.2">
      <c r="A26" t="s">
        <v>77</v>
      </c>
      <c r="B26" t="s">
        <v>22</v>
      </c>
      <c r="C26" s="1">
        <v>28.886661529541016</v>
      </c>
      <c r="D26" s="1">
        <f>AVERAGE(C26:C28)</f>
        <v>28.951412200927734</v>
      </c>
      <c r="E26" s="1">
        <f>D26-D35</f>
        <v>6.02118746439616</v>
      </c>
    </row>
    <row r="27" spans="1:7" x14ac:dyDescent="0.2">
      <c r="A27" t="s">
        <v>77</v>
      </c>
      <c r="B27" t="s">
        <v>22</v>
      </c>
      <c r="C27" s="1">
        <v>28.975606918334961</v>
      </c>
      <c r="D27" s="1"/>
    </row>
    <row r="28" spans="1:7" x14ac:dyDescent="0.2">
      <c r="A28" t="s">
        <v>77</v>
      </c>
      <c r="B28" t="s">
        <v>22</v>
      </c>
      <c r="C28" s="1">
        <v>28.991968154907227</v>
      </c>
      <c r="D28" s="1"/>
      <c r="E28" s="1"/>
    </row>
    <row r="29" spans="1:7" x14ac:dyDescent="0.2">
      <c r="A29" t="s">
        <v>75</v>
      </c>
      <c r="B29" t="s">
        <v>6</v>
      </c>
      <c r="C29" s="1">
        <v>22.914030075073242</v>
      </c>
      <c r="D29" s="1">
        <f>AVERAGE(C29:C31)</f>
        <v>22.850943247477215</v>
      </c>
    </row>
    <row r="30" spans="1:7" x14ac:dyDescent="0.2">
      <c r="A30" t="s">
        <v>75</v>
      </c>
      <c r="B30" t="s">
        <v>6</v>
      </c>
      <c r="C30" s="1">
        <v>22.833513259887695</v>
      </c>
      <c r="D30" s="1"/>
    </row>
    <row r="31" spans="1:7" x14ac:dyDescent="0.2">
      <c r="A31" t="s">
        <v>75</v>
      </c>
      <c r="B31" t="s">
        <v>6</v>
      </c>
      <c r="C31" s="1">
        <v>22.805286407470703</v>
      </c>
      <c r="D31" s="1"/>
    </row>
    <row r="32" spans="1:7" x14ac:dyDescent="0.2">
      <c r="A32" t="s">
        <v>76</v>
      </c>
      <c r="B32" t="s">
        <v>6</v>
      </c>
      <c r="C32" s="1">
        <v>22.894115447998047</v>
      </c>
      <c r="D32" s="1">
        <f>AVERAGE(C32:C34)</f>
        <v>22.497512817382813</v>
      </c>
    </row>
    <row r="33" spans="1:7" x14ac:dyDescent="0.2">
      <c r="A33" t="s">
        <v>76</v>
      </c>
      <c r="B33" t="s">
        <v>6</v>
      </c>
      <c r="C33" s="1">
        <v>22.920209884643555</v>
      </c>
      <c r="D33" s="1"/>
    </row>
    <row r="34" spans="1:7" x14ac:dyDescent="0.2">
      <c r="A34" t="s">
        <v>76</v>
      </c>
      <c r="B34" t="s">
        <v>6</v>
      </c>
      <c r="C34" s="1">
        <v>21.678213119506836</v>
      </c>
      <c r="D34" s="1"/>
    </row>
    <row r="35" spans="1:7" x14ac:dyDescent="0.2">
      <c r="A35" t="s">
        <v>77</v>
      </c>
      <c r="B35" t="s">
        <v>6</v>
      </c>
      <c r="C35" s="1">
        <v>22.918899536132813</v>
      </c>
      <c r="D35" s="1">
        <f>AVERAGE(C35:C37)</f>
        <v>22.930224736531574</v>
      </c>
    </row>
    <row r="36" spans="1:7" x14ac:dyDescent="0.2">
      <c r="A36" t="s">
        <v>77</v>
      </c>
      <c r="B36" t="s">
        <v>6</v>
      </c>
      <c r="C36" s="1">
        <v>22.913867950439453</v>
      </c>
    </row>
    <row r="37" spans="1:7" x14ac:dyDescent="0.2">
      <c r="A37" t="s">
        <v>77</v>
      </c>
      <c r="B37" t="s">
        <v>6</v>
      </c>
      <c r="C37" s="1">
        <v>22.957906723022461</v>
      </c>
    </row>
    <row r="38" spans="1:7" x14ac:dyDescent="0.2">
      <c r="A38" t="s">
        <v>14</v>
      </c>
      <c r="B38" t="s">
        <v>22</v>
      </c>
      <c r="C38" s="1">
        <v>34.351760864257813</v>
      </c>
      <c r="D38" s="1">
        <f>AVERAGE(C38:C40)</f>
        <v>34.074387868245445</v>
      </c>
      <c r="E38" s="1">
        <f>D38-D47</f>
        <v>11.174268722534183</v>
      </c>
      <c r="F38" s="1">
        <f>AVERAGE(E38,E41,E44)</f>
        <v>10.919047461615669</v>
      </c>
      <c r="G38">
        <f>_xlfn.STDEV.P(E38,E41,E44)/SQRT(3)</f>
        <v>0.15954509299054959</v>
      </c>
    </row>
    <row r="39" spans="1:7" x14ac:dyDescent="0.2">
      <c r="A39" t="s">
        <v>14</v>
      </c>
      <c r="B39" t="s">
        <v>22</v>
      </c>
      <c r="C39" s="1">
        <v>33.997474670410156</v>
      </c>
    </row>
    <row r="40" spans="1:7" x14ac:dyDescent="0.2">
      <c r="A40" t="s">
        <v>14</v>
      </c>
      <c r="B40" t="s">
        <v>22</v>
      </c>
      <c r="C40" s="1">
        <v>33.873928070068359</v>
      </c>
    </row>
    <row r="41" spans="1:7" x14ac:dyDescent="0.2">
      <c r="A41" t="s">
        <v>15</v>
      </c>
      <c r="B41" t="s">
        <v>22</v>
      </c>
      <c r="C41" s="1">
        <v>34.120918273925781</v>
      </c>
      <c r="D41" s="1">
        <f>AVERAGE(C41:C43)</f>
        <v>34.097699483235679</v>
      </c>
      <c r="E41" s="1">
        <f>D41-D50</f>
        <v>11.047742207845054</v>
      </c>
    </row>
    <row r="42" spans="1:7" x14ac:dyDescent="0.2">
      <c r="A42" t="s">
        <v>15</v>
      </c>
      <c r="B42" t="s">
        <v>22</v>
      </c>
      <c r="C42" s="1">
        <v>34.194110870361328</v>
      </c>
    </row>
    <row r="43" spans="1:7" x14ac:dyDescent="0.2">
      <c r="A43" t="s">
        <v>15</v>
      </c>
      <c r="B43" t="s">
        <v>22</v>
      </c>
      <c r="C43" s="1">
        <v>33.978069305419922</v>
      </c>
    </row>
    <row r="44" spans="1:7" x14ac:dyDescent="0.2">
      <c r="A44" t="s">
        <v>16</v>
      </c>
      <c r="B44" t="s">
        <v>22</v>
      </c>
      <c r="C44" s="1">
        <v>34.341850280761719</v>
      </c>
      <c r="D44" s="1">
        <f>AVERAGE(C44:C46)</f>
        <v>33.523817698160805</v>
      </c>
      <c r="E44" s="1">
        <f>D44-D53</f>
        <v>10.53513145446777</v>
      </c>
    </row>
    <row r="45" spans="1:7" x14ac:dyDescent="0.2">
      <c r="A45" t="s">
        <v>16</v>
      </c>
      <c r="B45" t="s">
        <v>22</v>
      </c>
      <c r="C45" s="1">
        <v>33.871242523193359</v>
      </c>
    </row>
    <row r="46" spans="1:7" x14ac:dyDescent="0.2">
      <c r="A46" t="s">
        <v>16</v>
      </c>
      <c r="B46" t="s">
        <v>22</v>
      </c>
      <c r="C46" s="1">
        <v>32.358360290527344</v>
      </c>
    </row>
    <row r="47" spans="1:7" x14ac:dyDescent="0.2">
      <c r="A47" t="s">
        <v>14</v>
      </c>
      <c r="B47" t="s">
        <v>6</v>
      </c>
      <c r="C47" s="1">
        <v>22.910055160522461</v>
      </c>
      <c r="D47" s="1">
        <f>AVERAGE(C47:C49)</f>
        <v>22.900119145711262</v>
      </c>
    </row>
    <row r="48" spans="1:7" x14ac:dyDescent="0.2">
      <c r="A48" t="s">
        <v>14</v>
      </c>
      <c r="B48" t="s">
        <v>6</v>
      </c>
      <c r="C48" s="1">
        <v>22.924427032470703</v>
      </c>
    </row>
    <row r="49" spans="1:4" x14ac:dyDescent="0.2">
      <c r="A49" t="s">
        <v>14</v>
      </c>
      <c r="B49" t="s">
        <v>6</v>
      </c>
      <c r="C49" s="1">
        <v>22.865875244140625</v>
      </c>
    </row>
    <row r="50" spans="1:4" x14ac:dyDescent="0.2">
      <c r="A50" t="s">
        <v>15</v>
      </c>
      <c r="B50" t="s">
        <v>6</v>
      </c>
      <c r="C50" s="1">
        <v>23.038383483886719</v>
      </c>
      <c r="D50" s="1">
        <f>AVERAGE(C50:C52)</f>
        <v>23.049957275390625</v>
      </c>
    </row>
    <row r="51" spans="1:4" x14ac:dyDescent="0.2">
      <c r="A51" t="s">
        <v>15</v>
      </c>
      <c r="B51" t="s">
        <v>6</v>
      </c>
      <c r="C51" s="1">
        <v>23.031299591064453</v>
      </c>
    </row>
    <row r="52" spans="1:4" x14ac:dyDescent="0.2">
      <c r="A52" t="s">
        <v>15</v>
      </c>
      <c r="B52" t="s">
        <v>6</v>
      </c>
      <c r="C52" s="1">
        <v>23.080188751220703</v>
      </c>
    </row>
    <row r="53" spans="1:4" x14ac:dyDescent="0.2">
      <c r="A53" t="s">
        <v>16</v>
      </c>
      <c r="B53" t="s">
        <v>6</v>
      </c>
      <c r="C53" s="1">
        <v>23.014242172241211</v>
      </c>
      <c r="D53" s="1">
        <f>AVERAGE(C53:C55)</f>
        <v>22.988686243693035</v>
      </c>
    </row>
    <row r="54" spans="1:4" x14ac:dyDescent="0.2">
      <c r="A54" t="s">
        <v>16</v>
      </c>
      <c r="B54" t="s">
        <v>6</v>
      </c>
      <c r="C54" s="1">
        <v>22.993446350097656</v>
      </c>
    </row>
    <row r="55" spans="1:4" x14ac:dyDescent="0.2">
      <c r="A55" t="s">
        <v>16</v>
      </c>
      <c r="B55" t="s">
        <v>6</v>
      </c>
      <c r="C55" s="1">
        <v>22.958370208740234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tabSelected="1" workbookViewId="0">
      <selection activeCell="G28" sqref="G28"/>
    </sheetView>
  </sheetViews>
  <sheetFormatPr baseColWidth="10" defaultRowHeight="12.75" x14ac:dyDescent="0.2"/>
  <cols>
    <col min="1" max="1" width="13.85546875" customWidth="1"/>
    <col min="9" max="9" width="14.42578125" customWidth="1"/>
  </cols>
  <sheetData>
    <row r="1" spans="1:31" ht="15" x14ac:dyDescent="0.25">
      <c r="A1" s="9" t="s">
        <v>90</v>
      </c>
      <c r="B1" s="3"/>
      <c r="C1" s="3"/>
      <c r="D1" s="3"/>
      <c r="E1" s="3"/>
      <c r="F1" s="3"/>
      <c r="G1" s="3"/>
      <c r="I1" s="9" t="s">
        <v>93</v>
      </c>
      <c r="Q1" s="9" t="s">
        <v>92</v>
      </c>
      <c r="Y1" s="9" t="s">
        <v>91</v>
      </c>
    </row>
    <row r="2" spans="1:3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23</v>
      </c>
      <c r="G2" s="3" t="s">
        <v>24</v>
      </c>
      <c r="I2" s="3" t="s">
        <v>0</v>
      </c>
      <c r="J2" s="3" t="s">
        <v>1</v>
      </c>
      <c r="K2" s="3" t="s">
        <v>2</v>
      </c>
      <c r="L2" s="3" t="s">
        <v>3</v>
      </c>
      <c r="M2" s="3" t="s">
        <v>4</v>
      </c>
      <c r="N2" s="3" t="s">
        <v>23</v>
      </c>
      <c r="O2" s="3" t="s">
        <v>24</v>
      </c>
      <c r="Q2" s="3" t="s">
        <v>0</v>
      </c>
      <c r="R2" s="3" t="s">
        <v>1</v>
      </c>
      <c r="S2" s="3" t="s">
        <v>2</v>
      </c>
      <c r="T2" s="3" t="s">
        <v>3</v>
      </c>
      <c r="U2" s="3" t="s">
        <v>4</v>
      </c>
      <c r="V2" s="3" t="s">
        <v>23</v>
      </c>
      <c r="W2" s="3" t="s">
        <v>24</v>
      </c>
      <c r="Y2" s="3" t="s">
        <v>0</v>
      </c>
      <c r="Z2" s="3" t="s">
        <v>1</v>
      </c>
      <c r="AA2" s="3" t="s">
        <v>2</v>
      </c>
      <c r="AB2" s="3" t="s">
        <v>3</v>
      </c>
      <c r="AC2" s="3" t="s">
        <v>4</v>
      </c>
      <c r="AD2" s="3" t="s">
        <v>23</v>
      </c>
      <c r="AE2" s="3" t="s">
        <v>24</v>
      </c>
    </row>
    <row r="3" spans="1:31" x14ac:dyDescent="0.2">
      <c r="A3" t="s">
        <v>87</v>
      </c>
      <c r="B3" t="s">
        <v>94</v>
      </c>
      <c r="C3" s="1">
        <v>23.181962966918945</v>
      </c>
      <c r="D3" s="1">
        <f>AVERAGE(C3:C4)</f>
        <v>23.102741241455078</v>
      </c>
      <c r="E3" s="1">
        <f>D3-D9</f>
        <v>1.1786899566650391</v>
      </c>
      <c r="F3" s="1">
        <f>AVERAGE(E3,E5,E7)</f>
        <v>1.1033398310343425</v>
      </c>
      <c r="G3">
        <f>_xlfn.STDEV.P(E3,E5,E7)/SQRT(3)</f>
        <v>4.4274398243159256E-2</v>
      </c>
      <c r="I3" t="s">
        <v>84</v>
      </c>
      <c r="J3" t="s">
        <v>95</v>
      </c>
      <c r="K3" s="1">
        <v>26.397220611572266</v>
      </c>
      <c r="L3" s="1">
        <f>AVERAGE(K3:K4)</f>
        <v>26.429046630859375</v>
      </c>
      <c r="M3" s="1">
        <f>L3-L9</f>
        <v>3.7697334289550781</v>
      </c>
      <c r="N3" s="1">
        <f>AVERAGE(M3,M5,M7)</f>
        <v>3.6769177118937173</v>
      </c>
      <c r="O3">
        <f>_xlfn.STDEV.P(M3,M5,M7)/SQRT(3)</f>
        <v>3.7902222260733177E-2</v>
      </c>
      <c r="Q3" t="s">
        <v>87</v>
      </c>
      <c r="R3" t="s">
        <v>94</v>
      </c>
      <c r="S3" s="1">
        <v>34.737537950178002</v>
      </c>
      <c r="T3" s="1">
        <f>AVERAGE(S3:S4)</f>
        <v>34.848648566283998</v>
      </c>
      <c r="U3" s="1">
        <f>T3-T9</f>
        <v>11.875247496642885</v>
      </c>
      <c r="V3" s="1">
        <f>AVERAGE(U3,U5,U7)</f>
        <v>12.05995576192214</v>
      </c>
      <c r="W3">
        <f>_xlfn.STDEV.P(U3,U5,U7)/SQRT(3)</f>
        <v>0.10100155179785231</v>
      </c>
      <c r="Y3" t="s">
        <v>84</v>
      </c>
      <c r="Z3" t="s">
        <v>95</v>
      </c>
      <c r="AA3" s="1">
        <v>30.114288330078125</v>
      </c>
      <c r="AB3" s="1">
        <f>AVERAGE(AA3:AA4)</f>
        <v>30.220260620117188</v>
      </c>
      <c r="AC3" s="1">
        <f>AB3-AB9</f>
        <v>7.3697290420532227</v>
      </c>
      <c r="AD3" s="1">
        <f>AVERAGE(AC3,AC5,AC7)</f>
        <v>7.3690376281738281</v>
      </c>
      <c r="AE3">
        <f>_xlfn.STDEV.P(AC3,AC5,AC7)/SQRT(3)</f>
        <v>4.2113424922935452E-3</v>
      </c>
    </row>
    <row r="4" spans="1:31" x14ac:dyDescent="0.2">
      <c r="A4" t="s">
        <v>87</v>
      </c>
      <c r="B4" t="s">
        <v>94</v>
      </c>
      <c r="C4" s="1">
        <v>23.023519515991211</v>
      </c>
      <c r="D4" s="1"/>
      <c r="I4" t="s">
        <v>84</v>
      </c>
      <c r="J4" t="s">
        <v>95</v>
      </c>
      <c r="K4" s="1">
        <v>26.460872650146484</v>
      </c>
      <c r="L4" s="1"/>
      <c r="Q4" t="s">
        <v>87</v>
      </c>
      <c r="R4" t="s">
        <v>94</v>
      </c>
      <c r="S4" s="1">
        <v>34.959759182390002</v>
      </c>
      <c r="T4" s="1"/>
      <c r="Y4" t="s">
        <v>84</v>
      </c>
      <c r="Z4" t="s">
        <v>95</v>
      </c>
      <c r="AA4" s="1">
        <v>30.32623291015625</v>
      </c>
      <c r="AB4" s="1"/>
    </row>
    <row r="5" spans="1:31" x14ac:dyDescent="0.2">
      <c r="A5" t="s">
        <v>88</v>
      </c>
      <c r="B5" t="s">
        <v>94</v>
      </c>
      <c r="C5" s="1">
        <v>22.942108154296875</v>
      </c>
      <c r="D5" s="1">
        <f>AVERAGE(C5:C6)</f>
        <v>23.011744499206543</v>
      </c>
      <c r="E5" s="1">
        <f>D5-D11</f>
        <v>1.1332130432128906</v>
      </c>
      <c r="I5" t="s">
        <v>85</v>
      </c>
      <c r="J5" t="s">
        <v>95</v>
      </c>
      <c r="K5" s="1">
        <v>26.317161560058594</v>
      </c>
      <c r="L5" s="1">
        <f>AVERAGE(K5:K6)</f>
        <v>26.2926025390625</v>
      </c>
      <c r="M5" s="1">
        <f>L5-L11</f>
        <v>3.6286296844482422</v>
      </c>
      <c r="Q5" t="s">
        <v>88</v>
      </c>
      <c r="R5" t="s">
        <v>94</v>
      </c>
      <c r="S5" s="1">
        <v>35.273147583007813</v>
      </c>
      <c r="T5" s="1">
        <f>AVERAGE(S5:S6)</f>
        <v>35.369522094726563</v>
      </c>
      <c r="U5" s="1">
        <f>T5-T11</f>
        <v>12.294851303100586</v>
      </c>
      <c r="Y5" t="s">
        <v>85</v>
      </c>
      <c r="Z5" t="s">
        <v>95</v>
      </c>
      <c r="AA5" s="1">
        <v>30.244253158569336</v>
      </c>
      <c r="AB5" s="1">
        <f>AVERAGE(AA5:AA6)</f>
        <v>30.297316551208496</v>
      </c>
      <c r="AC5" s="1">
        <f>AB5-AB11</f>
        <v>7.3776054382324219</v>
      </c>
    </row>
    <row r="6" spans="1:31" x14ac:dyDescent="0.2">
      <c r="A6" t="s">
        <v>88</v>
      </c>
      <c r="B6" t="s">
        <v>94</v>
      </c>
      <c r="C6" s="1">
        <v>23.081380844116211</v>
      </c>
      <c r="D6" s="1"/>
      <c r="I6" t="s">
        <v>85</v>
      </c>
      <c r="J6" t="s">
        <v>95</v>
      </c>
      <c r="K6" s="1">
        <v>26.268043518066406</v>
      </c>
      <c r="L6" s="1"/>
      <c r="Q6" t="s">
        <v>88</v>
      </c>
      <c r="R6" t="s">
        <v>94</v>
      </c>
      <c r="S6" s="1">
        <v>35.465896606445313</v>
      </c>
      <c r="T6" s="1"/>
      <c r="Y6" t="s">
        <v>85</v>
      </c>
      <c r="Z6" t="s">
        <v>95</v>
      </c>
      <c r="AA6" s="1">
        <v>30.350379943847656</v>
      </c>
      <c r="AB6" s="1"/>
    </row>
    <row r="7" spans="1:31" x14ac:dyDescent="0.2">
      <c r="A7" t="s">
        <v>89</v>
      </c>
      <c r="B7" t="s">
        <v>94</v>
      </c>
      <c r="C7" s="1">
        <v>22.990360260009766</v>
      </c>
      <c r="D7" s="1">
        <f>AVERAGE(C7:C8)</f>
        <v>22.989623069763184</v>
      </c>
      <c r="E7" s="1">
        <f>D7-D13</f>
        <v>0.99811649322509766</v>
      </c>
      <c r="I7" t="s">
        <v>86</v>
      </c>
      <c r="J7" t="s">
        <v>95</v>
      </c>
      <c r="K7" s="1">
        <v>26.361194610595703</v>
      </c>
      <c r="L7" s="1">
        <f>AVERAGE(K7:K8)</f>
        <v>26.355173110961914</v>
      </c>
      <c r="M7" s="1">
        <f>L7-L13</f>
        <v>3.632390022277832</v>
      </c>
      <c r="Q7" t="s">
        <v>89</v>
      </c>
      <c r="R7" t="s">
        <v>94</v>
      </c>
      <c r="S7" s="1">
        <v>35.067241668701172</v>
      </c>
      <c r="T7" s="1">
        <f>AVERAGE(S7:S8)</f>
        <v>35.106990814208984</v>
      </c>
      <c r="U7" s="1">
        <f>T7-T13</f>
        <v>12.009768486022949</v>
      </c>
      <c r="Y7" t="s">
        <v>86</v>
      </c>
      <c r="Z7" t="s">
        <v>95</v>
      </c>
      <c r="AA7" s="1">
        <v>30.442508697509766</v>
      </c>
      <c r="AB7" s="1">
        <f>AVERAGE(AA7:AA8)</f>
        <v>30.336572647094727</v>
      </c>
      <c r="AC7" s="1">
        <f>AB7-AB13</f>
        <v>7.3597784042358398</v>
      </c>
    </row>
    <row r="8" spans="1:31" x14ac:dyDescent="0.2">
      <c r="A8" t="s">
        <v>89</v>
      </c>
      <c r="B8" t="s">
        <v>94</v>
      </c>
      <c r="C8" s="1">
        <v>22.988885879516602</v>
      </c>
      <c r="D8" s="1"/>
      <c r="I8" t="s">
        <v>86</v>
      </c>
      <c r="J8" t="s">
        <v>95</v>
      </c>
      <c r="K8" s="1">
        <v>26.349151611328125</v>
      </c>
      <c r="L8" s="1"/>
      <c r="Q8" t="s">
        <v>89</v>
      </c>
      <c r="R8" t="s">
        <v>94</v>
      </c>
      <c r="S8" s="1">
        <v>35.146739959716797</v>
      </c>
      <c r="T8" s="1"/>
      <c r="Y8" t="s">
        <v>86</v>
      </c>
      <c r="Z8" t="s">
        <v>95</v>
      </c>
      <c r="AA8" s="1">
        <v>30.230636596679688</v>
      </c>
      <c r="AB8" s="1"/>
    </row>
    <row r="9" spans="1:31" x14ac:dyDescent="0.2">
      <c r="A9" t="s">
        <v>87</v>
      </c>
      <c r="B9" t="s">
        <v>6</v>
      </c>
      <c r="C9" s="1">
        <v>21.879144668579102</v>
      </c>
      <c r="D9" s="1">
        <f>AVERAGE(C9:C10)</f>
        <v>21.924051284790039</v>
      </c>
      <c r="I9" t="s">
        <v>84</v>
      </c>
      <c r="J9" t="s">
        <v>6</v>
      </c>
      <c r="K9" s="1">
        <v>22.637908935546875</v>
      </c>
      <c r="L9" s="1">
        <f>AVERAGE(K9:K10)</f>
        <v>22.659313201904297</v>
      </c>
      <c r="Q9" t="s">
        <v>87</v>
      </c>
      <c r="R9" t="s">
        <v>6</v>
      </c>
      <c r="S9" s="1">
        <v>22.962814331054688</v>
      </c>
      <c r="T9" s="1">
        <f>AVERAGE(S9:S10)</f>
        <v>22.973401069641113</v>
      </c>
      <c r="Y9" t="s">
        <v>84</v>
      </c>
      <c r="Z9" t="s">
        <v>6</v>
      </c>
      <c r="AA9" s="1">
        <v>22.847999572753906</v>
      </c>
      <c r="AB9" s="1">
        <f>AVERAGE(AA9:AA10)</f>
        <v>22.850531578063965</v>
      </c>
    </row>
    <row r="10" spans="1:31" x14ac:dyDescent="0.2">
      <c r="A10" t="s">
        <v>87</v>
      </c>
      <c r="B10" t="s">
        <v>6</v>
      </c>
      <c r="C10" s="1">
        <v>21.968957901000977</v>
      </c>
      <c r="D10" s="1"/>
      <c r="I10" t="s">
        <v>84</v>
      </c>
      <c r="J10" t="s">
        <v>6</v>
      </c>
      <c r="K10" s="1">
        <v>22.680717468261719</v>
      </c>
      <c r="L10" s="1"/>
      <c r="Q10" t="s">
        <v>87</v>
      </c>
      <c r="R10" t="s">
        <v>6</v>
      </c>
      <c r="S10" s="1">
        <v>22.983987808227539</v>
      </c>
      <c r="T10" s="1"/>
      <c r="Y10" t="s">
        <v>84</v>
      </c>
      <c r="Z10" t="s">
        <v>6</v>
      </c>
      <c r="AA10" s="1">
        <v>22.853063583374023</v>
      </c>
      <c r="AB10" s="1"/>
    </row>
    <row r="11" spans="1:31" x14ac:dyDescent="0.2">
      <c r="A11" t="s">
        <v>88</v>
      </c>
      <c r="B11" t="s">
        <v>6</v>
      </c>
      <c r="C11" s="1">
        <v>21.885557174682617</v>
      </c>
      <c r="D11" s="1">
        <f>AVERAGE(C11:C12)</f>
        <v>21.878531455993652</v>
      </c>
      <c r="I11" t="s">
        <v>85</v>
      </c>
      <c r="J11" t="s">
        <v>6</v>
      </c>
      <c r="K11" s="1">
        <v>22.642482757568359</v>
      </c>
      <c r="L11" s="1">
        <f>AVERAGE(K11:K12)</f>
        <v>22.663972854614258</v>
      </c>
      <c r="Q11" t="s">
        <v>88</v>
      </c>
      <c r="R11" t="s">
        <v>6</v>
      </c>
      <c r="S11" s="1">
        <v>23.051965713500977</v>
      </c>
      <c r="T11" s="1">
        <f>AVERAGE(S11:S12)</f>
        <v>23.074670791625977</v>
      </c>
      <c r="Y11" t="s">
        <v>85</v>
      </c>
      <c r="Z11" t="s">
        <v>6</v>
      </c>
      <c r="AA11" s="1">
        <v>22.912406921386719</v>
      </c>
      <c r="AB11" s="1">
        <f>AVERAGE(AA11:AA12)</f>
        <v>22.919711112976074</v>
      </c>
    </row>
    <row r="12" spans="1:31" x14ac:dyDescent="0.2">
      <c r="A12" t="s">
        <v>88</v>
      </c>
      <c r="B12" t="s">
        <v>6</v>
      </c>
      <c r="C12" s="1">
        <v>21.871505737304688</v>
      </c>
      <c r="D12" s="1"/>
      <c r="I12" t="s">
        <v>85</v>
      </c>
      <c r="J12" t="s">
        <v>6</v>
      </c>
      <c r="K12" s="1">
        <v>22.685462951660156</v>
      </c>
      <c r="L12" s="1"/>
      <c r="Q12" t="s">
        <v>88</v>
      </c>
      <c r="R12" t="s">
        <v>6</v>
      </c>
      <c r="S12" s="1">
        <v>23.097375869750977</v>
      </c>
      <c r="T12" s="1"/>
      <c r="Y12" t="s">
        <v>85</v>
      </c>
      <c r="Z12" t="s">
        <v>6</v>
      </c>
      <c r="AA12" s="1">
        <v>22.92701530456543</v>
      </c>
      <c r="AB12" s="1"/>
    </row>
    <row r="13" spans="1:31" x14ac:dyDescent="0.2">
      <c r="A13" t="s">
        <v>89</v>
      </c>
      <c r="B13" t="s">
        <v>6</v>
      </c>
      <c r="C13" s="1">
        <v>21.97538948059082</v>
      </c>
      <c r="D13" s="1">
        <f>AVERAGE(C13:C14)</f>
        <v>21.991506576538086</v>
      </c>
      <c r="I13" t="s">
        <v>86</v>
      </c>
      <c r="J13" t="s">
        <v>6</v>
      </c>
      <c r="K13" s="1">
        <v>22.712123870849609</v>
      </c>
      <c r="L13" s="1">
        <f>AVERAGE(K13:K14)</f>
        <v>22.722783088684082</v>
      </c>
      <c r="Q13" t="s">
        <v>89</v>
      </c>
      <c r="R13" t="s">
        <v>6</v>
      </c>
      <c r="S13" s="1">
        <v>23.074192047119141</v>
      </c>
      <c r="T13" s="1">
        <f>AVERAGE(S13:S14)</f>
        <v>23.097222328186035</v>
      </c>
      <c r="Y13" t="s">
        <v>86</v>
      </c>
      <c r="Z13" t="s">
        <v>6</v>
      </c>
      <c r="AA13" s="1">
        <v>22.973636627197266</v>
      </c>
      <c r="AB13" s="1">
        <f>AVERAGE(AA13:AA14)</f>
        <v>22.976794242858887</v>
      </c>
    </row>
    <row r="14" spans="1:31" x14ac:dyDescent="0.2">
      <c r="A14" t="s">
        <v>89</v>
      </c>
      <c r="B14" t="s">
        <v>6</v>
      </c>
      <c r="C14" s="1">
        <v>22.007623672485352</v>
      </c>
      <c r="D14" s="1"/>
      <c r="E14" s="1"/>
      <c r="I14" t="s">
        <v>86</v>
      </c>
      <c r="J14" t="s">
        <v>6</v>
      </c>
      <c r="K14" s="1">
        <v>22.733442306518555</v>
      </c>
      <c r="L14" s="1"/>
      <c r="M14" s="1"/>
      <c r="Q14" t="s">
        <v>89</v>
      </c>
      <c r="R14" t="s">
        <v>6</v>
      </c>
      <c r="S14" s="1">
        <v>23.12025260925293</v>
      </c>
      <c r="T14" s="1"/>
      <c r="U14" s="1"/>
      <c r="Y14" t="s">
        <v>86</v>
      </c>
      <c r="Z14" t="s">
        <v>6</v>
      </c>
      <c r="AA14" s="1">
        <v>22.979951858520508</v>
      </c>
      <c r="AB14" s="1"/>
      <c r="AC14" s="1"/>
    </row>
    <row r="15" spans="1:31" x14ac:dyDescent="0.2">
      <c r="A15" t="s">
        <v>14</v>
      </c>
      <c r="B15" t="s">
        <v>94</v>
      </c>
      <c r="C15" s="1">
        <v>28.080713272094727</v>
      </c>
      <c r="D15" s="1">
        <f>AVERAGE(C15:C16)</f>
        <v>28.127449035644531</v>
      </c>
      <c r="E15" s="1">
        <f>D15-D21</f>
        <v>6.0903787612915039</v>
      </c>
      <c r="F15" s="1">
        <f>AVERAGE(E15,E17,E19)</f>
        <v>6.4400847752888994</v>
      </c>
      <c r="G15">
        <f>_xlfn.STDEV.P(E15,E17,E19)/SQRT(3)</f>
        <v>0.17405444198169701</v>
      </c>
      <c r="I15" t="s">
        <v>14</v>
      </c>
      <c r="J15" t="s">
        <v>95</v>
      </c>
      <c r="K15" s="1">
        <v>29.543983459472656</v>
      </c>
      <c r="L15" s="1">
        <f>AVERAGE(K15:K16)</f>
        <v>29.644824981689453</v>
      </c>
      <c r="M15" s="1">
        <f>L15-L21</f>
        <v>6.5692205429077148</v>
      </c>
      <c r="N15" s="1">
        <f>AVERAGE(M15,M17,M19)</f>
        <v>7.1550563176472979</v>
      </c>
      <c r="O15">
        <f>_xlfn.STDEV.P(M15,M17,M19)/SQRT(3)</f>
        <v>0.56130990139925796</v>
      </c>
      <c r="Q15" t="s">
        <v>14</v>
      </c>
      <c r="R15" t="s">
        <v>94</v>
      </c>
      <c r="S15">
        <v>40</v>
      </c>
      <c r="T15" s="1">
        <f>AVERAGE(S15:S16)</f>
        <v>40</v>
      </c>
      <c r="U15" s="1">
        <f>T15-T21</f>
        <v>16.892824172973633</v>
      </c>
      <c r="V15" s="1">
        <f>AVERAGE(U15,U17,U19)</f>
        <v>16.78164513905843</v>
      </c>
      <c r="W15">
        <f>_xlfn.STDEV.P(U15,U17,U19)/SQRT(3)</f>
        <v>4.551684860469489E-2</v>
      </c>
      <c r="Y15" t="s">
        <v>14</v>
      </c>
      <c r="Z15" t="s">
        <v>95</v>
      </c>
      <c r="AA15" s="1">
        <v>37.806064605712891</v>
      </c>
      <c r="AB15" s="1">
        <f>AVERAGE(AA15:AA16)</f>
        <v>38.903032302856445</v>
      </c>
      <c r="AC15" s="1">
        <f>AB15-AB21</f>
        <v>15.795856475830078</v>
      </c>
      <c r="AD15" s="1">
        <f>AVERAGE(AC15,AC17,AC19)</f>
        <v>15.142542203267416</v>
      </c>
      <c r="AE15">
        <f>_xlfn.STDEV.P(AC15,AC17,AC19)/SQRT(3)</f>
        <v>0.29176334269969478</v>
      </c>
    </row>
    <row r="16" spans="1:31" x14ac:dyDescent="0.2">
      <c r="A16" t="s">
        <v>14</v>
      </c>
      <c r="B16" t="s">
        <v>94</v>
      </c>
      <c r="C16" s="1">
        <v>28.174184799194336</v>
      </c>
      <c r="D16" s="1"/>
      <c r="I16" t="s">
        <v>14</v>
      </c>
      <c r="J16" t="s">
        <v>95</v>
      </c>
      <c r="K16" s="1">
        <v>29.74566650390625</v>
      </c>
      <c r="L16" s="1"/>
      <c r="Q16" t="s">
        <v>14</v>
      </c>
      <c r="R16" t="s">
        <v>94</v>
      </c>
      <c r="S16">
        <v>40</v>
      </c>
      <c r="T16" s="1"/>
      <c r="Y16" t="s">
        <v>14</v>
      </c>
      <c r="Z16" t="s">
        <v>95</v>
      </c>
      <c r="AA16">
        <v>40</v>
      </c>
      <c r="AB16" s="1"/>
    </row>
    <row r="17" spans="1:29" x14ac:dyDescent="0.2">
      <c r="A17" t="s">
        <v>15</v>
      </c>
      <c r="B17" t="s">
        <v>94</v>
      </c>
      <c r="C17" s="1">
        <v>28.457412719726563</v>
      </c>
      <c r="D17" s="1">
        <f>AVERAGE(C17:C18)</f>
        <v>28.386072158813477</v>
      </c>
      <c r="E17" s="1">
        <f>D17-D23</f>
        <v>6.4037351608276367</v>
      </c>
      <c r="I17" t="s">
        <v>15</v>
      </c>
      <c r="J17" t="s">
        <v>95</v>
      </c>
      <c r="K17" s="1">
        <v>29.180078506469727</v>
      </c>
      <c r="L17" s="1">
        <f>AVERAGE(K17:K18)</f>
        <v>29.091246604919434</v>
      </c>
      <c r="M17" s="1">
        <f>L17-L23</f>
        <v>6.3707523345947266</v>
      </c>
      <c r="Q17" t="s">
        <v>15</v>
      </c>
      <c r="R17" t="s">
        <v>94</v>
      </c>
      <c r="S17">
        <v>40</v>
      </c>
      <c r="T17" s="1">
        <f>AVERAGE(S17:S18)</f>
        <v>40</v>
      </c>
      <c r="U17" s="1">
        <f>T17-T23</f>
        <v>16.733297348022461</v>
      </c>
      <c r="Y17" t="s">
        <v>15</v>
      </c>
      <c r="Z17" t="s">
        <v>95</v>
      </c>
      <c r="AA17" s="1">
        <v>37.8885498046875</v>
      </c>
      <c r="AB17" s="1">
        <f>AVERAGE(AA17:AA18)</f>
        <v>37.831686019897461</v>
      </c>
      <c r="AC17" s="1">
        <f>AB17-AB23</f>
        <v>14.564983367919922</v>
      </c>
    </row>
    <row r="18" spans="1:29" x14ac:dyDescent="0.2">
      <c r="A18" t="s">
        <v>15</v>
      </c>
      <c r="B18" t="s">
        <v>94</v>
      </c>
      <c r="C18" s="1">
        <v>28.314731597900391</v>
      </c>
      <c r="D18" s="1"/>
      <c r="I18" t="s">
        <v>15</v>
      </c>
      <c r="J18" t="s">
        <v>95</v>
      </c>
      <c r="K18" s="1">
        <v>29.002414703369141</v>
      </c>
      <c r="L18" s="1"/>
      <c r="Q18" t="s">
        <v>15</v>
      </c>
      <c r="R18" t="s">
        <v>94</v>
      </c>
      <c r="S18">
        <v>40</v>
      </c>
      <c r="T18" s="1"/>
      <c r="Y18" t="s">
        <v>15</v>
      </c>
      <c r="Z18" t="s">
        <v>95</v>
      </c>
      <c r="AA18" s="1">
        <v>37.774822235107422</v>
      </c>
      <c r="AB18" s="1"/>
    </row>
    <row r="19" spans="1:29" x14ac:dyDescent="0.2">
      <c r="A19" t="s">
        <v>16</v>
      </c>
      <c r="B19" t="s">
        <v>94</v>
      </c>
      <c r="C19" s="1">
        <v>29.226388931274414</v>
      </c>
      <c r="D19" s="1">
        <f>AVERAGE(C19:C20)</f>
        <v>29.06214427947998</v>
      </c>
      <c r="E19" s="1">
        <f>D19-D25</f>
        <v>6.8261404037475586</v>
      </c>
      <c r="I19" t="s">
        <v>16</v>
      </c>
      <c r="J19" t="s">
        <v>95</v>
      </c>
      <c r="K19" s="1">
        <v>31.499658584594727</v>
      </c>
      <c r="L19" s="1">
        <f>AVERAGE(K19:K20)</f>
        <v>31.40535831451416</v>
      </c>
      <c r="M19" s="1">
        <f>L19-L25</f>
        <v>8.5251960754394531</v>
      </c>
      <c r="Q19" t="s">
        <v>16</v>
      </c>
      <c r="R19" t="s">
        <v>94</v>
      </c>
      <c r="S19">
        <v>40</v>
      </c>
      <c r="T19" s="1">
        <f>AVERAGE(S19:S20)</f>
        <v>40</v>
      </c>
      <c r="U19" s="1">
        <f>T19-T25</f>
        <v>16.718813896179199</v>
      </c>
      <c r="Y19" t="s">
        <v>16</v>
      </c>
      <c r="Z19" t="s">
        <v>95</v>
      </c>
      <c r="AA19">
        <v>40</v>
      </c>
      <c r="AB19" s="1">
        <f>AVERAGE(AA19:AA20)</f>
        <v>38.347972869873047</v>
      </c>
      <c r="AC19" s="1">
        <f>AB19-AB25</f>
        <v>15.066786766052246</v>
      </c>
    </row>
    <row r="20" spans="1:29" x14ac:dyDescent="0.2">
      <c r="A20" t="s">
        <v>16</v>
      </c>
      <c r="B20" t="s">
        <v>94</v>
      </c>
      <c r="C20" s="1">
        <v>28.897899627685547</v>
      </c>
      <c r="D20" s="1"/>
      <c r="I20" t="s">
        <v>16</v>
      </c>
      <c r="J20" t="s">
        <v>95</v>
      </c>
      <c r="K20" s="1">
        <v>31.311058044433594</v>
      </c>
      <c r="L20" s="1"/>
      <c r="Q20" t="s">
        <v>16</v>
      </c>
      <c r="R20" t="s">
        <v>94</v>
      </c>
      <c r="S20">
        <v>40</v>
      </c>
      <c r="T20" s="1"/>
      <c r="Y20" t="s">
        <v>16</v>
      </c>
      <c r="Z20" t="s">
        <v>95</v>
      </c>
      <c r="AA20" s="1">
        <v>36.695945739746094</v>
      </c>
      <c r="AB20" s="1"/>
    </row>
    <row r="21" spans="1:29" x14ac:dyDescent="0.2">
      <c r="A21" t="s">
        <v>14</v>
      </c>
      <c r="B21" t="s">
        <v>6</v>
      </c>
      <c r="C21" s="1">
        <v>22.093759536743164</v>
      </c>
      <c r="D21" s="1">
        <f>AVERAGE(C21:C22)</f>
        <v>22.037070274353027</v>
      </c>
      <c r="I21" t="s">
        <v>14</v>
      </c>
      <c r="J21" t="s">
        <v>6</v>
      </c>
      <c r="K21" s="1">
        <v>23.116607666015625</v>
      </c>
      <c r="L21" s="1">
        <f>AVERAGE(K21:K22)</f>
        <v>23.075604438781738</v>
      </c>
      <c r="Q21" t="s">
        <v>14</v>
      </c>
      <c r="R21" t="s">
        <v>6</v>
      </c>
      <c r="S21" s="1">
        <v>22.975687026977539</v>
      </c>
      <c r="T21" s="1">
        <f>AVERAGE(S21:S22)</f>
        <v>23.107175827026367</v>
      </c>
      <c r="Y21" t="s">
        <v>14</v>
      </c>
      <c r="Z21" t="s">
        <v>6</v>
      </c>
      <c r="AA21" s="1">
        <v>22.975687026977539</v>
      </c>
      <c r="AB21" s="1">
        <f>AVERAGE(AA21:AA22)</f>
        <v>23.107175827026367</v>
      </c>
    </row>
    <row r="22" spans="1:29" x14ac:dyDescent="0.2">
      <c r="A22" t="s">
        <v>14</v>
      </c>
      <c r="B22" t="s">
        <v>6</v>
      </c>
      <c r="C22" s="1">
        <v>21.980381011962891</v>
      </c>
      <c r="D22" s="1"/>
      <c r="I22" t="s">
        <v>14</v>
      </c>
      <c r="J22" t="s">
        <v>6</v>
      </c>
      <c r="K22" s="1">
        <v>23.034601211547852</v>
      </c>
      <c r="L22" s="1"/>
      <c r="Q22" t="s">
        <v>14</v>
      </c>
      <c r="R22" t="s">
        <v>6</v>
      </c>
      <c r="S22" s="1">
        <v>23.238664627075195</v>
      </c>
      <c r="T22" s="1"/>
      <c r="Y22" t="s">
        <v>14</v>
      </c>
      <c r="Z22" t="s">
        <v>6</v>
      </c>
      <c r="AA22" s="1">
        <v>23.238664627075195</v>
      </c>
      <c r="AB22" s="1"/>
    </row>
    <row r="23" spans="1:29" x14ac:dyDescent="0.2">
      <c r="A23" t="s">
        <v>15</v>
      </c>
      <c r="B23" t="s">
        <v>6</v>
      </c>
      <c r="C23" s="1">
        <v>21.966196060180664</v>
      </c>
      <c r="D23" s="1">
        <f>AVERAGE(C23:C24)</f>
        <v>21.98233699798584</v>
      </c>
      <c r="I23" t="s">
        <v>15</v>
      </c>
      <c r="J23" t="s">
        <v>6</v>
      </c>
      <c r="K23" s="1">
        <v>22.671186447143555</v>
      </c>
      <c r="L23" s="1">
        <f>AVERAGE(K23:K24)</f>
        <v>22.720494270324707</v>
      </c>
      <c r="Q23" t="s">
        <v>15</v>
      </c>
      <c r="R23" t="s">
        <v>6</v>
      </c>
      <c r="S23" s="1">
        <v>23.257286071777344</v>
      </c>
      <c r="T23" s="1">
        <f>AVERAGE(S23:S24)</f>
        <v>23.266702651977539</v>
      </c>
      <c r="Y23" t="s">
        <v>15</v>
      </c>
      <c r="Z23" t="s">
        <v>6</v>
      </c>
      <c r="AA23" s="1">
        <v>23.257286071777344</v>
      </c>
      <c r="AB23" s="1">
        <f>AVERAGE(AA23:AA24)</f>
        <v>23.266702651977539</v>
      </c>
    </row>
    <row r="24" spans="1:29" x14ac:dyDescent="0.2">
      <c r="A24" t="s">
        <v>15</v>
      </c>
      <c r="B24" t="s">
        <v>6</v>
      </c>
      <c r="C24" s="1">
        <v>21.998477935791016</v>
      </c>
      <c r="D24" s="1"/>
      <c r="I24" t="s">
        <v>15</v>
      </c>
      <c r="J24" t="s">
        <v>6</v>
      </c>
      <c r="K24" s="1">
        <v>22.769802093505859</v>
      </c>
      <c r="L24" s="1"/>
      <c r="Q24" t="s">
        <v>15</v>
      </c>
      <c r="R24" t="s">
        <v>6</v>
      </c>
      <c r="S24" s="1">
        <v>23.276119232177734</v>
      </c>
      <c r="T24" s="1"/>
      <c r="Y24" t="s">
        <v>15</v>
      </c>
      <c r="Z24" t="s">
        <v>6</v>
      </c>
      <c r="AA24" s="1">
        <v>23.276119232177734</v>
      </c>
      <c r="AB24" s="1"/>
    </row>
    <row r="25" spans="1:29" x14ac:dyDescent="0.2">
      <c r="A25" t="s">
        <v>16</v>
      </c>
      <c r="B25" t="s">
        <v>6</v>
      </c>
      <c r="C25" s="1">
        <v>22.253444671630859</v>
      </c>
      <c r="D25" s="1">
        <f>AVERAGE(C25:C26)</f>
        <v>22.236003875732422</v>
      </c>
      <c r="I25" t="s">
        <v>16</v>
      </c>
      <c r="J25" t="s">
        <v>6</v>
      </c>
      <c r="K25" s="1">
        <v>22.873443603515625</v>
      </c>
      <c r="L25" s="1">
        <f>AVERAGE(K25:K26)</f>
        <v>22.880162239074707</v>
      </c>
      <c r="Q25" t="s">
        <v>16</v>
      </c>
      <c r="R25" t="s">
        <v>6</v>
      </c>
      <c r="S25" s="1">
        <v>23.271810531616211</v>
      </c>
      <c r="T25" s="1">
        <f>AVERAGE(S25:S26)</f>
        <v>23.281186103820801</v>
      </c>
      <c r="Y25" t="s">
        <v>16</v>
      </c>
      <c r="Z25" t="s">
        <v>6</v>
      </c>
      <c r="AA25" s="1">
        <v>23.271810531616211</v>
      </c>
      <c r="AB25" s="1">
        <f>AVERAGE(AA25:AA26)</f>
        <v>23.281186103820801</v>
      </c>
    </row>
    <row r="26" spans="1:29" x14ac:dyDescent="0.2">
      <c r="A26" t="s">
        <v>16</v>
      </c>
      <c r="B26" t="s">
        <v>6</v>
      </c>
      <c r="C26" s="1">
        <v>22.218563079833984</v>
      </c>
      <c r="D26" s="1"/>
      <c r="I26" t="s">
        <v>16</v>
      </c>
      <c r="J26" t="s">
        <v>6</v>
      </c>
      <c r="K26" s="1">
        <v>22.886880874633789</v>
      </c>
      <c r="L26" s="1"/>
      <c r="Q26" t="s">
        <v>16</v>
      </c>
      <c r="R26" t="s">
        <v>6</v>
      </c>
      <c r="S26" s="1">
        <v>23.290561676025391</v>
      </c>
      <c r="T26" s="1"/>
      <c r="Y26" t="s">
        <v>16</v>
      </c>
      <c r="Z26" t="s">
        <v>6</v>
      </c>
      <c r="AA26" s="1">
        <v>23.290561676025391</v>
      </c>
      <c r="AB26" s="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4"/>
  <sheetViews>
    <sheetView workbookViewId="0">
      <selection activeCell="M21" sqref="M21"/>
    </sheetView>
  </sheetViews>
  <sheetFormatPr baseColWidth="10" defaultRowHeight="12.75" x14ac:dyDescent="0.2"/>
  <cols>
    <col min="1" max="1" width="15.85546875" bestFit="1" customWidth="1"/>
    <col min="6" max="6" width="12.7109375" bestFit="1" customWidth="1"/>
    <col min="9" max="9" width="16.140625" bestFit="1" customWidth="1"/>
    <col min="17" max="17" width="15" bestFit="1" customWidth="1"/>
    <col min="25" max="25" width="15.28515625" bestFit="1" customWidth="1"/>
  </cols>
  <sheetData>
    <row r="1" spans="1:31" ht="15" x14ac:dyDescent="0.25">
      <c r="A1" s="4" t="s">
        <v>32</v>
      </c>
      <c r="I1" s="4" t="s">
        <v>25</v>
      </c>
      <c r="Q1" s="4" t="s">
        <v>34</v>
      </c>
      <c r="Y1" s="4" t="s">
        <v>33</v>
      </c>
    </row>
    <row r="2" spans="1:31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23</v>
      </c>
      <c r="G2" t="s">
        <v>24</v>
      </c>
      <c r="I2" t="s">
        <v>0</v>
      </c>
      <c r="J2" t="s">
        <v>1</v>
      </c>
      <c r="K2" t="s">
        <v>2</v>
      </c>
      <c r="L2" t="s">
        <v>3</v>
      </c>
      <c r="M2" t="s">
        <v>4</v>
      </c>
      <c r="N2" t="s">
        <v>23</v>
      </c>
      <c r="O2" t="s">
        <v>24</v>
      </c>
      <c r="Q2" t="s">
        <v>0</v>
      </c>
      <c r="R2" t="s">
        <v>1</v>
      </c>
      <c r="S2" t="s">
        <v>2</v>
      </c>
      <c r="T2" t="s">
        <v>3</v>
      </c>
      <c r="U2" t="s">
        <v>4</v>
      </c>
      <c r="V2" t="s">
        <v>23</v>
      </c>
      <c r="W2" t="s">
        <v>24</v>
      </c>
      <c r="Y2" t="s">
        <v>0</v>
      </c>
      <c r="Z2" t="s">
        <v>1</v>
      </c>
      <c r="AA2" t="s">
        <v>2</v>
      </c>
      <c r="AB2" t="s">
        <v>3</v>
      </c>
      <c r="AC2" t="s">
        <v>4</v>
      </c>
      <c r="AD2" t="s">
        <v>23</v>
      </c>
      <c r="AE2" t="s">
        <v>24</v>
      </c>
    </row>
    <row r="3" spans="1:31" x14ac:dyDescent="0.2">
      <c r="A3" t="s">
        <v>11</v>
      </c>
      <c r="B3" t="s">
        <v>5</v>
      </c>
      <c r="C3" s="1">
        <v>33.154640197753906</v>
      </c>
      <c r="D3" s="1">
        <f>AVERAGE(C3:C4)</f>
        <v>33.006771087646484</v>
      </c>
      <c r="E3" s="1">
        <f>D3-D13</f>
        <v>10.44140625</v>
      </c>
      <c r="F3" s="1">
        <f>AVERAGE(E3,E5,E7,E9,E11)</f>
        <v>9.6063850402832038</v>
      </c>
      <c r="G3">
        <f>_xlfn.STDEV.P(E3,E5,E7,E9,E11)/SQRT(5)</f>
        <v>0.32938692878701353</v>
      </c>
      <c r="I3" t="s">
        <v>18</v>
      </c>
      <c r="J3" t="s">
        <v>17</v>
      </c>
      <c r="K3" s="1">
        <v>35.1585693359375</v>
      </c>
      <c r="L3" s="1">
        <f>AVERAGE(K3:K4)</f>
        <v>35.386997222900391</v>
      </c>
      <c r="M3" s="1">
        <f>L3-L13</f>
        <v>12.794177055358887</v>
      </c>
      <c r="N3" s="1">
        <f>AVERAGE(M3,M5,M7,M9,M11)</f>
        <v>10.422676849365235</v>
      </c>
      <c r="O3">
        <f>_xlfn.STDEV.P(M3,M5,M7,M9,M11)/SQRT(5)</f>
        <v>0.63510660359229942</v>
      </c>
      <c r="Q3" t="s">
        <v>11</v>
      </c>
      <c r="R3" t="s">
        <v>5</v>
      </c>
      <c r="S3" s="1">
        <v>34.792839050292969</v>
      </c>
      <c r="T3" s="1">
        <f>AVERAGE(S3:S4)</f>
        <v>34.760557174682617</v>
      </c>
      <c r="U3" s="1">
        <f>T3-T9</f>
        <v>12.758151054382324</v>
      </c>
      <c r="V3" s="1">
        <f>AVERAGE(U3,U5,U7)</f>
        <v>12.66164747873942</v>
      </c>
      <c r="W3">
        <f>_xlfn.STDEV.P(U3,U5,U7)/SQRT(3)</f>
        <v>0.18378165068901589</v>
      </c>
      <c r="Y3" t="s">
        <v>18</v>
      </c>
      <c r="Z3" t="s">
        <v>17</v>
      </c>
      <c r="AA3" s="1">
        <v>34.9185791015625</v>
      </c>
      <c r="AB3" s="1">
        <f>AVERAGE(AA3:AA4)</f>
        <v>34.491584777832031</v>
      </c>
      <c r="AC3" s="1">
        <f>AB3-AB9</f>
        <v>12.301323890686035</v>
      </c>
      <c r="AD3" s="1">
        <f>AVERAGE(AC3,AC5,AC7)</f>
        <v>11.991811434427897</v>
      </c>
      <c r="AE3">
        <f>_xlfn.STDEV.P(AC3,AC5,AC7)/SQRT(3)</f>
        <v>0.12835514523121533</v>
      </c>
    </row>
    <row r="4" spans="1:31" x14ac:dyDescent="0.2">
      <c r="A4" t="s">
        <v>11</v>
      </c>
      <c r="B4" t="s">
        <v>5</v>
      </c>
      <c r="C4" s="1">
        <v>32.858901977539063</v>
      </c>
      <c r="D4" s="1"/>
      <c r="E4" t="s">
        <v>7</v>
      </c>
      <c r="I4" t="s">
        <v>18</v>
      </c>
      <c r="J4" t="s">
        <v>17</v>
      </c>
      <c r="K4" s="1">
        <v>35.615425109863281</v>
      </c>
      <c r="L4" s="1"/>
      <c r="M4" t="s">
        <v>7</v>
      </c>
      <c r="Q4" t="s">
        <v>11</v>
      </c>
      <c r="R4" t="s">
        <v>5</v>
      </c>
      <c r="S4" s="1">
        <v>34.728275299072266</v>
      </c>
      <c r="T4" s="1"/>
      <c r="Y4" t="s">
        <v>18</v>
      </c>
      <c r="Z4" t="s">
        <v>17</v>
      </c>
      <c r="AA4" s="1">
        <v>34.064590454101563</v>
      </c>
      <c r="AB4" s="1"/>
    </row>
    <row r="5" spans="1:31" x14ac:dyDescent="0.2">
      <c r="A5" t="s">
        <v>12</v>
      </c>
      <c r="B5" t="s">
        <v>5</v>
      </c>
      <c r="C5" s="1">
        <v>31.749494552612305</v>
      </c>
      <c r="D5" s="1">
        <f>AVERAGE(C5:C6)</f>
        <v>31.696219444274902</v>
      </c>
      <c r="E5" s="1">
        <f>D5-D15</f>
        <v>9.3141698837280273</v>
      </c>
      <c r="I5" t="s">
        <v>19</v>
      </c>
      <c r="J5" t="s">
        <v>17</v>
      </c>
      <c r="K5" s="1">
        <v>34.165313720703125</v>
      </c>
      <c r="L5" s="1">
        <f>AVERAGE(K5:K6)</f>
        <v>34.123003005981445</v>
      </c>
      <c r="M5" s="1">
        <f>L5-L15</f>
        <v>11.160863876342773</v>
      </c>
      <c r="Q5" t="s">
        <v>12</v>
      </c>
      <c r="R5" t="s">
        <v>5</v>
      </c>
      <c r="S5" s="1">
        <v>34.369838714599609</v>
      </c>
      <c r="T5" s="1">
        <f>AVERAGE(S5:S6)</f>
        <v>34.160406112670898</v>
      </c>
      <c r="U5" s="1">
        <f>T5-T11</f>
        <v>12.232599258422852</v>
      </c>
      <c r="Y5" t="s">
        <v>19</v>
      </c>
      <c r="Z5" t="s">
        <v>17</v>
      </c>
      <c r="AA5" s="1">
        <v>33.992103576660156</v>
      </c>
      <c r="AB5" s="1">
        <f>AVERAGE(AA5:AA6)</f>
        <v>34.116109848022461</v>
      </c>
      <c r="AC5" s="1">
        <f>AB5-AB11</f>
        <v>11.88490104675293</v>
      </c>
    </row>
    <row r="6" spans="1:31" x14ac:dyDescent="0.2">
      <c r="A6" t="s">
        <v>12</v>
      </c>
      <c r="B6" t="s">
        <v>5</v>
      </c>
      <c r="C6" s="1">
        <v>31.6429443359375</v>
      </c>
      <c r="D6" s="1"/>
      <c r="E6" t="s">
        <v>7</v>
      </c>
      <c r="I6" t="s">
        <v>19</v>
      </c>
      <c r="J6" t="s">
        <v>17</v>
      </c>
      <c r="K6" s="1">
        <v>34.080692291259766</v>
      </c>
      <c r="L6" s="1"/>
      <c r="M6" t="s">
        <v>7</v>
      </c>
      <c r="Q6" t="s">
        <v>12</v>
      </c>
      <c r="R6" t="s">
        <v>5</v>
      </c>
      <c r="S6" s="1">
        <v>33.950973510742188</v>
      </c>
      <c r="T6" s="1"/>
      <c r="Y6" t="s">
        <v>19</v>
      </c>
      <c r="Z6" t="s">
        <v>17</v>
      </c>
      <c r="AA6" s="1">
        <v>34.240116119384766</v>
      </c>
      <c r="AB6" s="1"/>
    </row>
    <row r="7" spans="1:31" x14ac:dyDescent="0.2">
      <c r="A7" t="s">
        <v>13</v>
      </c>
      <c r="B7" t="s">
        <v>5</v>
      </c>
      <c r="C7" s="1">
        <v>32.834320068359375</v>
      </c>
      <c r="D7" s="1">
        <f>AVERAGE(C7:C8)</f>
        <v>32.582164764404297</v>
      </c>
      <c r="E7" s="1">
        <f>D7-D17</f>
        <v>8.7919759750366211</v>
      </c>
      <c r="I7" t="s">
        <v>20</v>
      </c>
      <c r="J7" t="s">
        <v>17</v>
      </c>
      <c r="K7" s="1">
        <v>32.873455047607422</v>
      </c>
      <c r="L7" s="1">
        <f>AVERAGE(K7:K8)</f>
        <v>32.852771759033203</v>
      </c>
      <c r="M7" s="1">
        <f>L7-L17</f>
        <v>9.502903938293457</v>
      </c>
      <c r="Q7" t="s">
        <v>13</v>
      </c>
      <c r="R7" t="s">
        <v>5</v>
      </c>
      <c r="S7" s="1">
        <v>34.758655548095703</v>
      </c>
      <c r="T7" s="1">
        <f>AVERAGE(S7:S8)</f>
        <v>34.986299514770508</v>
      </c>
      <c r="U7" s="1">
        <f>T7-T13</f>
        <v>12.994192123413086</v>
      </c>
      <c r="Y7" t="s">
        <v>20</v>
      </c>
      <c r="Z7" t="s">
        <v>17</v>
      </c>
      <c r="AA7" s="1">
        <v>34.781929016113281</v>
      </c>
      <c r="AB7" s="1">
        <f>AVERAGE(AA7:AA8)</f>
        <v>33.959720611572266</v>
      </c>
      <c r="AC7" s="1">
        <f>AB7-AB13</f>
        <v>11.789209365844727</v>
      </c>
    </row>
    <row r="8" spans="1:31" x14ac:dyDescent="0.2">
      <c r="A8" t="s">
        <v>13</v>
      </c>
      <c r="B8" t="s">
        <v>5</v>
      </c>
      <c r="C8" s="1">
        <v>32.330009460449219</v>
      </c>
      <c r="D8" s="1"/>
      <c r="E8" t="s">
        <v>7</v>
      </c>
      <c r="I8" t="s">
        <v>20</v>
      </c>
      <c r="J8" t="s">
        <v>17</v>
      </c>
      <c r="K8" s="1">
        <v>32.832088470458984</v>
      </c>
      <c r="L8" s="1"/>
      <c r="M8" t="s">
        <v>7</v>
      </c>
      <c r="Q8" t="s">
        <v>13</v>
      </c>
      <c r="R8" t="s">
        <v>5</v>
      </c>
      <c r="S8" s="1">
        <v>35.213943481445313</v>
      </c>
      <c r="T8" s="1"/>
      <c r="Y8" t="s">
        <v>20</v>
      </c>
      <c r="Z8" t="s">
        <v>17</v>
      </c>
      <c r="AA8" s="1">
        <v>33.13751220703125</v>
      </c>
      <c r="AB8" s="1"/>
    </row>
    <row r="9" spans="1:31" x14ac:dyDescent="0.2">
      <c r="A9" t="s">
        <v>30</v>
      </c>
      <c r="B9" t="s">
        <v>5</v>
      </c>
      <c r="C9" s="1">
        <v>32.216350555419922</v>
      </c>
      <c r="D9" s="1">
        <f>AVERAGE(C9:C10)</f>
        <v>32.566011428833008</v>
      </c>
      <c r="E9" s="1">
        <f>D9-D19</f>
        <v>10.526277542114258</v>
      </c>
      <c r="I9" t="s">
        <v>26</v>
      </c>
      <c r="J9" t="s">
        <v>17</v>
      </c>
      <c r="K9" s="1">
        <v>31.797872543334961</v>
      </c>
      <c r="L9" s="1">
        <f>AVERAGE(K9:K10)</f>
        <v>31.921761512756348</v>
      </c>
      <c r="M9" s="1">
        <f>L9-L19</f>
        <v>9.90704345703125</v>
      </c>
      <c r="Q9" t="s">
        <v>11</v>
      </c>
      <c r="R9" t="s">
        <v>6</v>
      </c>
      <c r="S9" s="1">
        <v>22.056612014770508</v>
      </c>
      <c r="T9" s="1">
        <f>AVERAGE(S9:S10)</f>
        <v>22.002406120300293</v>
      </c>
      <c r="Y9" t="s">
        <v>18</v>
      </c>
      <c r="Z9" t="s">
        <v>6</v>
      </c>
      <c r="AA9" s="1">
        <v>22.175334930419922</v>
      </c>
      <c r="AB9" s="1">
        <f>AVERAGE(AA9:AA10)</f>
        <v>22.190260887145996</v>
      </c>
    </row>
    <row r="10" spans="1:31" x14ac:dyDescent="0.2">
      <c r="A10" t="s">
        <v>30</v>
      </c>
      <c r="B10" t="s">
        <v>5</v>
      </c>
      <c r="C10" s="1">
        <v>32.915672302246094</v>
      </c>
      <c r="D10" s="1"/>
      <c r="E10" t="s">
        <v>7</v>
      </c>
      <c r="I10" t="s">
        <v>26</v>
      </c>
      <c r="J10" t="s">
        <v>17</v>
      </c>
      <c r="K10" s="1">
        <v>32.045650482177734</v>
      </c>
      <c r="L10" s="1"/>
      <c r="M10" t="s">
        <v>7</v>
      </c>
      <c r="Q10" t="s">
        <v>11</v>
      </c>
      <c r="R10" t="s">
        <v>6</v>
      </c>
      <c r="S10" s="1">
        <v>21.948200225830078</v>
      </c>
      <c r="T10" s="1"/>
      <c r="Y10" t="s">
        <v>18</v>
      </c>
      <c r="Z10" t="s">
        <v>6</v>
      </c>
      <c r="AA10" s="1">
        <v>22.20518684387207</v>
      </c>
      <c r="AB10" s="1"/>
    </row>
    <row r="11" spans="1:31" x14ac:dyDescent="0.2">
      <c r="A11" t="s">
        <v>31</v>
      </c>
      <c r="B11" t="s">
        <v>5</v>
      </c>
      <c r="C11" s="1">
        <v>30.735893249511719</v>
      </c>
      <c r="D11" s="1">
        <f t="shared" ref="D11:D21" si="0">AVERAGE(C11:C12)</f>
        <v>31.258224487304688</v>
      </c>
      <c r="E11" s="1">
        <f>D11-D21</f>
        <v>8.9580955505371094</v>
      </c>
      <c r="I11" t="s">
        <v>27</v>
      </c>
      <c r="J11" t="s">
        <v>17</v>
      </c>
      <c r="K11" s="1">
        <v>31.34126091003418</v>
      </c>
      <c r="L11" s="1">
        <f>AVERAGE(K11:K12)</f>
        <v>31.361025810241699</v>
      </c>
      <c r="M11" s="1">
        <f>L11-L21</f>
        <v>8.7483959197998047</v>
      </c>
      <c r="Q11" t="s">
        <v>12</v>
      </c>
      <c r="R11" t="s">
        <v>6</v>
      </c>
      <c r="S11" s="1">
        <v>21.929035186767578</v>
      </c>
      <c r="T11" s="1">
        <f>AVERAGE(S11:S12)</f>
        <v>21.927806854248047</v>
      </c>
      <c r="Y11" t="s">
        <v>19</v>
      </c>
      <c r="Z11" t="s">
        <v>6</v>
      </c>
      <c r="AA11" s="1">
        <v>22.130151748657227</v>
      </c>
      <c r="AB11" s="1">
        <f>AVERAGE(AA11:AA12)</f>
        <v>22.231208801269531</v>
      </c>
    </row>
    <row r="12" spans="1:31" x14ac:dyDescent="0.2">
      <c r="A12" t="s">
        <v>31</v>
      </c>
      <c r="B12" t="s">
        <v>5</v>
      </c>
      <c r="C12" s="1">
        <v>31.780555725097656</v>
      </c>
      <c r="D12" s="1"/>
      <c r="E12" t="s">
        <v>7</v>
      </c>
      <c r="I12" t="s">
        <v>27</v>
      </c>
      <c r="J12" t="s">
        <v>17</v>
      </c>
      <c r="K12" s="1">
        <v>31.380790710449219</v>
      </c>
      <c r="L12" s="1"/>
      <c r="M12" t="s">
        <v>7</v>
      </c>
      <c r="Q12" t="s">
        <v>12</v>
      </c>
      <c r="R12" t="s">
        <v>6</v>
      </c>
      <c r="S12" s="1">
        <v>21.926578521728516</v>
      </c>
      <c r="T12" s="1"/>
      <c r="Y12" t="s">
        <v>19</v>
      </c>
      <c r="Z12" t="s">
        <v>6</v>
      </c>
      <c r="AA12" s="1">
        <v>22.332265853881836</v>
      </c>
      <c r="AB12" s="1"/>
    </row>
    <row r="13" spans="1:31" x14ac:dyDescent="0.2">
      <c r="A13" t="s">
        <v>11</v>
      </c>
      <c r="B13" t="s">
        <v>6</v>
      </c>
      <c r="C13" s="1">
        <v>22.588001251220703</v>
      </c>
      <c r="D13" s="1">
        <f t="shared" si="0"/>
        <v>22.565364837646484</v>
      </c>
      <c r="E13" t="s">
        <v>7</v>
      </c>
      <c r="I13" t="s">
        <v>18</v>
      </c>
      <c r="J13" t="s">
        <v>6</v>
      </c>
      <c r="K13" s="1">
        <v>22.591640472412109</v>
      </c>
      <c r="L13" s="1">
        <f>AVERAGE(K13:K14)</f>
        <v>22.592820167541504</v>
      </c>
      <c r="M13" t="s">
        <v>7</v>
      </c>
      <c r="Q13" t="s">
        <v>13</v>
      </c>
      <c r="R13" t="s">
        <v>6</v>
      </c>
      <c r="S13" s="1">
        <v>22.014717102050781</v>
      </c>
      <c r="T13" s="1">
        <f>AVERAGE(S13:S14)</f>
        <v>21.992107391357422</v>
      </c>
      <c r="Y13" t="s">
        <v>20</v>
      </c>
      <c r="Z13" t="s">
        <v>6</v>
      </c>
      <c r="AA13" s="1">
        <v>22.192977905273438</v>
      </c>
      <c r="AB13" s="1">
        <f>AVERAGE(AA13:AA14)</f>
        <v>22.170511245727539</v>
      </c>
    </row>
    <row r="14" spans="1:31" x14ac:dyDescent="0.2">
      <c r="A14" t="s">
        <v>11</v>
      </c>
      <c r="B14" t="s">
        <v>6</v>
      </c>
      <c r="C14" s="1">
        <v>22.542728424072266</v>
      </c>
      <c r="D14" s="1"/>
      <c r="E14" t="s">
        <v>7</v>
      </c>
      <c r="I14" t="s">
        <v>18</v>
      </c>
      <c r="J14" t="s">
        <v>6</v>
      </c>
      <c r="K14" s="1">
        <v>22.593999862670898</v>
      </c>
      <c r="L14" s="1"/>
      <c r="M14" t="s">
        <v>7</v>
      </c>
      <c r="Q14" t="s">
        <v>13</v>
      </c>
      <c r="R14" t="s">
        <v>6</v>
      </c>
      <c r="S14" s="1">
        <v>21.969497680664063</v>
      </c>
      <c r="T14" s="1"/>
      <c r="Y14" t="s">
        <v>20</v>
      </c>
      <c r="Z14" t="s">
        <v>6</v>
      </c>
      <c r="AA14" s="1">
        <v>22.148044586181641</v>
      </c>
      <c r="AB14" s="1"/>
    </row>
    <row r="15" spans="1:31" x14ac:dyDescent="0.2">
      <c r="A15" t="s">
        <v>12</v>
      </c>
      <c r="B15" t="s">
        <v>6</v>
      </c>
      <c r="C15" s="1">
        <v>22.413751602172852</v>
      </c>
      <c r="D15" s="1">
        <f t="shared" si="0"/>
        <v>22.382049560546875</v>
      </c>
      <c r="E15" t="s">
        <v>7</v>
      </c>
      <c r="I15" t="s">
        <v>19</v>
      </c>
      <c r="J15" t="s">
        <v>6</v>
      </c>
      <c r="K15" s="1">
        <v>23.000410079956055</v>
      </c>
      <c r="L15" s="1">
        <f>AVERAGE(K15:K16)</f>
        <v>22.962139129638672</v>
      </c>
      <c r="M15" t="s">
        <v>7</v>
      </c>
      <c r="Q15" t="s">
        <v>8</v>
      </c>
      <c r="R15" t="s">
        <v>5</v>
      </c>
      <c r="S15" s="1">
        <v>28.710651397705078</v>
      </c>
      <c r="T15" s="1">
        <f>AVERAGE(S15:S16)</f>
        <v>28.761652946472168</v>
      </c>
      <c r="U15" s="1">
        <f>T15-T21</f>
        <v>6.368861198425293</v>
      </c>
      <c r="V15" s="1">
        <f>AVERAGE(U15,U17,U19)</f>
        <v>6.4956181844075518</v>
      </c>
      <c r="W15">
        <f>_xlfn.STDEV.P(U15,U17,U19)/SQRT(3)</f>
        <v>5.2617090159547408E-2</v>
      </c>
      <c r="Y15" t="s">
        <v>8</v>
      </c>
      <c r="Z15" t="s">
        <v>17</v>
      </c>
      <c r="AA15" s="1">
        <v>34.036670684814453</v>
      </c>
      <c r="AB15" s="1">
        <f>AVERAGE(AA15:AA16)</f>
        <v>33.987325668334961</v>
      </c>
      <c r="AC15" s="1">
        <f>AB15-AB21</f>
        <v>11.594533920288086</v>
      </c>
      <c r="AD15" s="1">
        <f>AVERAGE(AC15,AC17,AC19)</f>
        <v>12.542546590169271</v>
      </c>
      <c r="AE15">
        <f>_xlfn.STDEV.P(AC15,AC17,AC19)/SQRT(3)</f>
        <v>0.42294748644756919</v>
      </c>
    </row>
    <row r="16" spans="1:31" x14ac:dyDescent="0.2">
      <c r="A16" t="s">
        <v>12</v>
      </c>
      <c r="B16" t="s">
        <v>6</v>
      </c>
      <c r="C16" s="1">
        <v>22.350347518920898</v>
      </c>
      <c r="D16" s="1"/>
      <c r="E16" t="s">
        <v>7</v>
      </c>
      <c r="I16" t="s">
        <v>19</v>
      </c>
      <c r="J16" t="s">
        <v>6</v>
      </c>
      <c r="K16" s="1">
        <v>22.923868179321289</v>
      </c>
      <c r="L16" s="1"/>
      <c r="M16" t="s">
        <v>7</v>
      </c>
      <c r="Q16" t="s">
        <v>8</v>
      </c>
      <c r="R16" t="s">
        <v>5</v>
      </c>
      <c r="S16" s="1">
        <v>28.812654495239258</v>
      </c>
      <c r="T16" s="1"/>
      <c r="Y16" t="s">
        <v>8</v>
      </c>
      <c r="Z16" t="s">
        <v>17</v>
      </c>
      <c r="AA16" s="1">
        <v>33.937980651855469</v>
      </c>
      <c r="AB16" s="1"/>
    </row>
    <row r="17" spans="1:31" x14ac:dyDescent="0.2">
      <c r="A17" t="s">
        <v>13</v>
      </c>
      <c r="B17" t="s">
        <v>6</v>
      </c>
      <c r="C17" s="1">
        <v>23.830272674560547</v>
      </c>
      <c r="D17" s="1">
        <f t="shared" si="0"/>
        <v>23.790188789367676</v>
      </c>
      <c r="E17" t="s">
        <v>7</v>
      </c>
      <c r="I17" t="s">
        <v>20</v>
      </c>
      <c r="J17" t="s">
        <v>6</v>
      </c>
      <c r="K17" s="1">
        <v>23.377336502075195</v>
      </c>
      <c r="L17" s="1">
        <f>AVERAGE(K17:K18)</f>
        <v>23.349867820739746</v>
      </c>
      <c r="M17" t="s">
        <v>7</v>
      </c>
      <c r="Q17" t="s">
        <v>9</v>
      </c>
      <c r="R17" t="s">
        <v>5</v>
      </c>
      <c r="S17" s="1">
        <v>28.815046310424805</v>
      </c>
      <c r="T17" s="1">
        <f>AVERAGE(S17:S18)</f>
        <v>28.81661319732666</v>
      </c>
      <c r="U17" s="1">
        <f>T17-T23</f>
        <v>6.5387973785400391</v>
      </c>
      <c r="Y17" t="s">
        <v>9</v>
      </c>
      <c r="Z17" t="s">
        <v>17</v>
      </c>
      <c r="AA17" s="1">
        <v>35.056533813476563</v>
      </c>
      <c r="AB17" s="1">
        <f>AVERAGE(AA17:AA18)</f>
        <v>34.932519912719727</v>
      </c>
      <c r="AC17" s="1">
        <f>AB17-AB23</f>
        <v>12.654704093933105</v>
      </c>
    </row>
    <row r="18" spans="1:31" x14ac:dyDescent="0.2">
      <c r="A18" t="s">
        <v>13</v>
      </c>
      <c r="B18" t="s">
        <v>6</v>
      </c>
      <c r="C18" s="1">
        <v>23.750104904174805</v>
      </c>
      <c r="D18" s="1"/>
      <c r="E18" t="s">
        <v>7</v>
      </c>
      <c r="I18" t="s">
        <v>20</v>
      </c>
      <c r="J18" t="s">
        <v>6</v>
      </c>
      <c r="K18" s="1">
        <v>23.322399139404297</v>
      </c>
      <c r="L18" s="1"/>
      <c r="M18" t="s">
        <v>7</v>
      </c>
      <c r="Q18" t="s">
        <v>9</v>
      </c>
      <c r="R18" t="s">
        <v>5</v>
      </c>
      <c r="S18" s="1">
        <v>28.818180084228516</v>
      </c>
      <c r="T18" s="1"/>
      <c r="Y18" t="s">
        <v>9</v>
      </c>
      <c r="Z18" t="s">
        <v>17</v>
      </c>
      <c r="AA18" s="1">
        <v>34.808506011962891</v>
      </c>
      <c r="AB18" s="1"/>
    </row>
    <row r="19" spans="1:31" x14ac:dyDescent="0.2">
      <c r="A19" t="s">
        <v>30</v>
      </c>
      <c r="B19" t="s">
        <v>6</v>
      </c>
      <c r="C19" s="1">
        <v>22.041660308837891</v>
      </c>
      <c r="D19" s="1">
        <f t="shared" si="0"/>
        <v>22.03973388671875</v>
      </c>
      <c r="E19" t="s">
        <v>7</v>
      </c>
      <c r="I19" t="s">
        <v>26</v>
      </c>
      <c r="J19" t="s">
        <v>6</v>
      </c>
      <c r="K19" s="1">
        <v>22.046815872192383</v>
      </c>
      <c r="L19" s="1">
        <f>AVERAGE(K19:K20)</f>
        <v>22.014718055725098</v>
      </c>
      <c r="M19" t="s">
        <v>7</v>
      </c>
      <c r="Q19" t="s">
        <v>10</v>
      </c>
      <c r="R19" t="s">
        <v>5</v>
      </c>
      <c r="S19" s="1">
        <v>28.973886489868164</v>
      </c>
      <c r="T19" s="1">
        <f>AVERAGE(S19:S20)</f>
        <v>28.93089485168457</v>
      </c>
      <c r="U19" s="1">
        <f>T19-T25</f>
        <v>6.5791959762573242</v>
      </c>
      <c r="Y19" t="s">
        <v>10</v>
      </c>
      <c r="Z19" t="s">
        <v>17</v>
      </c>
      <c r="AA19" s="1">
        <v>36.187091827392578</v>
      </c>
      <c r="AB19" s="1">
        <f>AVERAGE(AA19:AA20)</f>
        <v>35.730100631713867</v>
      </c>
      <c r="AC19" s="1">
        <f>AB19-AB25</f>
        <v>13.378401756286621</v>
      </c>
    </row>
    <row r="20" spans="1:31" x14ac:dyDescent="0.2">
      <c r="A20" t="s">
        <v>30</v>
      </c>
      <c r="B20" t="s">
        <v>6</v>
      </c>
      <c r="C20" s="1">
        <v>22.037807464599609</v>
      </c>
      <c r="D20" s="1"/>
      <c r="E20" t="s">
        <v>7</v>
      </c>
      <c r="I20" t="s">
        <v>26</v>
      </c>
      <c r="J20" t="s">
        <v>6</v>
      </c>
      <c r="K20" s="1">
        <v>21.982620239257813</v>
      </c>
      <c r="L20" s="1"/>
      <c r="M20" t="s">
        <v>7</v>
      </c>
      <c r="Q20" t="s">
        <v>10</v>
      </c>
      <c r="R20" t="s">
        <v>5</v>
      </c>
      <c r="S20" s="1">
        <v>28.887903213500977</v>
      </c>
      <c r="T20" s="1"/>
      <c r="Y20" t="s">
        <v>10</v>
      </c>
      <c r="Z20" t="s">
        <v>17</v>
      </c>
      <c r="AA20" s="1">
        <v>35.273109436035156</v>
      </c>
      <c r="AB20" s="1"/>
    </row>
    <row r="21" spans="1:31" x14ac:dyDescent="0.2">
      <c r="A21" t="s">
        <v>31</v>
      </c>
      <c r="B21" t="s">
        <v>6</v>
      </c>
      <c r="C21" s="1">
        <v>22.294511795043945</v>
      </c>
      <c r="D21" s="1">
        <f t="shared" si="0"/>
        <v>22.300128936767578</v>
      </c>
      <c r="E21" t="s">
        <v>7</v>
      </c>
      <c r="I21" t="s">
        <v>27</v>
      </c>
      <c r="J21" t="s">
        <v>6</v>
      </c>
      <c r="K21" s="1">
        <v>22.687267303466797</v>
      </c>
      <c r="L21" s="1">
        <f>AVERAGE(K21:K22)</f>
        <v>22.612629890441895</v>
      </c>
      <c r="M21" t="s">
        <v>7</v>
      </c>
      <c r="Q21" t="s">
        <v>8</v>
      </c>
      <c r="R21" t="s">
        <v>6</v>
      </c>
      <c r="S21" s="1">
        <v>22.388675689697266</v>
      </c>
      <c r="T21" s="1">
        <f>AVERAGE(S21:S22)</f>
        <v>22.392791748046875</v>
      </c>
      <c r="Y21" t="s">
        <v>8</v>
      </c>
      <c r="Z21" t="s">
        <v>6</v>
      </c>
      <c r="AA21" s="1">
        <v>22.388675689697266</v>
      </c>
      <c r="AB21" s="1">
        <f>AVERAGE(AA21:AA22)</f>
        <v>22.392791748046875</v>
      </c>
    </row>
    <row r="22" spans="1:31" x14ac:dyDescent="0.2">
      <c r="A22" t="s">
        <v>31</v>
      </c>
      <c r="B22" t="s">
        <v>6</v>
      </c>
      <c r="C22" s="1">
        <v>22.305746078491211</v>
      </c>
      <c r="D22" s="1"/>
      <c r="E22" t="s">
        <v>7</v>
      </c>
      <c r="I22" t="s">
        <v>27</v>
      </c>
      <c r="J22" t="s">
        <v>6</v>
      </c>
      <c r="K22" s="1">
        <v>22.537992477416992</v>
      </c>
      <c r="L22" s="1"/>
      <c r="M22" t="s">
        <v>7</v>
      </c>
      <c r="Q22" t="s">
        <v>8</v>
      </c>
      <c r="R22" t="s">
        <v>6</v>
      </c>
      <c r="S22" s="1">
        <v>22.396907806396484</v>
      </c>
      <c r="T22" s="1"/>
      <c r="Y22" t="s">
        <v>8</v>
      </c>
      <c r="Z22" t="s">
        <v>6</v>
      </c>
      <c r="AA22" s="1">
        <v>22.396907806396484</v>
      </c>
      <c r="AB22" s="1"/>
    </row>
    <row r="23" spans="1:31" x14ac:dyDescent="0.2">
      <c r="A23" t="s">
        <v>8</v>
      </c>
      <c r="B23" t="s">
        <v>5</v>
      </c>
      <c r="C23" s="1">
        <v>26.045257568359375</v>
      </c>
      <c r="D23" s="1">
        <f t="shared" ref="D23:D29" si="1">AVERAGE(C23:C24)</f>
        <v>26.039155960083008</v>
      </c>
      <c r="E23" s="1">
        <f>D23-D29</f>
        <v>2.3466720581054688</v>
      </c>
      <c r="F23" s="1">
        <f>AVERAGE(E23,E25,E27)</f>
        <v>2.4385395050048828</v>
      </c>
      <c r="G23">
        <f>_xlfn.STDEV.P(E23,E25,E27)/SQRT(3)</f>
        <v>5.6175003252124212E-2</v>
      </c>
      <c r="I23" t="s">
        <v>8</v>
      </c>
      <c r="J23" t="s">
        <v>17</v>
      </c>
      <c r="K23" s="1">
        <v>32.888988494873047</v>
      </c>
      <c r="L23" s="1">
        <f t="shared" ref="L23:L27" si="2">AVERAGE(K23:K24)</f>
        <v>32.83665657043457</v>
      </c>
      <c r="M23" s="1">
        <f>L23-L29</f>
        <v>9.1441726684570313</v>
      </c>
      <c r="N23" s="1">
        <f>AVERAGE(M23,M25,M27)</f>
        <v>9.3741429646809902</v>
      </c>
      <c r="O23">
        <f>_xlfn.STDEV.P(M23,M25,M27)/SQRT(3)</f>
        <v>9.7331732662432932E-2</v>
      </c>
      <c r="Q23" t="s">
        <v>9</v>
      </c>
      <c r="R23" t="s">
        <v>6</v>
      </c>
      <c r="S23" s="1">
        <v>22.204910278320313</v>
      </c>
      <c r="T23" s="1">
        <f>AVERAGE(S23:S24)</f>
        <v>22.277815818786621</v>
      </c>
      <c r="Y23" t="s">
        <v>9</v>
      </c>
      <c r="Z23" t="s">
        <v>6</v>
      </c>
      <c r="AA23" s="1">
        <v>22.204910278320313</v>
      </c>
      <c r="AB23" s="1">
        <f>AVERAGE(AA23:AA24)</f>
        <v>22.277815818786621</v>
      </c>
    </row>
    <row r="24" spans="1:31" x14ac:dyDescent="0.2">
      <c r="A24" t="s">
        <v>8</v>
      </c>
      <c r="B24" t="s">
        <v>5</v>
      </c>
      <c r="C24" s="1">
        <v>26.033054351806641</v>
      </c>
      <c r="D24" s="1"/>
      <c r="I24" t="s">
        <v>8</v>
      </c>
      <c r="J24" t="s">
        <v>17</v>
      </c>
      <c r="K24" s="1">
        <v>32.784324645996094</v>
      </c>
      <c r="L24" s="1"/>
      <c r="Q24" t="s">
        <v>9</v>
      </c>
      <c r="R24" t="s">
        <v>6</v>
      </c>
      <c r="S24" s="1">
        <v>22.35072135925293</v>
      </c>
      <c r="T24" s="1"/>
      <c r="Y24" t="s">
        <v>9</v>
      </c>
      <c r="Z24" t="s">
        <v>6</v>
      </c>
      <c r="AA24" s="1">
        <v>22.35072135925293</v>
      </c>
      <c r="AB24" s="1"/>
    </row>
    <row r="25" spans="1:31" x14ac:dyDescent="0.2">
      <c r="A25" t="s">
        <v>9</v>
      </c>
      <c r="B25" t="s">
        <v>5</v>
      </c>
      <c r="C25" s="1">
        <v>26.199390411376953</v>
      </c>
      <c r="D25" s="1">
        <f t="shared" si="1"/>
        <v>26.140804290771484</v>
      </c>
      <c r="E25" s="1">
        <f>D25-D31</f>
        <v>2.395756721496582</v>
      </c>
      <c r="I25" t="s">
        <v>9</v>
      </c>
      <c r="J25" t="s">
        <v>17</v>
      </c>
      <c r="K25" s="1">
        <v>33.446754455566406</v>
      </c>
      <c r="L25" s="1">
        <f t="shared" si="2"/>
        <v>33.28863525390625</v>
      </c>
      <c r="M25" s="1">
        <f>L25-L31</f>
        <v>9.5435876846313477</v>
      </c>
      <c r="Q25" t="s">
        <v>10</v>
      </c>
      <c r="R25" t="s">
        <v>6</v>
      </c>
      <c r="S25" s="1">
        <v>22.330648422241211</v>
      </c>
      <c r="T25" s="1">
        <f>AVERAGE(S25:S26)</f>
        <v>22.351698875427246</v>
      </c>
      <c r="Y25" t="s">
        <v>10</v>
      </c>
      <c r="Z25" t="s">
        <v>6</v>
      </c>
      <c r="AA25" s="1">
        <v>22.330648422241211</v>
      </c>
      <c r="AB25" s="1">
        <f>AVERAGE(AA25:AA26)</f>
        <v>22.351698875427246</v>
      </c>
    </row>
    <row r="26" spans="1:31" x14ac:dyDescent="0.2">
      <c r="A26" t="s">
        <v>9</v>
      </c>
      <c r="B26" t="s">
        <v>5</v>
      </c>
      <c r="C26" s="1">
        <v>26.082218170166016</v>
      </c>
      <c r="D26" s="1"/>
      <c r="I26" t="s">
        <v>9</v>
      </c>
      <c r="J26" t="s">
        <v>17</v>
      </c>
      <c r="K26" s="1">
        <v>33.130516052246094</v>
      </c>
      <c r="L26" s="1"/>
      <c r="Q26" t="s">
        <v>10</v>
      </c>
      <c r="R26" t="s">
        <v>6</v>
      </c>
      <c r="S26" s="1">
        <v>22.372749328613281</v>
      </c>
      <c r="T26" s="1"/>
      <c r="Y26" t="s">
        <v>10</v>
      </c>
      <c r="Z26" t="s">
        <v>6</v>
      </c>
      <c r="AA26" s="1">
        <v>22.372749328613281</v>
      </c>
      <c r="AB26" s="1"/>
    </row>
    <row r="27" spans="1:31" x14ac:dyDescent="0.2">
      <c r="A27" t="s">
        <v>10</v>
      </c>
      <c r="B27" t="s">
        <v>5</v>
      </c>
      <c r="C27" s="1">
        <v>26.174278259277344</v>
      </c>
      <c r="D27" s="1">
        <f t="shared" si="1"/>
        <v>26.227699279785156</v>
      </c>
      <c r="E27" s="1">
        <f>D27-D33</f>
        <v>2.5731897354125977</v>
      </c>
      <c r="I27" t="s">
        <v>10</v>
      </c>
      <c r="J27" t="s">
        <v>17</v>
      </c>
      <c r="K27" s="1">
        <v>32.52899169921875</v>
      </c>
      <c r="L27" s="1">
        <f t="shared" si="2"/>
        <v>33.089178085327148</v>
      </c>
      <c r="M27" s="1">
        <f>L27-L33</f>
        <v>9.4346685409545898</v>
      </c>
      <c r="Q27" t="s">
        <v>14</v>
      </c>
      <c r="R27" t="s">
        <v>5</v>
      </c>
      <c r="S27">
        <v>45</v>
      </c>
      <c r="T27" s="1">
        <f>AVERAGE(S27:S28)</f>
        <v>41.469846725463867</v>
      </c>
      <c r="U27" s="1">
        <f>T27-T33</f>
        <v>17.135320663452148</v>
      </c>
      <c r="V27" s="1">
        <f>AVERAGE(U27,U29,U31)</f>
        <v>19.530590375264484</v>
      </c>
      <c r="W27">
        <f>_xlfn.STDEV.P(U27,U29,U31)/SQRT(3)</f>
        <v>0.97788744223493018</v>
      </c>
      <c r="Y27" t="s">
        <v>14</v>
      </c>
      <c r="Z27" t="s">
        <v>17</v>
      </c>
      <c r="AA27" s="1">
        <v>32.114105224609375</v>
      </c>
      <c r="AB27" s="1">
        <f>AVERAGE(AA27:AA28)</f>
        <v>32.12578010559082</v>
      </c>
      <c r="AC27" s="1">
        <f>AB27-AB33</f>
        <v>7.7912540435791016</v>
      </c>
      <c r="AD27" s="1">
        <f>AVERAGE(AC27,AC29,AC31)</f>
        <v>7.7608044942220049</v>
      </c>
      <c r="AE27">
        <f>_xlfn.STDEV.P(AC27,AC29,AC31)/SQRT(3)</f>
        <v>0.16816408499888019</v>
      </c>
    </row>
    <row r="28" spans="1:31" x14ac:dyDescent="0.2">
      <c r="A28" t="s">
        <v>10</v>
      </c>
      <c r="B28" t="s">
        <v>5</v>
      </c>
      <c r="C28" s="1">
        <v>26.281120300292969</v>
      </c>
      <c r="D28" s="1"/>
      <c r="I28" t="s">
        <v>10</v>
      </c>
      <c r="J28" t="s">
        <v>17</v>
      </c>
      <c r="K28" s="1">
        <v>33.649364471435547</v>
      </c>
      <c r="L28" s="1"/>
      <c r="Q28" t="s">
        <v>14</v>
      </c>
      <c r="R28" t="s">
        <v>5</v>
      </c>
      <c r="S28" s="1">
        <v>37.939693450927734</v>
      </c>
      <c r="T28" s="1"/>
      <c r="Y28" t="s">
        <v>14</v>
      </c>
      <c r="Z28" t="s">
        <v>17</v>
      </c>
      <c r="AA28" s="1">
        <v>32.137454986572266</v>
      </c>
      <c r="AB28" s="1"/>
    </row>
    <row r="29" spans="1:31" x14ac:dyDescent="0.2">
      <c r="A29" t="s">
        <v>8</v>
      </c>
      <c r="B29" t="s">
        <v>6</v>
      </c>
      <c r="C29" s="1">
        <v>23.656810760498047</v>
      </c>
      <c r="D29" s="1">
        <f t="shared" si="1"/>
        <v>23.692483901977539</v>
      </c>
      <c r="I29" t="s">
        <v>8</v>
      </c>
      <c r="J29" t="s">
        <v>6</v>
      </c>
      <c r="K29" s="1">
        <v>23.656810760498047</v>
      </c>
      <c r="L29" s="1">
        <f t="shared" ref="L29" si="3">AVERAGE(K29:K30)</f>
        <v>23.692483901977539</v>
      </c>
      <c r="Q29" t="s">
        <v>15</v>
      </c>
      <c r="R29" t="s">
        <v>5</v>
      </c>
      <c r="S29">
        <v>45</v>
      </c>
      <c r="T29" s="1">
        <f>AVERAGE(S29:S30)</f>
        <v>45</v>
      </c>
      <c r="U29" s="1">
        <f>T29-T35</f>
        <v>20.71409797668457</v>
      </c>
      <c r="Y29" t="s">
        <v>15</v>
      </c>
      <c r="Z29" t="s">
        <v>17</v>
      </c>
      <c r="AA29" s="1">
        <v>32.081668853759766</v>
      </c>
      <c r="AB29" s="1">
        <f>AVERAGE(AA29:AA30)</f>
        <v>32.387235641479492</v>
      </c>
      <c r="AC29" s="1">
        <f>AB29-AB35</f>
        <v>8.1013336181640625</v>
      </c>
    </row>
    <row r="30" spans="1:31" x14ac:dyDescent="0.2">
      <c r="A30" t="s">
        <v>8</v>
      </c>
      <c r="B30" t="s">
        <v>6</v>
      </c>
      <c r="C30" s="1">
        <v>23.728157043457031</v>
      </c>
      <c r="D30" s="1"/>
      <c r="I30" t="s">
        <v>8</v>
      </c>
      <c r="J30" t="s">
        <v>6</v>
      </c>
      <c r="K30" s="1">
        <v>23.728157043457031</v>
      </c>
      <c r="L30" s="1"/>
      <c r="Q30" t="s">
        <v>15</v>
      </c>
      <c r="R30" t="s">
        <v>5</v>
      </c>
      <c r="S30">
        <v>45</v>
      </c>
      <c r="T30" s="1"/>
      <c r="Y30" t="s">
        <v>15</v>
      </c>
      <c r="Z30" t="s">
        <v>17</v>
      </c>
      <c r="AA30" s="1">
        <v>32.692802429199219</v>
      </c>
      <c r="AB30" s="1"/>
    </row>
    <row r="31" spans="1:31" x14ac:dyDescent="0.2">
      <c r="A31" t="s">
        <v>9</v>
      </c>
      <c r="B31" t="s">
        <v>6</v>
      </c>
      <c r="C31" s="1">
        <v>23.726572036743164</v>
      </c>
      <c r="D31" s="1">
        <f>AVERAGE(C31:C32)</f>
        <v>23.745047569274902</v>
      </c>
      <c r="I31" t="s">
        <v>9</v>
      </c>
      <c r="J31" t="s">
        <v>6</v>
      </c>
      <c r="K31" s="1">
        <v>23.726572036743164</v>
      </c>
      <c r="L31" s="1">
        <f>AVERAGE(K31:K32)</f>
        <v>23.745047569274902</v>
      </c>
      <c r="Q31" t="s">
        <v>16</v>
      </c>
      <c r="R31" t="s">
        <v>5</v>
      </c>
      <c r="S31">
        <v>45</v>
      </c>
      <c r="T31" s="1">
        <f>AVERAGE(S31:S32)</f>
        <v>45</v>
      </c>
      <c r="U31" s="1">
        <f>T31-T37</f>
        <v>20.742352485656738</v>
      </c>
      <c r="Y31" t="s">
        <v>16</v>
      </c>
      <c r="Z31" t="s">
        <v>17</v>
      </c>
      <c r="AA31" s="1">
        <v>31.741216659545898</v>
      </c>
      <c r="AB31" s="1">
        <f>AVERAGE(AA31:AA32)</f>
        <v>31.647473335266113</v>
      </c>
      <c r="AC31" s="1">
        <f>AB31-AB37</f>
        <v>7.3898258209228516</v>
      </c>
    </row>
    <row r="32" spans="1:31" x14ac:dyDescent="0.2">
      <c r="A32" t="s">
        <v>9</v>
      </c>
      <c r="B32" t="s">
        <v>6</v>
      </c>
      <c r="C32" s="1">
        <v>23.763523101806641</v>
      </c>
      <c r="D32" s="1"/>
      <c r="I32" t="s">
        <v>9</v>
      </c>
      <c r="J32" t="s">
        <v>6</v>
      </c>
      <c r="K32" s="1">
        <v>23.763523101806641</v>
      </c>
      <c r="L32" s="1"/>
      <c r="Q32" t="s">
        <v>16</v>
      </c>
      <c r="R32" t="s">
        <v>5</v>
      </c>
      <c r="S32">
        <v>45</v>
      </c>
      <c r="T32" s="1"/>
      <c r="Y32" t="s">
        <v>16</v>
      </c>
      <c r="Z32" t="s">
        <v>17</v>
      </c>
      <c r="AA32" s="1">
        <v>31.553730010986328</v>
      </c>
      <c r="AB32" s="1"/>
    </row>
    <row r="33" spans="1:28" x14ac:dyDescent="0.2">
      <c r="A33" t="s">
        <v>10</v>
      </c>
      <c r="B33" t="s">
        <v>6</v>
      </c>
      <c r="C33" s="1">
        <v>23.689504623413086</v>
      </c>
      <c r="D33" s="1">
        <f>AVERAGE(C33:C34)</f>
        <v>23.654509544372559</v>
      </c>
      <c r="I33" t="s">
        <v>10</v>
      </c>
      <c r="J33" t="s">
        <v>6</v>
      </c>
      <c r="K33" s="1">
        <v>23.689504623413086</v>
      </c>
      <c r="L33" s="1">
        <f>AVERAGE(K33:K34)</f>
        <v>23.654509544372559</v>
      </c>
      <c r="Q33" t="s">
        <v>14</v>
      </c>
      <c r="R33" t="s">
        <v>6</v>
      </c>
      <c r="S33" s="1">
        <v>24.315450668334961</v>
      </c>
      <c r="T33" s="1">
        <f>AVERAGE(S33:S34)</f>
        <v>24.334526062011719</v>
      </c>
      <c r="Y33" t="s">
        <v>14</v>
      </c>
      <c r="Z33" t="s">
        <v>6</v>
      </c>
      <c r="AA33" s="1">
        <v>24.315450668334961</v>
      </c>
      <c r="AB33" s="1">
        <f>AVERAGE(AA33:AA34)</f>
        <v>24.334526062011719</v>
      </c>
    </row>
    <row r="34" spans="1:28" x14ac:dyDescent="0.2">
      <c r="A34" t="s">
        <v>10</v>
      </c>
      <c r="B34" t="s">
        <v>6</v>
      </c>
      <c r="C34" s="1">
        <v>23.619514465332031</v>
      </c>
      <c r="D34" s="1"/>
      <c r="I34" t="s">
        <v>10</v>
      </c>
      <c r="J34" t="s">
        <v>6</v>
      </c>
      <c r="K34" s="1">
        <v>23.619514465332031</v>
      </c>
      <c r="L34" s="1"/>
      <c r="Q34" t="s">
        <v>14</v>
      </c>
      <c r="R34" t="s">
        <v>6</v>
      </c>
      <c r="S34" s="1">
        <v>24.353601455688477</v>
      </c>
      <c r="T34" s="1"/>
      <c r="Y34" t="s">
        <v>14</v>
      </c>
      <c r="Z34" t="s">
        <v>6</v>
      </c>
      <c r="AA34" s="1">
        <v>24.353601455688477</v>
      </c>
      <c r="AB34" s="1"/>
    </row>
    <row r="35" spans="1:28" x14ac:dyDescent="0.2">
      <c r="A35" t="s">
        <v>14</v>
      </c>
      <c r="B35" t="s">
        <v>5</v>
      </c>
      <c r="C35">
        <v>45</v>
      </c>
      <c r="D35" s="1">
        <f t="shared" ref="D35:D53" si="4">AVERAGE(C35:C36)</f>
        <v>45</v>
      </c>
      <c r="E35" s="1">
        <f>D35-D45</f>
        <v>20.645964622497559</v>
      </c>
      <c r="F35" s="1">
        <f>AVERAGE(E35,E37,E39,E41,E43)</f>
        <v>19.603265380859376</v>
      </c>
      <c r="G35">
        <f>_xlfn.STDEV.P(E35,E37,E39,E41,E43)/SQRT(5)</f>
        <v>1.2741367609217062</v>
      </c>
      <c r="I35" t="s">
        <v>14</v>
      </c>
      <c r="J35" t="s">
        <v>17</v>
      </c>
      <c r="K35">
        <v>45</v>
      </c>
      <c r="L35" s="1">
        <f>AVERAGE(K35:K36)</f>
        <v>45</v>
      </c>
      <c r="M35" s="1">
        <f>L35-L45</f>
        <v>20.932599067687988</v>
      </c>
      <c r="N35" s="1">
        <f>AVERAGE(M35,M37,M39,M41,M43)</f>
        <v>20.694746589660646</v>
      </c>
      <c r="O35">
        <f>_xlfn.STDEV.P(M35,M37,M39,M41,M43)/SQRT(5)</f>
        <v>0.22448367382266127</v>
      </c>
      <c r="Q35" t="s">
        <v>15</v>
      </c>
      <c r="R35" t="s">
        <v>6</v>
      </c>
      <c r="S35" s="1">
        <v>24.293485641479492</v>
      </c>
      <c r="T35" s="1">
        <f>AVERAGE(S35:S36)</f>
        <v>24.28590202331543</v>
      </c>
      <c r="Y35" t="s">
        <v>15</v>
      </c>
      <c r="Z35" t="s">
        <v>6</v>
      </c>
      <c r="AA35" s="1">
        <v>24.293485641479492</v>
      </c>
      <c r="AB35" s="1">
        <f>AVERAGE(AA35:AA36)</f>
        <v>24.28590202331543</v>
      </c>
    </row>
    <row r="36" spans="1:28" x14ac:dyDescent="0.2">
      <c r="A36" t="s">
        <v>14</v>
      </c>
      <c r="B36" t="s">
        <v>5</v>
      </c>
      <c r="C36">
        <v>45</v>
      </c>
      <c r="D36" s="1"/>
      <c r="E36" t="s">
        <v>7</v>
      </c>
      <c r="I36" t="s">
        <v>14</v>
      </c>
      <c r="J36" t="s">
        <v>17</v>
      </c>
      <c r="K36">
        <v>45</v>
      </c>
      <c r="L36" s="1"/>
      <c r="M36" t="s">
        <v>7</v>
      </c>
      <c r="Q36" t="s">
        <v>15</v>
      </c>
      <c r="R36" t="s">
        <v>6</v>
      </c>
      <c r="S36" s="1">
        <v>24.278318405151367</v>
      </c>
      <c r="T36" s="1"/>
      <c r="Y36" t="s">
        <v>15</v>
      </c>
      <c r="Z36" t="s">
        <v>6</v>
      </c>
      <c r="AA36" s="1">
        <v>24.278318405151367</v>
      </c>
      <c r="AB36" s="1"/>
    </row>
    <row r="37" spans="1:28" x14ac:dyDescent="0.2">
      <c r="A37" t="s">
        <v>15</v>
      </c>
      <c r="B37" t="s">
        <v>5</v>
      </c>
      <c r="C37">
        <v>45</v>
      </c>
      <c r="D37" s="1">
        <f t="shared" si="4"/>
        <v>45</v>
      </c>
      <c r="E37" s="1">
        <f>D37-D47</f>
        <v>20.321758270263672</v>
      </c>
      <c r="I37" t="s">
        <v>15</v>
      </c>
      <c r="J37" t="s">
        <v>17</v>
      </c>
      <c r="K37">
        <v>45</v>
      </c>
      <c r="L37" s="1">
        <f>AVERAGE(K37:K38)</f>
        <v>45</v>
      </c>
      <c r="M37" s="1">
        <f>L37-L47</f>
        <v>20.56361198425293</v>
      </c>
      <c r="Q37" t="s">
        <v>16</v>
      </c>
      <c r="R37" t="s">
        <v>6</v>
      </c>
      <c r="S37" s="1">
        <v>24.265947341918945</v>
      </c>
      <c r="T37" s="1">
        <f>AVERAGE(S37:S38)</f>
        <v>24.257647514343262</v>
      </c>
      <c r="Y37" t="s">
        <v>16</v>
      </c>
      <c r="Z37" t="s">
        <v>6</v>
      </c>
      <c r="AA37" s="1">
        <v>24.265947341918945</v>
      </c>
      <c r="AB37" s="1">
        <f>AVERAGE(AA37:AA38)</f>
        <v>24.257647514343262</v>
      </c>
    </row>
    <row r="38" spans="1:28" x14ac:dyDescent="0.2">
      <c r="A38" t="s">
        <v>15</v>
      </c>
      <c r="B38" t="s">
        <v>5</v>
      </c>
      <c r="C38">
        <v>45</v>
      </c>
      <c r="D38" s="1"/>
      <c r="E38" t="s">
        <v>7</v>
      </c>
      <c r="I38" t="s">
        <v>15</v>
      </c>
      <c r="J38" t="s">
        <v>17</v>
      </c>
      <c r="K38">
        <v>45</v>
      </c>
      <c r="L38" s="1"/>
      <c r="M38" t="s">
        <v>7</v>
      </c>
      <c r="Q38" t="s">
        <v>16</v>
      </c>
      <c r="R38" t="s">
        <v>6</v>
      </c>
      <c r="S38" s="1">
        <v>24.249347686767578</v>
      </c>
      <c r="T38" s="1"/>
      <c r="Y38" t="s">
        <v>16</v>
      </c>
      <c r="Z38" t="s">
        <v>6</v>
      </c>
      <c r="AA38" s="1">
        <v>24.249347686767578</v>
      </c>
      <c r="AB38" s="1"/>
    </row>
    <row r="39" spans="1:28" x14ac:dyDescent="0.2">
      <c r="A39" t="s">
        <v>16</v>
      </c>
      <c r="B39" t="s">
        <v>5</v>
      </c>
      <c r="C39" s="1">
        <v>36.617263793945313</v>
      </c>
      <c r="D39" s="1">
        <f t="shared" si="4"/>
        <v>39.036369323730469</v>
      </c>
      <c r="E39" s="1">
        <f>D39-D49</f>
        <v>14.011513710021973</v>
      </c>
      <c r="I39" t="s">
        <v>16</v>
      </c>
      <c r="J39" t="s">
        <v>17</v>
      </c>
      <c r="K39">
        <v>45</v>
      </c>
      <c r="L39" s="1">
        <f>AVERAGE(K39:K40)</f>
        <v>45</v>
      </c>
      <c r="M39" s="1">
        <f>L39-L49</f>
        <v>19.779775619506836</v>
      </c>
    </row>
    <row r="40" spans="1:28" x14ac:dyDescent="0.2">
      <c r="A40" t="s">
        <v>16</v>
      </c>
      <c r="B40" t="s">
        <v>5</v>
      </c>
      <c r="C40" s="1">
        <v>41.455474853515625</v>
      </c>
      <c r="D40" s="1"/>
      <c r="E40" t="s">
        <v>7</v>
      </c>
      <c r="I40" t="s">
        <v>16</v>
      </c>
      <c r="J40" t="s">
        <v>17</v>
      </c>
      <c r="K40">
        <v>45</v>
      </c>
      <c r="L40" s="1"/>
      <c r="M40" t="s">
        <v>7</v>
      </c>
    </row>
    <row r="41" spans="1:28" x14ac:dyDescent="0.2">
      <c r="A41" t="s">
        <v>28</v>
      </c>
      <c r="B41" t="s">
        <v>5</v>
      </c>
      <c r="C41">
        <v>45</v>
      </c>
      <c r="D41" s="1">
        <f t="shared" si="4"/>
        <v>45</v>
      </c>
      <c r="E41" s="1">
        <f>D41-D51</f>
        <v>21.953216552734375</v>
      </c>
      <c r="I41" t="s">
        <v>28</v>
      </c>
      <c r="J41" t="s">
        <v>17</v>
      </c>
      <c r="K41">
        <v>45</v>
      </c>
      <c r="L41" s="1">
        <f>AVERAGE(K41:K42)</f>
        <v>45</v>
      </c>
      <c r="M41" s="1">
        <f>L41-L51</f>
        <v>21.20433521270752</v>
      </c>
    </row>
    <row r="42" spans="1:28" x14ac:dyDescent="0.2">
      <c r="A42" t="s">
        <v>28</v>
      </c>
      <c r="B42" t="s">
        <v>5</v>
      </c>
      <c r="C42">
        <v>45</v>
      </c>
      <c r="D42" s="1"/>
      <c r="E42" t="s">
        <v>7</v>
      </c>
      <c r="I42" t="s">
        <v>28</v>
      </c>
      <c r="J42" t="s">
        <v>17</v>
      </c>
      <c r="K42">
        <v>45</v>
      </c>
      <c r="L42" s="1"/>
      <c r="M42" t="s">
        <v>7</v>
      </c>
    </row>
    <row r="43" spans="1:28" x14ac:dyDescent="0.2">
      <c r="A43" t="s">
        <v>29</v>
      </c>
      <c r="B43" t="s">
        <v>5</v>
      </c>
      <c r="C43">
        <v>45</v>
      </c>
      <c r="D43" s="1">
        <f t="shared" si="4"/>
        <v>45</v>
      </c>
      <c r="E43" s="1">
        <f>D43-D53</f>
        <v>21.083873748779297</v>
      </c>
      <c r="I43" t="s">
        <v>29</v>
      </c>
      <c r="J43" t="s">
        <v>17</v>
      </c>
      <c r="K43">
        <v>45</v>
      </c>
      <c r="L43" s="1">
        <f>AVERAGE(K43:K44)</f>
        <v>45</v>
      </c>
      <c r="M43" s="1">
        <f>L43-L53</f>
        <v>20.993411064147949</v>
      </c>
    </row>
    <row r="44" spans="1:28" x14ac:dyDescent="0.2">
      <c r="A44" t="s">
        <v>29</v>
      </c>
      <c r="B44" t="s">
        <v>5</v>
      </c>
      <c r="C44">
        <v>45</v>
      </c>
      <c r="D44" s="1"/>
      <c r="E44" t="s">
        <v>7</v>
      </c>
      <c r="I44" t="s">
        <v>29</v>
      </c>
      <c r="J44" t="s">
        <v>17</v>
      </c>
      <c r="K44">
        <v>45</v>
      </c>
      <c r="L44" s="1"/>
      <c r="M44" t="s">
        <v>7</v>
      </c>
    </row>
    <row r="45" spans="1:28" x14ac:dyDescent="0.2">
      <c r="A45" t="s">
        <v>14</v>
      </c>
      <c r="B45" t="s">
        <v>6</v>
      </c>
      <c r="C45" s="1">
        <v>23.874195098876953</v>
      </c>
      <c r="D45" s="1">
        <f t="shared" si="4"/>
        <v>24.354035377502441</v>
      </c>
      <c r="E45" t="s">
        <v>7</v>
      </c>
      <c r="I45" t="s">
        <v>14</v>
      </c>
      <c r="J45" t="s">
        <v>6</v>
      </c>
      <c r="K45" s="1">
        <v>24.072593688964844</v>
      </c>
      <c r="L45" s="1">
        <f>AVERAGE(K45:K46)</f>
        <v>24.067400932312012</v>
      </c>
      <c r="M45" t="s">
        <v>7</v>
      </c>
    </row>
    <row r="46" spans="1:28" x14ac:dyDescent="0.2">
      <c r="A46" t="s">
        <v>14</v>
      </c>
      <c r="B46" t="s">
        <v>6</v>
      </c>
      <c r="C46" s="1">
        <v>24.83387565612793</v>
      </c>
      <c r="D46" s="1"/>
      <c r="E46" t="s">
        <v>7</v>
      </c>
      <c r="I46" t="s">
        <v>14</v>
      </c>
      <c r="J46" t="s">
        <v>6</v>
      </c>
      <c r="K46" s="1">
        <v>24.06220817565918</v>
      </c>
      <c r="L46" s="1"/>
      <c r="M46" t="s">
        <v>7</v>
      </c>
    </row>
    <row r="47" spans="1:28" x14ac:dyDescent="0.2">
      <c r="A47" t="s">
        <v>15</v>
      </c>
      <c r="B47" t="s">
        <v>6</v>
      </c>
      <c r="C47" s="1">
        <v>24.187032699584961</v>
      </c>
      <c r="D47" s="1">
        <f t="shared" si="4"/>
        <v>24.678241729736328</v>
      </c>
      <c r="E47" t="s">
        <v>7</v>
      </c>
      <c r="I47" t="s">
        <v>15</v>
      </c>
      <c r="J47" t="s">
        <v>6</v>
      </c>
      <c r="K47" s="1">
        <v>24.344589233398438</v>
      </c>
      <c r="L47" s="1">
        <f>AVERAGE(K47:K48)</f>
        <v>24.43638801574707</v>
      </c>
      <c r="M47" t="s">
        <v>7</v>
      </c>
    </row>
    <row r="48" spans="1:28" x14ac:dyDescent="0.2">
      <c r="A48" t="s">
        <v>15</v>
      </c>
      <c r="B48" t="s">
        <v>6</v>
      </c>
      <c r="C48" s="1">
        <v>25.169450759887695</v>
      </c>
      <c r="D48" s="1"/>
      <c r="E48" t="s">
        <v>7</v>
      </c>
      <c r="I48" t="s">
        <v>15</v>
      </c>
      <c r="J48" t="s">
        <v>6</v>
      </c>
      <c r="K48" s="1">
        <v>24.528186798095703</v>
      </c>
      <c r="L48" s="1"/>
      <c r="M48" t="s">
        <v>7</v>
      </c>
    </row>
    <row r="49" spans="1:13" x14ac:dyDescent="0.2">
      <c r="A49" t="s">
        <v>16</v>
      </c>
      <c r="B49" t="s">
        <v>6</v>
      </c>
      <c r="C49" s="1">
        <v>25.021509170532227</v>
      </c>
      <c r="D49" s="1">
        <f t="shared" si="4"/>
        <v>25.024855613708496</v>
      </c>
      <c r="E49" t="s">
        <v>7</v>
      </c>
      <c r="I49" t="s">
        <v>16</v>
      </c>
      <c r="J49" t="s">
        <v>6</v>
      </c>
      <c r="K49" s="1">
        <v>25.213178634643555</v>
      </c>
      <c r="L49" s="1">
        <f>AVERAGE(K49:K50)</f>
        <v>25.220224380493164</v>
      </c>
      <c r="M49" t="s">
        <v>7</v>
      </c>
    </row>
    <row r="50" spans="1:13" x14ac:dyDescent="0.2">
      <c r="A50" t="s">
        <v>16</v>
      </c>
      <c r="B50" t="s">
        <v>6</v>
      </c>
      <c r="C50" s="1">
        <v>25.028202056884766</v>
      </c>
      <c r="D50" s="1"/>
      <c r="E50" t="s">
        <v>7</v>
      </c>
      <c r="I50" t="s">
        <v>16</v>
      </c>
      <c r="J50" t="s">
        <v>6</v>
      </c>
      <c r="K50" s="1">
        <v>25.227270126342773</v>
      </c>
      <c r="L50" s="1"/>
      <c r="M50" t="s">
        <v>7</v>
      </c>
    </row>
    <row r="51" spans="1:13" x14ac:dyDescent="0.2">
      <c r="A51" t="s">
        <v>28</v>
      </c>
      <c r="B51" t="s">
        <v>6</v>
      </c>
      <c r="C51" s="1">
        <v>23.441984176635742</v>
      </c>
      <c r="D51" s="1">
        <f t="shared" si="4"/>
        <v>23.046783447265625</v>
      </c>
      <c r="E51" t="s">
        <v>7</v>
      </c>
      <c r="I51" t="s">
        <v>28</v>
      </c>
      <c r="J51" t="s">
        <v>6</v>
      </c>
      <c r="K51" s="1">
        <v>23.724760055541992</v>
      </c>
      <c r="L51" s="1">
        <f>AVERAGE(K51:K52)</f>
        <v>23.79566478729248</v>
      </c>
      <c r="M51" t="s">
        <v>7</v>
      </c>
    </row>
    <row r="52" spans="1:13" x14ac:dyDescent="0.2">
      <c r="A52" t="s">
        <v>28</v>
      </c>
      <c r="B52" t="s">
        <v>6</v>
      </c>
      <c r="C52" s="1">
        <v>22.651582717895508</v>
      </c>
      <c r="D52" s="1"/>
      <c r="E52" t="s">
        <v>7</v>
      </c>
      <c r="I52" t="s">
        <v>28</v>
      </c>
      <c r="J52" t="s">
        <v>6</v>
      </c>
      <c r="K52" s="1">
        <v>23.866569519042969</v>
      </c>
      <c r="L52" s="1"/>
      <c r="M52" t="s">
        <v>7</v>
      </c>
    </row>
    <row r="53" spans="1:13" x14ac:dyDescent="0.2">
      <c r="A53" t="s">
        <v>29</v>
      </c>
      <c r="B53" t="s">
        <v>6</v>
      </c>
      <c r="C53" s="1">
        <v>23.856508255004883</v>
      </c>
      <c r="D53" s="1">
        <f t="shared" si="4"/>
        <v>23.916126251220703</v>
      </c>
      <c r="E53" t="s">
        <v>7</v>
      </c>
      <c r="I53" t="s">
        <v>29</v>
      </c>
      <c r="J53" t="s">
        <v>6</v>
      </c>
      <c r="K53" s="1">
        <v>24.029220581054688</v>
      </c>
      <c r="L53" s="1">
        <f>AVERAGE(K53:K54)</f>
        <v>24.006588935852051</v>
      </c>
      <c r="M53" t="s">
        <v>7</v>
      </c>
    </row>
    <row r="54" spans="1:13" x14ac:dyDescent="0.2">
      <c r="A54" t="s">
        <v>29</v>
      </c>
      <c r="B54" t="s">
        <v>6</v>
      </c>
      <c r="C54" s="1">
        <v>23.975744247436523</v>
      </c>
      <c r="D54" s="1"/>
      <c r="E54" t="s">
        <v>7</v>
      </c>
      <c r="I54" t="s">
        <v>29</v>
      </c>
      <c r="J54" t="s">
        <v>6</v>
      </c>
      <c r="K54" s="1">
        <v>23.983957290649414</v>
      </c>
      <c r="L54" s="1"/>
      <c r="M54" t="s">
        <v>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17" sqref="C17"/>
    </sheetView>
  </sheetViews>
  <sheetFormatPr baseColWidth="10" defaultRowHeight="12.75" x14ac:dyDescent="0.2"/>
  <cols>
    <col min="2" max="2" width="21.5703125" bestFit="1" customWidth="1"/>
    <col min="6" max="6" width="21.5703125" bestFit="1" customWidth="1"/>
  </cols>
  <sheetData>
    <row r="1" spans="1:6" ht="15" x14ac:dyDescent="0.25">
      <c r="A1" s="4" t="s">
        <v>5</v>
      </c>
      <c r="E1" s="4" t="s">
        <v>17</v>
      </c>
    </row>
    <row r="2" spans="1:6" x14ac:dyDescent="0.2">
      <c r="A2" t="s">
        <v>65</v>
      </c>
      <c r="B2" t="s">
        <v>74</v>
      </c>
      <c r="E2" t="s">
        <v>65</v>
      </c>
      <c r="F2" t="s">
        <v>74</v>
      </c>
    </row>
    <row r="3" spans="1:6" x14ac:dyDescent="0.2">
      <c r="A3" t="s">
        <v>66</v>
      </c>
      <c r="B3">
        <v>3.1035E-2</v>
      </c>
      <c r="E3" t="s">
        <v>66</v>
      </c>
      <c r="F3">
        <v>0.1071131</v>
      </c>
    </row>
    <row r="4" spans="1:6" x14ac:dyDescent="0.2">
      <c r="A4" t="s">
        <v>67</v>
      </c>
      <c r="B4">
        <v>5.067928E-2</v>
      </c>
      <c r="E4" t="s">
        <v>67</v>
      </c>
      <c r="F4">
        <v>0.15190100000000001</v>
      </c>
    </row>
    <row r="5" spans="1:6" x14ac:dyDescent="0.2">
      <c r="A5" t="s">
        <v>68</v>
      </c>
      <c r="B5">
        <v>0.13102249999999999</v>
      </c>
      <c r="E5" t="s">
        <v>68</v>
      </c>
      <c r="F5">
        <v>0.51446320000000001</v>
      </c>
    </row>
    <row r="6" spans="1:6" x14ac:dyDescent="0.2">
      <c r="A6" t="s">
        <v>69</v>
      </c>
      <c r="B6">
        <v>0.1172348</v>
      </c>
      <c r="E6" t="s">
        <v>69</v>
      </c>
      <c r="F6">
        <v>2.285768</v>
      </c>
    </row>
    <row r="7" spans="1:6" x14ac:dyDescent="0.2">
      <c r="A7" t="s">
        <v>70</v>
      </c>
      <c r="B7">
        <v>0</v>
      </c>
      <c r="E7" t="s">
        <v>70</v>
      </c>
      <c r="F7">
        <v>0</v>
      </c>
    </row>
    <row r="8" spans="1:6" x14ac:dyDescent="0.2">
      <c r="A8" t="s">
        <v>71</v>
      </c>
      <c r="B8">
        <v>0</v>
      </c>
      <c r="E8" t="s">
        <v>71</v>
      </c>
      <c r="F8">
        <v>0</v>
      </c>
    </row>
    <row r="9" spans="1:6" x14ac:dyDescent="0.2">
      <c r="A9" t="s">
        <v>72</v>
      </c>
      <c r="B9">
        <v>0</v>
      </c>
      <c r="E9" t="s">
        <v>72</v>
      </c>
      <c r="F9">
        <v>0</v>
      </c>
    </row>
    <row r="10" spans="1:6" x14ac:dyDescent="0.2">
      <c r="A10" t="s">
        <v>73</v>
      </c>
      <c r="B10">
        <v>0</v>
      </c>
      <c r="E10" t="s">
        <v>73</v>
      </c>
      <c r="F10"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zoomScaleNormal="100" workbookViewId="0">
      <selection activeCell="G46" sqref="G46"/>
    </sheetView>
  </sheetViews>
  <sheetFormatPr baseColWidth="10" defaultRowHeight="12.75" x14ac:dyDescent="0.2"/>
  <cols>
    <col min="1" max="1" width="13.42578125" customWidth="1"/>
    <col min="9" max="9" width="12.7109375" bestFit="1" customWidth="1"/>
    <col min="13" max="13" width="13.7109375" bestFit="1" customWidth="1"/>
    <col min="17" max="17" width="12.7109375" bestFit="1" customWidth="1"/>
    <col min="22" max="22" width="14.7109375" bestFit="1" customWidth="1"/>
  </cols>
  <sheetData>
    <row r="1" spans="1:23" ht="15" x14ac:dyDescent="0.25">
      <c r="A1" s="4" t="s">
        <v>17</v>
      </c>
      <c r="B1" s="5"/>
      <c r="C1" s="5"/>
      <c r="D1" s="5"/>
      <c r="E1" s="5"/>
      <c r="F1" s="5"/>
      <c r="G1" s="5"/>
      <c r="H1" s="5"/>
      <c r="I1" s="4" t="s">
        <v>21</v>
      </c>
      <c r="J1" s="5"/>
      <c r="K1" s="5"/>
      <c r="L1" s="5"/>
      <c r="M1" s="5"/>
      <c r="N1" s="5"/>
      <c r="O1" s="5"/>
      <c r="P1" s="5"/>
      <c r="Q1" s="4" t="s">
        <v>22</v>
      </c>
      <c r="R1" s="5"/>
      <c r="S1" s="5"/>
      <c r="T1" s="5"/>
      <c r="U1" s="5"/>
      <c r="V1" s="5"/>
    </row>
    <row r="2" spans="1:23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23</v>
      </c>
      <c r="G2" t="s">
        <v>24</v>
      </c>
      <c r="H2" s="5"/>
      <c r="I2" t="s">
        <v>0</v>
      </c>
      <c r="J2" t="s">
        <v>1</v>
      </c>
      <c r="K2" t="s">
        <v>2</v>
      </c>
      <c r="L2" t="s">
        <v>3</v>
      </c>
      <c r="M2" t="s">
        <v>4</v>
      </c>
      <c r="N2" t="s">
        <v>23</v>
      </c>
      <c r="O2" t="s">
        <v>24</v>
      </c>
      <c r="P2" s="5"/>
      <c r="Q2" t="s">
        <v>0</v>
      </c>
      <c r="R2" t="s">
        <v>1</v>
      </c>
      <c r="S2" t="s">
        <v>2</v>
      </c>
      <c r="T2" t="s">
        <v>3</v>
      </c>
      <c r="U2" t="s">
        <v>4</v>
      </c>
      <c r="V2" t="s">
        <v>23</v>
      </c>
      <c r="W2" t="s">
        <v>24</v>
      </c>
    </row>
    <row r="3" spans="1:23" x14ac:dyDescent="0.2">
      <c r="A3" t="s">
        <v>18</v>
      </c>
      <c r="B3" s="5" t="s">
        <v>17</v>
      </c>
      <c r="C3" s="6">
        <v>30.430744171142578</v>
      </c>
      <c r="D3" s="6">
        <f>AVERAGE(C3:C4)</f>
        <v>30.391133308410645</v>
      </c>
      <c r="E3" s="6">
        <f>D3-D9</f>
        <v>9.5677242279052734</v>
      </c>
      <c r="F3" s="1">
        <f>AVERAGE(E3,E5,E7)</f>
        <v>11.06533177693685</v>
      </c>
      <c r="G3">
        <f>_xlfn.STDEV.P(E3,E5,E7)/SQRT(3)</f>
        <v>0.62983424740337335</v>
      </c>
      <c r="H3" s="5"/>
      <c r="I3" t="s">
        <v>52</v>
      </c>
      <c r="J3" s="5" t="s">
        <v>21</v>
      </c>
      <c r="K3" s="6">
        <v>30.283201217651367</v>
      </c>
      <c r="L3" s="6">
        <f>AVERAGE(K3:K4)</f>
        <v>30.145318031311035</v>
      </c>
      <c r="M3" s="6">
        <f>L3-L9</f>
        <v>10.513927459716797</v>
      </c>
      <c r="N3" s="1">
        <f>AVERAGE(M3,M5,M7)</f>
        <v>9.7951215108235683</v>
      </c>
      <c r="O3">
        <f>_xlfn.STDEV.P(M3,M5,M7)/SQRT(3)</f>
        <v>0.30127227385833338</v>
      </c>
      <c r="P3" s="5"/>
      <c r="Q3" s="3" t="s">
        <v>55</v>
      </c>
      <c r="R3" s="5" t="s">
        <v>22</v>
      </c>
      <c r="S3" s="6">
        <v>35.232280731201172</v>
      </c>
      <c r="T3" s="6">
        <f>AVERAGE(S3:S4)</f>
        <v>34.948177337646484</v>
      </c>
      <c r="U3" s="6">
        <f>T3-T9</f>
        <v>15.683584213256836</v>
      </c>
      <c r="V3" s="1">
        <f>AVERAGE(U3,U5,U7)</f>
        <v>14.772187868754068</v>
      </c>
      <c r="W3">
        <f>_xlfn.STDEV.P(U3,U5,U7)/SQRT(3)</f>
        <v>0.37731146055769765</v>
      </c>
    </row>
    <row r="4" spans="1:23" x14ac:dyDescent="0.2">
      <c r="A4" t="s">
        <v>18</v>
      </c>
      <c r="B4" s="5" t="s">
        <v>17</v>
      </c>
      <c r="C4" s="6">
        <v>30.351522445678711</v>
      </c>
      <c r="D4" s="6"/>
      <c r="E4" s="5" t="s">
        <v>7</v>
      </c>
      <c r="F4" s="5"/>
      <c r="G4" s="5"/>
      <c r="H4" s="5"/>
      <c r="I4" t="s">
        <v>52</v>
      </c>
      <c r="J4" s="5" t="s">
        <v>21</v>
      </c>
      <c r="K4" s="6">
        <v>30.007434844970703</v>
      </c>
      <c r="L4" s="6"/>
      <c r="M4" s="5" t="s">
        <v>7</v>
      </c>
      <c r="N4" s="5"/>
      <c r="O4" s="5"/>
      <c r="P4" s="5"/>
      <c r="Q4" s="3" t="s">
        <v>55</v>
      </c>
      <c r="R4" s="5" t="s">
        <v>22</v>
      </c>
      <c r="S4" s="6">
        <v>34.664073944091797</v>
      </c>
      <c r="T4" s="6"/>
      <c r="U4" s="5" t="s">
        <v>7</v>
      </c>
      <c r="V4" s="5"/>
    </row>
    <row r="5" spans="1:23" x14ac:dyDescent="0.2">
      <c r="A5" t="s">
        <v>19</v>
      </c>
      <c r="B5" s="5" t="s">
        <v>17</v>
      </c>
      <c r="C5" s="6">
        <v>32.325881958007813</v>
      </c>
      <c r="D5" s="6">
        <f>AVERAGE(C5:C6)</f>
        <v>32.038068771362305</v>
      </c>
      <c r="E5" s="6">
        <f>D5-D11</f>
        <v>12.135054588317871</v>
      </c>
      <c r="F5" s="6"/>
      <c r="G5" s="6"/>
      <c r="H5" s="5"/>
      <c r="I5" t="s">
        <v>53</v>
      </c>
      <c r="J5" s="5" t="s">
        <v>21</v>
      </c>
      <c r="K5" s="6">
        <v>28.477378845214844</v>
      </c>
      <c r="L5" s="6">
        <f>AVERAGE(K5:K6)</f>
        <v>28.445990562438965</v>
      </c>
      <c r="M5" s="6">
        <f>L5-L11</f>
        <v>9.5803937911987305</v>
      </c>
      <c r="N5" s="5"/>
      <c r="O5" s="5"/>
      <c r="P5" s="5"/>
      <c r="Q5" s="3" t="s">
        <v>56</v>
      </c>
      <c r="R5" s="5" t="s">
        <v>22</v>
      </c>
      <c r="S5" s="6">
        <v>33.933303833007813</v>
      </c>
      <c r="T5" s="6">
        <f>AVERAGE(S5:S6)</f>
        <v>33.73750114440918</v>
      </c>
      <c r="U5" s="6">
        <f>T5-T11</f>
        <v>14.183616638183594</v>
      </c>
      <c r="V5" s="5"/>
    </row>
    <row r="6" spans="1:23" x14ac:dyDescent="0.2">
      <c r="A6" t="s">
        <v>19</v>
      </c>
      <c r="B6" s="5" t="s">
        <v>17</v>
      </c>
      <c r="C6" s="6">
        <v>31.750255584716797</v>
      </c>
      <c r="D6" s="6"/>
      <c r="E6" s="5" t="s">
        <v>7</v>
      </c>
      <c r="F6" s="5"/>
      <c r="G6" s="5"/>
      <c r="H6" s="5"/>
      <c r="I6" t="s">
        <v>53</v>
      </c>
      <c r="J6" s="5" t="s">
        <v>21</v>
      </c>
      <c r="K6" s="6">
        <v>28.414602279663086</v>
      </c>
      <c r="L6" s="6"/>
      <c r="M6" s="5" t="s">
        <v>7</v>
      </c>
      <c r="N6" s="5"/>
      <c r="O6" s="5"/>
      <c r="P6" s="5"/>
      <c r="Q6" s="3" t="s">
        <v>56</v>
      </c>
      <c r="R6" s="5" t="s">
        <v>22</v>
      </c>
      <c r="S6" s="6">
        <v>33.541698455810547</v>
      </c>
      <c r="T6" s="6"/>
      <c r="U6" s="5" t="s">
        <v>7</v>
      </c>
      <c r="V6" s="5"/>
    </row>
    <row r="7" spans="1:23" x14ac:dyDescent="0.2">
      <c r="A7" t="s">
        <v>20</v>
      </c>
      <c r="B7" s="5" t="s">
        <v>17</v>
      </c>
      <c r="C7" s="6">
        <v>30.478443145751953</v>
      </c>
      <c r="D7" s="6">
        <f>AVERAGE(C7:C8)</f>
        <v>30.387465476989746</v>
      </c>
      <c r="E7" s="6">
        <f>D7-D13</f>
        <v>11.493216514587402</v>
      </c>
      <c r="F7" s="6"/>
      <c r="G7" s="6"/>
      <c r="H7" s="5"/>
      <c r="I7" t="s">
        <v>54</v>
      </c>
      <c r="J7" s="5" t="s">
        <v>21</v>
      </c>
      <c r="K7" s="6">
        <v>28.510995864868164</v>
      </c>
      <c r="L7" s="6">
        <f>AVERAGE(K7:K8)</f>
        <v>28.541169166564941</v>
      </c>
      <c r="M7" s="6">
        <f>L7-L13</f>
        <v>9.2910432815551758</v>
      </c>
      <c r="N7" s="5"/>
      <c r="O7" s="5"/>
      <c r="P7" s="5"/>
      <c r="Q7" s="3" t="s">
        <v>57</v>
      </c>
      <c r="R7" s="5" t="s">
        <v>22</v>
      </c>
      <c r="S7" s="6">
        <v>33.531414031982422</v>
      </c>
      <c r="T7" s="6">
        <f>AVERAGE(S7:S8)</f>
        <v>33.530414581298828</v>
      </c>
      <c r="U7" s="6">
        <f>T7-T13</f>
        <v>14.449362754821777</v>
      </c>
      <c r="V7" s="5"/>
    </row>
    <row r="8" spans="1:23" x14ac:dyDescent="0.2">
      <c r="A8" t="s">
        <v>20</v>
      </c>
      <c r="B8" s="5" t="s">
        <v>17</v>
      </c>
      <c r="C8" s="6">
        <v>30.296487808227539</v>
      </c>
      <c r="D8" s="6"/>
      <c r="E8" s="5" t="s">
        <v>7</v>
      </c>
      <c r="F8" s="5"/>
      <c r="G8" s="5"/>
      <c r="H8" s="5"/>
      <c r="I8" t="s">
        <v>54</v>
      </c>
      <c r="J8" s="5" t="s">
        <v>21</v>
      </c>
      <c r="K8" s="6">
        <v>28.571342468261719</v>
      </c>
      <c r="L8" s="6"/>
      <c r="M8" s="5" t="s">
        <v>7</v>
      </c>
      <c r="N8" s="5"/>
      <c r="O8" s="5"/>
      <c r="P8" s="5"/>
      <c r="Q8" s="3" t="s">
        <v>57</v>
      </c>
      <c r="R8" s="5" t="s">
        <v>22</v>
      </c>
      <c r="S8" s="6">
        <v>33.529415130615234</v>
      </c>
      <c r="T8" s="6"/>
      <c r="U8" s="5" t="s">
        <v>7</v>
      </c>
      <c r="V8" s="5"/>
    </row>
    <row r="9" spans="1:23" x14ac:dyDescent="0.2">
      <c r="A9" t="s">
        <v>18</v>
      </c>
      <c r="B9" s="5" t="s">
        <v>6</v>
      </c>
      <c r="C9" s="6">
        <v>20.808975219726563</v>
      </c>
      <c r="D9" s="6">
        <f>AVERAGE(C9:C10)</f>
        <v>20.823409080505371</v>
      </c>
      <c r="E9" s="5"/>
      <c r="F9" s="5"/>
      <c r="G9" s="5"/>
      <c r="H9" s="5"/>
      <c r="I9" t="s">
        <v>52</v>
      </c>
      <c r="J9" s="5" t="s">
        <v>6</v>
      </c>
      <c r="K9" s="6">
        <v>19.622930526733398</v>
      </c>
      <c r="L9" s="6">
        <f>AVERAGE(K9:K10)</f>
        <v>19.631390571594238</v>
      </c>
      <c r="M9" s="5"/>
      <c r="N9" s="5"/>
      <c r="O9" s="5"/>
      <c r="P9" s="5"/>
      <c r="Q9" s="3" t="s">
        <v>55</v>
      </c>
      <c r="R9" s="5" t="s">
        <v>6</v>
      </c>
      <c r="S9" s="6">
        <v>19.26605224609375</v>
      </c>
      <c r="T9" s="6">
        <f>AVERAGE(S9:S10)</f>
        <v>19.264593124389648</v>
      </c>
      <c r="U9" s="5"/>
      <c r="V9" s="5"/>
    </row>
    <row r="10" spans="1:23" x14ac:dyDescent="0.2">
      <c r="A10" t="s">
        <v>18</v>
      </c>
      <c r="B10" s="5" t="s">
        <v>6</v>
      </c>
      <c r="C10" s="6">
        <v>20.83784294128418</v>
      </c>
      <c r="D10" s="6"/>
      <c r="E10" s="5"/>
      <c r="F10" s="5"/>
      <c r="G10" s="5"/>
      <c r="H10" s="5"/>
      <c r="I10" t="s">
        <v>52</v>
      </c>
      <c r="J10" s="5" t="s">
        <v>6</v>
      </c>
      <c r="K10" s="6">
        <v>19.639850616455078</v>
      </c>
      <c r="L10" s="6"/>
      <c r="M10" s="5"/>
      <c r="N10" s="5"/>
      <c r="O10" s="5"/>
      <c r="P10" s="5"/>
      <c r="Q10" s="3" t="s">
        <v>55</v>
      </c>
      <c r="R10" s="5" t="s">
        <v>6</v>
      </c>
      <c r="S10" s="6">
        <v>19.263134002685547</v>
      </c>
      <c r="T10" s="6"/>
      <c r="U10" s="5"/>
      <c r="V10" s="5"/>
    </row>
    <row r="11" spans="1:23" x14ac:dyDescent="0.2">
      <c r="A11" t="s">
        <v>19</v>
      </c>
      <c r="B11" s="5" t="s">
        <v>6</v>
      </c>
      <c r="C11" s="6">
        <v>19.899595260620117</v>
      </c>
      <c r="D11" s="6">
        <f>AVERAGE(C11:C12)</f>
        <v>19.903014183044434</v>
      </c>
      <c r="E11" s="5"/>
      <c r="F11" s="5"/>
      <c r="G11" s="5"/>
      <c r="H11" s="5"/>
      <c r="I11" t="s">
        <v>53</v>
      </c>
      <c r="J11" s="5" t="s">
        <v>6</v>
      </c>
      <c r="K11" s="6">
        <v>18.859302520751953</v>
      </c>
      <c r="L11" s="6">
        <f>AVERAGE(K11:K12)</f>
        <v>18.865596771240234</v>
      </c>
      <c r="M11" s="5"/>
      <c r="N11" s="5"/>
      <c r="O11" s="5"/>
      <c r="P11" s="5"/>
      <c r="Q11" s="3" t="s">
        <v>56</v>
      </c>
      <c r="R11" s="5" t="s">
        <v>6</v>
      </c>
      <c r="S11" s="6">
        <v>19.610702514648438</v>
      </c>
      <c r="T11" s="6">
        <f>AVERAGE(S11:S12)</f>
        <v>19.553884506225586</v>
      </c>
      <c r="U11" s="5"/>
      <c r="V11" s="5"/>
    </row>
    <row r="12" spans="1:23" x14ac:dyDescent="0.2">
      <c r="A12" t="s">
        <v>19</v>
      </c>
      <c r="B12" s="5" t="s">
        <v>6</v>
      </c>
      <c r="C12" s="6">
        <v>19.90643310546875</v>
      </c>
      <c r="D12" s="6"/>
      <c r="E12" s="5"/>
      <c r="F12" s="5"/>
      <c r="G12" s="5"/>
      <c r="H12" s="5"/>
      <c r="I12" t="s">
        <v>53</v>
      </c>
      <c r="J12" s="5" t="s">
        <v>6</v>
      </c>
      <c r="K12" s="6">
        <v>18.871891021728516</v>
      </c>
      <c r="L12" s="6"/>
      <c r="M12" s="5"/>
      <c r="N12" s="5"/>
      <c r="O12" s="5"/>
      <c r="P12" s="5"/>
      <c r="Q12" s="3" t="s">
        <v>56</v>
      </c>
      <c r="R12" s="5" t="s">
        <v>6</v>
      </c>
      <c r="S12" s="6">
        <v>19.497066497802734</v>
      </c>
      <c r="T12" s="6"/>
      <c r="U12" s="5"/>
      <c r="V12" s="5"/>
    </row>
    <row r="13" spans="1:23" x14ac:dyDescent="0.2">
      <c r="A13" t="s">
        <v>20</v>
      </c>
      <c r="B13" s="5" t="s">
        <v>6</v>
      </c>
      <c r="C13" s="6">
        <v>18.889244079589844</v>
      </c>
      <c r="D13" s="6">
        <f>AVERAGE(C13:C14)</f>
        <v>18.894248962402344</v>
      </c>
      <c r="E13" s="5"/>
      <c r="F13" s="5"/>
      <c r="G13" s="5"/>
      <c r="H13" s="5"/>
      <c r="I13" t="s">
        <v>54</v>
      </c>
      <c r="J13" s="5" t="s">
        <v>6</v>
      </c>
      <c r="K13" s="6">
        <v>19.241876602172852</v>
      </c>
      <c r="L13" s="6">
        <f>AVERAGE(K13:K14)</f>
        <v>19.250125885009766</v>
      </c>
      <c r="M13" s="5"/>
      <c r="N13" s="5"/>
      <c r="O13" s="5"/>
      <c r="P13" s="5"/>
      <c r="Q13" s="3" t="s">
        <v>57</v>
      </c>
      <c r="R13" s="5" t="s">
        <v>6</v>
      </c>
      <c r="S13" s="6">
        <v>19.070259094238281</v>
      </c>
      <c r="T13" s="6">
        <f>AVERAGE(S13:S14)</f>
        <v>19.081051826477051</v>
      </c>
      <c r="U13" s="5"/>
      <c r="V13" s="5"/>
    </row>
    <row r="14" spans="1:23" x14ac:dyDescent="0.2">
      <c r="A14" t="s">
        <v>20</v>
      </c>
      <c r="B14" s="5" t="s">
        <v>6</v>
      </c>
      <c r="C14" s="6">
        <v>18.899253845214844</v>
      </c>
      <c r="D14" s="6"/>
      <c r="E14" s="5"/>
      <c r="F14" s="5"/>
      <c r="G14" s="5"/>
      <c r="H14" s="5"/>
      <c r="I14" t="s">
        <v>54</v>
      </c>
      <c r="J14" s="5" t="s">
        <v>6</v>
      </c>
      <c r="K14" s="6">
        <v>19.25837516784668</v>
      </c>
      <c r="L14" s="6"/>
      <c r="M14" s="5"/>
      <c r="N14" s="5"/>
      <c r="O14" s="5"/>
      <c r="P14" s="5"/>
      <c r="Q14" s="3" t="s">
        <v>57</v>
      </c>
      <c r="R14" s="5" t="s">
        <v>6</v>
      </c>
      <c r="S14" s="6">
        <v>19.09184455871582</v>
      </c>
      <c r="T14" s="6"/>
      <c r="U14" s="5"/>
      <c r="V14" s="5"/>
    </row>
    <row r="15" spans="1:23" x14ac:dyDescent="0.2">
      <c r="A15" t="s">
        <v>8</v>
      </c>
      <c r="B15" s="5" t="s">
        <v>17</v>
      </c>
      <c r="C15" s="6">
        <v>32.217483520507813</v>
      </c>
      <c r="D15" s="6">
        <f>AVERAGE(C15:C16)</f>
        <v>32.358255386352539</v>
      </c>
      <c r="E15" s="6">
        <f>D15-D21</f>
        <v>12.823790550231934</v>
      </c>
      <c r="F15" s="1">
        <f>AVERAGE(E15,E17,E19)</f>
        <v>13.492709159851074</v>
      </c>
      <c r="G15">
        <f>_xlfn.STDEV.P(E15,E17,E19)/SQRT(3)</f>
        <v>0.38537451424882796</v>
      </c>
      <c r="H15" s="5"/>
      <c r="I15" t="s">
        <v>8</v>
      </c>
      <c r="J15" s="5" t="s">
        <v>21</v>
      </c>
      <c r="K15" s="6">
        <v>26.6766357421875</v>
      </c>
      <c r="L15" s="6">
        <f>AVERAGE(K15:K16)</f>
        <v>26.988550186157227</v>
      </c>
      <c r="M15" s="6">
        <f>L15-L21</f>
        <v>7.4540853500366211</v>
      </c>
      <c r="N15" s="1">
        <f>AVERAGE(M15,M17,M19)</f>
        <v>8.0701824824015294</v>
      </c>
      <c r="O15">
        <f>_xlfn.STDEV.P(M15,M17,M19)/SQRT(3)</f>
        <v>0.28039688536475332</v>
      </c>
      <c r="P15" s="5"/>
      <c r="Q15" s="3" t="s">
        <v>8</v>
      </c>
      <c r="R15" s="5" t="s">
        <v>22</v>
      </c>
      <c r="S15" s="6">
        <v>33.844127655029297</v>
      </c>
      <c r="T15" s="6">
        <f>AVERAGE(S15:S16)</f>
        <v>33.948266983032227</v>
      </c>
      <c r="U15" s="6">
        <f>T15-T21</f>
        <v>14.413802146911621</v>
      </c>
      <c r="V15" s="1">
        <f>AVERAGE(U15,U17,U19)</f>
        <v>15.013538042704264</v>
      </c>
      <c r="W15">
        <f>_xlfn.STDEV.P(U15,U17,U19)/SQRT(3)</f>
        <v>0.370099700860755</v>
      </c>
    </row>
    <row r="16" spans="1:23" x14ac:dyDescent="0.2">
      <c r="A16" t="s">
        <v>8</v>
      </c>
      <c r="B16" s="5" t="s">
        <v>17</v>
      </c>
      <c r="C16" s="6">
        <v>32.499027252197266</v>
      </c>
      <c r="D16" s="6"/>
      <c r="E16" s="5" t="s">
        <v>7</v>
      </c>
      <c r="F16" s="5"/>
      <c r="G16" s="5"/>
      <c r="H16" s="5"/>
      <c r="I16" t="s">
        <v>8</v>
      </c>
      <c r="J16" s="5" t="s">
        <v>21</v>
      </c>
      <c r="K16" s="6">
        <v>27.300464630126953</v>
      </c>
      <c r="L16" s="6"/>
      <c r="M16" s="5" t="s">
        <v>7</v>
      </c>
      <c r="N16" s="5"/>
      <c r="O16" s="5"/>
      <c r="P16" s="5"/>
      <c r="Q16" s="3" t="s">
        <v>8</v>
      </c>
      <c r="R16" s="5" t="s">
        <v>22</v>
      </c>
      <c r="S16" s="6">
        <v>34.052406311035156</v>
      </c>
      <c r="T16" s="6"/>
      <c r="U16" s="5" t="s">
        <v>7</v>
      </c>
      <c r="V16" s="5"/>
    </row>
    <row r="17" spans="1:23" x14ac:dyDescent="0.2">
      <c r="A17" t="s">
        <v>9</v>
      </c>
      <c r="B17" s="5" t="s">
        <v>17</v>
      </c>
      <c r="C17" s="6">
        <v>33.505027770996094</v>
      </c>
      <c r="D17" s="6">
        <f>AVERAGE(C17:C18)</f>
        <v>33.593559265136719</v>
      </c>
      <c r="E17" s="6">
        <f>D17-D23</f>
        <v>13.250348091125488</v>
      </c>
      <c r="F17" s="6"/>
      <c r="G17" s="6"/>
      <c r="H17" s="5"/>
      <c r="I17" t="s">
        <v>9</v>
      </c>
      <c r="J17" s="5" t="s">
        <v>21</v>
      </c>
      <c r="K17" s="6">
        <v>28.146854400634766</v>
      </c>
      <c r="L17" s="6">
        <f>AVERAGE(K17:K18)</f>
        <v>28.458537101745605</v>
      </c>
      <c r="M17" s="6">
        <f>L17-L23</f>
        <v>8.115325927734375</v>
      </c>
      <c r="N17" s="5"/>
      <c r="O17" s="5"/>
      <c r="P17" s="5"/>
      <c r="Q17" s="3" t="s">
        <v>9</v>
      </c>
      <c r="R17" s="5" t="s">
        <v>22</v>
      </c>
      <c r="S17" s="6">
        <v>37.051349639892578</v>
      </c>
      <c r="T17" s="6">
        <f>AVERAGE(S17:S18)</f>
        <v>36.245361328125</v>
      </c>
      <c r="U17" s="6">
        <f>T17-T23</f>
        <v>15.90215015411377</v>
      </c>
      <c r="V17" s="5"/>
    </row>
    <row r="18" spans="1:23" x14ac:dyDescent="0.2">
      <c r="A18" t="s">
        <v>9</v>
      </c>
      <c r="B18" s="5" t="s">
        <v>17</v>
      </c>
      <c r="C18" s="6">
        <v>33.682090759277344</v>
      </c>
      <c r="D18" s="6"/>
      <c r="E18" s="5" t="s">
        <v>7</v>
      </c>
      <c r="F18" s="5"/>
      <c r="G18" s="5"/>
      <c r="H18" s="5"/>
      <c r="I18" t="s">
        <v>9</v>
      </c>
      <c r="J18" s="5" t="s">
        <v>21</v>
      </c>
      <c r="K18" s="6">
        <v>28.770219802856445</v>
      </c>
      <c r="L18" s="6"/>
      <c r="M18" s="5" t="s">
        <v>7</v>
      </c>
      <c r="N18" s="5"/>
      <c r="O18" s="5"/>
      <c r="P18" s="5"/>
      <c r="Q18" s="3" t="s">
        <v>9</v>
      </c>
      <c r="R18" s="5" t="s">
        <v>22</v>
      </c>
      <c r="S18" s="6">
        <v>35.439373016357422</v>
      </c>
      <c r="T18" s="6"/>
      <c r="U18" s="5" t="s">
        <v>7</v>
      </c>
      <c r="V18" s="5"/>
    </row>
    <row r="19" spans="1:23" x14ac:dyDescent="0.2">
      <c r="A19" t="s">
        <v>10</v>
      </c>
      <c r="B19" s="5" t="s">
        <v>17</v>
      </c>
      <c r="C19" s="6">
        <v>33.710269927978516</v>
      </c>
      <c r="D19" s="6">
        <f>AVERAGE(C19:C20)</f>
        <v>34.170173645019531</v>
      </c>
      <c r="E19" s="6">
        <f>D19-D25</f>
        <v>14.403988838195801</v>
      </c>
      <c r="F19" s="6"/>
      <c r="G19" s="6"/>
      <c r="H19" s="5"/>
      <c r="I19" t="s">
        <v>10</v>
      </c>
      <c r="J19" s="5" t="s">
        <v>21</v>
      </c>
      <c r="K19" s="6">
        <v>28.284679412841797</v>
      </c>
      <c r="L19" s="6">
        <f>AVERAGE(K19:K20)</f>
        <v>28.407320976257324</v>
      </c>
      <c r="M19" s="6">
        <f>L19-L25</f>
        <v>8.6411361694335938</v>
      </c>
      <c r="N19" s="5"/>
      <c r="O19" s="5"/>
      <c r="P19" s="5"/>
      <c r="Q19" s="3" t="s">
        <v>10</v>
      </c>
      <c r="R19" s="5" t="s">
        <v>22</v>
      </c>
      <c r="S19" s="6">
        <v>34.141387939453125</v>
      </c>
      <c r="T19" s="6">
        <f>AVERAGE(S19:S20)</f>
        <v>34.490846633911133</v>
      </c>
      <c r="U19" s="6">
        <f>T19-T25</f>
        <v>14.724661827087402</v>
      </c>
      <c r="V19" s="5"/>
    </row>
    <row r="20" spans="1:23" x14ac:dyDescent="0.2">
      <c r="A20" t="s">
        <v>10</v>
      </c>
      <c r="B20" s="5" t="s">
        <v>17</v>
      </c>
      <c r="C20" s="6">
        <v>34.630077362060547</v>
      </c>
      <c r="D20" s="6"/>
      <c r="E20" s="5" t="s">
        <v>7</v>
      </c>
      <c r="F20" s="5"/>
      <c r="G20" s="5"/>
      <c r="H20" s="5"/>
      <c r="I20" t="s">
        <v>10</v>
      </c>
      <c r="J20" s="5" t="s">
        <v>21</v>
      </c>
      <c r="K20" s="6">
        <v>28.529962539672852</v>
      </c>
      <c r="L20" s="6"/>
      <c r="M20" s="5" t="s">
        <v>7</v>
      </c>
      <c r="N20" s="5"/>
      <c r="O20" s="5"/>
      <c r="P20" s="5"/>
      <c r="Q20" s="3" t="s">
        <v>10</v>
      </c>
      <c r="R20" s="5" t="s">
        <v>22</v>
      </c>
      <c r="S20" s="6">
        <v>34.840305328369141</v>
      </c>
      <c r="T20" s="6"/>
      <c r="U20" s="5" t="s">
        <v>7</v>
      </c>
      <c r="V20" s="5"/>
    </row>
    <row r="21" spans="1:23" x14ac:dyDescent="0.2">
      <c r="A21" t="s">
        <v>8</v>
      </c>
      <c r="B21" s="5" t="s">
        <v>6</v>
      </c>
      <c r="C21" s="6">
        <v>19.512662887573242</v>
      </c>
      <c r="D21" s="6">
        <f>AVERAGE(C21:C22)</f>
        <v>19.534464836120605</v>
      </c>
      <c r="E21" s="5"/>
      <c r="F21" s="5"/>
      <c r="G21" s="5"/>
      <c r="H21" s="5"/>
      <c r="I21" t="s">
        <v>8</v>
      </c>
      <c r="J21" s="5" t="s">
        <v>6</v>
      </c>
      <c r="K21" s="6">
        <v>19.512662887573242</v>
      </c>
      <c r="L21" s="6">
        <f>AVERAGE(K21:K22)</f>
        <v>19.534464836120605</v>
      </c>
      <c r="M21" s="5"/>
      <c r="N21" s="5"/>
      <c r="O21" s="5"/>
      <c r="P21" s="5"/>
      <c r="Q21" s="3" t="s">
        <v>8</v>
      </c>
      <c r="R21" s="5" t="s">
        <v>6</v>
      </c>
      <c r="S21" s="6">
        <v>19.512662887573242</v>
      </c>
      <c r="T21" s="6">
        <f>AVERAGE(S21:S22)</f>
        <v>19.534464836120605</v>
      </c>
      <c r="U21" s="5"/>
      <c r="V21" s="5"/>
    </row>
    <row r="22" spans="1:23" x14ac:dyDescent="0.2">
      <c r="A22" t="s">
        <v>8</v>
      </c>
      <c r="B22" s="5" t="s">
        <v>6</v>
      </c>
      <c r="C22" s="6">
        <v>19.556266784667969</v>
      </c>
      <c r="D22" s="6"/>
      <c r="E22" s="5"/>
      <c r="F22" s="5"/>
      <c r="G22" s="5"/>
      <c r="H22" s="5"/>
      <c r="I22" t="s">
        <v>8</v>
      </c>
      <c r="J22" s="5" t="s">
        <v>6</v>
      </c>
      <c r="K22" s="6">
        <v>19.556266784667969</v>
      </c>
      <c r="L22" s="6"/>
      <c r="M22" s="5"/>
      <c r="N22" s="5"/>
      <c r="O22" s="5"/>
      <c r="P22" s="5"/>
      <c r="Q22" s="3" t="s">
        <v>8</v>
      </c>
      <c r="R22" s="5" t="s">
        <v>6</v>
      </c>
      <c r="S22" s="6">
        <v>19.556266784667969</v>
      </c>
      <c r="T22" s="6"/>
      <c r="U22" s="5"/>
      <c r="V22" s="5"/>
    </row>
    <row r="23" spans="1:23" x14ac:dyDescent="0.2">
      <c r="A23" t="s">
        <v>9</v>
      </c>
      <c r="B23" s="5" t="s">
        <v>6</v>
      </c>
      <c r="C23" s="6">
        <v>20.272457122802734</v>
      </c>
      <c r="D23" s="6">
        <f>AVERAGE(C23:C24)</f>
        <v>20.34321117401123</v>
      </c>
      <c r="E23" s="5"/>
      <c r="F23" s="5"/>
      <c r="G23" s="5"/>
      <c r="H23" s="5"/>
      <c r="I23" t="s">
        <v>9</v>
      </c>
      <c r="J23" s="5" t="s">
        <v>6</v>
      </c>
      <c r="K23" s="6">
        <v>20.272457122802734</v>
      </c>
      <c r="L23" s="6">
        <f>AVERAGE(K23:K24)</f>
        <v>20.34321117401123</v>
      </c>
      <c r="M23" s="5"/>
      <c r="N23" s="5"/>
      <c r="O23" s="5"/>
      <c r="P23" s="5"/>
      <c r="Q23" s="3" t="s">
        <v>9</v>
      </c>
      <c r="R23" s="5" t="s">
        <v>6</v>
      </c>
      <c r="S23" s="6">
        <v>20.272457122802734</v>
      </c>
      <c r="T23" s="6">
        <f>AVERAGE(S23:S24)</f>
        <v>20.34321117401123</v>
      </c>
      <c r="U23" s="5"/>
      <c r="V23" s="5"/>
    </row>
    <row r="24" spans="1:23" x14ac:dyDescent="0.2">
      <c r="A24" t="s">
        <v>9</v>
      </c>
      <c r="B24" s="5" t="s">
        <v>6</v>
      </c>
      <c r="C24" s="6">
        <v>20.413965225219727</v>
      </c>
      <c r="D24" s="6"/>
      <c r="E24" s="5"/>
      <c r="F24" s="5"/>
      <c r="G24" s="5"/>
      <c r="H24" s="5"/>
      <c r="I24" t="s">
        <v>9</v>
      </c>
      <c r="J24" s="5" t="s">
        <v>6</v>
      </c>
      <c r="K24" s="6">
        <v>20.413965225219727</v>
      </c>
      <c r="L24" s="6"/>
      <c r="M24" s="5"/>
      <c r="N24" s="5"/>
      <c r="O24" s="5"/>
      <c r="P24" s="5"/>
      <c r="Q24" s="3" t="s">
        <v>9</v>
      </c>
      <c r="R24" s="5" t="s">
        <v>6</v>
      </c>
      <c r="S24" s="6">
        <v>20.413965225219727</v>
      </c>
      <c r="T24" s="6"/>
      <c r="U24" s="5"/>
      <c r="V24" s="5"/>
    </row>
    <row r="25" spans="1:23" x14ac:dyDescent="0.2">
      <c r="A25" t="s">
        <v>10</v>
      </c>
      <c r="B25" s="5" t="s">
        <v>6</v>
      </c>
      <c r="C25" s="6">
        <v>19.729248046875</v>
      </c>
      <c r="D25" s="6">
        <f>AVERAGE(C25:C26)</f>
        <v>19.76618480682373</v>
      </c>
      <c r="E25" s="5"/>
      <c r="F25" s="5"/>
      <c r="G25" s="5"/>
      <c r="H25" s="5"/>
      <c r="I25" t="s">
        <v>10</v>
      </c>
      <c r="J25" s="5" t="s">
        <v>6</v>
      </c>
      <c r="K25" s="6">
        <v>19.729248046875</v>
      </c>
      <c r="L25" s="6">
        <f>AVERAGE(K25:K26)</f>
        <v>19.76618480682373</v>
      </c>
      <c r="M25" s="5"/>
      <c r="N25" s="5"/>
      <c r="O25" s="5"/>
      <c r="P25" s="5"/>
      <c r="Q25" s="3" t="s">
        <v>10</v>
      </c>
      <c r="R25" s="5" t="s">
        <v>6</v>
      </c>
      <c r="S25" s="6">
        <v>19.729248046875</v>
      </c>
      <c r="T25" s="6">
        <f>AVERAGE(S25:S26)</f>
        <v>19.76618480682373</v>
      </c>
      <c r="U25" s="5"/>
      <c r="V25" s="5"/>
    </row>
    <row r="26" spans="1:23" x14ac:dyDescent="0.2">
      <c r="A26" t="s">
        <v>10</v>
      </c>
      <c r="B26" s="5" t="s">
        <v>6</v>
      </c>
      <c r="C26" s="6">
        <v>19.803121566772461</v>
      </c>
      <c r="D26" s="6"/>
      <c r="E26" s="5"/>
      <c r="F26" s="5"/>
      <c r="G26" s="5"/>
      <c r="H26" s="5"/>
      <c r="I26" t="s">
        <v>10</v>
      </c>
      <c r="J26" s="5" t="s">
        <v>6</v>
      </c>
      <c r="K26" s="6">
        <v>19.803121566772461</v>
      </c>
      <c r="L26" s="6"/>
      <c r="M26" s="5"/>
      <c r="N26" s="5"/>
      <c r="O26" s="5"/>
      <c r="P26" s="5"/>
      <c r="Q26" s="3" t="s">
        <v>10</v>
      </c>
      <c r="R26" s="5" t="s">
        <v>6</v>
      </c>
      <c r="S26" s="6">
        <v>19.803121566772461</v>
      </c>
      <c r="T26" s="6"/>
      <c r="U26" s="5"/>
      <c r="V26" s="5"/>
    </row>
    <row r="27" spans="1:23" x14ac:dyDescent="0.2">
      <c r="A27" t="s">
        <v>14</v>
      </c>
      <c r="B27" s="5" t="s">
        <v>17</v>
      </c>
      <c r="C27" s="6">
        <v>34.439407348632813</v>
      </c>
      <c r="D27" s="6">
        <f>AVERAGE(C27:C28)</f>
        <v>34.309211730957031</v>
      </c>
      <c r="E27" s="6">
        <f>D27-D33</f>
        <v>14.560900688171387</v>
      </c>
      <c r="F27" s="1">
        <f>AVERAGE(E27,E29,E31)</f>
        <v>14.979428927103678</v>
      </c>
      <c r="G27">
        <f>_xlfn.STDEV.P(E27,E29,E31)/SQRT(3)</f>
        <v>0.22746416239640654</v>
      </c>
      <c r="H27" s="5"/>
      <c r="I27" t="s">
        <v>14</v>
      </c>
      <c r="J27" s="5" t="s">
        <v>21</v>
      </c>
      <c r="K27" s="6">
        <v>30.506870269775391</v>
      </c>
      <c r="L27" s="6">
        <f>AVERAGE(K27:K28)</f>
        <v>30.656383514404297</v>
      </c>
      <c r="M27" s="6">
        <f>L27-L33</f>
        <v>10.908072471618652</v>
      </c>
      <c r="N27" s="1">
        <f>AVERAGE(M27,M29,M31)</f>
        <v>10.734659512837728</v>
      </c>
      <c r="O27">
        <f>_xlfn.STDEV.P(M27,M29,M31)/SQRT(3)</f>
        <v>7.1152835240476484E-2</v>
      </c>
      <c r="P27" s="5"/>
      <c r="Q27" s="3" t="s">
        <v>14</v>
      </c>
      <c r="R27" s="5" t="s">
        <v>22</v>
      </c>
      <c r="S27" s="6">
        <v>35.231922149658203</v>
      </c>
      <c r="T27" s="6">
        <f>AVERAGE(S27:S28)</f>
        <v>34.885498046875</v>
      </c>
      <c r="U27" s="6">
        <f>T27-T33</f>
        <v>15.137187004089355</v>
      </c>
      <c r="V27" s="1">
        <f>AVERAGE(U27,U29,U31)</f>
        <v>16.129590670267742</v>
      </c>
      <c r="W27">
        <f>_xlfn.STDEV.P(U27,U29,U31)/SQRT(3)</f>
        <v>0.40588281604422288</v>
      </c>
    </row>
    <row r="28" spans="1:23" x14ac:dyDescent="0.2">
      <c r="A28" t="s">
        <v>14</v>
      </c>
      <c r="B28" s="5" t="s">
        <v>17</v>
      </c>
      <c r="C28" s="6">
        <v>34.17901611328125</v>
      </c>
      <c r="D28" s="6"/>
      <c r="E28" s="5" t="s">
        <v>7</v>
      </c>
      <c r="F28" s="5"/>
      <c r="G28" s="5"/>
      <c r="H28" s="5"/>
      <c r="I28" t="s">
        <v>14</v>
      </c>
      <c r="J28" s="5" t="s">
        <v>21</v>
      </c>
      <c r="K28" s="6">
        <v>30.805896759033203</v>
      </c>
      <c r="L28" s="6"/>
      <c r="M28" s="5" t="s">
        <v>7</v>
      </c>
      <c r="N28" s="5"/>
      <c r="O28" s="5"/>
      <c r="P28" s="5"/>
      <c r="Q28" s="3" t="s">
        <v>14</v>
      </c>
      <c r="R28" s="5" t="s">
        <v>22</v>
      </c>
      <c r="S28" s="6">
        <v>34.539073944091797</v>
      </c>
      <c r="T28" s="6"/>
      <c r="U28" s="5" t="s">
        <v>7</v>
      </c>
      <c r="V28" s="5"/>
    </row>
    <row r="29" spans="1:23" x14ac:dyDescent="0.2">
      <c r="A29" t="s">
        <v>15</v>
      </c>
      <c r="B29" s="5" t="s">
        <v>17</v>
      </c>
      <c r="C29" s="6">
        <v>35.275569915771484</v>
      </c>
      <c r="D29" s="6">
        <f>AVERAGE(C29:C30)</f>
        <v>35.040910720825195</v>
      </c>
      <c r="E29" s="6">
        <f>D29-D35</f>
        <v>14.870172500610352</v>
      </c>
      <c r="F29" s="6"/>
      <c r="G29" s="6"/>
      <c r="H29" s="5"/>
      <c r="I29" t="s">
        <v>15</v>
      </c>
      <c r="J29" s="5" t="s">
        <v>21</v>
      </c>
      <c r="K29" s="6">
        <v>30.84623908996582</v>
      </c>
      <c r="L29" s="6">
        <f>AVERAGE(K29:K30)</f>
        <v>30.833798408508301</v>
      </c>
      <c r="M29" s="6">
        <f>L29-L35</f>
        <v>10.663060188293457</v>
      </c>
      <c r="N29" s="5"/>
      <c r="O29" s="5"/>
      <c r="P29" s="5"/>
      <c r="Q29" s="3" t="s">
        <v>15</v>
      </c>
      <c r="R29" s="5" t="s">
        <v>22</v>
      </c>
      <c r="S29" s="6">
        <v>38.214832305908203</v>
      </c>
      <c r="T29" s="6">
        <f>AVERAGE(S29:S30)</f>
        <v>36.848348617553711</v>
      </c>
      <c r="U29" s="6">
        <f>T29-T35</f>
        <v>16.677610397338867</v>
      </c>
      <c r="V29" s="5"/>
    </row>
    <row r="30" spans="1:23" x14ac:dyDescent="0.2">
      <c r="A30" t="s">
        <v>15</v>
      </c>
      <c r="B30" s="5" t="s">
        <v>17</v>
      </c>
      <c r="C30" s="6">
        <v>34.806251525878906</v>
      </c>
      <c r="D30" s="6"/>
      <c r="E30" s="5" t="s">
        <v>7</v>
      </c>
      <c r="F30" s="5"/>
      <c r="G30" s="5"/>
      <c r="H30" s="5"/>
      <c r="I30" t="s">
        <v>15</v>
      </c>
      <c r="J30" s="5" t="s">
        <v>21</v>
      </c>
      <c r="K30" s="6">
        <v>30.821357727050781</v>
      </c>
      <c r="L30" s="6"/>
      <c r="M30" s="5" t="s">
        <v>7</v>
      </c>
      <c r="N30" s="5"/>
      <c r="O30" s="5"/>
      <c r="P30" s="5"/>
      <c r="Q30" s="3" t="s">
        <v>15</v>
      </c>
      <c r="R30" s="5" t="s">
        <v>22</v>
      </c>
      <c r="S30" s="6">
        <v>35.481864929199219</v>
      </c>
      <c r="T30" s="6"/>
      <c r="U30" s="5" t="s">
        <v>7</v>
      </c>
      <c r="V30" s="5"/>
    </row>
    <row r="31" spans="1:23" x14ac:dyDescent="0.2">
      <c r="A31" t="s">
        <v>16</v>
      </c>
      <c r="B31" s="5" t="s">
        <v>17</v>
      </c>
      <c r="C31" s="6">
        <v>35.4122314453125</v>
      </c>
      <c r="D31" s="6">
        <f>AVERAGE(C31:C32)</f>
        <v>35.194791793823242</v>
      </c>
      <c r="E31" s="6">
        <f>D31-D37</f>
        <v>15.507213592529297</v>
      </c>
      <c r="F31" s="6"/>
      <c r="G31" s="6"/>
      <c r="H31" s="5"/>
      <c r="I31" t="s">
        <v>16</v>
      </c>
      <c r="J31" s="5" t="s">
        <v>21</v>
      </c>
      <c r="K31" s="6">
        <v>30.435001373291016</v>
      </c>
      <c r="L31" s="6">
        <f>AVERAGE(K31:K32)</f>
        <v>30.32042407989502</v>
      </c>
      <c r="M31" s="6">
        <f>L31-L37</f>
        <v>10.632845878601074</v>
      </c>
      <c r="N31" s="5"/>
      <c r="O31" s="5"/>
      <c r="P31" s="5"/>
      <c r="Q31" s="3" t="s">
        <v>16</v>
      </c>
      <c r="R31" s="5" t="s">
        <v>22</v>
      </c>
      <c r="S31" s="6">
        <v>36.925640106201172</v>
      </c>
      <c r="T31" s="6">
        <f>AVERAGE(S31:S32)</f>
        <v>36.261552810668945</v>
      </c>
      <c r="U31" s="6">
        <f>T31-T37</f>
        <v>16.573974609375</v>
      </c>
      <c r="V31" s="5"/>
    </row>
    <row r="32" spans="1:23" x14ac:dyDescent="0.2">
      <c r="A32" t="s">
        <v>16</v>
      </c>
      <c r="B32" s="5" t="s">
        <v>17</v>
      </c>
      <c r="C32" s="6">
        <v>34.977352142333984</v>
      </c>
      <c r="D32" s="6"/>
      <c r="E32" s="5" t="s">
        <v>7</v>
      </c>
      <c r="F32" s="5"/>
      <c r="G32" s="5"/>
      <c r="H32" s="5"/>
      <c r="I32" t="s">
        <v>16</v>
      </c>
      <c r="J32" s="5" t="s">
        <v>21</v>
      </c>
      <c r="K32" s="6">
        <v>30.205846786499023</v>
      </c>
      <c r="L32" s="6"/>
      <c r="M32" s="5" t="s">
        <v>7</v>
      </c>
      <c r="N32" s="5"/>
      <c r="O32" s="5"/>
      <c r="P32" s="5"/>
      <c r="Q32" s="3" t="s">
        <v>16</v>
      </c>
      <c r="R32" s="5" t="s">
        <v>22</v>
      </c>
      <c r="S32" s="6">
        <v>35.597465515136719</v>
      </c>
      <c r="T32" s="6"/>
      <c r="U32" s="5" t="s">
        <v>7</v>
      </c>
      <c r="V32" s="5"/>
    </row>
    <row r="33" spans="1:22" x14ac:dyDescent="0.2">
      <c r="A33" t="s">
        <v>14</v>
      </c>
      <c r="B33" s="5" t="s">
        <v>6</v>
      </c>
      <c r="C33" s="6">
        <v>19.735818862915039</v>
      </c>
      <c r="D33" s="6">
        <f>AVERAGE(C33:C34)</f>
        <v>19.748311042785645</v>
      </c>
      <c r="E33" s="5"/>
      <c r="F33" s="5"/>
      <c r="G33" s="5"/>
      <c r="H33" s="5"/>
      <c r="I33" t="s">
        <v>14</v>
      </c>
      <c r="J33" s="5" t="s">
        <v>6</v>
      </c>
      <c r="K33" s="6">
        <v>19.735818862915039</v>
      </c>
      <c r="L33" s="6">
        <f>AVERAGE(K33:K34)</f>
        <v>19.748311042785645</v>
      </c>
      <c r="M33" s="5"/>
      <c r="N33" s="5"/>
      <c r="O33" s="5"/>
      <c r="P33" s="5"/>
      <c r="Q33" s="3" t="s">
        <v>14</v>
      </c>
      <c r="R33" s="5" t="s">
        <v>6</v>
      </c>
      <c r="S33" s="6">
        <v>19.735818862915039</v>
      </c>
      <c r="T33" s="6">
        <f>AVERAGE(S33:S34)</f>
        <v>19.748311042785645</v>
      </c>
      <c r="U33" s="5"/>
      <c r="V33" s="5"/>
    </row>
    <row r="34" spans="1:22" x14ac:dyDescent="0.2">
      <c r="A34" t="s">
        <v>14</v>
      </c>
      <c r="B34" s="5" t="s">
        <v>6</v>
      </c>
      <c r="C34" s="6">
        <v>19.76080322265625</v>
      </c>
      <c r="D34" s="6"/>
      <c r="E34" s="5"/>
      <c r="F34" s="5"/>
      <c r="G34" s="5"/>
      <c r="H34" s="5"/>
      <c r="I34" t="s">
        <v>14</v>
      </c>
      <c r="J34" s="5" t="s">
        <v>6</v>
      </c>
      <c r="K34" s="6">
        <v>19.76080322265625</v>
      </c>
      <c r="L34" s="6"/>
      <c r="M34" s="5"/>
      <c r="N34" s="5"/>
      <c r="O34" s="5"/>
      <c r="P34" s="5"/>
      <c r="Q34" s="3" t="s">
        <v>14</v>
      </c>
      <c r="R34" s="5" t="s">
        <v>6</v>
      </c>
      <c r="S34" s="6">
        <v>19.76080322265625</v>
      </c>
      <c r="T34" s="6"/>
      <c r="U34" s="5"/>
      <c r="V34" s="5"/>
    </row>
    <row r="35" spans="1:22" x14ac:dyDescent="0.2">
      <c r="A35" t="s">
        <v>15</v>
      </c>
      <c r="B35" s="5" t="s">
        <v>6</v>
      </c>
      <c r="C35" s="6">
        <v>20.159736633300781</v>
      </c>
      <c r="D35" s="6">
        <f>AVERAGE(C35:C36)</f>
        <v>20.170738220214844</v>
      </c>
      <c r="E35" s="5"/>
      <c r="F35" s="5"/>
      <c r="G35" s="5"/>
      <c r="H35" s="5"/>
      <c r="I35" t="s">
        <v>15</v>
      </c>
      <c r="J35" s="5" t="s">
        <v>6</v>
      </c>
      <c r="K35" s="6">
        <v>20.159736633300781</v>
      </c>
      <c r="L35" s="6">
        <f>AVERAGE(K35:K36)</f>
        <v>20.170738220214844</v>
      </c>
      <c r="M35" s="5"/>
      <c r="N35" s="5"/>
      <c r="O35" s="5"/>
      <c r="P35" s="5"/>
      <c r="Q35" s="3" t="s">
        <v>15</v>
      </c>
      <c r="R35" s="5" t="s">
        <v>6</v>
      </c>
      <c r="S35" s="6">
        <v>20.159736633300781</v>
      </c>
      <c r="T35" s="6">
        <f>AVERAGE(S35:S36)</f>
        <v>20.170738220214844</v>
      </c>
      <c r="U35" s="5"/>
      <c r="V35" s="5"/>
    </row>
    <row r="36" spans="1:22" x14ac:dyDescent="0.2">
      <c r="A36" t="s">
        <v>15</v>
      </c>
      <c r="B36" s="5" t="s">
        <v>6</v>
      </c>
      <c r="C36" s="6">
        <v>20.181739807128906</v>
      </c>
      <c r="D36" s="6"/>
      <c r="E36" s="5"/>
      <c r="F36" s="5"/>
      <c r="G36" s="5"/>
      <c r="H36" s="5"/>
      <c r="I36" t="s">
        <v>15</v>
      </c>
      <c r="J36" s="5" t="s">
        <v>6</v>
      </c>
      <c r="K36" s="6">
        <v>20.181739807128906</v>
      </c>
      <c r="L36" s="6"/>
      <c r="M36" s="5"/>
      <c r="N36" s="5"/>
      <c r="O36" s="5"/>
      <c r="P36" s="5"/>
      <c r="Q36" s="3" t="s">
        <v>15</v>
      </c>
      <c r="R36" s="5" t="s">
        <v>6</v>
      </c>
      <c r="S36" s="6">
        <v>20.181739807128906</v>
      </c>
      <c r="T36" s="6"/>
      <c r="U36" s="5"/>
      <c r="V36" s="5"/>
    </row>
    <row r="37" spans="1:22" x14ac:dyDescent="0.2">
      <c r="A37" t="s">
        <v>16</v>
      </c>
      <c r="B37" s="5" t="s">
        <v>6</v>
      </c>
      <c r="C37" s="6">
        <v>19.713222503662109</v>
      </c>
      <c r="D37" s="6">
        <f>AVERAGE(C37:C38)</f>
        <v>19.687578201293945</v>
      </c>
      <c r="E37" s="5"/>
      <c r="F37" s="5"/>
      <c r="G37" s="5"/>
      <c r="H37" s="5"/>
      <c r="I37" t="s">
        <v>16</v>
      </c>
      <c r="J37" s="5" t="s">
        <v>6</v>
      </c>
      <c r="K37" s="6">
        <v>19.713222503662109</v>
      </c>
      <c r="L37" s="6">
        <f>AVERAGE(K37:K38)</f>
        <v>19.687578201293945</v>
      </c>
      <c r="M37" s="5"/>
      <c r="N37" s="5"/>
      <c r="O37" s="5"/>
      <c r="P37" s="5"/>
      <c r="Q37" s="3" t="s">
        <v>16</v>
      </c>
      <c r="R37" s="5" t="s">
        <v>6</v>
      </c>
      <c r="S37" s="6">
        <v>19.713222503662109</v>
      </c>
      <c r="T37" s="6">
        <f>AVERAGE(S37:S38)</f>
        <v>19.687578201293945</v>
      </c>
      <c r="U37" s="5"/>
      <c r="V37" s="5"/>
    </row>
    <row r="38" spans="1:22" x14ac:dyDescent="0.2">
      <c r="A38" t="s">
        <v>16</v>
      </c>
      <c r="B38" s="5" t="s">
        <v>6</v>
      </c>
      <c r="C38" s="6">
        <v>19.661933898925781</v>
      </c>
      <c r="D38" s="6"/>
      <c r="E38" s="5"/>
      <c r="F38" s="5"/>
      <c r="G38" s="5"/>
      <c r="H38" s="5"/>
      <c r="I38" t="s">
        <v>16</v>
      </c>
      <c r="J38" s="5" t="s">
        <v>6</v>
      </c>
      <c r="K38" s="6">
        <v>19.661933898925781</v>
      </c>
      <c r="L38" s="6"/>
      <c r="M38" s="5"/>
      <c r="N38" s="5"/>
      <c r="O38" s="5"/>
      <c r="P38" s="5"/>
      <c r="Q38" s="3" t="s">
        <v>16</v>
      </c>
      <c r="R38" s="5" t="s">
        <v>6</v>
      </c>
      <c r="S38" s="6">
        <v>19.661933898925781</v>
      </c>
      <c r="T38" s="6"/>
      <c r="U38" s="5"/>
      <c r="V38" s="5"/>
    </row>
    <row r="39" spans="1:22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23.25" x14ac:dyDescent="0.35">
      <c r="A40" s="7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x14ac:dyDescent="0.2">
      <c r="Q42" s="5"/>
      <c r="R42" s="5"/>
      <c r="S42" s="5"/>
      <c r="T42" s="5"/>
      <c r="U42" s="5"/>
      <c r="V42" s="5"/>
    </row>
    <row r="43" spans="1:22" x14ac:dyDescent="0.2">
      <c r="Q43" s="5"/>
      <c r="R43" s="5"/>
      <c r="S43" s="5"/>
      <c r="T43" s="5"/>
      <c r="U43" s="5"/>
      <c r="V43" s="5"/>
    </row>
    <row r="44" spans="1:22" x14ac:dyDescent="0.2">
      <c r="Q44" s="5"/>
      <c r="R44" s="5"/>
      <c r="S44" s="5"/>
      <c r="T44" s="5"/>
      <c r="U44" s="5"/>
      <c r="V44" s="5"/>
    </row>
    <row r="45" spans="1:22" x14ac:dyDescent="0.2">
      <c r="Q45" s="5"/>
      <c r="R45" s="5"/>
      <c r="S45" s="5"/>
      <c r="T45" s="5"/>
      <c r="U45" s="5"/>
      <c r="V45" s="5"/>
    </row>
    <row r="46" spans="1:22" x14ac:dyDescent="0.2">
      <c r="Q46" s="5"/>
      <c r="R46" s="5"/>
      <c r="S46" s="5"/>
      <c r="T46" s="5"/>
      <c r="U46" s="5"/>
      <c r="V46" s="5"/>
    </row>
    <row r="47" spans="1:22" x14ac:dyDescent="0.2">
      <c r="Q47" s="5"/>
      <c r="R47" s="5"/>
      <c r="S47" s="5"/>
      <c r="T47" s="5"/>
      <c r="U47" s="5"/>
      <c r="V47" s="5"/>
    </row>
    <row r="48" spans="1:22" x14ac:dyDescent="0.2">
      <c r="Q48" s="5"/>
      <c r="R48" s="5"/>
      <c r="S48" s="5"/>
      <c r="T48" s="5"/>
      <c r="U48" s="5"/>
      <c r="V48" s="5"/>
    </row>
    <row r="49" spans="17:22" x14ac:dyDescent="0.2">
      <c r="Q49" s="5"/>
      <c r="R49" s="5"/>
      <c r="S49" s="5"/>
      <c r="T49" s="5"/>
      <c r="U49" s="5"/>
      <c r="V49" s="5"/>
    </row>
    <row r="50" spans="17:22" x14ac:dyDescent="0.2">
      <c r="Q50" s="5"/>
      <c r="R50" s="5"/>
      <c r="S50" s="5"/>
      <c r="T50" s="5"/>
      <c r="U50" s="5"/>
      <c r="V50" s="5"/>
    </row>
    <row r="51" spans="17:22" x14ac:dyDescent="0.2">
      <c r="Q51" s="5"/>
      <c r="R51" s="5"/>
      <c r="S51" s="5"/>
      <c r="T51" s="5"/>
      <c r="U51" s="5"/>
      <c r="V51" s="5"/>
    </row>
    <row r="52" spans="17:22" x14ac:dyDescent="0.2">
      <c r="Q52" s="5"/>
      <c r="R52" s="5"/>
      <c r="S52" s="5"/>
      <c r="T52" s="5"/>
      <c r="U52" s="5"/>
      <c r="V52" s="5"/>
    </row>
    <row r="53" spans="17:22" x14ac:dyDescent="0.2">
      <c r="Q53" s="5"/>
      <c r="R53" s="5"/>
      <c r="S53" s="5"/>
      <c r="T53" s="5"/>
      <c r="U53" s="5"/>
      <c r="V53" s="5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G55" sqref="G55"/>
    </sheetView>
  </sheetViews>
  <sheetFormatPr baseColWidth="10" defaultRowHeight="12.75" x14ac:dyDescent="0.2"/>
  <sheetData>
    <row r="1" spans="1:16" ht="15" x14ac:dyDescent="0.25">
      <c r="A1" s="4" t="s">
        <v>50</v>
      </c>
      <c r="J1" s="4" t="s">
        <v>51</v>
      </c>
    </row>
    <row r="2" spans="1:16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23</v>
      </c>
      <c r="G2" t="s">
        <v>24</v>
      </c>
      <c r="J2" t="s">
        <v>0</v>
      </c>
      <c r="K2" t="s">
        <v>1</v>
      </c>
      <c r="L2" t="s">
        <v>2</v>
      </c>
      <c r="M2" t="s">
        <v>3</v>
      </c>
      <c r="N2" t="s">
        <v>4</v>
      </c>
      <c r="O2" t="s">
        <v>23</v>
      </c>
      <c r="P2" t="s">
        <v>24</v>
      </c>
    </row>
    <row r="3" spans="1:16" x14ac:dyDescent="0.2">
      <c r="A3" t="s">
        <v>35</v>
      </c>
      <c r="B3" t="s">
        <v>17</v>
      </c>
      <c r="C3" s="1">
        <v>37.5214321899414</v>
      </c>
      <c r="D3" s="1">
        <f>AVERAGE(C3:C4)</f>
        <v>37.741432189941399</v>
      </c>
      <c r="E3" s="1">
        <f>D3-D9</f>
        <v>13.080060005187981</v>
      </c>
      <c r="F3" s="1">
        <f>AVERAGE(E3,E5,E7)</f>
        <v>11.543214162190743</v>
      </c>
      <c r="G3">
        <f>_xlfn.STDEV.P(E3,E5,E7)/SQRT(3)</f>
        <v>0.73229647675426024</v>
      </c>
      <c r="J3" t="s">
        <v>44</v>
      </c>
      <c r="K3" t="s">
        <v>17</v>
      </c>
      <c r="L3" s="1">
        <v>33.749641418457031</v>
      </c>
      <c r="M3" s="1">
        <f>AVERAGE(L3:L4)</f>
        <v>34.025310516357422</v>
      </c>
      <c r="N3" s="1">
        <f>M3-M9</f>
        <v>7.5024194717407227</v>
      </c>
      <c r="O3" s="1">
        <f>AVERAGE(N3,N5,N7)</f>
        <v>8.4187390009562169</v>
      </c>
      <c r="P3">
        <f>_xlfn.STDEV.P(N3,N5,N7)/SQRT(3)</f>
        <v>0.38610824440445163</v>
      </c>
    </row>
    <row r="4" spans="1:16" x14ac:dyDescent="0.2">
      <c r="A4" t="s">
        <v>35</v>
      </c>
      <c r="B4" t="s">
        <v>17</v>
      </c>
      <c r="C4" s="1">
        <v>37.961432189941398</v>
      </c>
      <c r="D4" s="1"/>
      <c r="E4" t="s">
        <v>7</v>
      </c>
      <c r="J4" t="s">
        <v>44</v>
      </c>
      <c r="K4" t="s">
        <v>17</v>
      </c>
      <c r="L4" s="1">
        <v>34.300979614257813</v>
      </c>
      <c r="M4" s="1"/>
      <c r="N4" s="1"/>
    </row>
    <row r="5" spans="1:16" x14ac:dyDescent="0.2">
      <c r="A5" t="s">
        <v>36</v>
      </c>
      <c r="B5" t="s">
        <v>17</v>
      </c>
      <c r="C5" s="1">
        <v>35.639457275390598</v>
      </c>
      <c r="D5" s="1">
        <f>AVERAGE(C5:C6)</f>
        <v>35.737457275390597</v>
      </c>
      <c r="E5" s="1">
        <f>D5-D11</f>
        <v>11.575878143310518</v>
      </c>
      <c r="J5" t="s">
        <v>45</v>
      </c>
      <c r="K5" t="s">
        <v>17</v>
      </c>
      <c r="L5" s="1">
        <v>34.140464782714844</v>
      </c>
      <c r="M5" s="1">
        <f>AVERAGE(L5:L6)</f>
        <v>33.911502838134766</v>
      </c>
      <c r="N5" s="1">
        <f>M5-M11</f>
        <v>8.6741008758544922</v>
      </c>
    </row>
    <row r="6" spans="1:16" x14ac:dyDescent="0.2">
      <c r="A6" t="s">
        <v>36</v>
      </c>
      <c r="B6" t="s">
        <v>17</v>
      </c>
      <c r="C6" s="1">
        <v>35.835457275390603</v>
      </c>
      <c r="D6" s="1"/>
      <c r="E6" t="s">
        <v>7</v>
      </c>
      <c r="J6" t="s">
        <v>45</v>
      </c>
      <c r="K6" t="s">
        <v>17</v>
      </c>
      <c r="L6" s="1">
        <v>33.682540893554688</v>
      </c>
      <c r="M6" s="1"/>
      <c r="N6" s="1"/>
    </row>
    <row r="7" spans="1:16" x14ac:dyDescent="0.2">
      <c r="A7" t="s">
        <v>37</v>
      </c>
      <c r="B7" t="s">
        <v>17</v>
      </c>
      <c r="C7" s="1">
        <v>34.933547973632813</v>
      </c>
      <c r="D7" s="1">
        <f>AVERAGE(C7:C8)</f>
        <v>35.569995880126953</v>
      </c>
      <c r="E7" s="1">
        <f>D7-D13</f>
        <v>9.9737043380737305</v>
      </c>
      <c r="J7" t="s">
        <v>46</v>
      </c>
      <c r="K7" t="s">
        <v>17</v>
      </c>
      <c r="L7" s="1">
        <v>33.851268768310547</v>
      </c>
      <c r="M7" s="1">
        <f>AVERAGE(L7:L8)</f>
        <v>34.548505783081055</v>
      </c>
      <c r="N7" s="1">
        <f>M7-M13</f>
        <v>9.0796966552734375</v>
      </c>
    </row>
    <row r="8" spans="1:16" x14ac:dyDescent="0.2">
      <c r="A8" t="s">
        <v>37</v>
      </c>
      <c r="B8" t="s">
        <v>17</v>
      </c>
      <c r="C8" s="1">
        <v>36.206443786621094</v>
      </c>
      <c r="D8" s="1"/>
      <c r="E8" t="s">
        <v>7</v>
      </c>
      <c r="J8" t="s">
        <v>46</v>
      </c>
      <c r="K8" t="s">
        <v>17</v>
      </c>
      <c r="L8" s="1">
        <v>35.245742797851563</v>
      </c>
      <c r="M8" s="1"/>
      <c r="N8" s="1"/>
    </row>
    <row r="9" spans="1:16" x14ac:dyDescent="0.2">
      <c r="A9" t="s">
        <v>35</v>
      </c>
      <c r="B9" t="s">
        <v>6</v>
      </c>
      <c r="C9" s="1">
        <v>24.645454406738281</v>
      </c>
      <c r="D9" s="1">
        <f>AVERAGE(C9:C10)</f>
        <v>24.661372184753418</v>
      </c>
      <c r="J9" t="s">
        <v>44</v>
      </c>
      <c r="K9" t="s">
        <v>6</v>
      </c>
      <c r="L9" s="1">
        <v>26.649663925170898</v>
      </c>
      <c r="M9" s="1">
        <f>AVERAGE(L9:L10)</f>
        <v>26.522891044616699</v>
      </c>
    </row>
    <row r="10" spans="1:16" x14ac:dyDescent="0.2">
      <c r="A10" t="s">
        <v>35</v>
      </c>
      <c r="B10" t="s">
        <v>6</v>
      </c>
      <c r="C10" s="1">
        <v>24.677289962768555</v>
      </c>
      <c r="D10" s="1"/>
      <c r="J10" t="s">
        <v>44</v>
      </c>
      <c r="K10" t="s">
        <v>6</v>
      </c>
      <c r="L10" s="1">
        <v>26.3961181640625</v>
      </c>
      <c r="M10" s="1"/>
    </row>
    <row r="11" spans="1:16" x14ac:dyDescent="0.2">
      <c r="A11" t="s">
        <v>36</v>
      </c>
      <c r="B11" t="s">
        <v>6</v>
      </c>
      <c r="C11" s="1">
        <v>24.117683410644531</v>
      </c>
      <c r="D11" s="1">
        <f>AVERAGE(C11:C12)</f>
        <v>24.161579132080078</v>
      </c>
      <c r="J11" t="s">
        <v>45</v>
      </c>
      <c r="K11" t="s">
        <v>6</v>
      </c>
      <c r="L11" s="1">
        <v>25.229822158813477</v>
      </c>
      <c r="M11" s="1">
        <f>AVERAGE(L11:L12)</f>
        <v>25.237401962280273</v>
      </c>
    </row>
    <row r="12" spans="1:16" x14ac:dyDescent="0.2">
      <c r="A12" t="s">
        <v>36</v>
      </c>
      <c r="B12" t="s">
        <v>6</v>
      </c>
      <c r="C12" s="1">
        <v>24.205474853515625</v>
      </c>
      <c r="D12" s="1"/>
      <c r="J12" t="s">
        <v>45</v>
      </c>
      <c r="K12" t="s">
        <v>6</v>
      </c>
      <c r="L12" s="1">
        <v>25.24498176574707</v>
      </c>
      <c r="M12" s="1"/>
    </row>
    <row r="13" spans="1:16" x14ac:dyDescent="0.2">
      <c r="A13" t="s">
        <v>37</v>
      </c>
      <c r="B13" t="s">
        <v>6</v>
      </c>
      <c r="C13" s="1">
        <v>25.439376831054688</v>
      </c>
      <c r="D13" s="1">
        <f>AVERAGE(C13:C14)</f>
        <v>25.596291542053223</v>
      </c>
      <c r="J13" t="s">
        <v>46</v>
      </c>
      <c r="K13" t="s">
        <v>6</v>
      </c>
      <c r="L13" s="1">
        <v>25.430521011352539</v>
      </c>
      <c r="M13" s="1">
        <f>AVERAGE(L13:L14)</f>
        <v>25.468809127807617</v>
      </c>
    </row>
    <row r="14" spans="1:16" x14ac:dyDescent="0.2">
      <c r="A14" t="s">
        <v>37</v>
      </c>
      <c r="B14" t="s">
        <v>6</v>
      </c>
      <c r="C14" s="1">
        <v>25.753206253051758</v>
      </c>
      <c r="D14" s="1"/>
      <c r="J14" t="s">
        <v>46</v>
      </c>
      <c r="K14" t="s">
        <v>6</v>
      </c>
      <c r="L14" s="1">
        <v>25.507097244262695</v>
      </c>
      <c r="M14" s="1"/>
    </row>
    <row r="15" spans="1:16" x14ac:dyDescent="0.2">
      <c r="A15" t="s">
        <v>38</v>
      </c>
      <c r="B15" t="s">
        <v>17</v>
      </c>
      <c r="C15" s="1">
        <v>36.345325469970703</v>
      </c>
      <c r="D15" s="1">
        <f>AVERAGE(C15:C16)</f>
        <v>35.010934829711914</v>
      </c>
      <c r="E15" s="1">
        <f>D15-D21</f>
        <v>10.293989181518555</v>
      </c>
      <c r="F15" s="1">
        <f>AVERAGE(E15,E17,E19)</f>
        <v>10.268881479899088</v>
      </c>
      <c r="G15">
        <f>_xlfn.STDEV.P(E15,E17,E19)/SQRT(3)</f>
        <v>0.482481934597077</v>
      </c>
      <c r="J15" t="s">
        <v>41</v>
      </c>
      <c r="K15" t="s">
        <v>17</v>
      </c>
      <c r="L15" s="1">
        <v>32.323005676269531</v>
      </c>
      <c r="M15" s="1">
        <f>AVERAGE(L15:L16)</f>
        <v>32.271331787109375</v>
      </c>
      <c r="N15" s="1">
        <f>M15-M21</f>
        <v>8.1099948883056641</v>
      </c>
      <c r="O15" s="1">
        <f>AVERAGE(N15,N17,N19)</f>
        <v>8.6959403355916347</v>
      </c>
      <c r="P15">
        <f>_xlfn.STDEV.P(N15,N17,N19)/SQRT(3)</f>
        <v>0.28958907531288586</v>
      </c>
    </row>
    <row r="16" spans="1:16" x14ac:dyDescent="0.2">
      <c r="A16" t="s">
        <v>38</v>
      </c>
      <c r="B16" t="s">
        <v>17</v>
      </c>
      <c r="C16" s="1">
        <v>33.676544189453125</v>
      </c>
      <c r="D16" s="1"/>
      <c r="E16" t="s">
        <v>7</v>
      </c>
      <c r="J16" t="s">
        <v>41</v>
      </c>
      <c r="K16" t="s">
        <v>17</v>
      </c>
      <c r="L16" s="1">
        <v>32.219657897949219</v>
      </c>
      <c r="M16" s="1"/>
    </row>
    <row r="17" spans="1:16" x14ac:dyDescent="0.2">
      <c r="A17" t="s">
        <v>39</v>
      </c>
      <c r="B17" t="s">
        <v>17</v>
      </c>
      <c r="C17" s="1">
        <v>35.103645324707031</v>
      </c>
      <c r="D17" s="1">
        <f>AVERAGE(C17:C18)</f>
        <v>35.538766860961914</v>
      </c>
      <c r="E17" s="1">
        <f>D17-D23</f>
        <v>11.279595375061035</v>
      </c>
      <c r="J17" t="s">
        <v>42</v>
      </c>
      <c r="K17" t="s">
        <v>17</v>
      </c>
      <c r="L17" s="1">
        <v>33.207782745361328</v>
      </c>
      <c r="M17" s="1">
        <f>AVERAGE(L17:L18)</f>
        <v>33.410993576049805</v>
      </c>
      <c r="N17" s="1">
        <f>M17-M23</f>
        <v>9.335148811340332</v>
      </c>
    </row>
    <row r="18" spans="1:16" x14ac:dyDescent="0.2">
      <c r="A18" t="s">
        <v>39</v>
      </c>
      <c r="B18" t="s">
        <v>17</v>
      </c>
      <c r="C18" s="1">
        <v>35.973888397216797</v>
      </c>
      <c r="D18" s="1"/>
      <c r="E18" t="s">
        <v>7</v>
      </c>
      <c r="J18" t="s">
        <v>42</v>
      </c>
      <c r="K18" t="s">
        <v>17</v>
      </c>
      <c r="L18" s="1">
        <v>33.614204406738281</v>
      </c>
      <c r="M18" s="1"/>
    </row>
    <row r="19" spans="1:16" x14ac:dyDescent="0.2">
      <c r="A19" t="s">
        <v>40</v>
      </c>
      <c r="B19" t="s">
        <v>17</v>
      </c>
      <c r="C19" s="1">
        <v>33.650272369384766</v>
      </c>
      <c r="D19" s="1">
        <f>AVERAGE(C19:C20)</f>
        <v>33.871004104614258</v>
      </c>
      <c r="E19" s="1">
        <f>D19-D25</f>
        <v>9.2330598831176758</v>
      </c>
      <c r="J19" t="s">
        <v>43</v>
      </c>
      <c r="K19" t="s">
        <v>17</v>
      </c>
      <c r="L19" s="1">
        <v>33.267890930175781</v>
      </c>
      <c r="M19" s="1">
        <f>AVERAGE(L19:L20)</f>
        <v>33.036287307739258</v>
      </c>
      <c r="N19" s="1">
        <f>M19-M25</f>
        <v>8.6426773071289063</v>
      </c>
    </row>
    <row r="20" spans="1:16" x14ac:dyDescent="0.2">
      <c r="A20" t="s">
        <v>40</v>
      </c>
      <c r="B20" t="s">
        <v>17</v>
      </c>
      <c r="C20" s="1">
        <v>34.09173583984375</v>
      </c>
      <c r="D20" s="1"/>
      <c r="E20" t="s">
        <v>7</v>
      </c>
      <c r="J20" t="s">
        <v>43</v>
      </c>
      <c r="K20" t="s">
        <v>17</v>
      </c>
      <c r="L20" s="1">
        <v>32.804683685302734</v>
      </c>
      <c r="M20" s="1"/>
    </row>
    <row r="21" spans="1:16" x14ac:dyDescent="0.2">
      <c r="A21" t="s">
        <v>38</v>
      </c>
      <c r="B21" t="s">
        <v>6</v>
      </c>
      <c r="C21" s="1">
        <v>24.730596542358398</v>
      </c>
      <c r="D21" s="1">
        <f>AVERAGE(C21:C22)</f>
        <v>24.716945648193359</v>
      </c>
      <c r="J21" t="s">
        <v>41</v>
      </c>
      <c r="K21" t="s">
        <v>6</v>
      </c>
      <c r="L21" s="1">
        <v>24.243858337402344</v>
      </c>
      <c r="M21" s="1">
        <f>AVERAGE(L21:L22)</f>
        <v>24.161336898803711</v>
      </c>
    </row>
    <row r="22" spans="1:16" x14ac:dyDescent="0.2">
      <c r="A22" t="s">
        <v>38</v>
      </c>
      <c r="B22" t="s">
        <v>6</v>
      </c>
      <c r="C22" s="1">
        <v>24.70329475402832</v>
      </c>
      <c r="D22" s="1"/>
      <c r="J22" t="s">
        <v>41</v>
      </c>
      <c r="K22" t="s">
        <v>6</v>
      </c>
      <c r="L22" s="1">
        <v>24.078815460205078</v>
      </c>
      <c r="M22" s="1"/>
    </row>
    <row r="23" spans="1:16" x14ac:dyDescent="0.2">
      <c r="A23" t="s">
        <v>39</v>
      </c>
      <c r="B23" t="s">
        <v>6</v>
      </c>
      <c r="C23" s="1">
        <v>24.250011444091797</v>
      </c>
      <c r="D23" s="1">
        <f>AVERAGE(C23:C24)</f>
        <v>24.259171485900879</v>
      </c>
      <c r="J23" t="s">
        <v>42</v>
      </c>
      <c r="K23" t="s">
        <v>6</v>
      </c>
      <c r="L23" s="1">
        <v>24.089179992675781</v>
      </c>
      <c r="M23" s="1">
        <f>AVERAGE(L23:L24)</f>
        <v>24.075844764709473</v>
      </c>
    </row>
    <row r="24" spans="1:16" x14ac:dyDescent="0.2">
      <c r="A24" t="s">
        <v>39</v>
      </c>
      <c r="B24" t="s">
        <v>6</v>
      </c>
      <c r="C24" s="1">
        <v>24.268331527709961</v>
      </c>
      <c r="D24" s="1"/>
      <c r="J24" t="s">
        <v>42</v>
      </c>
      <c r="K24" t="s">
        <v>6</v>
      </c>
      <c r="L24" s="1">
        <v>24.062509536743164</v>
      </c>
      <c r="M24" s="1"/>
    </row>
    <row r="25" spans="1:16" x14ac:dyDescent="0.2">
      <c r="A25" t="s">
        <v>40</v>
      </c>
      <c r="B25" t="s">
        <v>6</v>
      </c>
      <c r="C25" s="1">
        <v>24.686321258544922</v>
      </c>
      <c r="D25" s="1">
        <f>AVERAGE(C25:C26)</f>
        <v>24.637944221496582</v>
      </c>
      <c r="J25" t="s">
        <v>43</v>
      </c>
      <c r="K25" t="s">
        <v>6</v>
      </c>
      <c r="L25" s="1">
        <v>24.447454452514648</v>
      </c>
      <c r="M25" s="1">
        <f>AVERAGE(L25:L26)</f>
        <v>24.393610000610352</v>
      </c>
    </row>
    <row r="26" spans="1:16" x14ac:dyDescent="0.2">
      <c r="A26" t="s">
        <v>40</v>
      </c>
      <c r="B26" t="s">
        <v>6</v>
      </c>
      <c r="C26" s="1">
        <v>24.589567184448242</v>
      </c>
      <c r="D26" s="1"/>
      <c r="J26" t="s">
        <v>43</v>
      </c>
      <c r="K26" t="s">
        <v>6</v>
      </c>
      <c r="L26" s="1">
        <v>24.339765548706055</v>
      </c>
      <c r="M26" s="1"/>
    </row>
    <row r="27" spans="1:16" x14ac:dyDescent="0.2">
      <c r="A27" t="s">
        <v>14</v>
      </c>
      <c r="B27" t="s">
        <v>17</v>
      </c>
      <c r="C27" s="1">
        <v>34.786125183105469</v>
      </c>
      <c r="D27" s="1">
        <f>AVERAGE(C27:C28)</f>
        <v>34.106491088867188</v>
      </c>
      <c r="E27" s="1">
        <f>D27-D33</f>
        <v>10.362749099731445</v>
      </c>
      <c r="F27" s="1">
        <f>AVERAGE(E27,E29,E31)</f>
        <v>10.836514472961426</v>
      </c>
      <c r="G27">
        <f>_xlfn.STDEV.P(E27,E29,E31)/SQRT(3)</f>
        <v>0.22520030078144387</v>
      </c>
      <c r="J27" t="s">
        <v>47</v>
      </c>
      <c r="K27" t="s">
        <v>17</v>
      </c>
      <c r="L27" s="1">
        <v>32.986274719238281</v>
      </c>
      <c r="M27" s="1">
        <f>AVERAGE(L27:L28)</f>
        <v>33.202367782592773</v>
      </c>
      <c r="N27" s="1">
        <f>M27-M33</f>
        <v>7.373011589050293</v>
      </c>
      <c r="O27" s="1">
        <f>AVERAGE(N27,N29,N31)</f>
        <v>7.4018316268920898</v>
      </c>
      <c r="P27">
        <f>_xlfn.STDEV.P(N27,N29,N31)/SQRT(3)</f>
        <v>9.3547293852618216E-2</v>
      </c>
    </row>
    <row r="28" spans="1:16" x14ac:dyDescent="0.2">
      <c r="A28" t="s">
        <v>14</v>
      </c>
      <c r="B28" t="s">
        <v>17</v>
      </c>
      <c r="C28" s="1">
        <v>33.426856994628906</v>
      </c>
      <c r="D28" s="1"/>
      <c r="E28" t="s">
        <v>7</v>
      </c>
      <c r="J28" t="s">
        <v>47</v>
      </c>
      <c r="K28" t="s">
        <v>17</v>
      </c>
      <c r="L28" s="1">
        <v>33.418460845947266</v>
      </c>
      <c r="M28" s="1"/>
      <c r="N28" s="1"/>
    </row>
    <row r="29" spans="1:16" x14ac:dyDescent="0.2">
      <c r="A29" t="s">
        <v>15</v>
      </c>
      <c r="B29" t="s">
        <v>17</v>
      </c>
      <c r="C29" s="1">
        <v>36.177448272705078</v>
      </c>
      <c r="D29" s="1">
        <f>AVERAGE(C29:C30)</f>
        <v>34.696731567382813</v>
      </c>
      <c r="E29" s="1">
        <f>D29-D35</f>
        <v>11.318097114562988</v>
      </c>
      <c r="J29" t="s">
        <v>48</v>
      </c>
      <c r="K29" t="s">
        <v>17</v>
      </c>
      <c r="L29" s="1">
        <v>33.892242431640625</v>
      </c>
      <c r="M29" s="1">
        <f>AVERAGE(L29:L30)</f>
        <v>33.345661163330078</v>
      </c>
      <c r="N29" s="1">
        <f>M29-M35</f>
        <v>7.6131095886230469</v>
      </c>
    </row>
    <row r="30" spans="1:16" x14ac:dyDescent="0.2">
      <c r="A30" t="s">
        <v>15</v>
      </c>
      <c r="B30" t="s">
        <v>17</v>
      </c>
      <c r="C30" s="1">
        <v>33.216014862060547</v>
      </c>
      <c r="D30" s="1"/>
      <c r="E30" t="s">
        <v>7</v>
      </c>
      <c r="J30" t="s">
        <v>48</v>
      </c>
      <c r="K30" t="s">
        <v>17</v>
      </c>
      <c r="L30" s="1">
        <v>32.799079895019531</v>
      </c>
      <c r="M30" s="1"/>
      <c r="N30" s="1"/>
    </row>
    <row r="31" spans="1:16" x14ac:dyDescent="0.2">
      <c r="A31" t="s">
        <v>16</v>
      </c>
      <c r="B31" t="s">
        <v>17</v>
      </c>
      <c r="C31" s="1">
        <v>34.736888946533199</v>
      </c>
      <c r="D31" s="1">
        <f>AVERAGE(C31:C32)</f>
        <v>34.847888946533203</v>
      </c>
      <c r="E31" s="1">
        <f>D31-D37</f>
        <v>10.828697204589844</v>
      </c>
      <c r="J31" t="s">
        <v>49</v>
      </c>
      <c r="K31" t="s">
        <v>17</v>
      </c>
      <c r="L31" s="1">
        <v>32.848350524902344</v>
      </c>
      <c r="M31" s="1">
        <f>AVERAGE(L31:L32)</f>
        <v>32.927825927734375</v>
      </c>
      <c r="N31" s="1">
        <f>M31-M37</f>
        <v>7.2193737030029297</v>
      </c>
    </row>
    <row r="32" spans="1:16" x14ac:dyDescent="0.2">
      <c r="A32" t="s">
        <v>16</v>
      </c>
      <c r="B32" t="s">
        <v>17</v>
      </c>
      <c r="C32" s="1">
        <v>34.9588889465332</v>
      </c>
      <c r="D32" s="1"/>
      <c r="E32" t="s">
        <v>7</v>
      </c>
      <c r="J32" t="s">
        <v>49</v>
      </c>
      <c r="K32" t="s">
        <v>17</v>
      </c>
      <c r="L32" s="1">
        <v>33.007301330566406</v>
      </c>
      <c r="M32" s="1"/>
      <c r="N32" s="1"/>
    </row>
    <row r="33" spans="1:16" x14ac:dyDescent="0.2">
      <c r="A33" t="s">
        <v>14</v>
      </c>
      <c r="B33" t="s">
        <v>6</v>
      </c>
      <c r="C33" s="1">
        <v>23.713027954101563</v>
      </c>
      <c r="D33" s="1">
        <f>AVERAGE(C33:C34)</f>
        <v>23.743741989135742</v>
      </c>
      <c r="E33" t="s">
        <v>7</v>
      </c>
      <c r="J33" t="s">
        <v>47</v>
      </c>
      <c r="K33" t="s">
        <v>6</v>
      </c>
      <c r="L33" s="1">
        <v>25.824398040771484</v>
      </c>
      <c r="M33" s="1">
        <f>AVERAGE(L33:L34)</f>
        <v>25.82935619354248</v>
      </c>
    </row>
    <row r="34" spans="1:16" x14ac:dyDescent="0.2">
      <c r="A34" t="s">
        <v>14</v>
      </c>
      <c r="B34" t="s">
        <v>6</v>
      </c>
      <c r="C34" s="1">
        <v>23.774456024169922</v>
      </c>
      <c r="D34" s="1"/>
      <c r="E34" t="s">
        <v>7</v>
      </c>
      <c r="J34" t="s">
        <v>47</v>
      </c>
      <c r="K34" t="s">
        <v>6</v>
      </c>
      <c r="L34" s="1">
        <v>25.834314346313477</v>
      </c>
      <c r="M34" s="1"/>
    </row>
    <row r="35" spans="1:16" x14ac:dyDescent="0.2">
      <c r="A35" t="s">
        <v>15</v>
      </c>
      <c r="B35" t="s">
        <v>6</v>
      </c>
      <c r="C35" s="1">
        <v>23.382472991943359</v>
      </c>
      <c r="D35" s="1">
        <f>AVERAGE(C35:C36)</f>
        <v>23.378634452819824</v>
      </c>
      <c r="E35" t="s">
        <v>7</v>
      </c>
      <c r="J35" t="s">
        <v>48</v>
      </c>
      <c r="K35" t="s">
        <v>6</v>
      </c>
      <c r="L35" s="1">
        <v>25.752561569213867</v>
      </c>
      <c r="M35" s="1">
        <f>AVERAGE(L35:L36)</f>
        <v>25.732551574707031</v>
      </c>
    </row>
    <row r="36" spans="1:16" x14ac:dyDescent="0.2">
      <c r="A36" t="s">
        <v>15</v>
      </c>
      <c r="B36" t="s">
        <v>6</v>
      </c>
      <c r="C36" s="1">
        <v>23.374795913696289</v>
      </c>
      <c r="D36" s="1"/>
      <c r="E36" t="s">
        <v>7</v>
      </c>
      <c r="J36" t="s">
        <v>48</v>
      </c>
      <c r="K36" t="s">
        <v>6</v>
      </c>
      <c r="L36" s="1">
        <v>25.712541580200195</v>
      </c>
      <c r="M36" s="1"/>
    </row>
    <row r="37" spans="1:16" x14ac:dyDescent="0.2">
      <c r="A37" t="s">
        <v>16</v>
      </c>
      <c r="B37" t="s">
        <v>6</v>
      </c>
      <c r="C37" s="1">
        <v>24.072601318359375</v>
      </c>
      <c r="D37" s="1">
        <f>AVERAGE(C37:C38)</f>
        <v>24.019191741943359</v>
      </c>
      <c r="E37" t="s">
        <v>7</v>
      </c>
      <c r="J37" t="s">
        <v>49</v>
      </c>
      <c r="K37" t="s">
        <v>6</v>
      </c>
      <c r="L37" s="1">
        <v>25.644617080688477</v>
      </c>
      <c r="M37" s="1">
        <f>AVERAGE(L37:L38)</f>
        <v>25.708452224731445</v>
      </c>
    </row>
    <row r="38" spans="1:16" x14ac:dyDescent="0.2">
      <c r="A38" t="s">
        <v>16</v>
      </c>
      <c r="B38" t="s">
        <v>6</v>
      </c>
      <c r="C38" s="1">
        <v>23.965782165527344</v>
      </c>
      <c r="D38" s="1"/>
      <c r="E38" t="s">
        <v>7</v>
      </c>
      <c r="J38" t="s">
        <v>49</v>
      </c>
      <c r="K38" t="s">
        <v>6</v>
      </c>
      <c r="L38" s="1">
        <v>25.772287368774414</v>
      </c>
      <c r="M38" s="1"/>
    </row>
    <row r="39" spans="1:16" x14ac:dyDescent="0.2">
      <c r="E39" t="s">
        <v>7</v>
      </c>
      <c r="J39" t="s">
        <v>14</v>
      </c>
      <c r="K39" t="s">
        <v>17</v>
      </c>
      <c r="L39" s="1">
        <v>32.015163421630859</v>
      </c>
      <c r="M39" s="1">
        <f>AVERAGE(L39:L40)</f>
        <v>32.173891067504883</v>
      </c>
      <c r="N39" s="1">
        <f>M39-M45</f>
        <v>5.9471101760864258</v>
      </c>
      <c r="O39" s="1">
        <f>AVERAGE(N39,N41,N43)</f>
        <v>6.9453887939453125</v>
      </c>
      <c r="P39">
        <f>_xlfn.STDEV.P(N39,N41,N43)/SQRT(3)</f>
        <v>0.4150612918881772</v>
      </c>
    </row>
    <row r="40" spans="1:16" x14ac:dyDescent="0.2">
      <c r="E40" t="s">
        <v>7</v>
      </c>
      <c r="J40" t="s">
        <v>14</v>
      </c>
      <c r="K40" t="s">
        <v>17</v>
      </c>
      <c r="L40" s="1">
        <v>32.332618713378906</v>
      </c>
      <c r="M40" s="1"/>
      <c r="N40" s="1"/>
    </row>
    <row r="41" spans="1:16" x14ac:dyDescent="0.2">
      <c r="E41" t="s">
        <v>7</v>
      </c>
      <c r="J41" t="s">
        <v>15</v>
      </c>
      <c r="K41" t="s">
        <v>17</v>
      </c>
      <c r="L41" s="1">
        <v>33.43780517578125</v>
      </c>
      <c r="M41" s="1">
        <f>AVERAGE(L41:L42)</f>
        <v>33.418703079223633</v>
      </c>
      <c r="N41" s="1">
        <f>M41-M47</f>
        <v>7.6113252639770508</v>
      </c>
    </row>
    <row r="42" spans="1:16" x14ac:dyDescent="0.2">
      <c r="E42" t="s">
        <v>7</v>
      </c>
      <c r="J42" t="s">
        <v>15</v>
      </c>
      <c r="K42" t="s">
        <v>17</v>
      </c>
      <c r="L42" s="1">
        <v>33.399600982666016</v>
      </c>
      <c r="M42" s="1"/>
      <c r="N42" s="1"/>
    </row>
    <row r="43" spans="1:16" x14ac:dyDescent="0.2">
      <c r="E43" t="s">
        <v>7</v>
      </c>
      <c r="J43" t="s">
        <v>16</v>
      </c>
      <c r="K43" t="s">
        <v>17</v>
      </c>
      <c r="L43" s="1">
        <v>33.236831665039063</v>
      </c>
      <c r="M43" s="1">
        <f>AVERAGE(L43:L44)</f>
        <v>33.167434692382813</v>
      </c>
      <c r="N43" s="1">
        <f>M43-M49</f>
        <v>7.2777309417724609</v>
      </c>
    </row>
    <row r="44" spans="1:16" x14ac:dyDescent="0.2">
      <c r="E44" t="s">
        <v>7</v>
      </c>
      <c r="J44" t="s">
        <v>16</v>
      </c>
      <c r="K44" t="s">
        <v>17</v>
      </c>
      <c r="L44" s="1">
        <v>33.098037719726563</v>
      </c>
      <c r="M44" s="1"/>
      <c r="N44" s="1"/>
    </row>
    <row r="45" spans="1:16" x14ac:dyDescent="0.2">
      <c r="E45" t="s">
        <v>7</v>
      </c>
      <c r="J45" t="s">
        <v>14</v>
      </c>
      <c r="K45" t="s">
        <v>6</v>
      </c>
      <c r="L45" s="1">
        <v>26.2696533203125</v>
      </c>
      <c r="M45" s="1">
        <f>AVERAGE(L45:L46)</f>
        <v>26.226780891418457</v>
      </c>
    </row>
    <row r="46" spans="1:16" x14ac:dyDescent="0.2">
      <c r="E46" t="s">
        <v>7</v>
      </c>
      <c r="J46" t="s">
        <v>14</v>
      </c>
      <c r="K46" t="s">
        <v>6</v>
      </c>
      <c r="L46" s="1">
        <v>26.183908462524414</v>
      </c>
      <c r="M46" s="1"/>
    </row>
    <row r="47" spans="1:16" x14ac:dyDescent="0.2">
      <c r="E47" t="s">
        <v>7</v>
      </c>
      <c r="J47" t="s">
        <v>15</v>
      </c>
      <c r="K47" t="s">
        <v>6</v>
      </c>
      <c r="L47" s="1">
        <v>25.822229385375977</v>
      </c>
      <c r="M47" s="1">
        <f>AVERAGE(L47:L48)</f>
        <v>25.807377815246582</v>
      </c>
    </row>
    <row r="48" spans="1:16" x14ac:dyDescent="0.2">
      <c r="E48" t="s">
        <v>7</v>
      </c>
      <c r="J48" t="s">
        <v>15</v>
      </c>
      <c r="K48" t="s">
        <v>6</v>
      </c>
      <c r="L48" s="1">
        <v>25.792526245117188</v>
      </c>
      <c r="M48" s="1"/>
    </row>
    <row r="49" spans="5:13" x14ac:dyDescent="0.2">
      <c r="E49" t="s">
        <v>7</v>
      </c>
      <c r="J49" t="s">
        <v>16</v>
      </c>
      <c r="K49" t="s">
        <v>6</v>
      </c>
      <c r="L49" s="1">
        <v>25.920614242553711</v>
      </c>
      <c r="M49" s="1">
        <f>AVERAGE(L49:L50)</f>
        <v>25.889703750610352</v>
      </c>
    </row>
    <row r="50" spans="5:13" x14ac:dyDescent="0.2">
      <c r="J50" t="s">
        <v>16</v>
      </c>
      <c r="K50" t="s">
        <v>6</v>
      </c>
      <c r="L50" s="1">
        <v>25.858793258666992</v>
      </c>
      <c r="M50" s="1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workbookViewId="0"/>
  </sheetViews>
  <sheetFormatPr baseColWidth="10" defaultRowHeight="12.75" x14ac:dyDescent="0.2"/>
  <sheetData>
    <row r="1" spans="1:23" s="3" customFormat="1" ht="15" x14ac:dyDescent="0.25">
      <c r="A1" s="9" t="s">
        <v>17</v>
      </c>
      <c r="B1" s="5"/>
      <c r="C1" s="5"/>
      <c r="D1" s="5"/>
      <c r="E1" s="5"/>
      <c r="F1" s="5"/>
      <c r="G1" s="5"/>
      <c r="H1" s="5"/>
      <c r="I1" s="9" t="s">
        <v>21</v>
      </c>
      <c r="J1" s="5"/>
      <c r="K1" s="5"/>
      <c r="L1" s="5"/>
      <c r="M1" s="5"/>
      <c r="N1" s="5"/>
      <c r="O1" s="5"/>
      <c r="P1" s="5"/>
      <c r="Q1" s="9" t="s">
        <v>22</v>
      </c>
      <c r="R1" s="5"/>
      <c r="S1" s="5"/>
      <c r="T1" s="5"/>
      <c r="U1" s="5"/>
      <c r="V1" s="5"/>
    </row>
    <row r="2" spans="1:23" s="3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23</v>
      </c>
      <c r="G2" s="3" t="s">
        <v>24</v>
      </c>
      <c r="H2" s="5"/>
      <c r="I2" s="3" t="s">
        <v>0</v>
      </c>
      <c r="J2" s="3" t="s">
        <v>1</v>
      </c>
      <c r="K2" s="3" t="s">
        <v>2</v>
      </c>
      <c r="L2" s="3" t="s">
        <v>3</v>
      </c>
      <c r="M2" s="3" t="s">
        <v>4</v>
      </c>
      <c r="N2" s="3" t="s">
        <v>23</v>
      </c>
      <c r="O2" s="3" t="s">
        <v>24</v>
      </c>
      <c r="P2" s="5"/>
      <c r="Q2" s="3" t="s">
        <v>0</v>
      </c>
      <c r="R2" s="3" t="s">
        <v>1</v>
      </c>
      <c r="S2" s="3" t="s">
        <v>2</v>
      </c>
      <c r="T2" s="3" t="s">
        <v>3</v>
      </c>
      <c r="U2" s="3" t="s">
        <v>4</v>
      </c>
      <c r="V2" s="3" t="s">
        <v>23</v>
      </c>
      <c r="W2" s="3" t="s">
        <v>24</v>
      </c>
    </row>
    <row r="3" spans="1:23" s="3" customFormat="1" x14ac:dyDescent="0.2">
      <c r="A3" s="3" t="s">
        <v>18</v>
      </c>
      <c r="B3" s="5" t="s">
        <v>17</v>
      </c>
      <c r="C3" s="2">
        <v>23.097612380981445</v>
      </c>
      <c r="D3" s="2">
        <f>AVERAGE(C3:C4)</f>
        <v>23.211244583129883</v>
      </c>
      <c r="E3" s="2">
        <f>D3-D9</f>
        <v>2.6209325790405273</v>
      </c>
      <c r="F3" s="2">
        <f>AVERAGE(E3,E5,E7)</f>
        <v>3.0869210561116538</v>
      </c>
      <c r="G3" s="3">
        <f>_xlfn.STDEV.P(E3,E5,E7)/SQRT(3)</f>
        <v>0.194113914285341</v>
      </c>
      <c r="H3" s="5"/>
      <c r="I3" s="3" t="s">
        <v>52</v>
      </c>
      <c r="J3" s="5" t="s">
        <v>21</v>
      </c>
      <c r="K3" s="2">
        <v>21.941465377807617</v>
      </c>
      <c r="L3" s="2">
        <f t="shared" ref="L3" si="0">AVERAGE(K3:K4)</f>
        <v>22.133466720581055</v>
      </c>
      <c r="M3" s="2">
        <f>L3-L9</f>
        <v>1.5730991363525391</v>
      </c>
      <c r="N3" s="2">
        <f>AVERAGE(M3,M5,M7)</f>
        <v>1.8930419286092122</v>
      </c>
      <c r="O3" s="3">
        <f>_xlfn.STDEV.P(M3,M5,M7)/SQRT(3)</f>
        <v>0.17294824949963061</v>
      </c>
      <c r="P3" s="5"/>
      <c r="Q3" s="3" t="s">
        <v>55</v>
      </c>
      <c r="R3" s="5" t="s">
        <v>22</v>
      </c>
      <c r="S3" s="2">
        <v>27.254661560058594</v>
      </c>
      <c r="T3" s="2">
        <f t="shared" ref="T3" si="1">AVERAGE(S3:S4)</f>
        <v>27.498288154602051</v>
      </c>
      <c r="U3" s="2">
        <f>T3-T9</f>
        <v>6.9258937835693359</v>
      </c>
      <c r="V3" s="2">
        <f>AVERAGE(U3,U5,U7)</f>
        <v>7.2735417683919268</v>
      </c>
      <c r="W3" s="3">
        <f>_xlfn.STDEV.P(U3,U5,U7)/SQRT(3)</f>
        <v>0.15432064933881839</v>
      </c>
    </row>
    <row r="4" spans="1:23" s="3" customFormat="1" x14ac:dyDescent="0.2">
      <c r="A4" s="3" t="s">
        <v>18</v>
      </c>
      <c r="B4" s="5" t="s">
        <v>17</v>
      </c>
      <c r="C4" s="2">
        <v>23.32487678527832</v>
      </c>
      <c r="D4" s="2"/>
      <c r="E4" s="3" t="s">
        <v>7</v>
      </c>
      <c r="F4" s="5"/>
      <c r="G4" s="5"/>
      <c r="H4" s="5"/>
      <c r="I4" s="3" t="s">
        <v>52</v>
      </c>
      <c r="J4" s="5" t="s">
        <v>21</v>
      </c>
      <c r="K4" s="2">
        <v>22.325468063354492</v>
      </c>
      <c r="L4" s="2"/>
      <c r="M4" s="3" t="s">
        <v>7</v>
      </c>
      <c r="N4" s="5"/>
      <c r="O4" s="5"/>
      <c r="P4" s="5"/>
      <c r="Q4" s="3" t="s">
        <v>55</v>
      </c>
      <c r="R4" s="5" t="s">
        <v>22</v>
      </c>
      <c r="S4" s="2">
        <v>27.741914749145508</v>
      </c>
      <c r="T4" s="2"/>
      <c r="U4" s="3" t="s">
        <v>7</v>
      </c>
      <c r="V4" s="5"/>
    </row>
    <row r="5" spans="1:23" s="3" customFormat="1" x14ac:dyDescent="0.2">
      <c r="A5" s="3" t="s">
        <v>19</v>
      </c>
      <c r="B5" s="5" t="s">
        <v>17</v>
      </c>
      <c r="C5" s="2">
        <v>23.617185592651367</v>
      </c>
      <c r="D5" s="2">
        <f t="shared" ref="D5" si="2">AVERAGE(C5:C6)</f>
        <v>23.614831924438477</v>
      </c>
      <c r="E5" s="2">
        <f>D5-D11</f>
        <v>3.2380495071411133</v>
      </c>
      <c r="F5" s="6"/>
      <c r="G5" s="6"/>
      <c r="H5" s="5"/>
      <c r="I5" s="3" t="s">
        <v>53</v>
      </c>
      <c r="J5" s="5" t="s">
        <v>21</v>
      </c>
      <c r="K5" s="2">
        <v>22.041419982910156</v>
      </c>
      <c r="L5" s="2">
        <f t="shared" ref="L5" si="3">AVERAGE(K5:K6)</f>
        <v>22.038165092468262</v>
      </c>
      <c r="M5" s="2">
        <f>L5-L11</f>
        <v>1.8125400543212891</v>
      </c>
      <c r="N5" s="5"/>
      <c r="O5" s="5"/>
      <c r="P5" s="5"/>
      <c r="Q5" s="3" t="s">
        <v>56</v>
      </c>
      <c r="R5" s="5" t="s">
        <v>22</v>
      </c>
      <c r="S5" s="2">
        <v>28.132610321044922</v>
      </c>
      <c r="T5" s="2">
        <f t="shared" ref="T5" si="4">AVERAGE(S5:S6)</f>
        <v>28.214761734008789</v>
      </c>
      <c r="U5" s="2">
        <f>T5-T11</f>
        <v>7.3188257217407227</v>
      </c>
      <c r="V5" s="5"/>
    </row>
    <row r="6" spans="1:23" s="3" customFormat="1" x14ac:dyDescent="0.2">
      <c r="A6" s="3" t="s">
        <v>19</v>
      </c>
      <c r="B6" s="5" t="s">
        <v>17</v>
      </c>
      <c r="C6" s="2">
        <v>23.612478256225586</v>
      </c>
      <c r="D6" s="2"/>
      <c r="E6" s="3" t="s">
        <v>7</v>
      </c>
      <c r="F6" s="5"/>
      <c r="G6" s="5"/>
      <c r="H6" s="5"/>
      <c r="I6" s="3" t="s">
        <v>53</v>
      </c>
      <c r="J6" s="5" t="s">
        <v>21</v>
      </c>
      <c r="K6" s="2">
        <v>22.034910202026367</v>
      </c>
      <c r="L6" s="2"/>
      <c r="M6" s="3" t="s">
        <v>7</v>
      </c>
      <c r="N6" s="5"/>
      <c r="O6" s="5"/>
      <c r="P6" s="5"/>
      <c r="Q6" s="3" t="s">
        <v>56</v>
      </c>
      <c r="R6" s="5" t="s">
        <v>22</v>
      </c>
      <c r="S6" s="2">
        <v>28.296913146972656</v>
      </c>
      <c r="T6" s="2"/>
      <c r="U6" s="3" t="s">
        <v>7</v>
      </c>
      <c r="V6" s="5"/>
    </row>
    <row r="7" spans="1:23" s="3" customFormat="1" x14ac:dyDescent="0.2">
      <c r="A7" s="3" t="s">
        <v>20</v>
      </c>
      <c r="B7" s="5" t="s">
        <v>17</v>
      </c>
      <c r="C7" s="2">
        <v>23.969327926635742</v>
      </c>
      <c r="D7" s="2">
        <f t="shared" ref="D7" si="5">AVERAGE(C7:C8)</f>
        <v>23.877015113830566</v>
      </c>
      <c r="E7" s="2">
        <f>D7-D13</f>
        <v>3.4017810821533203</v>
      </c>
      <c r="F7" s="6"/>
      <c r="G7" s="6"/>
      <c r="H7" s="5"/>
      <c r="I7" s="3" t="s">
        <v>54</v>
      </c>
      <c r="J7" s="5" t="s">
        <v>21</v>
      </c>
      <c r="K7" s="2">
        <v>23.244369506835938</v>
      </c>
      <c r="L7" s="2">
        <f t="shared" ref="L7" si="6">AVERAGE(K7:K8)</f>
        <v>23.403970718383789</v>
      </c>
      <c r="M7" s="2">
        <f>L7-L13</f>
        <v>2.2934865951538086</v>
      </c>
      <c r="N7" s="5"/>
      <c r="O7" s="5"/>
      <c r="P7" s="5"/>
      <c r="Q7" s="3" t="s">
        <v>57</v>
      </c>
      <c r="R7" s="5" t="s">
        <v>22</v>
      </c>
      <c r="S7" s="2">
        <v>28.193450927734375</v>
      </c>
      <c r="T7" s="2">
        <f t="shared" ref="T7" si="7">AVERAGE(S7:S8)</f>
        <v>28.205474853515625</v>
      </c>
      <c r="U7" s="2">
        <f>T7-T13</f>
        <v>7.5759057998657227</v>
      </c>
      <c r="V7" s="5"/>
    </row>
    <row r="8" spans="1:23" s="3" customFormat="1" x14ac:dyDescent="0.2">
      <c r="A8" s="3" t="s">
        <v>20</v>
      </c>
      <c r="B8" s="5" t="s">
        <v>17</v>
      </c>
      <c r="C8" s="2">
        <v>23.784702301025391</v>
      </c>
      <c r="D8" s="2"/>
      <c r="E8" s="3" t="s">
        <v>7</v>
      </c>
      <c r="F8" s="5"/>
      <c r="G8" s="5"/>
      <c r="H8" s="5"/>
      <c r="I8" s="3" t="s">
        <v>54</v>
      </c>
      <c r="J8" s="5" t="s">
        <v>21</v>
      </c>
      <c r="K8" s="2">
        <v>23.563571929931641</v>
      </c>
      <c r="L8" s="2"/>
      <c r="M8" s="3" t="s">
        <v>7</v>
      </c>
      <c r="N8" s="5"/>
      <c r="O8" s="5"/>
      <c r="P8" s="5"/>
      <c r="Q8" s="3" t="s">
        <v>57</v>
      </c>
      <c r="R8" s="5" t="s">
        <v>22</v>
      </c>
      <c r="S8" s="2">
        <v>28.217498779296875</v>
      </c>
      <c r="T8" s="2"/>
      <c r="U8" s="3" t="s">
        <v>7</v>
      </c>
      <c r="V8" s="5"/>
    </row>
    <row r="9" spans="1:23" s="3" customFormat="1" x14ac:dyDescent="0.2">
      <c r="A9" s="3" t="s">
        <v>18</v>
      </c>
      <c r="B9" s="5" t="s">
        <v>6</v>
      </c>
      <c r="C9" s="2">
        <v>20.522373199462891</v>
      </c>
      <c r="D9" s="2">
        <f t="shared" ref="D9" si="8">AVERAGE(C9:C10)</f>
        <v>20.590312004089355</v>
      </c>
      <c r="E9" s="5"/>
      <c r="F9" s="5"/>
      <c r="G9" s="5"/>
      <c r="H9" s="5"/>
      <c r="I9" s="3" t="s">
        <v>52</v>
      </c>
      <c r="J9" s="5" t="s">
        <v>6</v>
      </c>
      <c r="K9" s="2">
        <v>20.440868377685547</v>
      </c>
      <c r="L9" s="2">
        <f t="shared" ref="L9" si="9">AVERAGE(K9:K10)</f>
        <v>20.560367584228516</v>
      </c>
      <c r="M9" s="5"/>
      <c r="N9" s="5"/>
      <c r="O9" s="5"/>
      <c r="P9" s="5"/>
      <c r="Q9" s="3" t="s">
        <v>55</v>
      </c>
      <c r="R9" s="5" t="s">
        <v>6</v>
      </c>
      <c r="S9" s="2">
        <v>20.622673034667969</v>
      </c>
      <c r="T9" s="2">
        <f t="shared" ref="T9" si="10">AVERAGE(S9:S10)</f>
        <v>20.572394371032715</v>
      </c>
      <c r="U9" s="5"/>
      <c r="V9" s="5"/>
    </row>
    <row r="10" spans="1:23" s="3" customFormat="1" x14ac:dyDescent="0.2">
      <c r="A10" s="3" t="s">
        <v>18</v>
      </c>
      <c r="B10" s="5" t="s">
        <v>6</v>
      </c>
      <c r="C10" s="2">
        <v>20.65825080871582</v>
      </c>
      <c r="D10" s="2"/>
      <c r="E10" s="5"/>
      <c r="F10" s="5"/>
      <c r="G10" s="5"/>
      <c r="H10" s="5"/>
      <c r="I10" s="3" t="s">
        <v>52</v>
      </c>
      <c r="J10" s="5" t="s">
        <v>6</v>
      </c>
      <c r="K10" s="2">
        <v>20.679866790771484</v>
      </c>
      <c r="L10" s="2"/>
      <c r="M10" s="5"/>
      <c r="N10" s="5"/>
      <c r="O10" s="5"/>
      <c r="P10" s="5"/>
      <c r="Q10" s="3" t="s">
        <v>55</v>
      </c>
      <c r="R10" s="5" t="s">
        <v>6</v>
      </c>
      <c r="S10" s="2">
        <v>20.522115707397461</v>
      </c>
      <c r="T10" s="2"/>
      <c r="U10" s="5"/>
      <c r="V10" s="5"/>
    </row>
    <row r="11" spans="1:23" s="3" customFormat="1" x14ac:dyDescent="0.2">
      <c r="A11" s="3" t="s">
        <v>19</v>
      </c>
      <c r="B11" s="5" t="s">
        <v>6</v>
      </c>
      <c r="C11" s="2">
        <v>20.353294372558594</v>
      </c>
      <c r="D11" s="2">
        <f t="shared" ref="D11" si="11">AVERAGE(C11:C12)</f>
        <v>20.376782417297363</v>
      </c>
      <c r="E11" s="5"/>
      <c r="F11" s="5"/>
      <c r="G11" s="5"/>
      <c r="H11" s="5"/>
      <c r="I11" s="3" t="s">
        <v>53</v>
      </c>
      <c r="J11" s="5" t="s">
        <v>6</v>
      </c>
      <c r="K11" s="2">
        <v>20.188266754150391</v>
      </c>
      <c r="L11" s="2">
        <f t="shared" ref="L11" si="12">AVERAGE(K11:K12)</f>
        <v>20.225625038146973</v>
      </c>
      <c r="M11" s="5"/>
      <c r="N11" s="5"/>
      <c r="O11" s="5"/>
      <c r="P11" s="5"/>
      <c r="Q11" s="3" t="s">
        <v>56</v>
      </c>
      <c r="R11" s="5" t="s">
        <v>6</v>
      </c>
      <c r="S11" s="2">
        <v>20.762214660644531</v>
      </c>
      <c r="T11" s="2">
        <f t="shared" ref="T11" si="13">AVERAGE(S11:S12)</f>
        <v>20.895936012268066</v>
      </c>
      <c r="U11" s="5"/>
      <c r="V11" s="5"/>
    </row>
    <row r="12" spans="1:23" s="3" customFormat="1" x14ac:dyDescent="0.2">
      <c r="A12" s="3" t="s">
        <v>19</v>
      </c>
      <c r="B12" s="5" t="s">
        <v>6</v>
      </c>
      <c r="C12" s="2">
        <v>20.400270462036133</v>
      </c>
      <c r="D12" s="2"/>
      <c r="E12" s="5"/>
      <c r="F12" s="5"/>
      <c r="G12" s="5"/>
      <c r="H12" s="5"/>
      <c r="I12" s="3" t="s">
        <v>53</v>
      </c>
      <c r="J12" s="5" t="s">
        <v>6</v>
      </c>
      <c r="K12" s="2">
        <v>20.262983322143555</v>
      </c>
      <c r="L12" s="2"/>
      <c r="M12" s="5"/>
      <c r="N12" s="5"/>
      <c r="O12" s="5"/>
      <c r="P12" s="5"/>
      <c r="Q12" s="3" t="s">
        <v>56</v>
      </c>
      <c r="R12" s="5" t="s">
        <v>6</v>
      </c>
      <c r="S12" s="2">
        <v>21.029657363891602</v>
      </c>
      <c r="T12" s="2"/>
      <c r="U12" s="5"/>
      <c r="V12" s="5"/>
    </row>
    <row r="13" spans="1:23" s="3" customFormat="1" x14ac:dyDescent="0.2">
      <c r="A13" s="3" t="s">
        <v>20</v>
      </c>
      <c r="B13" s="5" t="s">
        <v>6</v>
      </c>
      <c r="C13" s="2">
        <v>20.427101135253906</v>
      </c>
      <c r="D13" s="2">
        <f t="shared" ref="D13" si="14">AVERAGE(C13:C14)</f>
        <v>20.475234031677246</v>
      </c>
      <c r="E13" s="5"/>
      <c r="F13" s="5"/>
      <c r="G13" s="5"/>
      <c r="H13" s="5"/>
      <c r="I13" s="3" t="s">
        <v>54</v>
      </c>
      <c r="J13" s="5" t="s">
        <v>6</v>
      </c>
      <c r="K13" s="2">
        <v>21.034164428710938</v>
      </c>
      <c r="L13" s="2">
        <f t="shared" ref="L13" si="15">AVERAGE(K13:K14)</f>
        <v>21.11048412322998</v>
      </c>
      <c r="M13" s="5"/>
      <c r="N13" s="5"/>
      <c r="O13" s="5"/>
      <c r="P13" s="5"/>
      <c r="Q13" s="3" t="s">
        <v>57</v>
      </c>
      <c r="R13" s="5" t="s">
        <v>6</v>
      </c>
      <c r="S13" s="2">
        <v>20.588420867919922</v>
      </c>
      <c r="T13" s="2">
        <f t="shared" ref="T13" si="16">AVERAGE(S13:S14)</f>
        <v>20.629569053649902</v>
      </c>
      <c r="U13" s="5"/>
      <c r="V13" s="5"/>
    </row>
    <row r="14" spans="1:23" s="3" customFormat="1" x14ac:dyDescent="0.2">
      <c r="A14" s="3" t="s">
        <v>20</v>
      </c>
      <c r="B14" s="5" t="s">
        <v>6</v>
      </c>
      <c r="C14" s="2">
        <v>20.523366928100586</v>
      </c>
      <c r="D14" s="2"/>
      <c r="E14" s="5"/>
      <c r="F14" s="5"/>
      <c r="G14" s="5"/>
      <c r="H14" s="5"/>
      <c r="I14" s="3" t="s">
        <v>54</v>
      </c>
      <c r="J14" s="5" t="s">
        <v>6</v>
      </c>
      <c r="K14" s="2">
        <v>21.186803817749023</v>
      </c>
      <c r="L14" s="2"/>
      <c r="M14" s="5"/>
      <c r="N14" s="5"/>
      <c r="O14" s="5"/>
      <c r="P14" s="5"/>
      <c r="Q14" s="3" t="s">
        <v>57</v>
      </c>
      <c r="R14" s="5" t="s">
        <v>6</v>
      </c>
      <c r="S14" s="2">
        <v>20.670717239379883</v>
      </c>
      <c r="T14" s="2"/>
      <c r="U14" s="5"/>
      <c r="V14" s="5"/>
    </row>
    <row r="15" spans="1:23" s="3" customFormat="1" x14ac:dyDescent="0.2">
      <c r="A15" s="3" t="s">
        <v>8</v>
      </c>
      <c r="B15" s="5" t="s">
        <v>17</v>
      </c>
      <c r="C15" s="2">
        <v>25.520103454589844</v>
      </c>
      <c r="D15" s="2">
        <f t="shared" ref="D15" si="17">AVERAGE(C15:C16)</f>
        <v>24.743608474731445</v>
      </c>
      <c r="E15" s="2">
        <f>D15-D21</f>
        <v>3.8604316711425781</v>
      </c>
      <c r="F15" s="2">
        <f>AVERAGE(E15,E17,E19)</f>
        <v>4.093551953633626</v>
      </c>
      <c r="G15" s="3">
        <f>_xlfn.STDEV.P(E15,E17,E19)/SQRT(3)</f>
        <v>0.14994151244957218</v>
      </c>
      <c r="H15" s="5"/>
      <c r="I15" s="3" t="s">
        <v>8</v>
      </c>
      <c r="J15" s="5" t="s">
        <v>21</v>
      </c>
      <c r="K15" s="2">
        <v>23.786579132080078</v>
      </c>
      <c r="L15" s="2">
        <f t="shared" ref="L15" si="18">AVERAGE(K15:K16)</f>
        <v>23.784477233886719</v>
      </c>
      <c r="M15" s="2">
        <f>L15-L21</f>
        <v>2.9013004302978516</v>
      </c>
      <c r="N15" s="2">
        <f>AVERAGE(M15,M17,M19)</f>
        <v>3.2070064544677734</v>
      </c>
      <c r="O15" s="3">
        <f>_xlfn.STDEV.P(M15,M17,M19)/SQRT(3)</f>
        <v>0.13120848641630764</v>
      </c>
      <c r="P15" s="5"/>
      <c r="Q15" s="3" t="s">
        <v>8</v>
      </c>
      <c r="R15" s="5" t="s">
        <v>22</v>
      </c>
      <c r="S15" s="2">
        <v>28.991355895996094</v>
      </c>
      <c r="T15" s="2">
        <f t="shared" ref="T15" si="19">AVERAGE(S15:S16)</f>
        <v>28.801706314086914</v>
      </c>
      <c r="U15" s="2">
        <f>T15-T21</f>
        <v>7.9185295104980469</v>
      </c>
      <c r="V15" s="2">
        <f>AVERAGE(U15,U17,U19)</f>
        <v>7.7892853418986006</v>
      </c>
      <c r="W15" s="3">
        <f>_xlfn.STDEV.P(U15,U17,U19)/SQRT(3)</f>
        <v>8.286297985636755E-2</v>
      </c>
    </row>
    <row r="16" spans="1:23" s="3" customFormat="1" x14ac:dyDescent="0.2">
      <c r="A16" s="3" t="s">
        <v>8</v>
      </c>
      <c r="B16" s="5" t="s">
        <v>17</v>
      </c>
      <c r="C16" s="2">
        <v>23.967113494873047</v>
      </c>
      <c r="D16" s="2"/>
      <c r="E16" s="3" t="s">
        <v>7</v>
      </c>
      <c r="F16" s="5"/>
      <c r="G16" s="5"/>
      <c r="H16" s="5"/>
      <c r="I16" s="3" t="s">
        <v>8</v>
      </c>
      <c r="J16" s="5" t="s">
        <v>21</v>
      </c>
      <c r="K16" s="2">
        <v>23.782375335693359</v>
      </c>
      <c r="L16" s="2"/>
      <c r="M16" s="3" t="s">
        <v>7</v>
      </c>
      <c r="N16" s="5"/>
      <c r="O16" s="5"/>
      <c r="P16" s="5"/>
      <c r="Q16" s="3" t="s">
        <v>8</v>
      </c>
      <c r="R16" s="5" t="s">
        <v>22</v>
      </c>
      <c r="S16" s="2">
        <v>28.612056732177734</v>
      </c>
      <c r="T16" s="2"/>
      <c r="U16" s="3" t="s">
        <v>7</v>
      </c>
      <c r="V16" s="5"/>
    </row>
    <row r="17" spans="1:23" s="3" customFormat="1" x14ac:dyDescent="0.2">
      <c r="A17" s="3" t="s">
        <v>9</v>
      </c>
      <c r="B17" s="5" t="s">
        <v>17</v>
      </c>
      <c r="C17" s="2">
        <v>24.180091857910156</v>
      </c>
      <c r="D17" s="2">
        <f t="shared" ref="D17" si="20">AVERAGE(C17:C18)</f>
        <v>24.183438301086426</v>
      </c>
      <c r="E17" s="2">
        <f>D17-D23</f>
        <v>3.9643230438232422</v>
      </c>
      <c r="F17" s="6"/>
      <c r="G17" s="6"/>
      <c r="H17" s="5"/>
      <c r="I17" s="3" t="s">
        <v>9</v>
      </c>
      <c r="J17" s="5" t="s">
        <v>21</v>
      </c>
      <c r="K17" s="2">
        <v>23.432191848754883</v>
      </c>
      <c r="L17" s="2">
        <f t="shared" ref="L17" si="21">AVERAGE(K17:K18)</f>
        <v>23.493077278137207</v>
      </c>
      <c r="M17" s="2">
        <f>L17-L23</f>
        <v>3.2739620208740234</v>
      </c>
      <c r="N17" s="5"/>
      <c r="O17" s="5"/>
      <c r="P17" s="5"/>
      <c r="Q17" s="3" t="s">
        <v>9</v>
      </c>
      <c r="R17" s="5" t="s">
        <v>22</v>
      </c>
      <c r="S17" s="2">
        <v>28.031831741333008</v>
      </c>
      <c r="T17" s="2">
        <f t="shared" ref="T17" si="22">AVERAGE(S17:S18)</f>
        <v>28.079315185546875</v>
      </c>
      <c r="U17" s="2">
        <f>T17-T23</f>
        <v>7.8601999282836914</v>
      </c>
      <c r="V17" s="5"/>
    </row>
    <row r="18" spans="1:23" s="3" customFormat="1" x14ac:dyDescent="0.2">
      <c r="A18" s="3" t="s">
        <v>9</v>
      </c>
      <c r="B18" s="5" t="s">
        <v>17</v>
      </c>
      <c r="C18" s="2">
        <v>24.186784744262695</v>
      </c>
      <c r="D18" s="2"/>
      <c r="E18" s="3" t="s">
        <v>7</v>
      </c>
      <c r="F18" s="5"/>
      <c r="G18" s="5"/>
      <c r="H18" s="5"/>
      <c r="I18" s="3" t="s">
        <v>9</v>
      </c>
      <c r="J18" s="5" t="s">
        <v>21</v>
      </c>
      <c r="K18" s="2">
        <v>23.553962707519531</v>
      </c>
      <c r="L18" s="2"/>
      <c r="M18" s="3" t="s">
        <v>7</v>
      </c>
      <c r="N18" s="5"/>
      <c r="O18" s="5"/>
      <c r="P18" s="5"/>
      <c r="Q18" s="3" t="s">
        <v>9</v>
      </c>
      <c r="R18" s="5" t="s">
        <v>22</v>
      </c>
      <c r="S18" s="2">
        <v>28.126798629760742</v>
      </c>
      <c r="T18" s="2"/>
      <c r="U18" s="3" t="s">
        <v>7</v>
      </c>
      <c r="V18" s="5"/>
    </row>
    <row r="19" spans="1:23" s="3" customFormat="1" x14ac:dyDescent="0.2">
      <c r="A19" s="3" t="s">
        <v>10</v>
      </c>
      <c r="B19" s="5" t="s">
        <v>17</v>
      </c>
      <c r="C19" s="2">
        <v>24.924800872802734</v>
      </c>
      <c r="D19" s="2">
        <f t="shared" ref="D19" si="23">AVERAGE(C19:C20)</f>
        <v>25.02786922454834</v>
      </c>
      <c r="E19" s="2">
        <f>D19-D25</f>
        <v>4.4559011459350586</v>
      </c>
      <c r="F19" s="6"/>
      <c r="G19" s="6"/>
      <c r="H19" s="5"/>
      <c r="I19" s="3" t="s">
        <v>10</v>
      </c>
      <c r="J19" s="5" t="s">
        <v>21</v>
      </c>
      <c r="K19" s="2">
        <v>24.050403594970703</v>
      </c>
      <c r="L19" s="2">
        <f t="shared" ref="L19" si="24">AVERAGE(K19:K20)</f>
        <v>24.017724990844727</v>
      </c>
      <c r="M19" s="2">
        <f>L19-L25</f>
        <v>3.4457569122314453</v>
      </c>
      <c r="N19" s="5"/>
      <c r="O19" s="5"/>
      <c r="P19" s="5"/>
      <c r="Q19" s="3" t="s">
        <v>10</v>
      </c>
      <c r="R19" s="5" t="s">
        <v>22</v>
      </c>
      <c r="S19" s="2">
        <v>28.194133758544922</v>
      </c>
      <c r="T19" s="2">
        <f t="shared" ref="T19" si="25">AVERAGE(S19:S20)</f>
        <v>28.161094665527344</v>
      </c>
      <c r="U19" s="2">
        <f>T19-T25</f>
        <v>7.5891265869140625</v>
      </c>
      <c r="V19" s="5"/>
    </row>
    <row r="20" spans="1:23" s="3" customFormat="1" x14ac:dyDescent="0.2">
      <c r="A20" s="3" t="s">
        <v>10</v>
      </c>
      <c r="B20" s="5" t="s">
        <v>17</v>
      </c>
      <c r="C20" s="2">
        <v>25.130937576293945</v>
      </c>
      <c r="D20" s="2"/>
      <c r="E20" s="3" t="s">
        <v>7</v>
      </c>
      <c r="F20" s="5"/>
      <c r="G20" s="5"/>
      <c r="H20" s="5"/>
      <c r="I20" s="3" t="s">
        <v>10</v>
      </c>
      <c r="J20" s="5" t="s">
        <v>21</v>
      </c>
      <c r="K20" s="2">
        <v>23.98504638671875</v>
      </c>
      <c r="L20" s="2"/>
      <c r="M20" s="3" t="s">
        <v>7</v>
      </c>
      <c r="N20" s="5"/>
      <c r="O20" s="5"/>
      <c r="P20" s="5"/>
      <c r="Q20" s="3" t="s">
        <v>10</v>
      </c>
      <c r="R20" s="5" t="s">
        <v>22</v>
      </c>
      <c r="S20" s="2">
        <v>28.128055572509766</v>
      </c>
      <c r="T20" s="2"/>
      <c r="U20" s="3" t="s">
        <v>7</v>
      </c>
      <c r="V20" s="5"/>
    </row>
    <row r="21" spans="1:23" s="3" customFormat="1" x14ac:dyDescent="0.2">
      <c r="A21" s="3" t="s">
        <v>8</v>
      </c>
      <c r="B21" s="5" t="s">
        <v>6</v>
      </c>
      <c r="C21" s="2">
        <v>21.020143508911133</v>
      </c>
      <c r="D21" s="2">
        <f t="shared" ref="D21" si="26">AVERAGE(C21:C22)</f>
        <v>20.883176803588867</v>
      </c>
      <c r="E21" s="5"/>
      <c r="F21" s="5"/>
      <c r="G21" s="5"/>
      <c r="H21" s="5"/>
      <c r="I21" s="3" t="s">
        <v>8</v>
      </c>
      <c r="J21" s="5" t="s">
        <v>6</v>
      </c>
      <c r="K21" s="2">
        <v>21.020143508911133</v>
      </c>
      <c r="L21" s="2">
        <f t="shared" ref="L21" si="27">AVERAGE(K21:K22)</f>
        <v>20.883176803588867</v>
      </c>
      <c r="M21" s="5"/>
      <c r="N21" s="5"/>
      <c r="O21" s="5"/>
      <c r="P21" s="5"/>
      <c r="Q21" s="3" t="s">
        <v>8</v>
      </c>
      <c r="R21" s="5" t="s">
        <v>6</v>
      </c>
      <c r="S21" s="2">
        <v>21.020143508911133</v>
      </c>
      <c r="T21" s="2">
        <f t="shared" ref="T21" si="28">AVERAGE(S21:S22)</f>
        <v>20.883176803588867</v>
      </c>
      <c r="U21" s="5"/>
      <c r="V21" s="5"/>
    </row>
    <row r="22" spans="1:23" s="3" customFormat="1" x14ac:dyDescent="0.2">
      <c r="A22" s="3" t="s">
        <v>8</v>
      </c>
      <c r="B22" s="5" t="s">
        <v>6</v>
      </c>
      <c r="C22" s="2">
        <v>20.746210098266602</v>
      </c>
      <c r="D22" s="2"/>
      <c r="E22" s="5"/>
      <c r="F22" s="5"/>
      <c r="G22" s="5"/>
      <c r="H22" s="5"/>
      <c r="I22" s="3" t="s">
        <v>8</v>
      </c>
      <c r="J22" s="5" t="s">
        <v>6</v>
      </c>
      <c r="K22" s="2">
        <v>20.746210098266602</v>
      </c>
      <c r="L22" s="2"/>
      <c r="M22" s="5"/>
      <c r="N22" s="5"/>
      <c r="O22" s="5"/>
      <c r="P22" s="5"/>
      <c r="Q22" s="3" t="s">
        <v>8</v>
      </c>
      <c r="R22" s="5" t="s">
        <v>6</v>
      </c>
      <c r="S22" s="2">
        <v>20.746210098266602</v>
      </c>
      <c r="T22" s="2"/>
      <c r="U22" s="5"/>
      <c r="V22" s="5"/>
    </row>
    <row r="23" spans="1:23" s="3" customFormat="1" x14ac:dyDescent="0.2">
      <c r="A23" s="3" t="s">
        <v>9</v>
      </c>
      <c r="B23" s="5" t="s">
        <v>6</v>
      </c>
      <c r="C23" s="2">
        <v>20.164896011352539</v>
      </c>
      <c r="D23" s="2">
        <f t="shared" ref="D23" si="29">AVERAGE(C23:C24)</f>
        <v>20.219115257263184</v>
      </c>
      <c r="E23" s="5"/>
      <c r="F23" s="5"/>
      <c r="G23" s="5"/>
      <c r="H23" s="5"/>
      <c r="I23" s="3" t="s">
        <v>9</v>
      </c>
      <c r="J23" s="5" t="s">
        <v>6</v>
      </c>
      <c r="K23" s="2">
        <v>20.164896011352539</v>
      </c>
      <c r="L23" s="2">
        <f t="shared" ref="L23" si="30">AVERAGE(K23:K24)</f>
        <v>20.219115257263184</v>
      </c>
      <c r="M23" s="5"/>
      <c r="N23" s="5"/>
      <c r="O23" s="5"/>
      <c r="P23" s="5"/>
      <c r="Q23" s="3" t="s">
        <v>9</v>
      </c>
      <c r="R23" s="5" t="s">
        <v>6</v>
      </c>
      <c r="S23" s="2">
        <v>20.164896011352539</v>
      </c>
      <c r="T23" s="2">
        <f t="shared" ref="T23" si="31">AVERAGE(S23:S24)</f>
        <v>20.219115257263184</v>
      </c>
      <c r="U23" s="5"/>
      <c r="V23" s="5"/>
    </row>
    <row r="24" spans="1:23" s="3" customFormat="1" x14ac:dyDescent="0.2">
      <c r="A24" s="3" t="s">
        <v>9</v>
      </c>
      <c r="B24" s="5" t="s">
        <v>6</v>
      </c>
      <c r="C24" s="2">
        <v>20.273334503173828</v>
      </c>
      <c r="D24" s="2"/>
      <c r="E24" s="5"/>
      <c r="F24" s="5"/>
      <c r="G24" s="5"/>
      <c r="H24" s="5"/>
      <c r="I24" s="3" t="s">
        <v>9</v>
      </c>
      <c r="J24" s="5" t="s">
        <v>6</v>
      </c>
      <c r="K24" s="2">
        <v>20.273334503173828</v>
      </c>
      <c r="L24" s="2"/>
      <c r="M24" s="5"/>
      <c r="N24" s="5"/>
      <c r="O24" s="5"/>
      <c r="P24" s="5"/>
      <c r="Q24" s="3" t="s">
        <v>9</v>
      </c>
      <c r="R24" s="5" t="s">
        <v>6</v>
      </c>
      <c r="S24" s="2">
        <v>20.273334503173828</v>
      </c>
      <c r="T24" s="2"/>
      <c r="U24" s="5"/>
      <c r="V24" s="5"/>
    </row>
    <row r="25" spans="1:23" s="3" customFormat="1" x14ac:dyDescent="0.2">
      <c r="A25" s="3" t="s">
        <v>10</v>
      </c>
      <c r="B25" s="5" t="s">
        <v>6</v>
      </c>
      <c r="C25" s="2">
        <v>20.524259567260742</v>
      </c>
      <c r="D25" s="2">
        <f t="shared" ref="D25" si="32">AVERAGE(C25:C26)</f>
        <v>20.571968078613281</v>
      </c>
      <c r="E25" s="5"/>
      <c r="F25" s="5"/>
      <c r="G25" s="5"/>
      <c r="H25" s="5"/>
      <c r="I25" s="3" t="s">
        <v>10</v>
      </c>
      <c r="J25" s="5" t="s">
        <v>6</v>
      </c>
      <c r="K25" s="2">
        <v>20.524259567260742</v>
      </c>
      <c r="L25" s="2">
        <f t="shared" ref="L25" si="33">AVERAGE(K25:K26)</f>
        <v>20.571968078613281</v>
      </c>
      <c r="M25" s="5"/>
      <c r="N25" s="5"/>
      <c r="O25" s="5"/>
      <c r="P25" s="5"/>
      <c r="Q25" s="3" t="s">
        <v>10</v>
      </c>
      <c r="R25" s="5" t="s">
        <v>6</v>
      </c>
      <c r="S25" s="2">
        <v>20.524259567260742</v>
      </c>
      <c r="T25" s="2">
        <f t="shared" ref="T25" si="34">AVERAGE(S25:S26)</f>
        <v>20.571968078613281</v>
      </c>
      <c r="U25" s="5"/>
      <c r="V25" s="5"/>
    </row>
    <row r="26" spans="1:23" s="3" customFormat="1" x14ac:dyDescent="0.2">
      <c r="A26" s="3" t="s">
        <v>10</v>
      </c>
      <c r="B26" s="5" t="s">
        <v>6</v>
      </c>
      <c r="C26" s="2">
        <v>20.61967658996582</v>
      </c>
      <c r="D26" s="2"/>
      <c r="E26" s="5"/>
      <c r="F26" s="5"/>
      <c r="G26" s="5"/>
      <c r="H26" s="5"/>
      <c r="I26" s="3" t="s">
        <v>10</v>
      </c>
      <c r="J26" s="5" t="s">
        <v>6</v>
      </c>
      <c r="K26" s="2">
        <v>20.61967658996582</v>
      </c>
      <c r="L26" s="2"/>
      <c r="M26" s="5"/>
      <c r="N26" s="5"/>
      <c r="O26" s="5"/>
      <c r="P26" s="5"/>
      <c r="Q26" s="3" t="s">
        <v>10</v>
      </c>
      <c r="R26" s="5" t="s">
        <v>6</v>
      </c>
      <c r="S26" s="2">
        <v>20.61967658996582</v>
      </c>
      <c r="T26" s="2"/>
      <c r="U26" s="5"/>
      <c r="V26" s="5"/>
    </row>
    <row r="27" spans="1:23" s="3" customFormat="1" x14ac:dyDescent="0.2">
      <c r="A27" s="3" t="s">
        <v>14</v>
      </c>
      <c r="B27" s="5" t="s">
        <v>17</v>
      </c>
      <c r="C27" s="2">
        <v>32.04412841796875</v>
      </c>
      <c r="D27" s="2">
        <f>AVERAGE(C27:C28)</f>
        <v>32.164173126220703</v>
      </c>
      <c r="E27" s="2">
        <f>D27-D33</f>
        <v>11.836572647094727</v>
      </c>
      <c r="F27" s="2">
        <f>AVERAGE(E27,E29,E31)</f>
        <v>12.45071824391683</v>
      </c>
      <c r="G27" s="3">
        <f>_xlfn.STDEV.P(E27,E29,E31)/SQRT(3)</f>
        <v>0.32839294939988056</v>
      </c>
      <c r="H27" s="5"/>
      <c r="I27" s="3" t="s">
        <v>14</v>
      </c>
      <c r="J27" s="5" t="s">
        <v>21</v>
      </c>
      <c r="K27" s="2">
        <v>31.236232757568359</v>
      </c>
      <c r="L27" s="2">
        <f t="shared" ref="L27" si="35">AVERAGE(K27:K28)</f>
        <v>31.250480651855469</v>
      </c>
      <c r="M27" s="2">
        <f>L27-L33</f>
        <v>10.922880172729492</v>
      </c>
      <c r="N27" s="2">
        <f>AVERAGE(M27,M29,M31)</f>
        <v>10.703790664672852</v>
      </c>
      <c r="O27" s="3">
        <f>_xlfn.STDEV.P(M27,M29,M31)/SQRT(3)</f>
        <v>0.15211979530855985</v>
      </c>
      <c r="P27" s="5"/>
      <c r="Q27" s="3" t="s">
        <v>14</v>
      </c>
      <c r="R27" s="5" t="s">
        <v>22</v>
      </c>
      <c r="S27" s="2">
        <v>36.240226745605469</v>
      </c>
      <c r="T27" s="2">
        <f t="shared" ref="T27" si="36">AVERAGE(S27:S28)</f>
        <v>36.423381805419922</v>
      </c>
      <c r="U27" s="2">
        <f>T27-T33</f>
        <v>16.095781326293945</v>
      </c>
      <c r="V27" s="2">
        <f>AVERAGE(U27,U29,U31)</f>
        <v>16.224993705749512</v>
      </c>
      <c r="W27" s="3">
        <f>_xlfn.STDEV.P(U27,U29,U31)/SQRT(3)</f>
        <v>9.9520137815873488E-2</v>
      </c>
    </row>
    <row r="28" spans="1:23" s="3" customFormat="1" x14ac:dyDescent="0.2">
      <c r="A28" s="3" t="s">
        <v>14</v>
      </c>
      <c r="B28" s="5" t="s">
        <v>17</v>
      </c>
      <c r="C28" s="2">
        <v>32.284217834472656</v>
      </c>
      <c r="D28" s="2"/>
      <c r="F28" s="5"/>
      <c r="G28" s="5"/>
      <c r="H28" s="5"/>
      <c r="I28" s="3" t="s">
        <v>14</v>
      </c>
      <c r="J28" s="5" t="s">
        <v>21</v>
      </c>
      <c r="K28" s="2">
        <v>31.264728546142578</v>
      </c>
      <c r="L28" s="2"/>
      <c r="M28" s="3" t="s">
        <v>7</v>
      </c>
      <c r="N28" s="5"/>
      <c r="O28" s="5"/>
      <c r="P28" s="5"/>
      <c r="Q28" s="3" t="s">
        <v>14</v>
      </c>
      <c r="R28" s="5" t="s">
        <v>22</v>
      </c>
      <c r="S28" s="2">
        <v>36.606536865234375</v>
      </c>
      <c r="T28" s="2"/>
      <c r="U28" s="3" t="s">
        <v>7</v>
      </c>
      <c r="V28" s="5"/>
    </row>
    <row r="29" spans="1:23" s="3" customFormat="1" x14ac:dyDescent="0.2">
      <c r="A29" s="3" t="s">
        <v>15</v>
      </c>
      <c r="B29" s="5" t="s">
        <v>17</v>
      </c>
      <c r="C29" s="2">
        <v>33.855842590332031</v>
      </c>
      <c r="D29" s="2">
        <f t="shared" ref="D29" si="37">AVERAGE(C29:C30)</f>
        <v>33.929161071777344</v>
      </c>
      <c r="E29" s="2">
        <f>D29-D35</f>
        <v>13.207688331604004</v>
      </c>
      <c r="F29" s="6"/>
      <c r="G29" s="6"/>
      <c r="H29" s="5"/>
      <c r="I29" s="3" t="s">
        <v>15</v>
      </c>
      <c r="J29" s="5" t="s">
        <v>21</v>
      </c>
      <c r="K29" s="2">
        <v>31.831418991088867</v>
      </c>
      <c r="L29" s="2">
        <f t="shared" ref="L29" si="38">AVERAGE(K29:K30)</f>
        <v>31.576739311218262</v>
      </c>
      <c r="M29" s="2">
        <f>L29-L35</f>
        <v>10.855266571044922</v>
      </c>
      <c r="N29" s="5"/>
      <c r="O29" s="5"/>
      <c r="P29" s="5"/>
      <c r="Q29" s="3" t="s">
        <v>15</v>
      </c>
      <c r="R29" s="5" t="s">
        <v>22</v>
      </c>
      <c r="S29" s="2">
        <v>37.047657012939453</v>
      </c>
      <c r="T29" s="2">
        <f t="shared" ref="T29" si="39">AVERAGE(S29:S30)</f>
        <v>37.190090179443359</v>
      </c>
      <c r="U29" s="2">
        <f>T29-T35</f>
        <v>16.46861743927002</v>
      </c>
      <c r="V29" s="5"/>
    </row>
    <row r="30" spans="1:23" s="3" customFormat="1" x14ac:dyDescent="0.2">
      <c r="A30" s="3" t="s">
        <v>15</v>
      </c>
      <c r="B30" s="5" t="s">
        <v>17</v>
      </c>
      <c r="C30" s="2">
        <v>34.002479553222656</v>
      </c>
      <c r="D30" s="2"/>
      <c r="F30" s="5"/>
      <c r="G30" s="5"/>
      <c r="H30" s="5"/>
      <c r="I30" s="3" t="s">
        <v>15</v>
      </c>
      <c r="J30" s="5" t="s">
        <v>21</v>
      </c>
      <c r="K30" s="2">
        <v>31.322059631347656</v>
      </c>
      <c r="L30" s="2"/>
      <c r="M30" s="3" t="s">
        <v>7</v>
      </c>
      <c r="N30" s="5"/>
      <c r="O30" s="5"/>
      <c r="P30" s="5"/>
      <c r="Q30" s="3" t="s">
        <v>15</v>
      </c>
      <c r="R30" s="5" t="s">
        <v>22</v>
      </c>
      <c r="S30" s="2">
        <v>37.332523345947266</v>
      </c>
      <c r="T30" s="2"/>
      <c r="U30" s="3" t="s">
        <v>7</v>
      </c>
      <c r="V30" s="5"/>
    </row>
    <row r="31" spans="1:23" s="3" customFormat="1" x14ac:dyDescent="0.2">
      <c r="A31" s="3" t="s">
        <v>16</v>
      </c>
      <c r="B31" s="5" t="s">
        <v>17</v>
      </c>
      <c r="C31" s="2">
        <v>32.683731079101563</v>
      </c>
      <c r="D31" s="2">
        <f t="shared" ref="D31" si="40">AVERAGE(C31:C32)</f>
        <v>32.89491081237793</v>
      </c>
      <c r="E31" s="2">
        <f>D31-D37</f>
        <v>12.307893753051758</v>
      </c>
      <c r="F31" s="6"/>
      <c r="G31" s="6"/>
      <c r="H31" s="5"/>
      <c r="I31" s="3" t="s">
        <v>16</v>
      </c>
      <c r="J31" s="5" t="s">
        <v>21</v>
      </c>
      <c r="K31" s="2">
        <v>31.194370269775391</v>
      </c>
      <c r="L31" s="2">
        <f t="shared" ref="L31" si="41">AVERAGE(K31:K32)</f>
        <v>30.920242309570313</v>
      </c>
      <c r="M31" s="2">
        <f>L31-L37</f>
        <v>10.333225250244141</v>
      </c>
      <c r="N31" s="5"/>
      <c r="O31" s="5"/>
      <c r="P31" s="5"/>
      <c r="Q31" s="3" t="s">
        <v>16</v>
      </c>
      <c r="R31" s="5" t="s">
        <v>22</v>
      </c>
      <c r="S31" s="2">
        <v>36.152217864990234</v>
      </c>
      <c r="T31" s="2">
        <f t="shared" ref="T31" si="42">AVERAGE(S31:S32)</f>
        <v>36.697599411010742</v>
      </c>
      <c r="U31" s="2">
        <f>T31-T37</f>
        <v>16.11058235168457</v>
      </c>
      <c r="V31" s="5"/>
    </row>
    <row r="32" spans="1:23" s="3" customFormat="1" x14ac:dyDescent="0.2">
      <c r="A32" s="3" t="s">
        <v>16</v>
      </c>
      <c r="B32" s="5" t="s">
        <v>17</v>
      </c>
      <c r="C32" s="2">
        <v>33.106090545654297</v>
      </c>
      <c r="D32" s="2"/>
      <c r="F32" s="5"/>
      <c r="G32" s="5"/>
      <c r="H32" s="5"/>
      <c r="I32" s="3" t="s">
        <v>16</v>
      </c>
      <c r="J32" s="5" t="s">
        <v>21</v>
      </c>
      <c r="K32" s="2">
        <v>30.646114349365234</v>
      </c>
      <c r="L32" s="2"/>
      <c r="M32" s="3" t="s">
        <v>7</v>
      </c>
      <c r="N32" s="5"/>
      <c r="O32" s="5"/>
      <c r="P32" s="5"/>
      <c r="Q32" s="3" t="s">
        <v>16</v>
      </c>
      <c r="R32" s="5" t="s">
        <v>22</v>
      </c>
      <c r="S32" s="2">
        <v>37.24298095703125</v>
      </c>
      <c r="T32" s="2"/>
      <c r="U32" s="3" t="s">
        <v>7</v>
      </c>
      <c r="V32" s="5"/>
    </row>
    <row r="33" spans="1:22" s="3" customFormat="1" x14ac:dyDescent="0.2">
      <c r="A33" s="3" t="s">
        <v>14</v>
      </c>
      <c r="B33" s="5" t="s">
        <v>6</v>
      </c>
      <c r="C33" s="2">
        <v>20.403617858886719</v>
      </c>
      <c r="D33" s="2">
        <f t="shared" ref="D33" si="43">AVERAGE(C33:C34)</f>
        <v>20.327600479125977</v>
      </c>
      <c r="E33" s="5"/>
      <c r="F33" s="5"/>
      <c r="G33" s="5"/>
      <c r="H33" s="5"/>
      <c r="I33" s="3" t="s">
        <v>14</v>
      </c>
      <c r="J33" s="5" t="s">
        <v>6</v>
      </c>
      <c r="K33" s="2">
        <v>20.403617858886719</v>
      </c>
      <c r="L33" s="2">
        <f t="shared" ref="L33" si="44">AVERAGE(K33:K34)</f>
        <v>20.327600479125977</v>
      </c>
      <c r="M33" s="5"/>
      <c r="N33" s="5"/>
      <c r="O33" s="5"/>
      <c r="P33" s="5"/>
      <c r="Q33" s="3" t="s">
        <v>14</v>
      </c>
      <c r="R33" s="5" t="s">
        <v>6</v>
      </c>
      <c r="S33" s="2">
        <v>20.403617858886719</v>
      </c>
      <c r="T33" s="2">
        <f t="shared" ref="T33" si="45">AVERAGE(S33:S34)</f>
        <v>20.327600479125977</v>
      </c>
      <c r="U33" s="5"/>
      <c r="V33" s="5"/>
    </row>
    <row r="34" spans="1:22" s="3" customFormat="1" x14ac:dyDescent="0.2">
      <c r="A34" s="3" t="s">
        <v>14</v>
      </c>
      <c r="B34" s="5" t="s">
        <v>6</v>
      </c>
      <c r="C34" s="2">
        <v>20.251583099365234</v>
      </c>
      <c r="D34" s="2"/>
      <c r="E34" s="5"/>
      <c r="F34" s="5"/>
      <c r="G34" s="5"/>
      <c r="H34" s="5"/>
      <c r="I34" s="3" t="s">
        <v>14</v>
      </c>
      <c r="J34" s="5" t="s">
        <v>6</v>
      </c>
      <c r="K34" s="2">
        <v>20.251583099365234</v>
      </c>
      <c r="L34" s="2"/>
      <c r="M34" s="5"/>
      <c r="N34" s="5"/>
      <c r="O34" s="5"/>
      <c r="P34" s="5"/>
      <c r="Q34" s="3" t="s">
        <v>14</v>
      </c>
      <c r="R34" s="5" t="s">
        <v>6</v>
      </c>
      <c r="S34" s="2">
        <v>20.251583099365234</v>
      </c>
      <c r="T34" s="2"/>
      <c r="U34" s="5"/>
      <c r="V34" s="5"/>
    </row>
    <row r="35" spans="1:22" s="3" customFormat="1" x14ac:dyDescent="0.2">
      <c r="A35" s="3" t="s">
        <v>15</v>
      </c>
      <c r="B35" s="5" t="s">
        <v>6</v>
      </c>
      <c r="C35" s="2">
        <v>20.744314193725586</v>
      </c>
      <c r="D35" s="2">
        <f t="shared" ref="D35" si="46">AVERAGE(C35:C36)</f>
        <v>20.72147274017334</v>
      </c>
      <c r="E35" s="5"/>
      <c r="F35" s="5"/>
      <c r="G35" s="5"/>
      <c r="H35" s="5"/>
      <c r="I35" s="3" t="s">
        <v>15</v>
      </c>
      <c r="J35" s="5" t="s">
        <v>6</v>
      </c>
      <c r="K35" s="2">
        <v>20.744314193725586</v>
      </c>
      <c r="L35" s="2">
        <f t="shared" ref="L35" si="47">AVERAGE(K35:K36)</f>
        <v>20.72147274017334</v>
      </c>
      <c r="M35" s="5"/>
      <c r="N35" s="5"/>
      <c r="O35" s="5"/>
      <c r="P35" s="5"/>
      <c r="Q35" s="3" t="s">
        <v>15</v>
      </c>
      <c r="R35" s="5" t="s">
        <v>6</v>
      </c>
      <c r="S35" s="2">
        <v>20.744314193725586</v>
      </c>
      <c r="T35" s="2">
        <f t="shared" ref="T35" si="48">AVERAGE(S35:S36)</f>
        <v>20.72147274017334</v>
      </c>
      <c r="U35" s="5"/>
      <c r="V35" s="5"/>
    </row>
    <row r="36" spans="1:22" s="3" customFormat="1" x14ac:dyDescent="0.2">
      <c r="A36" s="3" t="s">
        <v>15</v>
      </c>
      <c r="B36" s="5" t="s">
        <v>6</v>
      </c>
      <c r="C36" s="2">
        <v>20.698631286621094</v>
      </c>
      <c r="D36" s="2"/>
      <c r="E36" s="5"/>
      <c r="F36" s="5"/>
      <c r="G36" s="5"/>
      <c r="H36" s="5"/>
      <c r="I36" s="3" t="s">
        <v>15</v>
      </c>
      <c r="J36" s="5" t="s">
        <v>6</v>
      </c>
      <c r="K36" s="2">
        <v>20.698631286621094</v>
      </c>
      <c r="L36" s="2"/>
      <c r="M36" s="5"/>
      <c r="N36" s="5"/>
      <c r="O36" s="5"/>
      <c r="P36" s="5"/>
      <c r="Q36" s="3" t="s">
        <v>15</v>
      </c>
      <c r="R36" s="5" t="s">
        <v>6</v>
      </c>
      <c r="S36" s="2">
        <v>20.698631286621094</v>
      </c>
      <c r="T36" s="2"/>
      <c r="U36" s="5"/>
      <c r="V36" s="5"/>
    </row>
    <row r="37" spans="1:22" s="3" customFormat="1" x14ac:dyDescent="0.2">
      <c r="A37" s="3" t="s">
        <v>16</v>
      </c>
      <c r="B37" s="5" t="s">
        <v>6</v>
      </c>
      <c r="C37" s="2">
        <v>20.444217681884766</v>
      </c>
      <c r="D37" s="2">
        <f t="shared" ref="D37" si="49">AVERAGE(C37:C38)</f>
        <v>20.587017059326172</v>
      </c>
      <c r="E37" s="5"/>
      <c r="F37" s="5"/>
      <c r="G37" s="5"/>
      <c r="H37" s="5"/>
      <c r="I37" s="3" t="s">
        <v>16</v>
      </c>
      <c r="J37" s="5" t="s">
        <v>6</v>
      </c>
      <c r="K37" s="2">
        <v>20.444217681884766</v>
      </c>
      <c r="L37" s="2">
        <f t="shared" ref="L37" si="50">AVERAGE(K37:K38)</f>
        <v>20.587017059326172</v>
      </c>
      <c r="M37" s="5"/>
      <c r="N37" s="5"/>
      <c r="O37" s="5"/>
      <c r="P37" s="5"/>
      <c r="Q37" s="3" t="s">
        <v>16</v>
      </c>
      <c r="R37" s="5" t="s">
        <v>6</v>
      </c>
      <c r="S37" s="2">
        <v>20.444217681884766</v>
      </c>
      <c r="T37" s="2">
        <f t="shared" ref="T37" si="51">AVERAGE(S37:S38)</f>
        <v>20.587017059326172</v>
      </c>
      <c r="U37" s="5"/>
      <c r="V37" s="5"/>
    </row>
    <row r="38" spans="1:22" s="3" customFormat="1" x14ac:dyDescent="0.2">
      <c r="A38" s="3" t="s">
        <v>16</v>
      </c>
      <c r="B38" s="5" t="s">
        <v>6</v>
      </c>
      <c r="C38" s="2">
        <v>20.729816436767578</v>
      </c>
      <c r="D38" s="2"/>
      <c r="E38" s="5"/>
      <c r="F38" s="5"/>
      <c r="G38" s="5"/>
      <c r="H38" s="5"/>
      <c r="I38" s="3" t="s">
        <v>16</v>
      </c>
      <c r="J38" s="5" t="s">
        <v>6</v>
      </c>
      <c r="K38" s="2">
        <v>20.729816436767578</v>
      </c>
      <c r="L38" s="2"/>
      <c r="M38" s="5"/>
      <c r="N38" s="5"/>
      <c r="O38" s="5"/>
      <c r="P38" s="5"/>
      <c r="Q38" s="3" t="s">
        <v>16</v>
      </c>
      <c r="R38" s="5" t="s">
        <v>6</v>
      </c>
      <c r="S38" s="2">
        <v>20.729816436767578</v>
      </c>
      <c r="T38" s="2"/>
      <c r="U38" s="5"/>
      <c r="V38" s="5"/>
    </row>
    <row r="39" spans="1:22" s="3" customFormat="1" x14ac:dyDescent="0.2"/>
    <row r="40" spans="1:22" s="3" customFormat="1" x14ac:dyDescent="0.2"/>
    <row r="41" spans="1:22" s="3" customFormat="1" ht="13.5" customHeight="1" x14ac:dyDescent="0.35">
      <c r="A41" s="8"/>
    </row>
    <row r="42" spans="1:22" s="3" customFormat="1" x14ac:dyDescent="0.2"/>
    <row r="43" spans="1:22" s="3" customFormat="1" x14ac:dyDescent="0.2"/>
    <row r="44" spans="1:22" s="3" customFormat="1" x14ac:dyDescent="0.2"/>
    <row r="45" spans="1:22" s="3" customFormat="1" x14ac:dyDescent="0.2"/>
    <row r="46" spans="1:22" s="3" customFormat="1" x14ac:dyDescent="0.2"/>
    <row r="47" spans="1:22" s="3" customFormat="1" x14ac:dyDescent="0.2"/>
    <row r="48" spans="1:22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B29" sqref="B29"/>
    </sheetView>
  </sheetViews>
  <sheetFormatPr baseColWidth="10" defaultRowHeight="12.75" x14ac:dyDescent="0.2"/>
  <sheetData>
    <row r="1" spans="1:7" ht="15" x14ac:dyDescent="0.25">
      <c r="A1" s="9" t="s">
        <v>64</v>
      </c>
      <c r="B1" s="3"/>
      <c r="C1" s="3"/>
      <c r="D1" s="3"/>
      <c r="E1" s="3"/>
      <c r="F1" s="3"/>
      <c r="G1" s="3"/>
    </row>
    <row r="2" spans="1:7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s="3" t="s">
        <v>23</v>
      </c>
      <c r="G2" s="3" t="s">
        <v>24</v>
      </c>
    </row>
    <row r="3" spans="1:7" x14ac:dyDescent="0.2">
      <c r="A3" t="s">
        <v>58</v>
      </c>
      <c r="B3" s="5" t="s">
        <v>17</v>
      </c>
      <c r="C3" s="6">
        <v>30.430744171142578</v>
      </c>
      <c r="D3" s="6">
        <f>AVERAGE(C3:C4)</f>
        <v>30.391133308410645</v>
      </c>
      <c r="E3" s="6">
        <f>D3-D9</f>
        <v>9.5677242279052734</v>
      </c>
      <c r="F3" s="2">
        <f>AVERAGE(E3,E5,E7)</f>
        <v>11.06533177693685</v>
      </c>
      <c r="G3" s="3">
        <f>_xlfn.STDEV.P(E3,E5,E7)/SQRT(3)</f>
        <v>0.62983424740337335</v>
      </c>
    </row>
    <row r="4" spans="1:7" x14ac:dyDescent="0.2">
      <c r="A4" t="s">
        <v>58</v>
      </c>
      <c r="B4" s="5" t="s">
        <v>17</v>
      </c>
      <c r="C4" s="6">
        <v>30.351522445678711</v>
      </c>
      <c r="D4" s="6"/>
      <c r="E4" s="5" t="s">
        <v>7</v>
      </c>
      <c r="F4" s="3"/>
      <c r="G4" s="3"/>
    </row>
    <row r="5" spans="1:7" x14ac:dyDescent="0.2">
      <c r="A5" t="s">
        <v>59</v>
      </c>
      <c r="B5" s="5" t="s">
        <v>17</v>
      </c>
      <c r="C5" s="6">
        <v>32.325881958007813</v>
      </c>
      <c r="D5" s="6">
        <f>AVERAGE(C5:C6)</f>
        <v>32.038068771362305</v>
      </c>
      <c r="E5" s="6">
        <f>D5-D11</f>
        <v>12.135054588317871</v>
      </c>
      <c r="F5" s="3"/>
      <c r="G5" s="3"/>
    </row>
    <row r="6" spans="1:7" x14ac:dyDescent="0.2">
      <c r="A6" t="s">
        <v>59</v>
      </c>
      <c r="B6" s="5" t="s">
        <v>17</v>
      </c>
      <c r="C6" s="6">
        <v>31.750255584716797</v>
      </c>
      <c r="D6" s="6"/>
      <c r="E6" s="5" t="s">
        <v>7</v>
      </c>
      <c r="F6" s="3"/>
      <c r="G6" s="3"/>
    </row>
    <row r="7" spans="1:7" x14ac:dyDescent="0.2">
      <c r="A7" t="s">
        <v>60</v>
      </c>
      <c r="B7" s="5" t="s">
        <v>17</v>
      </c>
      <c r="C7" s="6">
        <v>30.478443145751953</v>
      </c>
      <c r="D7" s="6">
        <f>AVERAGE(C7:C8)</f>
        <v>30.387465476989746</v>
      </c>
      <c r="E7" s="6">
        <f>D7-D13</f>
        <v>11.493216514587402</v>
      </c>
      <c r="F7" s="3"/>
      <c r="G7" s="3"/>
    </row>
    <row r="8" spans="1:7" x14ac:dyDescent="0.2">
      <c r="A8" t="s">
        <v>60</v>
      </c>
      <c r="B8" s="5" t="s">
        <v>17</v>
      </c>
      <c r="C8" s="6">
        <v>30.296487808227539</v>
      </c>
      <c r="D8" s="6"/>
      <c r="E8" s="5" t="s">
        <v>7</v>
      </c>
      <c r="F8" s="3"/>
      <c r="G8" s="3"/>
    </row>
    <row r="9" spans="1:7" x14ac:dyDescent="0.2">
      <c r="A9" t="s">
        <v>58</v>
      </c>
      <c r="B9" s="5" t="s">
        <v>6</v>
      </c>
      <c r="C9" s="6">
        <v>20.808975219726563</v>
      </c>
      <c r="D9" s="6">
        <f>AVERAGE(C9:C10)</f>
        <v>20.823409080505371</v>
      </c>
      <c r="E9" s="5"/>
      <c r="F9" s="3"/>
      <c r="G9" s="3"/>
    </row>
    <row r="10" spans="1:7" x14ac:dyDescent="0.2">
      <c r="A10" t="s">
        <v>58</v>
      </c>
      <c r="B10" s="5" t="s">
        <v>6</v>
      </c>
      <c r="C10" s="6">
        <v>20.83784294128418</v>
      </c>
      <c r="D10" s="6"/>
      <c r="E10" s="5"/>
      <c r="F10" s="3"/>
      <c r="G10" s="3"/>
    </row>
    <row r="11" spans="1:7" x14ac:dyDescent="0.2">
      <c r="A11" t="s">
        <v>59</v>
      </c>
      <c r="B11" s="5" t="s">
        <v>6</v>
      </c>
      <c r="C11" s="6">
        <v>19.899595260620117</v>
      </c>
      <c r="D11" s="6">
        <f>AVERAGE(C11:C12)</f>
        <v>19.903014183044434</v>
      </c>
      <c r="E11" s="5"/>
    </row>
    <row r="12" spans="1:7" x14ac:dyDescent="0.2">
      <c r="A12" t="s">
        <v>59</v>
      </c>
      <c r="B12" s="5" t="s">
        <v>6</v>
      </c>
      <c r="C12" s="6">
        <v>19.90643310546875</v>
      </c>
      <c r="D12" s="6"/>
      <c r="E12" s="5"/>
    </row>
    <row r="13" spans="1:7" x14ac:dyDescent="0.2">
      <c r="A13" t="s">
        <v>60</v>
      </c>
      <c r="B13" s="5" t="s">
        <v>6</v>
      </c>
      <c r="C13" s="6">
        <v>18.889244079589844</v>
      </c>
      <c r="D13" s="6">
        <f>AVERAGE(C13:C14)</f>
        <v>18.894248962402344</v>
      </c>
      <c r="E13" s="5"/>
    </row>
    <row r="14" spans="1:7" x14ac:dyDescent="0.2">
      <c r="A14" t="s">
        <v>60</v>
      </c>
      <c r="B14" s="5" t="s">
        <v>6</v>
      </c>
      <c r="C14" s="6">
        <v>18.899253845214844</v>
      </c>
      <c r="D14" s="6"/>
      <c r="E14" s="5"/>
    </row>
    <row r="15" spans="1:7" x14ac:dyDescent="0.2">
      <c r="A15" t="s">
        <v>61</v>
      </c>
      <c r="B15" t="s">
        <v>17</v>
      </c>
      <c r="C15" s="1">
        <v>32.16961669921875</v>
      </c>
      <c r="D15" s="1">
        <f>AVERAGE(C15:C16)</f>
        <v>32.176914215087891</v>
      </c>
      <c r="E15" s="1">
        <f>D15-D21</f>
        <v>11.80094051361084</v>
      </c>
      <c r="F15" s="2">
        <f>AVERAGE(E15,E17,E19)</f>
        <v>11.813083012898764</v>
      </c>
      <c r="G15" s="3">
        <f>_xlfn.STDEV.P(E15,E17,E19)/SQRT(3)</f>
        <v>6.921742166753854E-2</v>
      </c>
    </row>
    <row r="16" spans="1:7" x14ac:dyDescent="0.2">
      <c r="A16" t="s">
        <v>61</v>
      </c>
      <c r="B16" t="s">
        <v>17</v>
      </c>
      <c r="C16" s="1">
        <v>32.184211730957031</v>
      </c>
      <c r="D16" s="1"/>
    </row>
    <row r="17" spans="1:7" x14ac:dyDescent="0.2">
      <c r="A17" t="s">
        <v>62</v>
      </c>
      <c r="B17" t="s">
        <v>17</v>
      </c>
      <c r="C17" s="1">
        <v>31.930320739746094</v>
      </c>
      <c r="D17" s="1">
        <f>AVERAGE(C17:C18)</f>
        <v>31.969594955444336</v>
      </c>
      <c r="E17" s="1">
        <f>D17-D23</f>
        <v>11.672698974609375</v>
      </c>
    </row>
    <row r="18" spans="1:7" x14ac:dyDescent="0.2">
      <c r="A18" t="s">
        <v>62</v>
      </c>
      <c r="B18" t="s">
        <v>17</v>
      </c>
      <c r="C18" s="1">
        <v>32.008869171142578</v>
      </c>
      <c r="D18" s="1"/>
    </row>
    <row r="19" spans="1:7" x14ac:dyDescent="0.2">
      <c r="A19" t="s">
        <v>63</v>
      </c>
      <c r="B19" t="s">
        <v>17</v>
      </c>
      <c r="C19" s="1">
        <v>32.561195373535156</v>
      </c>
      <c r="D19" s="1">
        <f>AVERAGE(C19:C20)</f>
        <v>32.693166732788086</v>
      </c>
      <c r="E19" s="1">
        <f>D19-D25</f>
        <v>11.965609550476074</v>
      </c>
    </row>
    <row r="20" spans="1:7" x14ac:dyDescent="0.2">
      <c r="A20" t="s">
        <v>63</v>
      </c>
      <c r="B20" t="s">
        <v>17</v>
      </c>
      <c r="C20" s="1">
        <v>32.825138092041016</v>
      </c>
      <c r="D20" s="1"/>
    </row>
    <row r="21" spans="1:7" x14ac:dyDescent="0.2">
      <c r="A21" t="s">
        <v>61</v>
      </c>
      <c r="B21" t="s">
        <v>6</v>
      </c>
      <c r="C21" s="1">
        <v>20.391769409179688</v>
      </c>
      <c r="D21" s="1">
        <f>AVERAGE(C21:C22)</f>
        <v>20.375973701477051</v>
      </c>
    </row>
    <row r="22" spans="1:7" x14ac:dyDescent="0.2">
      <c r="A22" t="s">
        <v>61</v>
      </c>
      <c r="B22" t="s">
        <v>6</v>
      </c>
      <c r="C22" s="1">
        <v>20.360177993774414</v>
      </c>
      <c r="D22" s="1"/>
    </row>
    <row r="23" spans="1:7" x14ac:dyDescent="0.2">
      <c r="A23" t="s">
        <v>62</v>
      </c>
      <c r="B23" t="s">
        <v>6</v>
      </c>
      <c r="C23" s="1">
        <v>20.213119506835938</v>
      </c>
      <c r="D23" s="1">
        <f>AVERAGE(C23:C24)</f>
        <v>20.296895980834961</v>
      </c>
    </row>
    <row r="24" spans="1:7" x14ac:dyDescent="0.2">
      <c r="A24" t="s">
        <v>62</v>
      </c>
      <c r="B24" t="s">
        <v>6</v>
      </c>
      <c r="C24" s="1">
        <v>20.380672454833984</v>
      </c>
      <c r="D24" s="1"/>
    </row>
    <row r="25" spans="1:7" x14ac:dyDescent="0.2">
      <c r="A25" t="s">
        <v>63</v>
      </c>
      <c r="B25" t="s">
        <v>6</v>
      </c>
      <c r="C25" s="1">
        <v>20.767791748046875</v>
      </c>
      <c r="D25" s="1">
        <f>AVERAGE(C25:C26)</f>
        <v>20.727557182312012</v>
      </c>
    </row>
    <row r="26" spans="1:7" x14ac:dyDescent="0.2">
      <c r="A26" t="s">
        <v>63</v>
      </c>
      <c r="B26" t="s">
        <v>6</v>
      </c>
      <c r="C26" s="1">
        <v>20.687322616577148</v>
      </c>
      <c r="D26" s="1"/>
    </row>
    <row r="27" spans="1:7" x14ac:dyDescent="0.2">
      <c r="A27" t="s">
        <v>14</v>
      </c>
      <c r="B27" t="s">
        <v>17</v>
      </c>
      <c r="C27" s="1">
        <v>35.073818206787109</v>
      </c>
      <c r="D27" s="1">
        <f>AVERAGE(C27:C28)</f>
        <v>35.090250015258789</v>
      </c>
      <c r="E27" s="1">
        <f>D27-D33</f>
        <v>14.676918029785156</v>
      </c>
      <c r="F27" s="2">
        <f>AVERAGE(E27,E29,E31)</f>
        <v>15.129859288533529</v>
      </c>
      <c r="G27" s="3">
        <f>_xlfn.STDEV.P(E27,E29,E31)/SQRT(3)</f>
        <v>0.30200463177396919</v>
      </c>
    </row>
    <row r="28" spans="1:7" x14ac:dyDescent="0.2">
      <c r="A28" t="s">
        <v>14</v>
      </c>
      <c r="B28" t="s">
        <v>17</v>
      </c>
      <c r="C28" s="1">
        <v>35.106681823730469</v>
      </c>
      <c r="D28" s="1"/>
    </row>
    <row r="29" spans="1:7" x14ac:dyDescent="0.2">
      <c r="A29" t="s">
        <v>15</v>
      </c>
      <c r="B29" t="s">
        <v>17</v>
      </c>
      <c r="C29" s="1">
        <v>37.148113250732422</v>
      </c>
      <c r="D29" s="1">
        <f>AVERAGE(C29:C30)</f>
        <v>36.413436889648438</v>
      </c>
      <c r="E29" s="1">
        <f>D29-D35</f>
        <v>15.862851142883301</v>
      </c>
    </row>
    <row r="30" spans="1:7" x14ac:dyDescent="0.2">
      <c r="A30" t="s">
        <v>15</v>
      </c>
      <c r="B30" t="s">
        <v>17</v>
      </c>
      <c r="C30" s="1">
        <v>35.678760528564453</v>
      </c>
      <c r="D30" s="1"/>
    </row>
    <row r="31" spans="1:7" x14ac:dyDescent="0.2">
      <c r="A31" t="s">
        <v>16</v>
      </c>
      <c r="B31" t="s">
        <v>17</v>
      </c>
      <c r="C31" s="1">
        <v>35.763374328613281</v>
      </c>
      <c r="D31" s="1">
        <f>AVERAGE(C31:C32)</f>
        <v>35.469276428222656</v>
      </c>
      <c r="E31" s="1">
        <f>D31-D37</f>
        <v>14.849808692932129</v>
      </c>
    </row>
    <row r="32" spans="1:7" x14ac:dyDescent="0.2">
      <c r="A32" t="s">
        <v>16</v>
      </c>
      <c r="B32" t="s">
        <v>17</v>
      </c>
      <c r="C32" s="1">
        <v>35.175178527832031</v>
      </c>
    </row>
    <row r="33" spans="1:4" x14ac:dyDescent="0.2">
      <c r="A33" t="s">
        <v>14</v>
      </c>
      <c r="B33" t="s">
        <v>6</v>
      </c>
      <c r="C33" s="1">
        <v>20.457851409912109</v>
      </c>
      <c r="D33" s="1">
        <f>AVERAGE(C33:C34)</f>
        <v>20.413331985473633</v>
      </c>
    </row>
    <row r="34" spans="1:4" x14ac:dyDescent="0.2">
      <c r="A34" t="s">
        <v>14</v>
      </c>
      <c r="B34" t="s">
        <v>6</v>
      </c>
      <c r="C34" s="1">
        <v>20.368812561035156</v>
      </c>
      <c r="D34" s="1"/>
    </row>
    <row r="35" spans="1:4" x14ac:dyDescent="0.2">
      <c r="A35" t="s">
        <v>15</v>
      </c>
      <c r="B35" t="s">
        <v>6</v>
      </c>
      <c r="C35" s="1">
        <v>20.539852142333984</v>
      </c>
      <c r="D35" s="1">
        <f>AVERAGE(C35:C36)</f>
        <v>20.550585746765137</v>
      </c>
    </row>
    <row r="36" spans="1:4" x14ac:dyDescent="0.2">
      <c r="A36" t="s">
        <v>15</v>
      </c>
      <c r="B36" t="s">
        <v>6</v>
      </c>
      <c r="C36" s="1">
        <v>20.561319351196289</v>
      </c>
      <c r="D36" s="1"/>
    </row>
    <row r="37" spans="1:4" x14ac:dyDescent="0.2">
      <c r="A37" t="s">
        <v>16</v>
      </c>
      <c r="B37" t="s">
        <v>6</v>
      </c>
      <c r="C37" s="1">
        <v>20.560832977294922</v>
      </c>
      <c r="D37" s="1">
        <f>AVERAGE(C37:C38)</f>
        <v>20.619467735290527</v>
      </c>
    </row>
    <row r="38" spans="1:4" x14ac:dyDescent="0.2">
      <c r="A38" t="s">
        <v>16</v>
      </c>
      <c r="B38" t="s">
        <v>6</v>
      </c>
      <c r="C38" s="1">
        <v>20.678102493286133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13" sqref="G13"/>
    </sheetView>
  </sheetViews>
  <sheetFormatPr baseColWidth="10" defaultRowHeight="12.75" x14ac:dyDescent="0.2"/>
  <cols>
    <col min="1" max="1" width="12.7109375" customWidth="1"/>
    <col min="9" max="9" width="12.7109375" bestFit="1" customWidth="1"/>
  </cols>
  <sheetData>
    <row r="1" spans="1:7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23</v>
      </c>
      <c r="G1" s="3" t="s">
        <v>24</v>
      </c>
    </row>
    <row r="2" spans="1:7" x14ac:dyDescent="0.2">
      <c r="A2" t="s">
        <v>52</v>
      </c>
      <c r="B2" t="s">
        <v>21</v>
      </c>
      <c r="C2" s="1">
        <v>26.432497024536133</v>
      </c>
      <c r="D2" s="1">
        <f>AVERAGE(C2:C3)</f>
        <v>26.381937026977539</v>
      </c>
      <c r="E2" s="1">
        <f>D2-D8</f>
        <v>1.5232744216918945</v>
      </c>
      <c r="F2" s="1">
        <f>AVERAGE(E2,E4,E6)</f>
        <v>1.8174479802449544</v>
      </c>
      <c r="G2">
        <f>_xlfn.STDEV.P(E2,E4,E6)/SQRT(3)</f>
        <v>0.12651548584820874</v>
      </c>
    </row>
    <row r="3" spans="1:7" x14ac:dyDescent="0.2">
      <c r="A3" t="s">
        <v>52</v>
      </c>
      <c r="B3" t="s">
        <v>21</v>
      </c>
      <c r="C3" s="1">
        <v>26.331377029418945</v>
      </c>
      <c r="D3" s="1"/>
    </row>
    <row r="4" spans="1:7" x14ac:dyDescent="0.2">
      <c r="A4" t="s">
        <v>53</v>
      </c>
      <c r="B4" t="s">
        <v>21</v>
      </c>
      <c r="C4" s="1">
        <v>25.889316558837891</v>
      </c>
      <c r="D4" s="1">
        <f>AVERAGE(C4:C5)</f>
        <v>25.865141868591309</v>
      </c>
      <c r="E4" s="1">
        <f>D4-D10</f>
        <v>1.8801298141479492</v>
      </c>
    </row>
    <row r="5" spans="1:7" x14ac:dyDescent="0.2">
      <c r="A5" t="s">
        <v>53</v>
      </c>
      <c r="B5" t="s">
        <v>21</v>
      </c>
      <c r="C5" s="1">
        <v>25.840967178344727</v>
      </c>
      <c r="D5" s="1"/>
    </row>
    <row r="6" spans="1:7" x14ac:dyDescent="0.2">
      <c r="A6" t="s">
        <v>54</v>
      </c>
      <c r="B6" t="s">
        <v>21</v>
      </c>
      <c r="C6" s="1">
        <v>25.899410247802734</v>
      </c>
      <c r="D6" s="1">
        <f>AVERAGE(C6:C7)</f>
        <v>25.930984497070313</v>
      </c>
      <c r="E6" s="1">
        <f>D6-D12</f>
        <v>2.0489397048950195</v>
      </c>
    </row>
    <row r="7" spans="1:7" x14ac:dyDescent="0.2">
      <c r="A7" t="s">
        <v>54</v>
      </c>
      <c r="B7" t="s">
        <v>21</v>
      </c>
      <c r="C7" s="1">
        <v>25.962558746337891</v>
      </c>
      <c r="D7" s="1"/>
    </row>
    <row r="8" spans="1:7" x14ac:dyDescent="0.2">
      <c r="A8" t="s">
        <v>52</v>
      </c>
      <c r="B8" t="s">
        <v>6</v>
      </c>
      <c r="C8" s="1">
        <v>24.832876205444336</v>
      </c>
      <c r="D8" s="1">
        <f>AVERAGE(C8:C9)</f>
        <v>24.858662605285645</v>
      </c>
    </row>
    <row r="9" spans="1:7" x14ac:dyDescent="0.2">
      <c r="A9" t="s">
        <v>52</v>
      </c>
      <c r="B9" t="s">
        <v>6</v>
      </c>
      <c r="C9" s="1">
        <v>24.884449005126953</v>
      </c>
      <c r="D9" s="1"/>
    </row>
    <row r="10" spans="1:7" x14ac:dyDescent="0.2">
      <c r="A10" t="s">
        <v>53</v>
      </c>
      <c r="B10" t="s">
        <v>6</v>
      </c>
      <c r="C10" s="1">
        <v>23.967844009399414</v>
      </c>
      <c r="D10" s="1">
        <f>AVERAGE(C10:C11)</f>
        <v>23.985012054443359</v>
      </c>
    </row>
    <row r="11" spans="1:7" x14ac:dyDescent="0.2">
      <c r="A11" t="s">
        <v>53</v>
      </c>
      <c r="B11" t="s">
        <v>6</v>
      </c>
      <c r="C11" s="1">
        <v>24.002180099487305</v>
      </c>
      <c r="D11" s="1"/>
    </row>
    <row r="12" spans="1:7" x14ac:dyDescent="0.2">
      <c r="A12" t="s">
        <v>54</v>
      </c>
      <c r="B12" t="s">
        <v>6</v>
      </c>
      <c r="C12" s="1">
        <v>23.856470108032227</v>
      </c>
      <c r="D12" s="1">
        <f>AVERAGE(C12:C13)</f>
        <v>23.882044792175293</v>
      </c>
    </row>
    <row r="13" spans="1:7" x14ac:dyDescent="0.2">
      <c r="A13" t="s">
        <v>54</v>
      </c>
      <c r="B13" t="s">
        <v>6</v>
      </c>
      <c r="C13" s="1">
        <v>23.907619476318359</v>
      </c>
      <c r="D13" s="1"/>
    </row>
    <row r="14" spans="1:7" x14ac:dyDescent="0.2">
      <c r="A14" t="s">
        <v>14</v>
      </c>
      <c r="B14" t="s">
        <v>21</v>
      </c>
      <c r="C14" s="1">
        <v>35.6414794921875</v>
      </c>
      <c r="D14" s="1">
        <f>AVERAGE(C14:C15)</f>
        <v>35.217082977294922</v>
      </c>
      <c r="E14" s="1">
        <f>D14-D20</f>
        <v>10.629565238952637</v>
      </c>
    </row>
    <row r="15" spans="1:7" x14ac:dyDescent="0.2">
      <c r="A15" t="s">
        <v>14</v>
      </c>
      <c r="B15" t="s">
        <v>21</v>
      </c>
      <c r="C15" s="1">
        <v>34.792686462402344</v>
      </c>
      <c r="D15" s="1"/>
    </row>
    <row r="16" spans="1:7" x14ac:dyDescent="0.2">
      <c r="A16" t="s">
        <v>15</v>
      </c>
      <c r="B16" t="s">
        <v>21</v>
      </c>
      <c r="C16">
        <v>40</v>
      </c>
      <c r="D16" s="1">
        <f>AVERAGE(C16:C17)</f>
        <v>37.213325500488281</v>
      </c>
      <c r="E16" s="1">
        <f>D16-D22</f>
        <v>12.318703651428223</v>
      </c>
    </row>
    <row r="17" spans="1:5" x14ac:dyDescent="0.2">
      <c r="A17" t="s">
        <v>15</v>
      </c>
      <c r="B17" t="s">
        <v>21</v>
      </c>
      <c r="C17" s="1">
        <v>34.426651000976563</v>
      </c>
      <c r="D17" s="1"/>
    </row>
    <row r="18" spans="1:5" x14ac:dyDescent="0.2">
      <c r="A18" t="s">
        <v>16</v>
      </c>
      <c r="B18" t="s">
        <v>21</v>
      </c>
      <c r="C18" s="1">
        <v>35.412921905517578</v>
      </c>
      <c r="D18" s="1">
        <f>AVERAGE(C18:C19)</f>
        <v>34.836868286132813</v>
      </c>
      <c r="E18" s="1">
        <f>D18-D24</f>
        <v>10.139675140380859</v>
      </c>
    </row>
    <row r="19" spans="1:5" x14ac:dyDescent="0.2">
      <c r="A19" t="s">
        <v>16</v>
      </c>
      <c r="B19" t="s">
        <v>21</v>
      </c>
      <c r="C19" s="1">
        <v>34.260814666748047</v>
      </c>
      <c r="D19" s="1"/>
    </row>
    <row r="20" spans="1:5" x14ac:dyDescent="0.2">
      <c r="A20" t="s">
        <v>14</v>
      </c>
      <c r="B20" t="s">
        <v>6</v>
      </c>
      <c r="C20" s="1">
        <v>24.610555648803711</v>
      </c>
      <c r="D20" s="1">
        <f>AVERAGE(C20:C21)</f>
        <v>24.587517738342285</v>
      </c>
    </row>
    <row r="21" spans="1:5" x14ac:dyDescent="0.2">
      <c r="A21" t="s">
        <v>14</v>
      </c>
      <c r="B21" t="s">
        <v>6</v>
      </c>
      <c r="C21" s="1">
        <v>24.564479827880859</v>
      </c>
      <c r="D21" s="1"/>
    </row>
    <row r="22" spans="1:5" x14ac:dyDescent="0.2">
      <c r="A22" t="s">
        <v>15</v>
      </c>
      <c r="B22" t="s">
        <v>6</v>
      </c>
      <c r="C22" s="1">
        <v>24.95313835144043</v>
      </c>
      <c r="D22" s="1">
        <f>AVERAGE(C22:C23)</f>
        <v>24.894621849060059</v>
      </c>
    </row>
    <row r="23" spans="1:5" x14ac:dyDescent="0.2">
      <c r="A23" t="s">
        <v>15</v>
      </c>
      <c r="B23" t="s">
        <v>6</v>
      </c>
      <c r="C23" s="1">
        <v>24.836105346679688</v>
      </c>
      <c r="D23" s="1"/>
    </row>
    <row r="24" spans="1:5" x14ac:dyDescent="0.2">
      <c r="A24" t="s">
        <v>16</v>
      </c>
      <c r="B24" t="s">
        <v>6</v>
      </c>
      <c r="C24" s="1">
        <v>24.659465789794922</v>
      </c>
      <c r="D24" s="1">
        <f>AVERAGE(C24:C25)</f>
        <v>24.697193145751953</v>
      </c>
    </row>
    <row r="25" spans="1:5" x14ac:dyDescent="0.2">
      <c r="A25" t="s">
        <v>16</v>
      </c>
      <c r="B25" t="s">
        <v>6</v>
      </c>
      <c r="C25" s="1">
        <v>24.734920501708984</v>
      </c>
      <c r="D25" s="1"/>
    </row>
    <row r="27" spans="1:5" ht="23.25" x14ac:dyDescent="0.35">
      <c r="A27" s="8"/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F11" sqref="F11"/>
    </sheetView>
  </sheetViews>
  <sheetFormatPr baseColWidth="10" defaultRowHeight="12.75" x14ac:dyDescent="0.2"/>
  <sheetData>
    <row r="1" spans="1:7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23</v>
      </c>
      <c r="G1" s="3" t="s">
        <v>24</v>
      </c>
    </row>
    <row r="2" spans="1:7" x14ac:dyDescent="0.2">
      <c r="A2" t="s">
        <v>52</v>
      </c>
      <c r="B2" t="s">
        <v>21</v>
      </c>
      <c r="C2" s="1">
        <v>25.771490097045898</v>
      </c>
      <c r="D2" s="1">
        <f>AVERAGE(C2:C3)</f>
        <v>25.758832931518555</v>
      </c>
      <c r="E2" s="1">
        <f>D2-D8</f>
        <v>3.028935432434082</v>
      </c>
      <c r="F2" s="1">
        <f>AVERAGE(E2,E4,E6)</f>
        <v>3.0357405344645181</v>
      </c>
      <c r="G2">
        <f>_xlfn.STDEV.P(E2,E4,E6)/SQRT(3)</f>
        <v>3.4671226734447273E-2</v>
      </c>
    </row>
    <row r="3" spans="1:7" x14ac:dyDescent="0.2">
      <c r="A3" t="s">
        <v>52</v>
      </c>
      <c r="B3" t="s">
        <v>21</v>
      </c>
      <c r="C3" s="1">
        <v>25.746175765991211</v>
      </c>
      <c r="D3" s="1"/>
    </row>
    <row r="4" spans="1:7" x14ac:dyDescent="0.2">
      <c r="A4" t="s">
        <v>53</v>
      </c>
      <c r="B4" t="s">
        <v>21</v>
      </c>
      <c r="C4" s="1">
        <v>25.676374435424805</v>
      </c>
      <c r="D4" s="1">
        <f>AVERAGE(C4:C5)</f>
        <v>25.652321815490723</v>
      </c>
      <c r="E4" s="1">
        <f>D4-D10</f>
        <v>2.9658308029174805</v>
      </c>
    </row>
    <row r="5" spans="1:7" x14ac:dyDescent="0.2">
      <c r="A5" t="s">
        <v>53</v>
      </c>
      <c r="B5" t="s">
        <v>21</v>
      </c>
      <c r="C5" s="1">
        <v>25.628269195556641</v>
      </c>
      <c r="D5" s="1"/>
    </row>
    <row r="6" spans="1:7" x14ac:dyDescent="0.2">
      <c r="A6" t="s">
        <v>54</v>
      </c>
      <c r="B6" t="s">
        <v>21</v>
      </c>
      <c r="C6" s="1">
        <v>25.597688674926758</v>
      </c>
      <c r="D6" s="1">
        <f>AVERAGE(C6:C7)</f>
        <v>25.83219051361084</v>
      </c>
      <c r="E6" s="1">
        <f>D6-D12</f>
        <v>3.1124553680419922</v>
      </c>
    </row>
    <row r="7" spans="1:7" x14ac:dyDescent="0.2">
      <c r="A7" t="s">
        <v>54</v>
      </c>
      <c r="B7" t="s">
        <v>21</v>
      </c>
      <c r="C7" s="1">
        <v>26.066692352294922</v>
      </c>
      <c r="D7" s="1"/>
    </row>
    <row r="8" spans="1:7" x14ac:dyDescent="0.2">
      <c r="A8" t="s">
        <v>52</v>
      </c>
      <c r="B8" t="s">
        <v>6</v>
      </c>
      <c r="C8" s="1">
        <v>22.758598327636719</v>
      </c>
      <c r="D8" s="1">
        <f>AVERAGE(C8:C9)</f>
        <v>22.729897499084473</v>
      </c>
    </row>
    <row r="9" spans="1:7" x14ac:dyDescent="0.2">
      <c r="A9" t="s">
        <v>52</v>
      </c>
      <c r="B9" t="s">
        <v>6</v>
      </c>
      <c r="C9" s="1">
        <v>22.701196670532227</v>
      </c>
      <c r="D9" s="1"/>
    </row>
    <row r="10" spans="1:7" x14ac:dyDescent="0.2">
      <c r="A10" t="s">
        <v>53</v>
      </c>
      <c r="B10" t="s">
        <v>6</v>
      </c>
      <c r="C10" s="1">
        <v>22.672098159790039</v>
      </c>
      <c r="D10" s="1">
        <f>AVERAGE(C10:C11)</f>
        <v>22.686491012573242</v>
      </c>
    </row>
    <row r="11" spans="1:7" x14ac:dyDescent="0.2">
      <c r="A11" t="s">
        <v>53</v>
      </c>
      <c r="B11" t="s">
        <v>6</v>
      </c>
      <c r="C11" s="1">
        <v>22.700883865356445</v>
      </c>
      <c r="D11" s="1"/>
    </row>
    <row r="12" spans="1:7" x14ac:dyDescent="0.2">
      <c r="A12" t="s">
        <v>54</v>
      </c>
      <c r="B12" t="s">
        <v>6</v>
      </c>
      <c r="C12" s="1">
        <v>22.749019622802734</v>
      </c>
      <c r="D12" s="1">
        <f>AVERAGE(C12:C13)</f>
        <v>22.719735145568848</v>
      </c>
    </row>
    <row r="13" spans="1:7" x14ac:dyDescent="0.2">
      <c r="A13" t="s">
        <v>54</v>
      </c>
      <c r="B13" t="s">
        <v>6</v>
      </c>
      <c r="C13" s="1">
        <v>22.690450668334961</v>
      </c>
      <c r="D13" s="1"/>
    </row>
    <row r="14" spans="1:7" x14ac:dyDescent="0.2">
      <c r="A14" t="s">
        <v>14</v>
      </c>
      <c r="B14" t="s">
        <v>21</v>
      </c>
      <c r="C14" s="1">
        <v>35.441261291503906</v>
      </c>
      <c r="D14" s="1">
        <f>AVERAGE(C14:C15)</f>
        <v>35.050863265991211</v>
      </c>
      <c r="E14" s="1">
        <f>D14-D20</f>
        <v>10.225283622741699</v>
      </c>
    </row>
    <row r="15" spans="1:7" x14ac:dyDescent="0.2">
      <c r="A15" t="s">
        <v>14</v>
      </c>
      <c r="B15" t="s">
        <v>21</v>
      </c>
      <c r="C15" s="1">
        <v>34.660465240478516</v>
      </c>
      <c r="D15" s="1"/>
    </row>
    <row r="16" spans="1:7" x14ac:dyDescent="0.2">
      <c r="A16" t="s">
        <v>15</v>
      </c>
      <c r="B16" t="s">
        <v>21</v>
      </c>
      <c r="C16" s="1">
        <v>34.750347137451172</v>
      </c>
      <c r="D16" s="1">
        <f>AVERAGE(C16:C17)</f>
        <v>35.514724731445313</v>
      </c>
      <c r="E16" s="1">
        <f>D16-D22</f>
        <v>10.744680404663086</v>
      </c>
    </row>
    <row r="17" spans="1:5" x14ac:dyDescent="0.2">
      <c r="A17" t="s">
        <v>15</v>
      </c>
      <c r="B17" t="s">
        <v>21</v>
      </c>
      <c r="C17" s="1">
        <v>36.279102325439453</v>
      </c>
      <c r="D17" s="1"/>
    </row>
    <row r="18" spans="1:5" x14ac:dyDescent="0.2">
      <c r="A18" t="s">
        <v>16</v>
      </c>
      <c r="B18" t="s">
        <v>21</v>
      </c>
      <c r="C18" s="1">
        <v>34.366024017333984</v>
      </c>
      <c r="D18" s="1">
        <f>AVERAGE(C18:C19)</f>
        <v>33.609748840332031</v>
      </c>
      <c r="E18" s="1">
        <f>D18-D24</f>
        <v>8.7813243865966797</v>
      </c>
    </row>
    <row r="19" spans="1:5" x14ac:dyDescent="0.2">
      <c r="A19" t="s">
        <v>16</v>
      </c>
      <c r="B19" t="s">
        <v>21</v>
      </c>
      <c r="C19" s="1">
        <v>32.853473663330078</v>
      </c>
      <c r="D19" s="1"/>
    </row>
    <row r="20" spans="1:5" x14ac:dyDescent="0.2">
      <c r="A20" t="s">
        <v>14</v>
      </c>
      <c r="B20" t="s">
        <v>6</v>
      </c>
      <c r="C20" s="1">
        <v>24.8353271484375</v>
      </c>
      <c r="D20" s="1">
        <f>AVERAGE(C20:C21)</f>
        <v>24.825579643249512</v>
      </c>
    </row>
    <row r="21" spans="1:5" x14ac:dyDescent="0.2">
      <c r="A21" t="s">
        <v>14</v>
      </c>
      <c r="B21" t="s">
        <v>6</v>
      </c>
      <c r="C21" s="1">
        <v>24.815832138061523</v>
      </c>
      <c r="D21" s="1"/>
    </row>
    <row r="22" spans="1:5" x14ac:dyDescent="0.2">
      <c r="A22" t="s">
        <v>15</v>
      </c>
      <c r="B22" t="s">
        <v>6</v>
      </c>
      <c r="C22" s="1">
        <v>24.842306137084961</v>
      </c>
      <c r="D22" s="1">
        <f>AVERAGE(C22:C23)</f>
        <v>24.770044326782227</v>
      </c>
    </row>
    <row r="23" spans="1:5" x14ac:dyDescent="0.2">
      <c r="A23" t="s">
        <v>15</v>
      </c>
      <c r="B23" t="s">
        <v>6</v>
      </c>
      <c r="C23" s="1">
        <v>24.697782516479492</v>
      </c>
      <c r="D23" s="1"/>
    </row>
    <row r="24" spans="1:5" x14ac:dyDescent="0.2">
      <c r="A24" t="s">
        <v>16</v>
      </c>
      <c r="B24" t="s">
        <v>6</v>
      </c>
      <c r="C24" s="1">
        <v>24.815048217773438</v>
      </c>
      <c r="D24" s="1">
        <f>AVERAGE(C24:C25)</f>
        <v>24.828424453735352</v>
      </c>
    </row>
    <row r="25" spans="1:5" x14ac:dyDescent="0.2">
      <c r="A25" t="s">
        <v>16</v>
      </c>
      <c r="B25" t="s">
        <v>6</v>
      </c>
      <c r="C25" s="1">
        <v>24.841800689697266</v>
      </c>
      <c r="D25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Figure 1D</vt:lpstr>
      <vt:lpstr>Figure 2B</vt:lpstr>
      <vt:lpstr>Figure 3B</vt:lpstr>
      <vt:lpstr>Supplemental Figure 2D</vt:lpstr>
      <vt:lpstr>Supplemental Figure 2F</vt:lpstr>
      <vt:lpstr>Supplemental Figure 3B</vt:lpstr>
      <vt:lpstr>Supplemental Figure 3D</vt:lpstr>
      <vt:lpstr>Supplemental Figure 4B</vt:lpstr>
      <vt:lpstr>Supplemental Figure 4C</vt:lpstr>
      <vt:lpstr>Supplemental Figure 4E</vt:lpstr>
      <vt:lpstr>Supplemental Figure 6B</vt:lpstr>
      <vt:lpstr>Supplemental Figure 6C</vt:lpstr>
      <vt:lpstr>Supplemental Figure 6D</vt:lpstr>
      <vt:lpstr>Supplemental Figure 7B</vt:lpstr>
    </vt:vector>
  </TitlesOfParts>
  <Company>Universitätsspital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Weber Valentin</dc:creator>
  <cp:lastModifiedBy>Weber Valentin</cp:lastModifiedBy>
  <dcterms:created xsi:type="dcterms:W3CDTF">2024-11-19T14:12:05Z</dcterms:created>
  <dcterms:modified xsi:type="dcterms:W3CDTF">2025-07-08T12:31:31Z</dcterms:modified>
</cp:coreProperties>
</file>