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xiaodunyang/Documents/2 Stoffers lab 2020-25/1 PDX1 variants/0 JCI Insight 022025/0 JCI Insight revision 030625/0 Revision submission 030725/1 JCI Insight revision files uploaded 031025/"/>
    </mc:Choice>
  </mc:AlternateContent>
  <xr:revisionPtr revIDLastSave="0" documentId="13_ncr:1_{5A1D0D8B-44D2-DA45-BB6F-36DF3B6B2366}" xr6:coauthVersionLast="47" xr6:coauthVersionMax="47" xr10:uidLastSave="{00000000-0000-0000-0000-000000000000}"/>
  <bookViews>
    <workbookView xWindow="380" yWindow="500" windowWidth="28040" windowHeight="15480" xr2:uid="{D2E5F428-7F7E-C044-A32E-86F1A7C52E8D}"/>
  </bookViews>
  <sheets>
    <sheet name="Figure 1E" sheetId="1" r:id="rId1"/>
    <sheet name="Figure 1G" sheetId="9" r:id="rId2"/>
    <sheet name="Figure 1H" sheetId="2" r:id="rId3"/>
    <sheet name="Figure 1I" sheetId="4" r:id="rId4"/>
    <sheet name="Figure 2C" sheetId="5" r:id="rId5"/>
    <sheet name="Figure 2E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1" i="6" l="1"/>
  <c r="F31" i="6"/>
  <c r="C31" i="6"/>
  <c r="B31" i="6"/>
  <c r="G21" i="6"/>
  <c r="F21" i="6"/>
  <c r="C21" i="6"/>
  <c r="B21" i="6"/>
  <c r="G11" i="6"/>
  <c r="F11" i="6"/>
  <c r="C11" i="6"/>
  <c r="B11" i="6"/>
  <c r="H4" i="1"/>
  <c r="E4" i="1"/>
  <c r="B4" i="1"/>
</calcChain>
</file>

<file path=xl/sharedStrings.xml><?xml version="1.0" encoding="utf-8"?>
<sst xmlns="http://schemas.openxmlformats.org/spreadsheetml/2006/main" count="110" uniqueCount="75">
  <si>
    <t>T152M</t>
  </si>
  <si>
    <t>N197T</t>
  </si>
  <si>
    <t>Pdx1</t>
  </si>
  <si>
    <t>Total number of cells counted</t>
  </si>
  <si>
    <t>Number of cells with PDX1 in cytoplasm</t>
  </si>
  <si>
    <t>% of cells with PDX1 in cytoplasm</t>
  </si>
  <si>
    <t>2h</t>
  </si>
  <si>
    <t>4h</t>
  </si>
  <si>
    <t>8h</t>
  </si>
  <si>
    <t>% expression at 0h</t>
  </si>
  <si>
    <t>Nkx6.1</t>
  </si>
  <si>
    <t>Fold enrichment to IgG</t>
  </si>
  <si>
    <t>Insulin 1</t>
  </si>
  <si>
    <t>Insulin 2</t>
  </si>
  <si>
    <t>Albumin</t>
  </si>
  <si>
    <t xml:space="preserve">T152M
</t>
  </si>
  <si>
    <t>Genes</t>
  </si>
  <si>
    <t>Insulin ng/ml</t>
  </si>
  <si>
    <t>Normal pancreas</t>
  </si>
  <si>
    <t>Hypoplasia</t>
  </si>
  <si>
    <t>Agenesis</t>
  </si>
  <si>
    <t>Average</t>
  </si>
  <si>
    <t>No.1-1</t>
  </si>
  <si>
    <t>No.1-2</t>
  </si>
  <si>
    <t>No.1-3</t>
  </si>
  <si>
    <t>No.1-4</t>
  </si>
  <si>
    <t>No.1-5</t>
  </si>
  <si>
    <t>No.1-6</t>
  </si>
  <si>
    <t>No.1-7</t>
  </si>
  <si>
    <t>No.1-8</t>
  </si>
  <si>
    <t>No.19-1</t>
  </si>
  <si>
    <t>No.19-2</t>
  </si>
  <si>
    <t>No.19-3</t>
  </si>
  <si>
    <t>No.19-4</t>
  </si>
  <si>
    <t>No.19-5</t>
  </si>
  <si>
    <t>No.19-6</t>
  </si>
  <si>
    <t>No.19-7</t>
  </si>
  <si>
    <t>No.19-8</t>
  </si>
  <si>
    <t>No.2-1</t>
  </si>
  <si>
    <t>No.2-2</t>
  </si>
  <si>
    <t>No.2-3</t>
  </si>
  <si>
    <t>No.2-4</t>
  </si>
  <si>
    <t>No.2-5</t>
  </si>
  <si>
    <t>No.2-6</t>
  </si>
  <si>
    <t>No.2-7</t>
  </si>
  <si>
    <t>No.2-8</t>
  </si>
  <si>
    <t>No.13-1</t>
  </si>
  <si>
    <t>No.13-2</t>
  </si>
  <si>
    <t>No.13-3</t>
  </si>
  <si>
    <t>No.13-4</t>
  </si>
  <si>
    <t>No.13-5</t>
  </si>
  <si>
    <t>No.13-6</t>
  </si>
  <si>
    <t>No.13-7</t>
  </si>
  <si>
    <t>No.13-8</t>
  </si>
  <si>
    <t>No.32-1</t>
  </si>
  <si>
    <t>No.32-2</t>
  </si>
  <si>
    <t>No.32-3</t>
  </si>
  <si>
    <t>No.32-4</t>
  </si>
  <si>
    <t>No.32-5</t>
  </si>
  <si>
    <t>No.32-6</t>
  </si>
  <si>
    <t>No.32-7</t>
  </si>
  <si>
    <t>No.32-8</t>
  </si>
  <si>
    <t>No.36-1</t>
  </si>
  <si>
    <t>No.36-2</t>
  </si>
  <si>
    <t>No.36-3</t>
  </si>
  <si>
    <t>No.36-4</t>
  </si>
  <si>
    <t>No.36-5</t>
  </si>
  <si>
    <t>No.36-6</t>
  </si>
  <si>
    <t>No.36-7</t>
  </si>
  <si>
    <t>No.36-8</t>
  </si>
  <si>
    <t>Sample No.-Section No.</t>
  </si>
  <si>
    <r>
      <t>Pdx1</t>
    </r>
    <r>
      <rPr>
        <b/>
        <vertAlign val="superscript"/>
        <sz val="12"/>
        <color theme="1"/>
        <rFont val="Aptos Narrow"/>
        <scheme val="minor"/>
      </rPr>
      <t>+/-</t>
    </r>
  </si>
  <si>
    <r>
      <t>Pdx1</t>
    </r>
    <r>
      <rPr>
        <b/>
        <vertAlign val="superscript"/>
        <sz val="12"/>
        <color theme="1"/>
        <rFont val="Aptos Narrow"/>
        <scheme val="minor"/>
      </rPr>
      <t>N197T/-</t>
    </r>
  </si>
  <si>
    <t>No. of cells at 1-300 µm</t>
  </si>
  <si>
    <t>No. of cells at 301-600 µm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</si>
</sst>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i/>
      <sz val="12"/>
      <color theme="1"/>
      <name val="Aptos Narrow"/>
      <scheme val="minor"/>
    </font>
    <font>
      <b/>
      <sz val="12"/>
      <color theme="1"/>
      <name val="Aptos Narrow"/>
      <scheme val="minor"/>
    </font>
    <font>
      <b/>
      <i/>
      <sz val="12"/>
      <color theme="1"/>
      <name val="Aptos Narrow"/>
      <family val="2"/>
      <scheme val="minor"/>
    </font>
    <font>
      <sz val="12"/>
      <color theme="1"/>
      <name val="Aptos Narrow"/>
      <scheme val="minor"/>
    </font>
    <font>
      <sz val="11"/>
      <color theme="1"/>
      <name val="Aptos Narrow"/>
      <scheme val="minor"/>
    </font>
    <font>
      <sz val="8"/>
      <name val="Aptos Narrow"/>
      <family val="2"/>
      <scheme val="minor"/>
    </font>
    <font>
      <b/>
      <vertAlign val="superscript"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71E15-CBDD-E442-9F4A-ECF346E885A8}">
  <dimension ref="A1:K5"/>
  <sheetViews>
    <sheetView tabSelected="1" zoomScale="140" zoomScaleNormal="140" workbookViewId="0">
      <selection activeCell="E11" sqref="E11"/>
    </sheetView>
  </sheetViews>
  <sheetFormatPr baseColWidth="10" defaultRowHeight="16" x14ac:dyDescent="0.2"/>
  <cols>
    <col min="1" max="1" width="19" customWidth="1"/>
    <col min="2" max="2" width="8.1640625" customWidth="1"/>
    <col min="3" max="3" width="4.1640625" customWidth="1"/>
    <col min="4" max="4" width="21.6640625" customWidth="1"/>
    <col min="5" max="5" width="8" customWidth="1"/>
    <col min="6" max="6" width="4.1640625" customWidth="1"/>
    <col min="7" max="7" width="21.33203125" customWidth="1"/>
    <col min="8" max="8" width="8" customWidth="1"/>
  </cols>
  <sheetData>
    <row r="1" spans="1:11" x14ac:dyDescent="0.2">
      <c r="A1" s="23" t="s">
        <v>2</v>
      </c>
      <c r="B1" s="23"/>
      <c r="C1" s="5"/>
      <c r="D1" s="24" t="s">
        <v>0</v>
      </c>
      <c r="E1" s="24"/>
      <c r="F1" s="6"/>
      <c r="G1" s="24" t="s">
        <v>1</v>
      </c>
      <c r="H1" s="24"/>
      <c r="K1" s="1"/>
    </row>
    <row r="2" spans="1:11" ht="36" customHeight="1" x14ac:dyDescent="0.2">
      <c r="A2" s="21" t="s">
        <v>3</v>
      </c>
      <c r="B2" s="7">
        <v>30</v>
      </c>
      <c r="C2" s="3"/>
      <c r="D2" s="21" t="s">
        <v>3</v>
      </c>
      <c r="E2" s="7">
        <v>26</v>
      </c>
      <c r="F2" s="3"/>
      <c r="G2" s="21" t="s">
        <v>3</v>
      </c>
      <c r="H2" s="7">
        <v>24</v>
      </c>
      <c r="K2" s="1"/>
    </row>
    <row r="3" spans="1:11" ht="34" customHeight="1" x14ac:dyDescent="0.2">
      <c r="A3" s="21" t="s">
        <v>4</v>
      </c>
      <c r="B3" s="7">
        <v>2</v>
      </c>
      <c r="C3" s="3"/>
      <c r="D3" s="21" t="s">
        <v>4</v>
      </c>
      <c r="E3" s="7">
        <v>5</v>
      </c>
      <c r="F3" s="3"/>
      <c r="G3" s="21" t="s">
        <v>4</v>
      </c>
      <c r="H3" s="7">
        <v>12</v>
      </c>
    </row>
    <row r="4" spans="1:11" ht="42" customHeight="1" x14ac:dyDescent="0.2">
      <c r="A4" s="21" t="s">
        <v>5</v>
      </c>
      <c r="B4" s="8">
        <f>(B3/B2)*100</f>
        <v>6.666666666666667</v>
      </c>
      <c r="C4" s="4"/>
      <c r="D4" s="21" t="s">
        <v>5</v>
      </c>
      <c r="E4" s="8">
        <f>(E3/E2)*100</f>
        <v>19.230769230769234</v>
      </c>
      <c r="F4" s="4"/>
      <c r="G4" s="21" t="s">
        <v>5</v>
      </c>
      <c r="H4" s="8">
        <f>(H3/H2)*100</f>
        <v>50</v>
      </c>
    </row>
    <row r="5" spans="1:11" x14ac:dyDescent="0.2">
      <c r="G5" s="13"/>
    </row>
  </sheetData>
  <mergeCells count="3">
    <mergeCell ref="A1:B1"/>
    <mergeCell ref="D1:E1"/>
    <mergeCell ref="G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E9339-6DAD-BF42-8535-4EE4D93940BD}">
  <dimension ref="A1:C19"/>
  <sheetViews>
    <sheetView zoomScale="140" zoomScaleNormal="140" workbookViewId="0">
      <selection activeCell="F17" sqref="F17"/>
    </sheetView>
  </sheetViews>
  <sheetFormatPr baseColWidth="10" defaultRowHeight="16" x14ac:dyDescent="0.2"/>
  <cols>
    <col min="1" max="1" width="12.5" style="2" customWidth="1"/>
    <col min="2" max="2" width="15.1640625" style="2" customWidth="1"/>
    <col min="3" max="3" width="15.5" style="2" customWidth="1"/>
    <col min="4" max="16384" width="10.83203125" style="2"/>
  </cols>
  <sheetData>
    <row r="1" spans="1:3" ht="33" customHeight="1" x14ac:dyDescent="0.2">
      <c r="A1" s="17" t="s">
        <v>9</v>
      </c>
      <c r="B1" s="11" t="s">
        <v>2</v>
      </c>
      <c r="C1" s="12" t="s">
        <v>0</v>
      </c>
    </row>
    <row r="2" spans="1:3" x14ac:dyDescent="0.2">
      <c r="A2" s="25" t="s">
        <v>6</v>
      </c>
      <c r="B2" s="10">
        <v>80.958137082018951</v>
      </c>
      <c r="C2" s="10">
        <v>85.312372095617491</v>
      </c>
    </row>
    <row r="3" spans="1:3" x14ac:dyDescent="0.2">
      <c r="A3" s="25"/>
      <c r="B3" s="10">
        <v>68.632771152412985</v>
      </c>
      <c r="C3" s="10">
        <v>58.429887929134708</v>
      </c>
    </row>
    <row r="4" spans="1:3" x14ac:dyDescent="0.2">
      <c r="A4" s="25"/>
      <c r="B4" s="10">
        <v>55.500591834633894</v>
      </c>
      <c r="C4" s="10">
        <v>61.479764695267072</v>
      </c>
    </row>
    <row r="5" spans="1:3" x14ac:dyDescent="0.2">
      <c r="A5" s="25"/>
      <c r="B5" s="10">
        <v>81.10612646477378</v>
      </c>
      <c r="C5" s="10">
        <v>49.199162196771375</v>
      </c>
    </row>
    <row r="6" spans="1:3" x14ac:dyDescent="0.2">
      <c r="A6" s="25"/>
      <c r="B6" s="10">
        <v>41.891296815819885</v>
      </c>
      <c r="C6" s="10">
        <v>35.414479774541284</v>
      </c>
    </row>
    <row r="7" spans="1:3" x14ac:dyDescent="0.2">
      <c r="A7" s="25" t="s">
        <v>7</v>
      </c>
      <c r="B7" s="10">
        <v>53.672801200797004</v>
      </c>
      <c r="C7" s="10">
        <v>66.758774181565258</v>
      </c>
    </row>
    <row r="8" spans="1:3" x14ac:dyDescent="0.2">
      <c r="A8" s="25"/>
      <c r="B8" s="10">
        <v>58.07948451536673</v>
      </c>
      <c r="C8" s="10">
        <v>49.202527581436634</v>
      </c>
    </row>
    <row r="9" spans="1:3" x14ac:dyDescent="0.2">
      <c r="A9" s="25"/>
      <c r="B9" s="10">
        <v>59.881458330701442</v>
      </c>
      <c r="C9" s="10">
        <v>114.27878551776523</v>
      </c>
    </row>
    <row r="10" spans="1:3" x14ac:dyDescent="0.2">
      <c r="A10" s="25"/>
      <c r="B10" s="10">
        <v>38.993984838170135</v>
      </c>
      <c r="C10" s="10">
        <v>61.939123782374082</v>
      </c>
    </row>
    <row r="11" spans="1:3" x14ac:dyDescent="0.2">
      <c r="A11" s="25"/>
      <c r="B11" s="10">
        <v>13.412095547179995</v>
      </c>
      <c r="C11" s="10">
        <v>11.983035154115472</v>
      </c>
    </row>
    <row r="12" spans="1:3" x14ac:dyDescent="0.2">
      <c r="A12" s="25"/>
      <c r="B12" s="10">
        <v>17.241584104984419</v>
      </c>
      <c r="C12" s="10"/>
    </row>
    <row r="13" spans="1:3" x14ac:dyDescent="0.2">
      <c r="A13" s="25"/>
      <c r="B13" s="10">
        <v>35.909023834107309</v>
      </c>
      <c r="C13" s="10"/>
    </row>
    <row r="14" spans="1:3" x14ac:dyDescent="0.2">
      <c r="A14" s="25" t="s">
        <v>8</v>
      </c>
      <c r="B14" s="10">
        <v>41.136585631368135</v>
      </c>
      <c r="C14" s="10">
        <v>39.503788456399633</v>
      </c>
    </row>
    <row r="15" spans="1:3" x14ac:dyDescent="0.2">
      <c r="A15" s="25"/>
      <c r="B15" s="10">
        <v>28.9823090793479</v>
      </c>
      <c r="C15" s="10">
        <v>84.594188634421812</v>
      </c>
    </row>
    <row r="16" spans="1:3" x14ac:dyDescent="0.2">
      <c r="A16" s="25"/>
      <c r="B16" s="10">
        <v>96.178815066443818</v>
      </c>
      <c r="C16" s="10">
        <v>45.071867782201636</v>
      </c>
    </row>
    <row r="17" spans="1:3" x14ac:dyDescent="0.2">
      <c r="A17" s="25"/>
      <c r="B17" s="10">
        <v>5.9511406841362042</v>
      </c>
      <c r="C17" s="10">
        <v>6.705148360979055</v>
      </c>
    </row>
    <row r="18" spans="1:3" x14ac:dyDescent="0.2">
      <c r="A18" s="25"/>
      <c r="B18" s="10">
        <v>60.455527411584555</v>
      </c>
      <c r="C18" s="10"/>
    </row>
    <row r="19" spans="1:3" x14ac:dyDescent="0.2">
      <c r="A19" s="25"/>
      <c r="B19" s="10">
        <v>71.712592085782589</v>
      </c>
      <c r="C19" s="10"/>
    </row>
  </sheetData>
  <mergeCells count="3">
    <mergeCell ref="A2:A6"/>
    <mergeCell ref="A7:A13"/>
    <mergeCell ref="A14:A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9A2AD-1B39-C747-8B98-770C930CA436}">
  <dimension ref="A1:C19"/>
  <sheetViews>
    <sheetView zoomScale="140" zoomScaleNormal="140" workbookViewId="0">
      <selection activeCell="G17" sqref="G17"/>
    </sheetView>
  </sheetViews>
  <sheetFormatPr baseColWidth="10" defaultRowHeight="16" x14ac:dyDescent="0.2"/>
  <cols>
    <col min="1" max="1" width="12.33203125" style="2" customWidth="1"/>
    <col min="2" max="2" width="15.1640625" style="2" customWidth="1"/>
    <col min="3" max="3" width="17.6640625" style="2" customWidth="1"/>
    <col min="4" max="16384" width="10.83203125" style="2"/>
  </cols>
  <sheetData>
    <row r="1" spans="1:3" ht="33" customHeight="1" x14ac:dyDescent="0.2">
      <c r="A1" s="17" t="s">
        <v>9</v>
      </c>
      <c r="B1" s="11" t="s">
        <v>2</v>
      </c>
      <c r="C1" s="12" t="s">
        <v>1</v>
      </c>
    </row>
    <row r="2" spans="1:3" x14ac:dyDescent="0.2">
      <c r="A2" s="25" t="s">
        <v>6</v>
      </c>
      <c r="B2" s="10">
        <v>80.958137082018951</v>
      </c>
      <c r="C2" s="10">
        <v>98.930691114790875</v>
      </c>
    </row>
    <row r="3" spans="1:3" x14ac:dyDescent="0.2">
      <c r="A3" s="25"/>
      <c r="B3" s="10">
        <v>68.632771152412985</v>
      </c>
      <c r="C3" s="10">
        <v>49.369292563018327</v>
      </c>
    </row>
    <row r="4" spans="1:3" x14ac:dyDescent="0.2">
      <c r="A4" s="25"/>
      <c r="B4" s="10">
        <v>55.500591834633894</v>
      </c>
      <c r="C4" s="10">
        <v>68.349178918393136</v>
      </c>
    </row>
    <row r="5" spans="1:3" x14ac:dyDescent="0.2">
      <c r="A5" s="25"/>
      <c r="B5" s="10">
        <v>81.10612646477378</v>
      </c>
      <c r="C5" s="10">
        <v>46.709536644350088</v>
      </c>
    </row>
    <row r="6" spans="1:3" x14ac:dyDescent="0.2">
      <c r="A6" s="25"/>
      <c r="B6" s="10">
        <v>41.891296815819885</v>
      </c>
      <c r="C6" s="10">
        <v>66.355967924433997</v>
      </c>
    </row>
    <row r="7" spans="1:3" x14ac:dyDescent="0.2">
      <c r="A7" s="25" t="s">
        <v>7</v>
      </c>
      <c r="B7" s="10">
        <v>53.672801200797004</v>
      </c>
      <c r="C7" s="10">
        <v>49.212437589556522</v>
      </c>
    </row>
    <row r="8" spans="1:3" x14ac:dyDescent="0.2">
      <c r="A8" s="25"/>
      <c r="B8" s="10">
        <v>58.07948451536673</v>
      </c>
      <c r="C8" s="10">
        <v>40.806088849704011</v>
      </c>
    </row>
    <row r="9" spans="1:3" x14ac:dyDescent="0.2">
      <c r="A9" s="25"/>
      <c r="B9" s="10">
        <v>59.881458330701442</v>
      </c>
      <c r="C9" s="10">
        <v>51.069132003751186</v>
      </c>
    </row>
    <row r="10" spans="1:3" x14ac:dyDescent="0.2">
      <c r="A10" s="25"/>
      <c r="B10" s="10">
        <v>38.993984838170135</v>
      </c>
      <c r="C10" s="10">
        <v>26.619207737038568</v>
      </c>
    </row>
    <row r="11" spans="1:3" x14ac:dyDescent="0.2">
      <c r="A11" s="25"/>
      <c r="B11" s="10">
        <v>13.412095547179995</v>
      </c>
      <c r="C11" s="10">
        <v>25.150941963974603</v>
      </c>
    </row>
    <row r="12" spans="1:3" x14ac:dyDescent="0.2">
      <c r="A12" s="25"/>
      <c r="B12" s="10">
        <v>17.241584104984419</v>
      </c>
      <c r="C12" s="10">
        <v>15.186619871027307</v>
      </c>
    </row>
    <row r="13" spans="1:3" x14ac:dyDescent="0.2">
      <c r="A13" s="25"/>
      <c r="B13" s="10">
        <v>35.909023834107309</v>
      </c>
      <c r="C13" s="10">
        <v>25.769257372300153</v>
      </c>
    </row>
    <row r="14" spans="1:3" x14ac:dyDescent="0.2">
      <c r="A14" s="25" t="s">
        <v>8</v>
      </c>
      <c r="B14" s="10">
        <v>41.136585631368135</v>
      </c>
      <c r="C14" s="10">
        <v>0.88799210415773933</v>
      </c>
    </row>
    <row r="15" spans="1:3" x14ac:dyDescent="0.2">
      <c r="A15" s="25"/>
      <c r="B15" s="10">
        <v>28.9823090793479</v>
      </c>
      <c r="C15" s="10">
        <v>21.056625498812473</v>
      </c>
    </row>
    <row r="16" spans="1:3" x14ac:dyDescent="0.2">
      <c r="A16" s="25"/>
      <c r="B16" s="10">
        <v>96.178815066443818</v>
      </c>
      <c r="C16" s="10">
        <v>14.97214970640843</v>
      </c>
    </row>
    <row r="17" spans="1:3" x14ac:dyDescent="0.2">
      <c r="A17" s="25"/>
      <c r="B17" s="10">
        <v>5.9511406841362042</v>
      </c>
      <c r="C17" s="10">
        <v>14.136857801138694</v>
      </c>
    </row>
    <row r="18" spans="1:3" x14ac:dyDescent="0.2">
      <c r="A18" s="25"/>
      <c r="B18" s="10">
        <v>60.455527411584555</v>
      </c>
      <c r="C18" s="10">
        <v>36.768135555266404</v>
      </c>
    </row>
    <row r="19" spans="1:3" x14ac:dyDescent="0.2">
      <c r="A19" s="25"/>
      <c r="B19" s="10">
        <v>71.712592085782589</v>
      </c>
      <c r="C19" s="10">
        <v>40.678057269820357</v>
      </c>
    </row>
  </sheetData>
  <mergeCells count="3">
    <mergeCell ref="A2:A6"/>
    <mergeCell ref="A7:A13"/>
    <mergeCell ref="A14:A1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C3F98-8CCB-3D45-9BE4-756F5D55A612}">
  <dimension ref="A1:R7"/>
  <sheetViews>
    <sheetView zoomScale="140" zoomScaleNormal="140" workbookViewId="0">
      <selection activeCell="H12" sqref="H12"/>
    </sheetView>
  </sheetViews>
  <sheetFormatPr baseColWidth="10" defaultRowHeight="16" x14ac:dyDescent="0.2"/>
  <cols>
    <col min="1" max="1" width="12.5" style="3" customWidth="1"/>
    <col min="2" max="2" width="14.83203125" style="3" customWidth="1"/>
    <col min="3" max="3" width="15.1640625" style="3" customWidth="1"/>
    <col min="4" max="4" width="14.5" style="3" customWidth="1"/>
    <col min="5" max="5" width="13.6640625" style="3" customWidth="1"/>
    <col min="6" max="6" width="14.5" style="3" customWidth="1"/>
    <col min="7" max="7" width="2.83203125" style="3" customWidth="1"/>
    <col min="8" max="12" width="10.83203125" style="3"/>
    <col min="13" max="13" width="3" style="3" customWidth="1"/>
    <col min="14" max="16384" width="10.83203125" style="3"/>
  </cols>
  <sheetData>
    <row r="1" spans="1:18" ht="16" customHeight="1" x14ac:dyDescent="0.2">
      <c r="B1" s="27" t="s">
        <v>2</v>
      </c>
      <c r="C1" s="27"/>
      <c r="D1" s="27"/>
      <c r="E1" s="27"/>
      <c r="F1" s="27"/>
      <c r="H1" s="26" t="s">
        <v>15</v>
      </c>
      <c r="I1" s="26"/>
      <c r="J1" s="26"/>
      <c r="K1" s="26"/>
      <c r="L1" s="26"/>
      <c r="N1" s="25" t="s">
        <v>1</v>
      </c>
      <c r="O1" s="25"/>
      <c r="P1" s="25"/>
      <c r="Q1" s="25"/>
      <c r="R1" s="25"/>
    </row>
    <row r="2" spans="1:18" x14ac:dyDescent="0.2">
      <c r="A2" s="12" t="s">
        <v>16</v>
      </c>
      <c r="B2" s="11" t="s">
        <v>12</v>
      </c>
      <c r="C2" s="11" t="s">
        <v>2</v>
      </c>
      <c r="D2" s="11" t="s">
        <v>14</v>
      </c>
      <c r="E2" s="11" t="s">
        <v>13</v>
      </c>
      <c r="F2" s="11" t="s">
        <v>10</v>
      </c>
      <c r="G2" s="15"/>
      <c r="H2" s="11" t="s">
        <v>12</v>
      </c>
      <c r="I2" s="11" t="s">
        <v>2</v>
      </c>
      <c r="J2" s="11" t="s">
        <v>14</v>
      </c>
      <c r="K2" s="11" t="s">
        <v>13</v>
      </c>
      <c r="L2" s="11" t="s">
        <v>10</v>
      </c>
      <c r="M2" s="15"/>
      <c r="N2" s="11" t="s">
        <v>12</v>
      </c>
      <c r="O2" s="11" t="s">
        <v>2</v>
      </c>
      <c r="P2" s="11" t="s">
        <v>14</v>
      </c>
      <c r="Q2" s="11" t="s">
        <v>13</v>
      </c>
      <c r="R2" s="11" t="s">
        <v>10</v>
      </c>
    </row>
    <row r="3" spans="1:18" x14ac:dyDescent="0.2">
      <c r="A3" s="26" t="s">
        <v>11</v>
      </c>
      <c r="B3" s="7">
        <v>2.751083636279489</v>
      </c>
      <c r="C3" s="7">
        <v>7.7812395792982887</v>
      </c>
      <c r="D3" s="7">
        <v>1.6934906247250519</v>
      </c>
      <c r="E3" s="7">
        <v>6.6116025452336995</v>
      </c>
      <c r="F3" s="7">
        <v>8.310872826381333</v>
      </c>
      <c r="G3" s="16"/>
      <c r="H3" s="7">
        <v>3.6300766212686417</v>
      </c>
      <c r="I3" s="7">
        <v>1.7052697835359172</v>
      </c>
      <c r="J3" s="7">
        <v>3.1821459350196628</v>
      </c>
      <c r="K3" s="7">
        <v>3.458148925231459</v>
      </c>
      <c r="L3" s="7">
        <v>1.510472585562828</v>
      </c>
      <c r="M3" s="16"/>
      <c r="N3" s="7">
        <v>0.59049633071476315</v>
      </c>
      <c r="O3" s="7">
        <v>2.7320805135087829</v>
      </c>
      <c r="P3" s="7">
        <v>0.84089641525371461</v>
      </c>
      <c r="Q3" s="7">
        <v>0.85263489176795426</v>
      </c>
      <c r="R3" s="7">
        <v>0.69015867669831277</v>
      </c>
    </row>
    <row r="4" spans="1:18" x14ac:dyDescent="0.2">
      <c r="A4" s="26"/>
      <c r="B4" s="7">
        <v>9.000467877510486</v>
      </c>
      <c r="C4" s="7">
        <v>8.6938789002084906</v>
      </c>
      <c r="D4" s="7">
        <v>5.9380942825161966</v>
      </c>
      <c r="E4" s="7">
        <v>2.4880233065969337</v>
      </c>
      <c r="F4" s="7">
        <v>13.689520410921618</v>
      </c>
      <c r="G4" s="16"/>
      <c r="H4" s="7">
        <v>4.2574807298134285</v>
      </c>
      <c r="I4" s="7">
        <v>2.4622888266898277</v>
      </c>
      <c r="J4" s="7">
        <v>1.0717734625362942</v>
      </c>
      <c r="K4" s="7">
        <v>2.8978843091097506</v>
      </c>
      <c r="L4" s="7">
        <v>4.9760466131938674</v>
      </c>
      <c r="M4" s="16"/>
      <c r="N4" s="7">
        <v>1.8531761237807425</v>
      </c>
      <c r="O4" s="7">
        <v>2.5315131879405657</v>
      </c>
      <c r="P4" s="7">
        <v>0.43527528164806117</v>
      </c>
      <c r="Q4" s="7">
        <v>2.2736339464720317</v>
      </c>
      <c r="R4" s="7">
        <v>1.9385796338701275</v>
      </c>
    </row>
    <row r="5" spans="1:18" x14ac:dyDescent="0.2">
      <c r="A5" s="26"/>
      <c r="B5" s="7">
        <v>3.4942915836667767</v>
      </c>
      <c r="C5" s="7">
        <v>7.4127044951229699</v>
      </c>
      <c r="D5" s="7">
        <v>1.5583291593210002</v>
      </c>
      <c r="E5" s="7">
        <v>4.5788966423947395</v>
      </c>
      <c r="F5" s="7">
        <v>4.4536864729147485</v>
      </c>
      <c r="G5" s="16"/>
      <c r="H5" s="7">
        <v>0.82359101726757244</v>
      </c>
      <c r="I5" s="7">
        <v>2.234574276</v>
      </c>
      <c r="J5" s="7">
        <v>3.0951299870847855</v>
      </c>
      <c r="K5" s="7">
        <v>1.5000389892858117</v>
      </c>
      <c r="L5" s="7">
        <v>1</v>
      </c>
      <c r="M5" s="16"/>
      <c r="N5" s="7">
        <v>2.6390158215457857</v>
      </c>
      <c r="O5" s="7">
        <v>4.3169129460177071</v>
      </c>
      <c r="P5" s="7">
        <v>0.31425334399999999</v>
      </c>
      <c r="Q5" s="7">
        <v>2.3294671729369099</v>
      </c>
      <c r="R5" s="7">
        <v>1.8213396671839683</v>
      </c>
    </row>
    <row r="6" spans="1:18" x14ac:dyDescent="0.2">
      <c r="A6" s="26"/>
      <c r="B6" s="7">
        <v>0.68539140200000004</v>
      </c>
      <c r="C6" s="7">
        <v>7.5422762873459472</v>
      </c>
      <c r="D6" s="7">
        <v>0.24741416410380163</v>
      </c>
      <c r="E6" s="7">
        <v>9.2856313150697378</v>
      </c>
      <c r="F6" s="7">
        <v>5.3702900111210434</v>
      </c>
      <c r="G6" s="16"/>
      <c r="H6" s="7">
        <v>1.7838570389999999</v>
      </c>
      <c r="I6" s="7">
        <v>3.4822022530000001</v>
      </c>
      <c r="J6" s="7">
        <v>3.8771592680000002</v>
      </c>
      <c r="K6" s="7">
        <v>3.6300766212686506</v>
      </c>
      <c r="L6" s="7">
        <v>1.1647335864684607</v>
      </c>
      <c r="M6" s="16"/>
      <c r="N6" s="7">
        <v>0.293208737</v>
      </c>
      <c r="O6" s="7">
        <v>0.72196459800000001</v>
      </c>
      <c r="P6" s="7">
        <v>3.1711365460000001</v>
      </c>
      <c r="Q6" s="7">
        <v>0.92658806189037124</v>
      </c>
      <c r="R6" s="7">
        <v>0.10366494322680499</v>
      </c>
    </row>
    <row r="7" spans="1:18" x14ac:dyDescent="0.2">
      <c r="A7" s="26"/>
      <c r="B7" s="7"/>
      <c r="C7" s="7">
        <v>2.4199881780000001</v>
      </c>
      <c r="D7" s="7">
        <v>0.19751032800000001</v>
      </c>
      <c r="E7" s="7">
        <v>2.6117195741778318</v>
      </c>
      <c r="F7" s="7">
        <v>0.34747955496058458</v>
      </c>
      <c r="G7" s="16"/>
      <c r="H7" s="7">
        <v>5.0280534980000002</v>
      </c>
      <c r="I7" s="7"/>
      <c r="J7" s="7">
        <v>0.936272247</v>
      </c>
      <c r="K7" s="7">
        <v>4.4382778882713749</v>
      </c>
      <c r="L7" s="7">
        <v>5.5596728793693533</v>
      </c>
      <c r="M7" s="16"/>
      <c r="N7" s="7">
        <v>5.187358219</v>
      </c>
      <c r="O7" s="14"/>
      <c r="P7" s="7"/>
      <c r="Q7" s="7">
        <v>6.0209869896442676</v>
      </c>
      <c r="R7" s="7">
        <v>5.1873582186040386</v>
      </c>
    </row>
  </sheetData>
  <mergeCells count="4">
    <mergeCell ref="N1:R1"/>
    <mergeCell ref="A3:A7"/>
    <mergeCell ref="B1:F1"/>
    <mergeCell ref="H1:L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82C88-95E3-564E-A6C8-0A04629D4585}">
  <dimension ref="A1:D22"/>
  <sheetViews>
    <sheetView zoomScale="140" zoomScaleNormal="140" workbookViewId="0">
      <selection activeCell="F15" sqref="F15"/>
    </sheetView>
  </sheetViews>
  <sheetFormatPr baseColWidth="10" defaultRowHeight="16" x14ac:dyDescent="0.2"/>
  <cols>
    <col min="1" max="1" width="10.33203125" style="2" customWidth="1"/>
    <col min="2" max="2" width="16.5" style="2" customWidth="1"/>
    <col min="3" max="4" width="16.6640625" style="2" customWidth="1"/>
    <col min="5" max="16384" width="10.83203125" style="2"/>
  </cols>
  <sheetData>
    <row r="1" spans="1:4" x14ac:dyDescent="0.2">
      <c r="B1" s="9" t="s">
        <v>18</v>
      </c>
      <c r="C1" s="9" t="s">
        <v>19</v>
      </c>
      <c r="D1" s="9" t="s">
        <v>20</v>
      </c>
    </row>
    <row r="2" spans="1:4" x14ac:dyDescent="0.2">
      <c r="A2" s="26" t="s">
        <v>17</v>
      </c>
      <c r="B2" s="20">
        <v>0.16982858750000002</v>
      </c>
      <c r="C2" s="10">
        <v>0.18049617499999993</v>
      </c>
      <c r="D2" s="18">
        <v>5.0494400000000106E-2</v>
      </c>
    </row>
    <row r="3" spans="1:4" x14ac:dyDescent="0.2">
      <c r="A3" s="26"/>
      <c r="B3" s="20">
        <v>0.29188839999999983</v>
      </c>
      <c r="D3" s="18">
        <v>3.4599749999999985E-2</v>
      </c>
    </row>
    <row r="4" spans="1:4" x14ac:dyDescent="0.2">
      <c r="A4" s="26"/>
      <c r="B4" s="20">
        <v>9.8201749999999921E-2</v>
      </c>
      <c r="D4" s="18">
        <v>5.0494400000000106E-2</v>
      </c>
    </row>
    <row r="5" spans="1:4" x14ac:dyDescent="0.2">
      <c r="A5" s="26"/>
      <c r="B5" s="20">
        <v>9.0248087499999852E-2</v>
      </c>
      <c r="D5" s="18">
        <v>0</v>
      </c>
    </row>
    <row r="6" spans="1:4" x14ac:dyDescent="0.2">
      <c r="A6" s="26"/>
      <c r="B6" s="20">
        <v>1.3995680000000001</v>
      </c>
      <c r="D6" s="18">
        <v>4.254658750000001E-2</v>
      </c>
    </row>
    <row r="7" spans="1:4" x14ac:dyDescent="0.2">
      <c r="A7" s="26"/>
      <c r="B7" s="20">
        <v>0.91459700000000055</v>
      </c>
      <c r="D7" s="19">
        <v>9.8201750000000032E-2</v>
      </c>
    </row>
    <row r="8" spans="1:4" x14ac:dyDescent="0.2">
      <c r="A8" s="26"/>
      <c r="D8" s="18">
        <v>2.8221500000000233E-3</v>
      </c>
    </row>
    <row r="9" spans="1:4" x14ac:dyDescent="0.2">
      <c r="A9" s="26"/>
      <c r="D9" s="18">
        <v>0</v>
      </c>
    </row>
    <row r="10" spans="1:4" x14ac:dyDescent="0.2">
      <c r="A10" s="26"/>
      <c r="D10" s="18">
        <v>0</v>
      </c>
    </row>
    <row r="11" spans="1:4" x14ac:dyDescent="0.2">
      <c r="A11" s="26"/>
      <c r="D11" s="18">
        <v>0</v>
      </c>
    </row>
    <row r="12" spans="1:4" x14ac:dyDescent="0.2">
      <c r="A12" s="26"/>
      <c r="D12" s="18">
        <v>1.0765087499999881E-2</v>
      </c>
    </row>
    <row r="13" spans="1:4" x14ac:dyDescent="0.2">
      <c r="A13" s="26"/>
      <c r="D13" s="18">
        <v>1.0765087500000048E-2</v>
      </c>
    </row>
    <row r="14" spans="1:4" x14ac:dyDescent="0.2">
      <c r="A14" s="26"/>
      <c r="D14" s="18">
        <v>3.4599749999999874E-2</v>
      </c>
    </row>
    <row r="15" spans="1:4" x14ac:dyDescent="0.2">
      <c r="A15" s="26"/>
      <c r="D15" s="18">
        <v>5.0494400000000328E-2</v>
      </c>
    </row>
    <row r="16" spans="1:4" x14ac:dyDescent="0.2">
      <c r="A16" s="26"/>
      <c r="D16" s="18">
        <v>0</v>
      </c>
    </row>
    <row r="17" spans="1:4" x14ac:dyDescent="0.2">
      <c r="A17" s="26"/>
      <c r="D17" s="18">
        <v>0</v>
      </c>
    </row>
    <row r="18" spans="1:4" x14ac:dyDescent="0.2">
      <c r="A18" s="26"/>
      <c r="D18" s="18">
        <v>0</v>
      </c>
    </row>
    <row r="19" spans="1:4" x14ac:dyDescent="0.2">
      <c r="A19" s="26"/>
      <c r="D19" s="18">
        <v>1.870899999999992E-2</v>
      </c>
    </row>
    <row r="20" spans="1:4" x14ac:dyDescent="0.2">
      <c r="A20" s="26"/>
      <c r="D20" s="18">
        <v>1.8709000000000309E-2</v>
      </c>
    </row>
    <row r="21" spans="1:4" x14ac:dyDescent="0.2">
      <c r="A21" s="26"/>
      <c r="D21" s="18">
        <v>1.0765087500000103E-2</v>
      </c>
    </row>
    <row r="22" spans="1:4" x14ac:dyDescent="0.2">
      <c r="A22" s="26"/>
      <c r="D22" s="18">
        <v>1.870899999999992E-2</v>
      </c>
    </row>
  </sheetData>
  <mergeCells count="1">
    <mergeCell ref="A2:A2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85A1B-1E16-D14F-922B-B0A4E5F2FBEB}">
  <dimension ref="A1:G37"/>
  <sheetViews>
    <sheetView zoomScale="140" zoomScaleNormal="140" workbookViewId="0">
      <selection activeCell="C11" sqref="C11"/>
    </sheetView>
  </sheetViews>
  <sheetFormatPr baseColWidth="10" defaultRowHeight="16" x14ac:dyDescent="0.2"/>
  <cols>
    <col min="1" max="1" width="21" style="15" customWidth="1"/>
    <col min="2" max="2" width="12.33203125" style="15" customWidth="1"/>
    <col min="3" max="3" width="12.5" style="15" customWidth="1"/>
    <col min="4" max="4" width="4.5" style="15" customWidth="1"/>
    <col min="5" max="5" width="20.6640625" style="15" customWidth="1"/>
    <col min="6" max="6" width="12.33203125" style="15" customWidth="1"/>
    <col min="7" max="7" width="12.5" style="15" customWidth="1"/>
    <col min="8" max="16384" width="10.83203125" style="15"/>
  </cols>
  <sheetData>
    <row r="1" spans="1:7" ht="19" x14ac:dyDescent="0.2">
      <c r="A1" s="27" t="s">
        <v>71</v>
      </c>
      <c r="B1" s="27"/>
      <c r="C1" s="27"/>
      <c r="E1" s="27" t="s">
        <v>72</v>
      </c>
      <c r="F1" s="27"/>
      <c r="G1" s="27"/>
    </row>
    <row r="2" spans="1:7" ht="34" x14ac:dyDescent="0.2">
      <c r="A2" s="12" t="s">
        <v>70</v>
      </c>
      <c r="B2" s="17" t="s">
        <v>73</v>
      </c>
      <c r="C2" s="17" t="s">
        <v>74</v>
      </c>
      <c r="E2" s="12" t="s">
        <v>70</v>
      </c>
      <c r="F2" s="17" t="s">
        <v>73</v>
      </c>
      <c r="G2" s="17" t="s">
        <v>74</v>
      </c>
    </row>
    <row r="3" spans="1:7" x14ac:dyDescent="0.2">
      <c r="A3" s="22" t="s">
        <v>22</v>
      </c>
      <c r="B3" s="22">
        <v>13</v>
      </c>
      <c r="C3" s="22">
        <v>15</v>
      </c>
      <c r="E3" s="22" t="s">
        <v>30</v>
      </c>
      <c r="F3" s="22">
        <v>3</v>
      </c>
      <c r="G3" s="22">
        <v>3</v>
      </c>
    </row>
    <row r="4" spans="1:7" x14ac:dyDescent="0.2">
      <c r="A4" s="22" t="s">
        <v>23</v>
      </c>
      <c r="B4" s="22">
        <v>11</v>
      </c>
      <c r="C4" s="22">
        <v>14</v>
      </c>
      <c r="E4" s="22" t="s">
        <v>31</v>
      </c>
      <c r="F4" s="22">
        <v>4</v>
      </c>
      <c r="G4" s="22">
        <v>2</v>
      </c>
    </row>
    <row r="5" spans="1:7" x14ac:dyDescent="0.2">
      <c r="A5" s="22" t="s">
        <v>24</v>
      </c>
      <c r="B5" s="22">
        <v>16</v>
      </c>
      <c r="C5" s="22">
        <v>12</v>
      </c>
      <c r="E5" s="22" t="s">
        <v>32</v>
      </c>
      <c r="F5" s="22">
        <v>4</v>
      </c>
      <c r="G5" s="22">
        <v>2</v>
      </c>
    </row>
    <row r="6" spans="1:7" x14ac:dyDescent="0.2">
      <c r="A6" s="22" t="s">
        <v>25</v>
      </c>
      <c r="B6" s="22">
        <v>12</v>
      </c>
      <c r="C6" s="22">
        <v>10</v>
      </c>
      <c r="E6" s="22" t="s">
        <v>33</v>
      </c>
      <c r="F6" s="22">
        <v>3</v>
      </c>
      <c r="G6" s="22">
        <v>10</v>
      </c>
    </row>
    <row r="7" spans="1:7" x14ac:dyDescent="0.2">
      <c r="A7" s="22" t="s">
        <v>26</v>
      </c>
      <c r="B7" s="22">
        <v>23</v>
      </c>
      <c r="C7" s="22">
        <v>16</v>
      </c>
      <c r="E7" s="22" t="s">
        <v>34</v>
      </c>
      <c r="F7" s="22">
        <v>5</v>
      </c>
      <c r="G7" s="22">
        <v>9</v>
      </c>
    </row>
    <row r="8" spans="1:7" x14ac:dyDescent="0.2">
      <c r="A8" s="22" t="s">
        <v>27</v>
      </c>
      <c r="B8" s="22">
        <v>12</v>
      </c>
      <c r="C8" s="22">
        <v>12</v>
      </c>
      <c r="E8" s="22" t="s">
        <v>35</v>
      </c>
      <c r="F8" s="22">
        <v>7</v>
      </c>
      <c r="G8" s="22">
        <v>7</v>
      </c>
    </row>
    <row r="9" spans="1:7" x14ac:dyDescent="0.2">
      <c r="A9" s="22" t="s">
        <v>28</v>
      </c>
      <c r="B9" s="22">
        <v>18</v>
      </c>
      <c r="C9" s="22">
        <v>15</v>
      </c>
      <c r="E9" s="22" t="s">
        <v>36</v>
      </c>
      <c r="F9" s="22">
        <v>4</v>
      </c>
      <c r="G9" s="22">
        <v>6</v>
      </c>
    </row>
    <row r="10" spans="1:7" x14ac:dyDescent="0.2">
      <c r="A10" s="22" t="s">
        <v>29</v>
      </c>
      <c r="B10" s="22">
        <v>13</v>
      </c>
      <c r="C10" s="22">
        <v>12</v>
      </c>
      <c r="E10" s="22" t="s">
        <v>37</v>
      </c>
      <c r="F10" s="22">
        <v>5</v>
      </c>
      <c r="G10" s="22">
        <v>8</v>
      </c>
    </row>
    <row r="11" spans="1:7" x14ac:dyDescent="0.2">
      <c r="A11" s="12" t="s">
        <v>21</v>
      </c>
      <c r="B11" s="12">
        <f>AVERAGE(B3:B10)</f>
        <v>14.75</v>
      </c>
      <c r="C11" s="12">
        <f>AVERAGE(C3:C10)</f>
        <v>13.25</v>
      </c>
      <c r="E11" s="12" t="s">
        <v>21</v>
      </c>
      <c r="F11" s="12">
        <f>AVERAGE(F3:F10)</f>
        <v>4.375</v>
      </c>
      <c r="G11" s="12">
        <f>AVERAGE(G3:G10)</f>
        <v>5.875</v>
      </c>
    </row>
    <row r="13" spans="1:7" x14ac:dyDescent="0.2">
      <c r="A13" s="22" t="s">
        <v>38</v>
      </c>
      <c r="B13" s="22">
        <v>12</v>
      </c>
      <c r="C13" s="22">
        <v>14</v>
      </c>
      <c r="E13" s="22" t="s">
        <v>46</v>
      </c>
      <c r="F13" s="22">
        <v>3</v>
      </c>
      <c r="G13" s="22">
        <v>6</v>
      </c>
    </row>
    <row r="14" spans="1:7" x14ac:dyDescent="0.2">
      <c r="A14" s="22" t="s">
        <v>39</v>
      </c>
      <c r="B14" s="22">
        <v>19</v>
      </c>
      <c r="C14" s="22">
        <v>14</v>
      </c>
      <c r="E14" s="22" t="s">
        <v>47</v>
      </c>
      <c r="F14" s="22">
        <v>3</v>
      </c>
      <c r="G14" s="22">
        <v>5</v>
      </c>
    </row>
    <row r="15" spans="1:7" x14ac:dyDescent="0.2">
      <c r="A15" s="22" t="s">
        <v>40</v>
      </c>
      <c r="B15" s="22">
        <v>13</v>
      </c>
      <c r="C15" s="22">
        <v>12</v>
      </c>
      <c r="E15" s="22" t="s">
        <v>48</v>
      </c>
      <c r="F15" s="22">
        <v>2</v>
      </c>
      <c r="G15" s="22">
        <v>5</v>
      </c>
    </row>
    <row r="16" spans="1:7" x14ac:dyDescent="0.2">
      <c r="A16" s="22" t="s">
        <v>41</v>
      </c>
      <c r="B16" s="22">
        <v>14</v>
      </c>
      <c r="C16" s="22">
        <v>15</v>
      </c>
      <c r="E16" s="22" t="s">
        <v>49</v>
      </c>
      <c r="F16" s="22">
        <v>3</v>
      </c>
      <c r="G16" s="22">
        <v>5</v>
      </c>
    </row>
    <row r="17" spans="1:7" x14ac:dyDescent="0.2">
      <c r="A17" s="22" t="s">
        <v>42</v>
      </c>
      <c r="B17" s="22">
        <v>13</v>
      </c>
      <c r="C17" s="22">
        <v>17</v>
      </c>
      <c r="E17" s="22" t="s">
        <v>50</v>
      </c>
      <c r="F17" s="22">
        <v>2</v>
      </c>
      <c r="G17" s="22">
        <v>8</v>
      </c>
    </row>
    <row r="18" spans="1:7" x14ac:dyDescent="0.2">
      <c r="A18" s="22" t="s">
        <v>43</v>
      </c>
      <c r="B18" s="22">
        <v>13</v>
      </c>
      <c r="C18" s="22">
        <v>18</v>
      </c>
      <c r="E18" s="22" t="s">
        <v>51</v>
      </c>
      <c r="F18" s="22">
        <v>4</v>
      </c>
      <c r="G18" s="22">
        <v>6</v>
      </c>
    </row>
    <row r="19" spans="1:7" x14ac:dyDescent="0.2">
      <c r="A19" s="22" t="s">
        <v>44</v>
      </c>
      <c r="B19" s="22">
        <v>18</v>
      </c>
      <c r="C19" s="22">
        <v>12</v>
      </c>
      <c r="E19" s="22" t="s">
        <v>52</v>
      </c>
      <c r="F19" s="22">
        <v>3</v>
      </c>
      <c r="G19" s="22">
        <v>5</v>
      </c>
    </row>
    <row r="20" spans="1:7" x14ac:dyDescent="0.2">
      <c r="A20" s="22" t="s">
        <v>45</v>
      </c>
      <c r="B20" s="22">
        <v>19</v>
      </c>
      <c r="C20" s="22">
        <v>11</v>
      </c>
      <c r="E20" s="22" t="s">
        <v>53</v>
      </c>
      <c r="F20" s="22">
        <v>4</v>
      </c>
      <c r="G20" s="22">
        <v>5</v>
      </c>
    </row>
    <row r="21" spans="1:7" x14ac:dyDescent="0.2">
      <c r="A21" s="12" t="s">
        <v>21</v>
      </c>
      <c r="B21" s="12">
        <f>AVERAGE(B13:B20)</f>
        <v>15.125</v>
      </c>
      <c r="C21" s="12">
        <f>AVERAGE(C13:C20)</f>
        <v>14.125</v>
      </c>
      <c r="E21" s="12" t="s">
        <v>21</v>
      </c>
      <c r="F21" s="12">
        <f>AVERAGE(F13:F20)</f>
        <v>3</v>
      </c>
      <c r="G21" s="12">
        <f>AVERAGE(G13:G20)</f>
        <v>5.625</v>
      </c>
    </row>
    <row r="23" spans="1:7" x14ac:dyDescent="0.2">
      <c r="A23" s="22" t="s">
        <v>54</v>
      </c>
      <c r="B23" s="22">
        <v>15</v>
      </c>
      <c r="C23" s="22">
        <v>11</v>
      </c>
      <c r="E23" s="22" t="s">
        <v>62</v>
      </c>
      <c r="F23" s="22">
        <v>4</v>
      </c>
      <c r="G23" s="22">
        <v>5</v>
      </c>
    </row>
    <row r="24" spans="1:7" x14ac:dyDescent="0.2">
      <c r="A24" s="22" t="s">
        <v>55</v>
      </c>
      <c r="B24" s="22">
        <v>16</v>
      </c>
      <c r="C24" s="22">
        <v>8</v>
      </c>
      <c r="E24" s="22" t="s">
        <v>63</v>
      </c>
      <c r="F24" s="22">
        <v>5</v>
      </c>
      <c r="G24" s="22">
        <v>7</v>
      </c>
    </row>
    <row r="25" spans="1:7" x14ac:dyDescent="0.2">
      <c r="A25" s="22" t="s">
        <v>56</v>
      </c>
      <c r="B25" s="22">
        <v>9</v>
      </c>
      <c r="C25" s="22">
        <v>10</v>
      </c>
      <c r="E25" s="22" t="s">
        <v>64</v>
      </c>
      <c r="F25" s="22">
        <v>8</v>
      </c>
      <c r="G25" s="22">
        <v>2</v>
      </c>
    </row>
    <row r="26" spans="1:7" x14ac:dyDescent="0.2">
      <c r="A26" s="22" t="s">
        <v>57</v>
      </c>
      <c r="B26" s="22">
        <v>17</v>
      </c>
      <c r="C26" s="22">
        <v>9</v>
      </c>
      <c r="E26" s="22" t="s">
        <v>65</v>
      </c>
      <c r="F26" s="22">
        <v>8</v>
      </c>
      <c r="G26" s="22">
        <v>8</v>
      </c>
    </row>
    <row r="27" spans="1:7" x14ac:dyDescent="0.2">
      <c r="A27" s="22" t="s">
        <v>58</v>
      </c>
      <c r="B27" s="22">
        <v>14</v>
      </c>
      <c r="C27" s="22">
        <v>5</v>
      </c>
      <c r="E27" s="22" t="s">
        <v>66</v>
      </c>
      <c r="F27" s="22">
        <v>2</v>
      </c>
      <c r="G27" s="22">
        <v>10</v>
      </c>
    </row>
    <row r="28" spans="1:7" x14ac:dyDescent="0.2">
      <c r="A28" s="22" t="s">
        <v>59</v>
      </c>
      <c r="B28" s="22">
        <v>19</v>
      </c>
      <c r="C28" s="22">
        <v>14</v>
      </c>
      <c r="E28" s="22" t="s">
        <v>67</v>
      </c>
      <c r="F28" s="22">
        <v>8</v>
      </c>
      <c r="G28" s="22">
        <v>10</v>
      </c>
    </row>
    <row r="29" spans="1:7" x14ac:dyDescent="0.2">
      <c r="A29" s="22" t="s">
        <v>60</v>
      </c>
      <c r="B29" s="22">
        <v>17</v>
      </c>
      <c r="C29" s="22">
        <v>9</v>
      </c>
      <c r="E29" s="22" t="s">
        <v>68</v>
      </c>
      <c r="F29" s="22">
        <v>4</v>
      </c>
      <c r="G29" s="22">
        <v>7</v>
      </c>
    </row>
    <row r="30" spans="1:7" x14ac:dyDescent="0.2">
      <c r="A30" s="22" t="s">
        <v>61</v>
      </c>
      <c r="B30" s="22">
        <v>11</v>
      </c>
      <c r="C30" s="22">
        <v>11</v>
      </c>
      <c r="E30" s="22" t="s">
        <v>69</v>
      </c>
      <c r="F30" s="22">
        <v>2</v>
      </c>
      <c r="G30" s="22">
        <v>7</v>
      </c>
    </row>
    <row r="31" spans="1:7" x14ac:dyDescent="0.2">
      <c r="A31" s="12" t="s">
        <v>21</v>
      </c>
      <c r="B31" s="12">
        <f>AVERAGE(B23:B30)</f>
        <v>14.75</v>
      </c>
      <c r="C31" s="12">
        <f>AVERAGE(C23:C30)</f>
        <v>9.625</v>
      </c>
      <c r="E31" s="12" t="s">
        <v>21</v>
      </c>
      <c r="F31" s="12">
        <f>AVERAGE(F23:F30)</f>
        <v>5.125</v>
      </c>
      <c r="G31" s="12">
        <f>AVERAGE(G23:G30)</f>
        <v>7</v>
      </c>
    </row>
    <row r="33" s="15" customFormat="1" x14ac:dyDescent="0.2"/>
    <row r="34" s="15" customFormat="1" x14ac:dyDescent="0.2"/>
    <row r="35" s="15" customFormat="1" x14ac:dyDescent="0.2"/>
    <row r="36" s="15" customFormat="1" x14ac:dyDescent="0.2"/>
    <row r="37" s="15" customFormat="1" x14ac:dyDescent="0.2"/>
  </sheetData>
  <mergeCells count="2">
    <mergeCell ref="A1:C1"/>
    <mergeCell ref="E1:G1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 1E</vt:lpstr>
      <vt:lpstr>Figure 1G</vt:lpstr>
      <vt:lpstr>Figure 1H</vt:lpstr>
      <vt:lpstr>Figure 1I</vt:lpstr>
      <vt:lpstr>Figure 2C</vt:lpstr>
      <vt:lpstr>Figure 2E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Xiaodun Yang</dc:creator>
  <cp:lastModifiedBy>Xiaodun Yang</cp:lastModifiedBy>
  <dcterms:created xsi:type="dcterms:W3CDTF">2025-02-28T15:45:27Z</dcterms:created>
  <dcterms:modified xsi:type="dcterms:W3CDTF">2025-03-10T16:49:06Z</dcterms:modified>
</cp:coreProperties>
</file>