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3.xml" ContentType="application/vnd.openxmlformats-officedocument.drawing+xml"/>
  <Override PartName="/xl/charts/chartEx1.xml" ContentType="application/vnd.ms-office.chartex+xml"/>
  <Override PartName="/xl/charts/style6.xml" ContentType="application/vnd.ms-office.chartstyle+xml"/>
  <Override PartName="/xl/charts/colors6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NC45A Paper\Manuscript I Juli 2024\Revision\Final Revision Files\"/>
    </mc:Choice>
  </mc:AlternateContent>
  <bookViews>
    <workbookView xWindow="0" yWindow="0" windowWidth="29070" windowHeight="15870" activeTab="4"/>
  </bookViews>
  <sheets>
    <sheet name="Oligomerization assay" sheetId="1" r:id="rId1"/>
    <sheet name="Tfn assays" sheetId="2" r:id="rId2"/>
    <sheet name="Thermal shift assay pt I" sheetId="4" r:id="rId3"/>
    <sheet name="Thermal shift assay pt II" sheetId="5" r:id="rId4"/>
    <sheet name="Co-localization rate" sheetId="7" r:id="rId5"/>
  </sheets>
  <externalReferences>
    <externalReference r:id="rId6"/>
    <externalReference r:id="rId7"/>
  </externalReferences>
  <definedNames>
    <definedName name="_xlchart.v1.0" hidden="1">'[1]Quantification coloc2'!$R$11:$R$39</definedName>
    <definedName name="_xlchart.v1.1" hidden="1">'[1]Quantification coloc2'!$R$9</definedName>
    <definedName name="_xlchart.v1.10" hidden="1">'[1]Quantification coloc2'!$F$51</definedName>
    <definedName name="_xlchart.v1.11" hidden="1">'[1]Quantification coloc2'!$F$53:$F$83</definedName>
    <definedName name="_xlchart.v1.12" hidden="1">'[1]Quantification coloc2'!$H$51</definedName>
    <definedName name="_xlchart.v1.13" hidden="1">'[1]Quantification coloc2'!$H$53:$H$86</definedName>
    <definedName name="_xlchart.v1.14" hidden="1">'[1]Quantification coloc2'!$J$51</definedName>
    <definedName name="_xlchart.v1.15" hidden="1">'[1]Quantification coloc2'!$J$53:$J$88</definedName>
    <definedName name="_xlchart.v1.16" hidden="1">'[1]Quantification coloc2'!$D$11:$D$35</definedName>
    <definedName name="_xlchart.v1.17" hidden="1">'[1]Quantification coloc2'!$D$9</definedName>
    <definedName name="_xlchart.v1.18" hidden="1">'[1]Quantification coloc2'!$F$11:$F$41</definedName>
    <definedName name="_xlchart.v1.19" hidden="1">'[1]Quantification coloc2'!$F$9</definedName>
    <definedName name="_xlchart.v1.2" hidden="1">'[1]Quantification coloc2'!$T$11:$T$45</definedName>
    <definedName name="_xlchart.v1.20" hidden="1">'[1]Quantification coloc2'!$H$11:$H$40</definedName>
    <definedName name="_xlchart.v1.21" hidden="1">'[1]Quantification coloc2'!$H$9</definedName>
    <definedName name="_xlchart.v1.22" hidden="1">'[1]Quantification coloc2'!$J$11:$J$39</definedName>
    <definedName name="_xlchart.v1.23" hidden="1">'[1]Quantification coloc2'!$J$9</definedName>
    <definedName name="_xlchart.v1.24" hidden="1">'[1]Quantification coloc2'!$R$51</definedName>
    <definedName name="_xlchart.v1.25" hidden="1">'[1]Quantification coloc2'!$R$53:$R$82</definedName>
    <definedName name="_xlchart.v1.26" hidden="1">'[1]Quantification coloc2'!$T$51</definedName>
    <definedName name="_xlchart.v1.27" hidden="1">'[1]Quantification coloc2'!$T$53:$T$85</definedName>
    <definedName name="_xlchart.v1.28" hidden="1">'[1]Quantification coloc2'!$V$51</definedName>
    <definedName name="_xlchart.v1.29" hidden="1">'[1]Quantification coloc2'!$V$53:$V$88</definedName>
    <definedName name="_xlchart.v1.3" hidden="1">'[1]Quantification coloc2'!$T$9</definedName>
    <definedName name="_xlchart.v1.30" hidden="1">'[1]Quantification coloc2'!$X$51</definedName>
    <definedName name="_xlchart.v1.31" hidden="1">'[1]Quantification coloc2'!$X$53:$X$90</definedName>
    <definedName name="_xlchart.v1.32" hidden="1">'[1]Quantification coloc2'!$R$106</definedName>
    <definedName name="_xlchart.v1.33" hidden="1">'[1]Quantification coloc2'!$R$108:$R$139</definedName>
    <definedName name="_xlchart.v1.34" hidden="1">'[1]Quantification coloc2'!$T$106</definedName>
    <definedName name="_xlchart.v1.35" hidden="1">'[1]Quantification coloc2'!$T$108:$T$133</definedName>
    <definedName name="_xlchart.v1.36" hidden="1">'[1]Quantification coloc2'!$V$106</definedName>
    <definedName name="_xlchart.v1.37" hidden="1">'[1]Quantification coloc2'!$V$108:$V$133</definedName>
    <definedName name="_xlchart.v1.38" hidden="1">'[1]Quantification coloc2'!$X$106</definedName>
    <definedName name="_xlchart.v1.39" hidden="1">'[1]Quantification coloc2'!$X$108:$X$147</definedName>
    <definedName name="_xlchart.v1.4" hidden="1">'[1]Quantification coloc2'!$V$11:$V$41</definedName>
    <definedName name="_xlchart.v1.40" hidden="1">'[1]Quantification coloc2'!$D$106</definedName>
    <definedName name="_xlchart.v1.41" hidden="1">'[1]Quantification coloc2'!$D$108:$D$135</definedName>
    <definedName name="_xlchart.v1.42" hidden="1">'[1]Quantification coloc2'!$F$106</definedName>
    <definedName name="_xlchart.v1.43" hidden="1">'[1]Quantification coloc2'!$F$108:$F$134</definedName>
    <definedName name="_xlchart.v1.44" hidden="1">'[1]Quantification coloc2'!$H$106</definedName>
    <definedName name="_xlchart.v1.45" hidden="1">'[1]Quantification coloc2'!$H$108:$H$138</definedName>
    <definedName name="_xlchart.v1.46" hidden="1">'[1]Quantification coloc2'!$J$106</definedName>
    <definedName name="_xlchart.v1.47" hidden="1">'[1]Quantification coloc2'!$J$108:$J$144</definedName>
    <definedName name="_xlchart.v1.5" hidden="1">'[1]Quantification coloc2'!$V$9</definedName>
    <definedName name="_xlchart.v1.6" hidden="1">'[1]Quantification coloc2'!$X$11:$X$45</definedName>
    <definedName name="_xlchart.v1.7" hidden="1">'[1]Quantification coloc2'!$X$9</definedName>
    <definedName name="_xlchart.v1.8" hidden="1">'[1]Quantification coloc2'!$D$51</definedName>
    <definedName name="_xlchart.v1.9" hidden="1">'[1]Quantification coloc2'!$D$53:$D$84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135" i="7" l="1"/>
  <c r="L132" i="7"/>
  <c r="T127" i="7"/>
  <c r="J126" i="7"/>
  <c r="F123" i="7"/>
  <c r="H122" i="7"/>
  <c r="X121" i="7"/>
  <c r="V121" i="7"/>
  <c r="Z90" i="7"/>
  <c r="X88" i="7"/>
  <c r="L88" i="7"/>
  <c r="J86" i="7"/>
  <c r="V85" i="7"/>
  <c r="F84" i="7"/>
  <c r="H83" i="7"/>
  <c r="T82" i="7"/>
  <c r="Z46" i="7"/>
  <c r="V46" i="7"/>
  <c r="X42" i="7"/>
  <c r="H42" i="7"/>
  <c r="J41" i="7"/>
  <c r="T40" i="7"/>
  <c r="L40" i="7"/>
  <c r="F36" i="7"/>
  <c r="H63" i="5" l="1"/>
  <c r="I62" i="5"/>
  <c r="H62" i="5"/>
  <c r="G62" i="5"/>
  <c r="G63" i="5" s="1"/>
  <c r="F62" i="5"/>
  <c r="F63" i="5" s="1"/>
  <c r="J61" i="5"/>
  <c r="I57" i="5"/>
  <c r="I58" i="5" s="1"/>
  <c r="H57" i="5"/>
  <c r="H58" i="5" s="1"/>
  <c r="G57" i="5"/>
  <c r="F57" i="5"/>
  <c r="J56" i="5"/>
  <c r="H53" i="5"/>
  <c r="I52" i="5"/>
  <c r="H52" i="5"/>
  <c r="G52" i="5"/>
  <c r="G53" i="5" s="1"/>
  <c r="F52" i="5"/>
  <c r="F53" i="5" s="1"/>
  <c r="J51" i="5"/>
  <c r="I47" i="5"/>
  <c r="I48" i="5" s="1"/>
  <c r="H47" i="5"/>
  <c r="H48" i="5" s="1"/>
  <c r="G47" i="5"/>
  <c r="F47" i="5"/>
  <c r="J46" i="5"/>
  <c r="H43" i="5"/>
  <c r="I42" i="5"/>
  <c r="H42" i="5"/>
  <c r="F42" i="5"/>
  <c r="F43" i="5" s="1"/>
  <c r="J41" i="5"/>
  <c r="M17" i="5" s="1"/>
  <c r="I37" i="5"/>
  <c r="I38" i="5" s="1"/>
  <c r="H37" i="5"/>
  <c r="H38" i="5" s="1"/>
  <c r="F37" i="5"/>
  <c r="J36" i="5"/>
  <c r="H33" i="5"/>
  <c r="G33" i="5"/>
  <c r="I32" i="5"/>
  <c r="I33" i="5" s="1"/>
  <c r="H32" i="5"/>
  <c r="G32" i="5"/>
  <c r="F32" i="5"/>
  <c r="J31" i="5"/>
  <c r="I28" i="5"/>
  <c r="I27" i="5"/>
  <c r="H27" i="5"/>
  <c r="H28" i="5" s="1"/>
  <c r="G27" i="5"/>
  <c r="G28" i="5" s="1"/>
  <c r="F27" i="5"/>
  <c r="F28" i="5" s="1"/>
  <c r="N8" i="5" s="1"/>
  <c r="J26" i="5"/>
  <c r="H23" i="5"/>
  <c r="G23" i="5"/>
  <c r="I22" i="5"/>
  <c r="I23" i="5" s="1"/>
  <c r="H22" i="5"/>
  <c r="G22" i="5"/>
  <c r="F22" i="5"/>
  <c r="J21" i="5"/>
  <c r="I17" i="5"/>
  <c r="I18" i="5" s="1"/>
  <c r="H17" i="5"/>
  <c r="G17" i="5"/>
  <c r="G18" i="5" s="1"/>
  <c r="F17" i="5"/>
  <c r="F18" i="5" s="1"/>
  <c r="J16" i="5"/>
  <c r="M15" i="5"/>
  <c r="P15" i="5" s="1"/>
  <c r="P14" i="5"/>
  <c r="I12" i="5"/>
  <c r="I63" i="5" s="1"/>
  <c r="H12" i="5"/>
  <c r="G12" i="5"/>
  <c r="G43" i="5" s="1"/>
  <c r="F12" i="5"/>
  <c r="F33" i="5" s="1"/>
  <c r="N16" i="5" s="1"/>
  <c r="M11" i="5"/>
  <c r="J11" i="5"/>
  <c r="M16" i="5" s="1"/>
  <c r="M10" i="5"/>
  <c r="P10" i="5" s="1"/>
  <c r="M8" i="5"/>
  <c r="P8" i="5" s="1"/>
  <c r="I7" i="5"/>
  <c r="H7" i="5"/>
  <c r="H18" i="5" s="1"/>
  <c r="G7" i="5"/>
  <c r="G38" i="5" s="1"/>
  <c r="F7" i="5"/>
  <c r="F58" i="5" s="1"/>
  <c r="J6" i="5"/>
  <c r="M9" i="5" s="1"/>
  <c r="P9" i="5" s="1"/>
  <c r="N7" i="5" l="1"/>
  <c r="N19" i="5"/>
  <c r="P16" i="5"/>
  <c r="N18" i="5"/>
  <c r="M18" i="5"/>
  <c r="P18" i="5" s="1"/>
  <c r="F38" i="5"/>
  <c r="N9" i="5" s="1"/>
  <c r="G48" i="5"/>
  <c r="G58" i="5"/>
  <c r="N11" i="5" s="1"/>
  <c r="M19" i="5"/>
  <c r="M7" i="5"/>
  <c r="F23" i="5"/>
  <c r="N15" i="5" s="1"/>
  <c r="I43" i="5"/>
  <c r="N17" i="5" s="1"/>
  <c r="F48" i="5"/>
  <c r="N10" i="5" s="1"/>
  <c r="I53" i="5"/>
  <c r="P7" i="5" l="1"/>
  <c r="P6" i="5"/>
  <c r="P17" i="5"/>
  <c r="AD53" i="2" l="1"/>
  <c r="AC53" i="2"/>
  <c r="AB53" i="2"/>
  <c r="AD52" i="2"/>
  <c r="AC52" i="2"/>
  <c r="AB52" i="2"/>
  <c r="AD51" i="2"/>
  <c r="AC51" i="2"/>
  <c r="AB51" i="2"/>
  <c r="AC50" i="2"/>
  <c r="AB50" i="2"/>
  <c r="AD48" i="2"/>
  <c r="AC48" i="2"/>
  <c r="AB48" i="2"/>
  <c r="AD47" i="2"/>
  <c r="AC47" i="2"/>
  <c r="AB47" i="2"/>
  <c r="AD46" i="2"/>
  <c r="AC46" i="2"/>
  <c r="AB46" i="2"/>
  <c r="AC45" i="2"/>
  <c r="AB45" i="2"/>
  <c r="AD42" i="2"/>
  <c r="AC42" i="2"/>
  <c r="AB42" i="2"/>
  <c r="AD41" i="2"/>
  <c r="AC41" i="2"/>
  <c r="AB41" i="2"/>
  <c r="AD40" i="2"/>
  <c r="AC40" i="2"/>
  <c r="AB40" i="2"/>
  <c r="AC39" i="2"/>
  <c r="AB39" i="2"/>
  <c r="AD37" i="2"/>
  <c r="AC37" i="2"/>
  <c r="AB37" i="2"/>
  <c r="AD36" i="2"/>
  <c r="AC36" i="2"/>
  <c r="AB36" i="2"/>
  <c r="AD35" i="2"/>
  <c r="AC35" i="2"/>
  <c r="AB35" i="2"/>
  <c r="AC34" i="2"/>
  <c r="AB34" i="2"/>
  <c r="AD31" i="2"/>
  <c r="AC31" i="2"/>
  <c r="AB31" i="2"/>
  <c r="AD30" i="2"/>
  <c r="AC30" i="2"/>
  <c r="AB30" i="2"/>
  <c r="AD29" i="2"/>
  <c r="AC29" i="2"/>
  <c r="AB29" i="2"/>
  <c r="AC28" i="2"/>
  <c r="AB28" i="2"/>
  <c r="AD26" i="2"/>
  <c r="AC26" i="2"/>
  <c r="AB26" i="2"/>
  <c r="AD25" i="2"/>
  <c r="AC25" i="2"/>
  <c r="AB25" i="2"/>
  <c r="AD24" i="2"/>
  <c r="AC24" i="2"/>
  <c r="AB24" i="2"/>
  <c r="AC23" i="2"/>
  <c r="AB23" i="2"/>
  <c r="AC21" i="2"/>
  <c r="AB21" i="2"/>
  <c r="AC20" i="2"/>
  <c r="AB20" i="2"/>
  <c r="AC19" i="2"/>
  <c r="AB19" i="2"/>
  <c r="AC18" i="2"/>
  <c r="AB18" i="2"/>
  <c r="AD15" i="2"/>
  <c r="AC15" i="2"/>
  <c r="AB15" i="2"/>
  <c r="AD14" i="2"/>
  <c r="AC14" i="2"/>
  <c r="AB14" i="2"/>
  <c r="AD13" i="2"/>
  <c r="AC13" i="2"/>
  <c r="AB13" i="2"/>
  <c r="AC12" i="2"/>
  <c r="AB12" i="2"/>
  <c r="AD10" i="2"/>
  <c r="AC10" i="2"/>
  <c r="AB10" i="2"/>
  <c r="AD9" i="2"/>
  <c r="AC9" i="2"/>
  <c r="AB9" i="2"/>
  <c r="AD8" i="2"/>
  <c r="AC8" i="2"/>
  <c r="AB8" i="2"/>
  <c r="AC7" i="2"/>
  <c r="AB7" i="2"/>
  <c r="AC5" i="2"/>
  <c r="AB5" i="2"/>
  <c r="AC4" i="2"/>
  <c r="AB4" i="2"/>
  <c r="AC3" i="2"/>
  <c r="AB3" i="2"/>
  <c r="AC2" i="2"/>
  <c r="AB2" i="2"/>
  <c r="G20" i="1" l="1"/>
  <c r="H20" i="1"/>
  <c r="I20" i="1"/>
  <c r="F20" i="1"/>
  <c r="K21" i="1" l="1"/>
  <c r="K20" i="1"/>
  <c r="N15" i="1"/>
  <c r="M15" i="1"/>
  <c r="L15" i="1"/>
  <c r="N13" i="1" l="1"/>
  <c r="M13" i="1"/>
  <c r="L13" i="1"/>
  <c r="L11" i="1"/>
  <c r="M11" i="1"/>
  <c r="N11" i="1"/>
  <c r="L9" i="1"/>
  <c r="M9" i="1"/>
  <c r="N9" i="1"/>
  <c r="N7" i="1"/>
  <c r="M7" i="1"/>
  <c r="L7" i="1"/>
  <c r="N23" i="1" l="1"/>
  <c r="N20" i="1"/>
  <c r="N21" i="1"/>
  <c r="L23" i="1"/>
  <c r="L21" i="1"/>
  <c r="L20" i="1"/>
  <c r="M23" i="1"/>
  <c r="M21" i="1"/>
  <c r="M20" i="1"/>
</calcChain>
</file>

<file path=xl/sharedStrings.xml><?xml version="1.0" encoding="utf-8"?>
<sst xmlns="http://schemas.openxmlformats.org/spreadsheetml/2006/main" count="478" uniqueCount="293">
  <si>
    <t xml:space="preserve">File designation </t>
  </si>
  <si>
    <r>
      <t>WT</t>
    </r>
    <r>
      <rPr>
        <sz val="11"/>
        <color rgb="FF000000"/>
        <rFont val="Calibri"/>
        <family val="2"/>
        <scheme val="minor"/>
      </rPr>
      <t xml:space="preserve"> </t>
    </r>
    <r>
      <rPr>
        <b/>
        <sz val="11"/>
        <color rgb="FF000000"/>
        <rFont val="Calibri"/>
        <family val="2"/>
        <scheme val="minor"/>
      </rPr>
      <t xml:space="preserve">HA </t>
    </r>
    <r>
      <rPr>
        <sz val="11"/>
        <color rgb="FF000000"/>
        <rFont val="Calibri"/>
        <family val="2"/>
        <scheme val="minor"/>
      </rPr>
      <t xml:space="preserve">+ </t>
    </r>
    <r>
      <rPr>
        <sz val="11"/>
        <color rgb="FF588838"/>
        <rFont val="Calibri"/>
        <family val="2"/>
        <scheme val="minor"/>
      </rPr>
      <t>WT</t>
    </r>
    <r>
      <rPr>
        <sz val="11"/>
        <color rgb="FF9E0000"/>
        <rFont val="Calibri"/>
        <family val="2"/>
        <scheme val="minor"/>
      </rPr>
      <t xml:space="preserve"> </t>
    </r>
    <r>
      <rPr>
        <sz val="11"/>
        <color rgb="FF020B5E"/>
        <rFont val="Calibri"/>
        <family val="2"/>
        <scheme val="minor"/>
      </rPr>
      <t>His</t>
    </r>
  </si>
  <si>
    <r>
      <t xml:space="preserve">MUT </t>
    </r>
    <r>
      <rPr>
        <b/>
        <sz val="11"/>
        <color rgb="FF000000"/>
        <rFont val="Calibri"/>
        <family val="2"/>
        <scheme val="minor"/>
      </rPr>
      <t xml:space="preserve">HA </t>
    </r>
    <r>
      <rPr>
        <sz val="11"/>
        <color rgb="FF000000"/>
        <rFont val="Calibri"/>
        <family val="2"/>
        <scheme val="minor"/>
      </rPr>
      <t xml:space="preserve">+ </t>
    </r>
    <r>
      <rPr>
        <sz val="11"/>
        <color rgb="FF9E0000"/>
        <rFont val="Calibri"/>
        <family val="2"/>
        <scheme val="minor"/>
      </rPr>
      <t>MUT</t>
    </r>
    <r>
      <rPr>
        <sz val="11"/>
        <color rgb="FF020B5E"/>
        <rFont val="Calibri"/>
        <family val="2"/>
        <scheme val="minor"/>
      </rPr>
      <t xml:space="preserve"> His</t>
    </r>
  </si>
  <si>
    <r>
      <t>WT</t>
    </r>
    <r>
      <rPr>
        <sz val="11"/>
        <color rgb="FF000000"/>
        <rFont val="Calibri"/>
        <family val="2"/>
        <scheme val="minor"/>
      </rPr>
      <t xml:space="preserve"> </t>
    </r>
    <r>
      <rPr>
        <b/>
        <sz val="11"/>
        <color rgb="FF000000"/>
        <rFont val="Calibri"/>
        <family val="2"/>
        <scheme val="minor"/>
      </rPr>
      <t xml:space="preserve">HA </t>
    </r>
    <r>
      <rPr>
        <sz val="11"/>
        <color rgb="FF000000"/>
        <rFont val="Calibri"/>
        <family val="2"/>
        <scheme val="minor"/>
      </rPr>
      <t xml:space="preserve">+ </t>
    </r>
    <r>
      <rPr>
        <sz val="11"/>
        <color rgb="FF9E0000"/>
        <rFont val="Calibri"/>
        <family val="2"/>
        <scheme val="minor"/>
      </rPr>
      <t>MUT</t>
    </r>
    <r>
      <rPr>
        <sz val="11"/>
        <color rgb="FF020B5E"/>
        <rFont val="Calibri"/>
        <family val="2"/>
        <scheme val="minor"/>
      </rPr>
      <t xml:space="preserve"> His</t>
    </r>
  </si>
  <si>
    <r>
      <t>WT</t>
    </r>
    <r>
      <rPr>
        <sz val="11"/>
        <color rgb="FF000000"/>
        <rFont val="Calibri"/>
        <family val="2"/>
        <scheme val="minor"/>
      </rPr>
      <t xml:space="preserve"> </t>
    </r>
    <r>
      <rPr>
        <sz val="11"/>
        <color rgb="FF020B5E"/>
        <rFont val="Calibri"/>
        <family val="2"/>
        <scheme val="minor"/>
      </rPr>
      <t>His</t>
    </r>
    <r>
      <rPr>
        <b/>
        <sz val="11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 xml:space="preserve">+ </t>
    </r>
    <r>
      <rPr>
        <sz val="11"/>
        <color rgb="FF9E0000"/>
        <rFont val="Calibri"/>
        <family val="2"/>
        <scheme val="minor"/>
      </rPr>
      <t>MUT</t>
    </r>
    <r>
      <rPr>
        <sz val="11"/>
        <color rgb="FFC00000"/>
        <rFont val="Calibri"/>
        <family val="2"/>
        <scheme val="minor"/>
      </rPr>
      <t xml:space="preserve"> </t>
    </r>
    <r>
      <rPr>
        <b/>
        <sz val="11"/>
        <color rgb="FF000000"/>
        <rFont val="Calibri"/>
        <family val="2"/>
        <scheme val="minor"/>
      </rPr>
      <t>HA</t>
    </r>
  </si>
  <si>
    <t>WT/MUT</t>
  </si>
  <si>
    <t>MUT/WT</t>
  </si>
  <si>
    <t>STDEV</t>
  </si>
  <si>
    <t>WT/WT</t>
  </si>
  <si>
    <t>MUT/MUT</t>
  </si>
  <si>
    <t xml:space="preserve">Mean </t>
  </si>
  <si>
    <t>Densitometry values Image J</t>
  </si>
  <si>
    <t>T.Test</t>
  </si>
  <si>
    <t>Mean</t>
  </si>
  <si>
    <t>***</t>
  </si>
  <si>
    <t>Fold change</t>
  </si>
  <si>
    <t>Replicate 1</t>
  </si>
  <si>
    <t>Replicate 2</t>
  </si>
  <si>
    <t>Replicate 3</t>
  </si>
  <si>
    <t>Replicate 4</t>
  </si>
  <si>
    <t>Replicate 5</t>
  </si>
  <si>
    <t>5 pictures/condition and cell line</t>
  </si>
  <si>
    <t>signal</t>
  </si>
  <si>
    <t xml:space="preserve">no signal </t>
  </si>
  <si>
    <t>total</t>
  </si>
  <si>
    <t>Feld 1</t>
  </si>
  <si>
    <t>Feld 2</t>
  </si>
  <si>
    <t>Feld 3</t>
  </si>
  <si>
    <t>Feld 4</t>
  </si>
  <si>
    <t xml:space="preserve">Feld 5 </t>
  </si>
  <si>
    <t>signal (%)</t>
  </si>
  <si>
    <t>total (%)</t>
  </si>
  <si>
    <t>MEAN</t>
  </si>
  <si>
    <t>T.TEST (*)</t>
  </si>
  <si>
    <t>Image J</t>
  </si>
  <si>
    <t xml:space="preserve">0 minutes </t>
  </si>
  <si>
    <t>U2OS</t>
  </si>
  <si>
    <r>
      <rPr>
        <i/>
        <sz val="11"/>
        <color theme="9"/>
        <rFont val="Calibri"/>
        <family val="2"/>
        <scheme val="minor"/>
      </rPr>
      <t>67</t>
    </r>
    <r>
      <rPr>
        <i/>
        <sz val="11"/>
        <color theme="1"/>
        <rFont val="Calibri"/>
        <family val="2"/>
        <scheme val="minor"/>
      </rPr>
      <t>/67</t>
    </r>
  </si>
  <si>
    <r>
      <rPr>
        <i/>
        <sz val="11"/>
        <color theme="9"/>
        <rFont val="Calibri"/>
        <family val="2"/>
        <scheme val="minor"/>
      </rPr>
      <t>112</t>
    </r>
    <r>
      <rPr>
        <i/>
        <sz val="11"/>
        <color theme="1"/>
        <rFont val="Calibri"/>
        <family val="2"/>
        <scheme val="minor"/>
      </rPr>
      <t>/112</t>
    </r>
  </si>
  <si>
    <r>
      <rPr>
        <i/>
        <sz val="11"/>
        <color theme="9"/>
        <rFont val="Calibri"/>
        <family val="2"/>
        <scheme val="minor"/>
      </rPr>
      <t>79</t>
    </r>
    <r>
      <rPr>
        <i/>
        <sz val="11"/>
        <color theme="1"/>
        <rFont val="Calibri"/>
        <family val="2"/>
        <scheme val="minor"/>
      </rPr>
      <t>/79</t>
    </r>
  </si>
  <si>
    <r>
      <rPr>
        <i/>
        <sz val="11"/>
        <color theme="9"/>
        <rFont val="Calibri"/>
        <family val="2"/>
        <scheme val="minor"/>
      </rPr>
      <t>65</t>
    </r>
    <r>
      <rPr>
        <i/>
        <sz val="11"/>
        <color theme="1"/>
        <rFont val="Calibri"/>
        <family val="2"/>
        <scheme val="minor"/>
      </rPr>
      <t>/65</t>
    </r>
  </si>
  <si>
    <r>
      <rPr>
        <i/>
        <sz val="11"/>
        <color theme="9"/>
        <rFont val="Calibri"/>
        <family val="2"/>
        <scheme val="minor"/>
      </rPr>
      <t>77</t>
    </r>
    <r>
      <rPr>
        <i/>
        <sz val="11"/>
        <color theme="1"/>
        <rFont val="Calibri"/>
        <family val="2"/>
        <scheme val="minor"/>
      </rPr>
      <t>/77</t>
    </r>
  </si>
  <si>
    <t>UNC45A KO</t>
  </si>
  <si>
    <r>
      <rPr>
        <i/>
        <sz val="11"/>
        <color theme="9"/>
        <rFont val="Calibri"/>
        <family val="2"/>
        <scheme val="minor"/>
      </rPr>
      <t>127</t>
    </r>
    <r>
      <rPr>
        <i/>
        <sz val="11"/>
        <color theme="1"/>
        <rFont val="Calibri"/>
        <family val="2"/>
        <scheme val="minor"/>
      </rPr>
      <t>/127</t>
    </r>
  </si>
  <si>
    <r>
      <rPr>
        <i/>
        <sz val="11"/>
        <color theme="9"/>
        <rFont val="Calibri"/>
        <family val="2"/>
        <scheme val="minor"/>
      </rPr>
      <t>145</t>
    </r>
    <r>
      <rPr>
        <i/>
        <sz val="11"/>
        <color theme="1"/>
        <rFont val="Calibri"/>
        <family val="2"/>
        <scheme val="minor"/>
      </rPr>
      <t>/145</t>
    </r>
  </si>
  <si>
    <r>
      <rPr>
        <i/>
        <sz val="11"/>
        <color theme="9"/>
        <rFont val="Calibri"/>
        <family val="2"/>
        <scheme val="minor"/>
      </rPr>
      <t>154</t>
    </r>
    <r>
      <rPr>
        <i/>
        <sz val="11"/>
        <color theme="1"/>
        <rFont val="Calibri"/>
        <family val="2"/>
        <scheme val="minor"/>
      </rPr>
      <t>/154</t>
    </r>
  </si>
  <si>
    <r>
      <rPr>
        <i/>
        <sz val="11"/>
        <color theme="9"/>
        <rFont val="Calibri"/>
        <family val="2"/>
        <scheme val="minor"/>
      </rPr>
      <t>269</t>
    </r>
    <r>
      <rPr>
        <i/>
        <sz val="11"/>
        <color theme="1"/>
        <rFont val="Calibri"/>
        <family val="2"/>
        <scheme val="minor"/>
      </rPr>
      <t>/269</t>
    </r>
  </si>
  <si>
    <r>
      <rPr>
        <i/>
        <sz val="11"/>
        <color theme="9"/>
        <rFont val="Calibri"/>
        <family val="2"/>
        <scheme val="minor"/>
      </rPr>
      <t>291</t>
    </r>
    <r>
      <rPr>
        <i/>
        <sz val="11"/>
        <color theme="1"/>
        <rFont val="Calibri"/>
        <family val="2"/>
        <scheme val="minor"/>
      </rPr>
      <t>/291</t>
    </r>
  </si>
  <si>
    <t>UNC45A WT</t>
  </si>
  <si>
    <r>
      <rPr>
        <i/>
        <sz val="11"/>
        <color theme="9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</si>
  <si>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52</t>
    </r>
    <r>
      <rPr>
        <i/>
        <sz val="11"/>
        <color theme="1"/>
        <rFont val="Calibri"/>
        <family val="2"/>
        <scheme val="minor"/>
      </rPr>
      <t>/52</t>
    </r>
  </si>
  <si>
    <r>
      <rPr>
        <i/>
        <sz val="11"/>
        <color theme="9"/>
        <rFont val="Calibri"/>
        <family val="2"/>
        <scheme val="minor"/>
      </rPr>
      <t>81</t>
    </r>
    <r>
      <rPr>
        <i/>
        <sz val="11"/>
        <color theme="1"/>
        <rFont val="Calibri"/>
        <family val="2"/>
        <scheme val="minor"/>
      </rPr>
      <t>/81</t>
    </r>
  </si>
  <si>
    <r>
      <rPr>
        <i/>
        <sz val="11"/>
        <color theme="9"/>
        <rFont val="Calibri"/>
        <family val="2"/>
        <scheme val="minor"/>
      </rPr>
      <t>61</t>
    </r>
    <r>
      <rPr>
        <i/>
        <sz val="11"/>
        <color theme="1"/>
        <rFont val="Calibri"/>
        <family val="2"/>
        <scheme val="minor"/>
      </rPr>
      <t>/61</t>
    </r>
  </si>
  <si>
    <r>
      <rPr>
        <i/>
        <sz val="11"/>
        <color theme="9"/>
        <rFont val="Calibri"/>
        <family val="2"/>
        <scheme val="minor"/>
      </rPr>
      <t>39</t>
    </r>
    <r>
      <rPr>
        <i/>
        <sz val="11"/>
        <color theme="1"/>
        <rFont val="Calibri"/>
        <family val="2"/>
        <scheme val="minor"/>
      </rPr>
      <t>/39</t>
    </r>
  </si>
  <si>
    <t>UNC45A MUT</t>
  </si>
  <si>
    <r>
      <rPr>
        <i/>
        <sz val="11"/>
        <color theme="9"/>
        <rFont val="Calibri"/>
        <family val="2"/>
        <scheme val="minor"/>
      </rPr>
      <t>94</t>
    </r>
    <r>
      <rPr>
        <i/>
        <sz val="11"/>
        <color theme="1"/>
        <rFont val="Calibri"/>
        <family val="2"/>
        <scheme val="minor"/>
      </rPr>
      <t>/94</t>
    </r>
  </si>
  <si>
    <r>
      <rPr>
        <i/>
        <sz val="11"/>
        <color theme="9"/>
        <rFont val="Calibri"/>
        <family val="2"/>
        <scheme val="minor"/>
      </rPr>
      <t>59</t>
    </r>
    <r>
      <rPr>
        <i/>
        <sz val="11"/>
        <color theme="1"/>
        <rFont val="Calibri"/>
        <family val="2"/>
        <scheme val="minor"/>
      </rPr>
      <t>/59</t>
    </r>
  </si>
  <si>
    <r>
      <rPr>
        <i/>
        <sz val="11"/>
        <color theme="9"/>
        <rFont val="Calibri"/>
        <family val="2"/>
        <scheme val="minor"/>
      </rPr>
      <t>72</t>
    </r>
    <r>
      <rPr>
        <i/>
        <sz val="11"/>
        <color theme="1"/>
        <rFont val="Calibri"/>
        <family val="2"/>
        <scheme val="minor"/>
      </rPr>
      <t>/72</t>
    </r>
  </si>
  <si>
    <r>
      <rPr>
        <i/>
        <sz val="11"/>
        <color theme="9"/>
        <rFont val="Calibri"/>
        <family val="2"/>
        <scheme val="minor"/>
      </rPr>
      <t>73</t>
    </r>
    <r>
      <rPr>
        <i/>
        <sz val="11"/>
        <color theme="1"/>
        <rFont val="Calibri"/>
        <family val="2"/>
        <scheme val="minor"/>
      </rPr>
      <t>/73</t>
    </r>
  </si>
  <si>
    <t>40 minutes</t>
  </si>
  <si>
    <r>
      <rPr>
        <i/>
        <sz val="11"/>
        <color theme="9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79</t>
    </r>
    <r>
      <rPr>
        <i/>
        <sz val="11"/>
        <color theme="1"/>
        <rFont val="Calibri"/>
        <family val="2"/>
        <scheme val="minor"/>
      </rPr>
      <t>/82</t>
    </r>
  </si>
  <si>
    <r>
      <rPr>
        <i/>
        <sz val="11"/>
        <color theme="9"/>
        <rFont val="Calibri"/>
        <family val="2"/>
        <scheme val="minor"/>
      </rPr>
      <t>12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/82</t>
    </r>
  </si>
  <si>
    <r>
      <rPr>
        <i/>
        <sz val="11"/>
        <color theme="9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117</t>
    </r>
    <r>
      <rPr>
        <i/>
        <sz val="11"/>
        <color theme="1"/>
        <rFont val="Calibri"/>
        <family val="2"/>
        <scheme val="minor"/>
      </rPr>
      <t>/126</t>
    </r>
  </si>
  <si>
    <r>
      <rPr>
        <i/>
        <sz val="11"/>
        <color theme="9"/>
        <rFont val="Calibri"/>
        <family val="2"/>
        <scheme val="minor"/>
      </rPr>
      <t>15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160</t>
    </r>
    <r>
      <rPr>
        <i/>
        <sz val="11"/>
        <color theme="1"/>
        <rFont val="Calibri"/>
        <family val="2"/>
        <scheme val="minor"/>
      </rPr>
      <t>/175</t>
    </r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</si>
  <si>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188</t>
    </r>
    <r>
      <rPr>
        <i/>
        <sz val="11"/>
        <color theme="1"/>
        <rFont val="Calibri"/>
        <family val="2"/>
        <scheme val="minor"/>
      </rPr>
      <t>/198</t>
    </r>
  </si>
  <si>
    <r>
      <rPr>
        <i/>
        <sz val="11"/>
        <color theme="9"/>
        <rFont val="Calibri"/>
        <family val="2"/>
        <scheme val="minor"/>
      </rPr>
      <t>135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112</t>
    </r>
    <r>
      <rPr>
        <i/>
        <sz val="11"/>
        <color theme="1"/>
        <rFont val="Calibri"/>
        <family val="2"/>
        <scheme val="minor"/>
      </rPr>
      <t>/247</t>
    </r>
  </si>
  <si>
    <r>
      <rPr>
        <i/>
        <sz val="11"/>
        <color theme="9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83</t>
    </r>
    <r>
      <rPr>
        <i/>
        <sz val="11"/>
        <color theme="1"/>
        <rFont val="Calibri"/>
        <family val="2"/>
        <scheme val="minor"/>
      </rPr>
      <t>/153</t>
    </r>
  </si>
  <si>
    <r>
      <rPr>
        <i/>
        <sz val="11"/>
        <color theme="9"/>
        <rFont val="Calibri"/>
        <family val="2"/>
        <scheme val="minor"/>
      </rPr>
      <t>43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76</t>
    </r>
    <r>
      <rPr>
        <i/>
        <sz val="11"/>
        <color theme="1"/>
        <rFont val="Calibri"/>
        <family val="2"/>
        <scheme val="minor"/>
      </rPr>
      <t>/119</t>
    </r>
  </si>
  <si>
    <r>
      <rPr>
        <i/>
        <sz val="11"/>
        <color theme="9"/>
        <rFont val="Calibri"/>
        <family val="2"/>
        <scheme val="minor"/>
      </rPr>
      <t>67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36</t>
    </r>
    <r>
      <rPr>
        <i/>
        <sz val="11"/>
        <color theme="1"/>
        <rFont val="Calibri"/>
        <family val="2"/>
        <scheme val="minor"/>
      </rPr>
      <t>/103</t>
    </r>
  </si>
  <si>
    <r>
      <rPr>
        <i/>
        <sz val="11"/>
        <color theme="9"/>
        <rFont val="Calibri"/>
        <family val="2"/>
        <scheme val="minor"/>
      </rPr>
      <t>97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49</t>
    </r>
    <r>
      <rPr>
        <i/>
        <sz val="11"/>
        <color theme="1"/>
        <rFont val="Calibri"/>
        <family val="2"/>
        <scheme val="minor"/>
      </rPr>
      <t>/146</t>
    </r>
  </si>
  <si>
    <r>
      <rPr>
        <i/>
        <sz val="11"/>
        <color theme="9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52</t>
    </r>
    <r>
      <rPr>
        <i/>
        <sz val="11"/>
        <color theme="1"/>
        <rFont val="Calibri"/>
        <family val="2"/>
        <scheme val="minor"/>
      </rPr>
      <t>/61</t>
    </r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</si>
  <si>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60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</si>
  <si>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/89</t>
    </r>
  </si>
  <si>
    <r>
      <rPr>
        <i/>
        <sz val="11"/>
        <color theme="9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80</t>
    </r>
    <r>
      <rPr>
        <i/>
        <sz val="11"/>
        <color theme="1"/>
        <rFont val="Calibri"/>
        <family val="2"/>
        <scheme val="minor"/>
      </rPr>
      <t>/91</t>
    </r>
  </si>
  <si>
    <r>
      <rPr>
        <i/>
        <sz val="11"/>
        <color theme="9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68</t>
    </r>
    <r>
      <rPr>
        <i/>
        <sz val="11"/>
        <color theme="1"/>
        <rFont val="Calibri"/>
        <family val="2"/>
        <scheme val="minor"/>
      </rPr>
      <t>/77</t>
    </r>
  </si>
  <si>
    <r>
      <rPr>
        <i/>
        <sz val="11"/>
        <color theme="9"/>
        <rFont val="Calibri"/>
        <family val="2"/>
        <scheme val="minor"/>
      </rPr>
      <t>51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133</t>
    </r>
    <r>
      <rPr>
        <i/>
        <sz val="11"/>
        <color theme="1"/>
        <rFont val="Calibri"/>
        <family val="2"/>
        <scheme val="minor"/>
      </rPr>
      <t>/184</t>
    </r>
  </si>
  <si>
    <r>
      <rPr>
        <i/>
        <sz val="11"/>
        <color theme="9"/>
        <rFont val="Calibri"/>
        <family val="2"/>
        <scheme val="minor"/>
      </rPr>
      <t>122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97</t>
    </r>
    <r>
      <rPr>
        <i/>
        <sz val="11"/>
        <color theme="1"/>
        <rFont val="Calibri"/>
        <family val="2"/>
        <scheme val="minor"/>
      </rPr>
      <t>/219</t>
    </r>
  </si>
  <si>
    <r>
      <rPr>
        <i/>
        <sz val="11"/>
        <color theme="9"/>
        <rFont val="Calibri"/>
        <family val="2"/>
        <scheme val="minor"/>
      </rPr>
      <t>77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86</t>
    </r>
    <r>
      <rPr>
        <i/>
        <sz val="11"/>
        <color theme="1"/>
        <rFont val="Calibri"/>
        <family val="2"/>
        <scheme val="minor"/>
      </rPr>
      <t>/163</t>
    </r>
  </si>
  <si>
    <r>
      <rPr>
        <i/>
        <sz val="11"/>
        <color theme="9"/>
        <rFont val="Calibri"/>
        <family val="2"/>
        <scheme val="minor"/>
      </rPr>
      <t>83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56</t>
    </r>
    <r>
      <rPr>
        <i/>
        <sz val="11"/>
        <color theme="1"/>
        <rFont val="Calibri"/>
        <family val="2"/>
        <scheme val="minor"/>
      </rPr>
      <t>/139</t>
    </r>
  </si>
  <si>
    <r>
      <rPr>
        <i/>
        <sz val="11"/>
        <color theme="9"/>
        <rFont val="Calibri"/>
        <family val="2"/>
        <scheme val="minor"/>
      </rPr>
      <t>125</t>
    </r>
    <r>
      <rPr>
        <i/>
        <sz val="11"/>
        <color theme="1"/>
        <rFont val="Calibri"/>
        <family val="2"/>
        <scheme val="minor"/>
      </rPr>
      <t>/80/205</t>
    </r>
  </si>
  <si>
    <t>3 hours</t>
  </si>
  <si>
    <r>
      <rPr>
        <i/>
        <sz val="11"/>
        <color theme="9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83</t>
    </r>
    <r>
      <rPr>
        <i/>
        <sz val="11"/>
        <color theme="1"/>
        <rFont val="Calibri"/>
        <family val="2"/>
        <scheme val="minor"/>
      </rPr>
      <t>/86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</si>
  <si>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82</t>
    </r>
    <r>
      <rPr>
        <i/>
        <sz val="11"/>
        <color theme="1"/>
        <rFont val="Calibri"/>
        <family val="2"/>
        <scheme val="minor"/>
      </rPr>
      <t>/87</t>
    </r>
  </si>
  <si>
    <r>
      <rPr>
        <i/>
        <sz val="11"/>
        <color theme="9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90</t>
    </r>
    <r>
      <rPr>
        <i/>
        <sz val="11"/>
        <color theme="1"/>
        <rFont val="Calibri"/>
        <family val="2"/>
        <scheme val="minor"/>
      </rPr>
      <t>/97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</si>
  <si>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79</t>
    </r>
    <r>
      <rPr>
        <i/>
        <sz val="11"/>
        <color theme="1"/>
        <rFont val="Calibri"/>
        <family val="2"/>
        <scheme val="minor"/>
      </rPr>
      <t>/84</t>
    </r>
  </si>
  <si>
    <r>
      <rPr>
        <i/>
        <sz val="11"/>
        <color theme="9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72</t>
    </r>
    <r>
      <rPr>
        <i/>
        <sz val="11"/>
        <color theme="1"/>
        <rFont val="Calibri"/>
        <family val="2"/>
        <scheme val="minor"/>
      </rPr>
      <t>/76</t>
    </r>
  </si>
  <si>
    <r>
      <rPr>
        <i/>
        <sz val="11"/>
        <color theme="9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54</t>
    </r>
    <r>
      <rPr>
        <i/>
        <sz val="11"/>
        <color theme="1"/>
        <rFont val="Calibri"/>
        <family val="2"/>
        <scheme val="minor"/>
      </rPr>
      <t>/72</t>
    </r>
  </si>
  <si>
    <r>
      <rPr>
        <i/>
        <sz val="11"/>
        <color theme="9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91</t>
    </r>
    <r>
      <rPr>
        <i/>
        <sz val="11"/>
        <color theme="1"/>
        <rFont val="Calibri"/>
        <family val="2"/>
        <scheme val="minor"/>
      </rPr>
      <t>/138</t>
    </r>
  </si>
  <si>
    <r>
      <rPr>
        <i/>
        <sz val="11"/>
        <color theme="9"/>
        <rFont val="Calibri"/>
        <family val="2"/>
        <scheme val="minor"/>
      </rPr>
      <t>72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115</t>
    </r>
    <r>
      <rPr>
        <i/>
        <sz val="11"/>
        <color theme="1"/>
        <rFont val="Calibri"/>
        <family val="2"/>
        <scheme val="minor"/>
      </rPr>
      <t>/187</t>
    </r>
  </si>
  <si>
    <r>
      <rPr>
        <i/>
        <sz val="11"/>
        <color theme="9"/>
        <rFont val="Calibri"/>
        <family val="2"/>
        <scheme val="minor"/>
      </rPr>
      <t>87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129</t>
    </r>
    <r>
      <rPr>
        <i/>
        <sz val="11"/>
        <color theme="1"/>
        <rFont val="Calibri"/>
        <family val="2"/>
        <scheme val="minor"/>
      </rPr>
      <t>/216</t>
    </r>
  </si>
  <si>
    <r>
      <rPr>
        <i/>
        <sz val="11"/>
        <color theme="9"/>
        <rFont val="Calibri"/>
        <family val="2"/>
        <scheme val="minor"/>
      </rPr>
      <t>58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169</t>
    </r>
    <r>
      <rPr>
        <i/>
        <sz val="11"/>
        <color theme="1"/>
        <rFont val="Calibri"/>
        <family val="2"/>
        <scheme val="minor"/>
      </rPr>
      <t>/227</t>
    </r>
  </si>
  <si>
    <r>
      <rPr>
        <i/>
        <sz val="11"/>
        <color theme="9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99</t>
    </r>
    <r>
      <rPr>
        <i/>
        <sz val="11"/>
        <color theme="1"/>
        <rFont val="Calibri"/>
        <family val="2"/>
        <scheme val="minor"/>
      </rPr>
      <t>/103</t>
    </r>
  </si>
  <si>
    <r>
      <rPr>
        <i/>
        <sz val="11"/>
        <color theme="9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120</t>
    </r>
    <r>
      <rPr>
        <i/>
        <sz val="11"/>
        <color theme="1"/>
        <rFont val="Calibri"/>
        <family val="2"/>
        <scheme val="minor"/>
      </rPr>
      <t>/127</t>
    </r>
  </si>
  <si>
    <r>
      <rPr>
        <i/>
        <sz val="11"/>
        <color theme="9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179</t>
    </r>
    <r>
      <rPr>
        <i/>
        <sz val="11"/>
        <color theme="1"/>
        <rFont val="Calibri"/>
        <family val="2"/>
        <scheme val="minor"/>
      </rPr>
      <t>/188</t>
    </r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</si>
  <si>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165</t>
    </r>
    <r>
      <rPr>
        <i/>
        <sz val="11"/>
        <color theme="1"/>
        <rFont val="Calibri"/>
        <family val="2"/>
        <scheme val="minor"/>
      </rPr>
      <t>/175</t>
    </r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</si>
  <si>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103</t>
    </r>
    <r>
      <rPr>
        <i/>
        <sz val="11"/>
        <color theme="1"/>
        <rFont val="Calibri"/>
        <family val="2"/>
        <scheme val="minor"/>
      </rPr>
      <t>/113</t>
    </r>
  </si>
  <si>
    <r>
      <rPr>
        <i/>
        <sz val="11"/>
        <color theme="9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/88</t>
    </r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</si>
  <si>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73</t>
    </r>
    <r>
      <rPr>
        <i/>
        <sz val="11"/>
        <color theme="1"/>
        <rFont val="Calibri"/>
        <family val="2"/>
        <scheme val="minor"/>
      </rPr>
      <t>/83</t>
    </r>
  </si>
  <si>
    <r>
      <rPr>
        <i/>
        <sz val="11"/>
        <color theme="9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42</t>
    </r>
    <r>
      <rPr>
        <i/>
        <sz val="11"/>
        <color theme="1"/>
        <rFont val="Calibri"/>
        <family val="2"/>
        <scheme val="minor"/>
      </rPr>
      <t>/60</t>
    </r>
  </si>
  <si>
    <r>
      <rPr>
        <i/>
        <sz val="11"/>
        <color theme="9"/>
        <rFont val="Calibri"/>
        <family val="2"/>
        <scheme val="minor"/>
      </rPr>
      <t>64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/82</t>
    </r>
  </si>
  <si>
    <r>
      <rPr>
        <i/>
        <sz val="11"/>
        <color theme="9"/>
        <rFont val="Calibri"/>
        <family val="2"/>
        <scheme val="minor"/>
      </rPr>
      <t>17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37</t>
    </r>
    <r>
      <rPr>
        <i/>
        <sz val="11"/>
        <color theme="1"/>
        <rFont val="Calibri"/>
        <family val="2"/>
        <scheme val="minor"/>
      </rPr>
      <t>/54</t>
    </r>
  </si>
  <si>
    <t>0 minutes + Leupeptin</t>
  </si>
  <si>
    <r>
      <rPr>
        <i/>
        <sz val="11"/>
        <color theme="9"/>
        <rFont val="Calibri"/>
        <family val="2"/>
        <scheme val="minor"/>
      </rPr>
      <t>178</t>
    </r>
    <r>
      <rPr>
        <i/>
        <sz val="11"/>
        <color theme="1"/>
        <rFont val="Calibri"/>
        <family val="2"/>
        <scheme val="minor"/>
      </rPr>
      <t>/178</t>
    </r>
  </si>
  <si>
    <r>
      <rPr>
        <i/>
        <sz val="11"/>
        <color theme="9"/>
        <rFont val="Calibri"/>
        <family val="2"/>
        <scheme val="minor"/>
      </rPr>
      <t>205</t>
    </r>
    <r>
      <rPr>
        <i/>
        <sz val="11"/>
        <color theme="1"/>
        <rFont val="Calibri"/>
        <family val="2"/>
        <scheme val="minor"/>
      </rPr>
      <t>/205</t>
    </r>
  </si>
  <si>
    <r>
      <rPr>
        <i/>
        <sz val="11"/>
        <color theme="9"/>
        <rFont val="Calibri"/>
        <family val="2"/>
        <scheme val="minor"/>
      </rPr>
      <t>168</t>
    </r>
    <r>
      <rPr>
        <i/>
        <sz val="11"/>
        <color theme="1"/>
        <rFont val="Calibri"/>
        <family val="2"/>
        <scheme val="minor"/>
      </rPr>
      <t>/168</t>
    </r>
  </si>
  <si>
    <r>
      <t>166</t>
    </r>
    <r>
      <rPr>
        <i/>
        <sz val="11"/>
        <rFont val="Calibri"/>
        <family val="2"/>
        <scheme val="minor"/>
      </rPr>
      <t>/166</t>
    </r>
  </si>
  <si>
    <r>
      <rPr>
        <i/>
        <sz val="11"/>
        <color theme="9"/>
        <rFont val="Calibri"/>
        <family val="2"/>
        <scheme val="minor"/>
      </rPr>
      <t>318</t>
    </r>
    <r>
      <rPr>
        <i/>
        <sz val="11"/>
        <color theme="1"/>
        <rFont val="Calibri"/>
        <family val="2"/>
        <scheme val="minor"/>
      </rPr>
      <t>/318</t>
    </r>
  </si>
  <si>
    <r>
      <rPr>
        <i/>
        <sz val="11"/>
        <color theme="9"/>
        <rFont val="Calibri"/>
        <family val="2"/>
        <scheme val="minor"/>
      </rPr>
      <t>183</t>
    </r>
    <r>
      <rPr>
        <i/>
        <sz val="11"/>
        <color theme="1"/>
        <rFont val="Calibri"/>
        <family val="2"/>
        <scheme val="minor"/>
      </rPr>
      <t>/183</t>
    </r>
  </si>
  <si>
    <r>
      <rPr>
        <i/>
        <sz val="11"/>
        <color theme="9"/>
        <rFont val="Calibri"/>
        <family val="2"/>
        <scheme val="minor"/>
      </rPr>
      <t>151</t>
    </r>
    <r>
      <rPr>
        <i/>
        <sz val="11"/>
        <color theme="1"/>
        <rFont val="Calibri"/>
        <family val="2"/>
        <scheme val="minor"/>
      </rPr>
      <t>/151</t>
    </r>
  </si>
  <si>
    <r>
      <rPr>
        <i/>
        <sz val="11"/>
        <color theme="9"/>
        <rFont val="Calibri"/>
        <family val="2"/>
        <scheme val="minor"/>
      </rPr>
      <t>185</t>
    </r>
    <r>
      <rPr>
        <i/>
        <sz val="11"/>
        <color theme="1"/>
        <rFont val="Calibri"/>
        <family val="2"/>
        <scheme val="minor"/>
      </rPr>
      <t>/185</t>
    </r>
  </si>
  <si>
    <r>
      <rPr>
        <i/>
        <sz val="11"/>
        <color theme="9"/>
        <rFont val="Calibri"/>
        <family val="2"/>
        <scheme val="minor"/>
      </rPr>
      <t>121</t>
    </r>
    <r>
      <rPr>
        <i/>
        <sz val="11"/>
        <color theme="1"/>
        <rFont val="Calibri"/>
        <family val="2"/>
        <scheme val="minor"/>
      </rPr>
      <t>/121</t>
    </r>
  </si>
  <si>
    <r>
      <rPr>
        <i/>
        <sz val="11"/>
        <color theme="9"/>
        <rFont val="Calibri"/>
        <family val="2"/>
        <scheme val="minor"/>
      </rPr>
      <t>171</t>
    </r>
    <r>
      <rPr>
        <i/>
        <sz val="11"/>
        <color theme="1"/>
        <rFont val="Calibri"/>
        <family val="2"/>
        <scheme val="minor"/>
      </rPr>
      <t>/171</t>
    </r>
  </si>
  <si>
    <r>
      <rPr>
        <i/>
        <sz val="11"/>
        <color theme="9"/>
        <rFont val="Calibri"/>
        <family val="2"/>
        <scheme val="minor"/>
      </rPr>
      <t>78</t>
    </r>
    <r>
      <rPr>
        <i/>
        <sz val="11"/>
        <color theme="1"/>
        <rFont val="Calibri"/>
        <family val="2"/>
        <scheme val="minor"/>
      </rPr>
      <t>/78</t>
    </r>
  </si>
  <si>
    <r>
      <rPr>
        <i/>
        <sz val="11"/>
        <color theme="9"/>
        <rFont val="Calibri"/>
        <family val="2"/>
        <scheme val="minor"/>
      </rPr>
      <t>62</t>
    </r>
    <r>
      <rPr>
        <i/>
        <sz val="11"/>
        <color theme="1"/>
        <rFont val="Calibri"/>
        <family val="2"/>
        <scheme val="minor"/>
      </rPr>
      <t>/62</t>
    </r>
  </si>
  <si>
    <r>
      <rPr>
        <i/>
        <sz val="11"/>
        <color theme="9"/>
        <rFont val="Calibri"/>
        <family val="2"/>
        <scheme val="minor"/>
      </rPr>
      <t>107</t>
    </r>
    <r>
      <rPr>
        <i/>
        <sz val="11"/>
        <color theme="1"/>
        <rFont val="Calibri"/>
        <family val="2"/>
        <scheme val="minor"/>
      </rPr>
      <t>/107</t>
    </r>
  </si>
  <si>
    <r>
      <rPr>
        <i/>
        <sz val="11"/>
        <color theme="9"/>
        <rFont val="Calibri"/>
        <family val="2"/>
        <scheme val="minor"/>
      </rPr>
      <t>106</t>
    </r>
    <r>
      <rPr>
        <i/>
        <sz val="11"/>
        <color theme="1"/>
        <rFont val="Calibri"/>
        <family val="2"/>
        <scheme val="minor"/>
      </rPr>
      <t>/106</t>
    </r>
  </si>
  <si>
    <r>
      <rPr>
        <i/>
        <sz val="11"/>
        <color theme="9"/>
        <rFont val="Calibri"/>
        <family val="2"/>
        <scheme val="minor"/>
      </rPr>
      <t>368</t>
    </r>
    <r>
      <rPr>
        <i/>
        <sz val="11"/>
        <color theme="1"/>
        <rFont val="Calibri"/>
        <family val="2"/>
        <scheme val="minor"/>
      </rPr>
      <t>/368</t>
    </r>
  </si>
  <si>
    <r>
      <rPr>
        <i/>
        <sz val="11"/>
        <color theme="9"/>
        <rFont val="Calibri"/>
        <family val="2"/>
        <scheme val="minor"/>
      </rPr>
      <t>100</t>
    </r>
    <r>
      <rPr>
        <i/>
        <sz val="11"/>
        <color theme="1"/>
        <rFont val="Calibri"/>
        <family val="2"/>
        <scheme val="minor"/>
      </rPr>
      <t>/100</t>
    </r>
  </si>
  <si>
    <r>
      <rPr>
        <i/>
        <sz val="11"/>
        <color theme="9"/>
        <rFont val="Calibri"/>
        <family val="2"/>
        <scheme val="minor"/>
      </rPr>
      <t>122</t>
    </r>
    <r>
      <rPr>
        <i/>
        <sz val="11"/>
        <color theme="1"/>
        <rFont val="Calibri"/>
        <family val="2"/>
        <scheme val="minor"/>
      </rPr>
      <t>/122</t>
    </r>
  </si>
  <si>
    <r>
      <rPr>
        <i/>
        <sz val="11"/>
        <color theme="9"/>
        <rFont val="Calibri"/>
        <family val="2"/>
        <scheme val="minor"/>
      </rPr>
      <t>166</t>
    </r>
    <r>
      <rPr>
        <i/>
        <sz val="11"/>
        <color theme="1"/>
        <rFont val="Calibri"/>
        <family val="2"/>
        <scheme val="minor"/>
      </rPr>
      <t>/166</t>
    </r>
  </si>
  <si>
    <r>
      <rPr>
        <i/>
        <sz val="11"/>
        <color theme="9"/>
        <rFont val="Calibri"/>
        <family val="2"/>
        <scheme val="minor"/>
      </rPr>
      <t>175</t>
    </r>
    <r>
      <rPr>
        <i/>
        <sz val="11"/>
        <color theme="1"/>
        <rFont val="Calibri"/>
        <family val="2"/>
        <scheme val="minor"/>
      </rPr>
      <t>/175</t>
    </r>
  </si>
  <si>
    <t xml:space="preserve">40 minutes + Leupeptin </t>
  </si>
  <si>
    <r>
      <rPr>
        <i/>
        <sz val="11"/>
        <color theme="9"/>
        <rFont val="Calibri"/>
        <family val="2"/>
        <scheme val="minor"/>
      </rPr>
      <t>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/31</t>
    </r>
  </si>
  <si>
    <r>
      <rPr>
        <i/>
        <sz val="11"/>
        <color theme="9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44</t>
    </r>
    <r>
      <rPr>
        <i/>
        <sz val="11"/>
        <color theme="1"/>
        <rFont val="Calibri"/>
        <family val="2"/>
        <scheme val="minor"/>
      </rPr>
      <t>/47</t>
    </r>
  </si>
  <si>
    <r>
      <rPr>
        <i/>
        <sz val="11"/>
        <color theme="9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/38</t>
    </r>
  </si>
  <si>
    <r>
      <rPr>
        <i/>
        <sz val="11"/>
        <color theme="9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30</t>
    </r>
    <r>
      <rPr>
        <i/>
        <sz val="11"/>
        <color theme="1"/>
        <rFont val="Calibri"/>
        <family val="2"/>
        <scheme val="minor"/>
      </rPr>
      <t>/37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</si>
  <si>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40</t>
    </r>
    <r>
      <rPr>
        <i/>
        <sz val="11"/>
        <color theme="1"/>
        <rFont val="Calibri"/>
        <family val="2"/>
        <scheme val="minor"/>
      </rPr>
      <t>/45</t>
    </r>
  </si>
  <si>
    <r>
      <rPr>
        <i/>
        <sz val="11"/>
        <color theme="9"/>
        <rFont val="Calibri"/>
        <family val="2"/>
        <scheme val="minor"/>
      </rPr>
      <t>15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/22</t>
    </r>
  </si>
  <si>
    <r>
      <rPr>
        <i/>
        <sz val="11"/>
        <color theme="9"/>
        <rFont val="Calibri"/>
        <family val="2"/>
        <scheme val="minor"/>
      </rPr>
      <t>21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/29</t>
    </r>
  </si>
  <si>
    <r>
      <rPr>
        <i/>
        <sz val="11"/>
        <color theme="9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16</t>
    </r>
    <r>
      <rPr>
        <i/>
        <sz val="11"/>
        <color theme="1"/>
        <rFont val="Calibri"/>
        <family val="2"/>
        <scheme val="minor"/>
      </rPr>
      <t>/34</t>
    </r>
  </si>
  <si>
    <r>
      <rPr>
        <i/>
        <sz val="11"/>
        <color theme="9"/>
        <rFont val="Calibri"/>
        <family val="2"/>
        <scheme val="minor"/>
      </rPr>
      <t>20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/49</t>
    </r>
  </si>
  <si>
    <r>
      <rPr>
        <i/>
        <sz val="11"/>
        <color theme="9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/46</t>
    </r>
  </si>
  <si>
    <r>
      <rPr>
        <i/>
        <sz val="11"/>
        <color theme="9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46</t>
    </r>
    <r>
      <rPr>
        <i/>
        <sz val="11"/>
        <color theme="1"/>
        <rFont val="Calibri"/>
        <family val="2"/>
        <scheme val="minor"/>
      </rPr>
      <t>/53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</si>
  <si>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36</t>
    </r>
    <r>
      <rPr>
        <i/>
        <sz val="11"/>
        <color theme="1"/>
        <rFont val="Calibri"/>
        <family val="2"/>
        <scheme val="minor"/>
      </rPr>
      <t>/41</t>
    </r>
  </si>
  <si>
    <r>
      <rPr>
        <i/>
        <sz val="11"/>
        <color theme="9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53</t>
    </r>
    <r>
      <rPr>
        <i/>
        <sz val="11"/>
        <color theme="1"/>
        <rFont val="Calibri"/>
        <family val="2"/>
        <scheme val="minor"/>
      </rPr>
      <t>/61</t>
    </r>
  </si>
  <si>
    <r>
      <rPr>
        <i/>
        <sz val="11"/>
        <color theme="9"/>
        <rFont val="Calibri"/>
        <family val="2"/>
        <scheme val="minor"/>
      </rPr>
      <t>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/30</t>
    </r>
  </si>
  <si>
    <r>
      <rPr>
        <i/>
        <sz val="11"/>
        <color theme="9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37</t>
    </r>
    <r>
      <rPr>
        <i/>
        <sz val="11"/>
        <color theme="1"/>
        <rFont val="Calibri"/>
        <family val="2"/>
        <scheme val="minor"/>
      </rPr>
      <t>/45</t>
    </r>
  </si>
  <si>
    <r>
      <rPr>
        <i/>
        <sz val="11"/>
        <color theme="9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13</t>
    </r>
    <r>
      <rPr>
        <i/>
        <sz val="11"/>
        <color theme="1"/>
        <rFont val="Calibri"/>
        <family val="2"/>
        <scheme val="minor"/>
      </rPr>
      <t>/27</t>
    </r>
  </si>
  <si>
    <r>
      <rPr>
        <i/>
        <sz val="11"/>
        <color theme="9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/21</t>
    </r>
  </si>
  <si>
    <r>
      <rPr>
        <i/>
        <sz val="11"/>
        <color theme="9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20</t>
    </r>
    <r>
      <rPr>
        <i/>
        <sz val="11"/>
        <color theme="1"/>
        <rFont val="Calibri"/>
        <family val="2"/>
        <scheme val="minor"/>
      </rPr>
      <t>/29</t>
    </r>
  </si>
  <si>
    <r>
      <rPr>
        <i/>
        <sz val="11"/>
        <color theme="9"/>
        <rFont val="Calibri"/>
        <family val="2"/>
        <scheme val="minor"/>
      </rPr>
      <t>13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/27</t>
    </r>
  </si>
  <si>
    <r>
      <rPr>
        <i/>
        <sz val="11"/>
        <color theme="9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/43</t>
    </r>
  </si>
  <si>
    <t xml:space="preserve">3 hours + Leupeptin </t>
  </si>
  <si>
    <r>
      <rPr>
        <i/>
        <sz val="11"/>
        <color theme="9"/>
        <rFont val="Calibri"/>
        <family val="2"/>
        <scheme val="minor"/>
      </rPr>
      <t>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63</t>
    </r>
    <r>
      <rPr>
        <i/>
        <sz val="11"/>
        <color theme="1"/>
        <rFont val="Calibri"/>
        <family val="2"/>
        <scheme val="minor"/>
      </rPr>
      <t>/73</t>
    </r>
  </si>
  <si>
    <r>
      <rPr>
        <i/>
        <sz val="11"/>
        <color theme="9"/>
        <rFont val="Calibri"/>
        <family val="2"/>
        <scheme val="minor"/>
      </rPr>
      <t>13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50</t>
    </r>
    <r>
      <rPr>
        <i/>
        <sz val="11"/>
        <color theme="1"/>
        <rFont val="Calibri"/>
        <family val="2"/>
        <scheme val="minor"/>
      </rPr>
      <t>/63</t>
    </r>
  </si>
  <si>
    <r>
      <rPr>
        <i/>
        <sz val="11"/>
        <color theme="9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62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</si>
  <si>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46</t>
    </r>
    <r>
      <rPr>
        <i/>
        <sz val="11"/>
        <color theme="1"/>
        <rFont val="Calibri"/>
        <family val="2"/>
        <scheme val="minor"/>
      </rPr>
      <t>/54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</si>
  <si>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43</t>
    </r>
    <r>
      <rPr>
        <i/>
        <sz val="11"/>
        <color theme="1"/>
        <rFont val="Calibri"/>
        <family val="2"/>
        <scheme val="minor"/>
      </rPr>
      <t>/48</t>
    </r>
  </si>
  <si>
    <r>
      <rPr>
        <i/>
        <sz val="11"/>
        <color theme="9"/>
        <rFont val="Calibri"/>
        <family val="2"/>
        <scheme val="minor"/>
      </rPr>
      <t>64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84</t>
    </r>
    <r>
      <rPr>
        <i/>
        <sz val="11"/>
        <color theme="1"/>
        <rFont val="Calibri"/>
        <family val="2"/>
        <scheme val="minor"/>
      </rPr>
      <t>/148</t>
    </r>
  </si>
  <si>
    <r>
      <rPr>
        <i/>
        <sz val="11"/>
        <color theme="9"/>
        <rFont val="Calibri"/>
        <family val="2"/>
        <scheme val="minor"/>
      </rPr>
      <t>118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/126</t>
    </r>
  </si>
  <si>
    <r>
      <rPr>
        <i/>
        <sz val="11"/>
        <color theme="9"/>
        <rFont val="Calibri"/>
        <family val="2"/>
        <scheme val="minor"/>
      </rPr>
      <t>73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59</t>
    </r>
    <r>
      <rPr>
        <i/>
        <sz val="11"/>
        <color theme="1"/>
        <rFont val="Calibri"/>
        <family val="2"/>
        <scheme val="minor"/>
      </rPr>
      <t>/132</t>
    </r>
  </si>
  <si>
    <r>
      <rPr>
        <i/>
        <sz val="11"/>
        <color theme="9"/>
        <rFont val="Calibri"/>
        <family val="2"/>
        <scheme val="minor"/>
      </rPr>
      <t>71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76</t>
    </r>
    <r>
      <rPr>
        <i/>
        <sz val="11"/>
        <color theme="1"/>
        <rFont val="Calibri"/>
        <family val="2"/>
        <scheme val="minor"/>
      </rPr>
      <t>/147</t>
    </r>
  </si>
  <si>
    <r>
      <rPr>
        <i/>
        <sz val="11"/>
        <color theme="9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/82</t>
    </r>
  </si>
  <si>
    <r>
      <rPr>
        <i/>
        <sz val="11"/>
        <color theme="9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/74</t>
    </r>
  </si>
  <si>
    <r>
      <rPr>
        <i/>
        <sz val="11"/>
        <color theme="9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39</t>
    </r>
    <r>
      <rPr>
        <i/>
        <sz val="11"/>
        <color theme="1"/>
        <rFont val="Calibri"/>
        <family val="2"/>
        <scheme val="minor"/>
      </rPr>
      <t>/43</t>
    </r>
  </si>
  <si>
    <r>
      <rPr>
        <i/>
        <sz val="11"/>
        <color theme="9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43</t>
    </r>
    <r>
      <rPr>
        <i/>
        <sz val="11"/>
        <color theme="1"/>
        <rFont val="Calibri"/>
        <family val="2"/>
        <scheme val="minor"/>
      </rPr>
      <t>/46</t>
    </r>
  </si>
  <si>
    <r>
      <rPr>
        <i/>
        <sz val="11"/>
        <color theme="9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55</t>
    </r>
    <r>
      <rPr>
        <i/>
        <sz val="11"/>
        <color theme="1"/>
        <rFont val="Calibri"/>
        <family val="2"/>
        <scheme val="minor"/>
      </rPr>
      <t>/59</t>
    </r>
  </si>
  <si>
    <r>
      <rPr>
        <i/>
        <sz val="11"/>
        <color theme="9"/>
        <rFont val="Calibri"/>
        <family val="2"/>
        <scheme val="minor"/>
      </rPr>
      <t>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60</t>
    </r>
    <r>
      <rPr>
        <i/>
        <sz val="11"/>
        <color theme="1"/>
        <rFont val="Calibri"/>
        <family val="2"/>
        <scheme val="minor"/>
      </rPr>
      <t>/66</t>
    </r>
  </si>
  <si>
    <r>
      <rPr>
        <i/>
        <sz val="11"/>
        <color theme="9"/>
        <rFont val="Calibri"/>
        <family val="2"/>
        <scheme val="minor"/>
      </rPr>
      <t>21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36</t>
    </r>
    <r>
      <rPr>
        <i/>
        <sz val="11"/>
        <color theme="1"/>
        <rFont val="Calibri"/>
        <family val="2"/>
        <scheme val="minor"/>
      </rPr>
      <t>/57</t>
    </r>
  </si>
  <si>
    <r>
      <rPr>
        <i/>
        <sz val="11"/>
        <color theme="9"/>
        <rFont val="Calibri"/>
        <family val="2"/>
        <scheme val="minor"/>
      </rPr>
      <t>22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51</t>
    </r>
    <r>
      <rPr>
        <i/>
        <sz val="11"/>
        <color theme="1"/>
        <rFont val="Calibri"/>
        <family val="2"/>
        <scheme val="minor"/>
      </rPr>
      <t>/73</t>
    </r>
  </si>
  <si>
    <r>
      <rPr>
        <i/>
        <sz val="11"/>
        <color theme="9"/>
        <rFont val="Calibri"/>
        <family val="2"/>
        <scheme val="minor"/>
      </rPr>
      <t>12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/41</t>
    </r>
  </si>
  <si>
    <r>
      <rPr>
        <i/>
        <sz val="11"/>
        <color theme="9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55</t>
    </r>
    <r>
      <rPr>
        <i/>
        <sz val="11"/>
        <color theme="1"/>
        <rFont val="Calibri"/>
        <family val="2"/>
        <scheme val="minor"/>
      </rPr>
      <t>/69</t>
    </r>
  </si>
  <si>
    <r>
      <rPr>
        <i/>
        <sz val="11"/>
        <color theme="9"/>
        <rFont val="Calibri"/>
        <family val="2"/>
        <scheme val="minor"/>
      </rPr>
      <t>38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15</t>
    </r>
    <r>
      <rPr>
        <i/>
        <sz val="11"/>
        <color theme="1"/>
        <rFont val="Calibri"/>
        <family val="2"/>
        <scheme val="minor"/>
      </rPr>
      <t>/53</t>
    </r>
  </si>
  <si>
    <t>40 minutes + Blebbistatin</t>
  </si>
  <si>
    <r>
      <rPr>
        <i/>
        <sz val="11"/>
        <color theme="9"/>
        <rFont val="Calibri"/>
        <family val="2"/>
        <scheme val="minor"/>
      </rPr>
      <t>60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/89</t>
    </r>
  </si>
  <si>
    <r>
      <rPr>
        <i/>
        <sz val="11"/>
        <color theme="9"/>
        <rFont val="Calibri"/>
        <family val="2"/>
        <scheme val="minor"/>
      </rPr>
      <t>28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/61</t>
    </r>
  </si>
  <si>
    <r>
      <rPr>
        <i/>
        <sz val="11"/>
        <color theme="9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68</t>
    </r>
    <r>
      <rPr>
        <i/>
        <sz val="11"/>
        <color theme="1"/>
        <rFont val="Calibri"/>
        <family val="2"/>
        <scheme val="minor"/>
      </rPr>
      <t>/109</t>
    </r>
  </si>
  <si>
    <r>
      <rPr>
        <i/>
        <sz val="11"/>
        <color theme="9"/>
        <rFont val="Calibri"/>
        <family val="2"/>
        <scheme val="minor"/>
      </rPr>
      <t>48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24</t>
    </r>
    <r>
      <rPr>
        <i/>
        <sz val="11"/>
        <color theme="1"/>
        <rFont val="Calibri"/>
        <family val="2"/>
        <scheme val="minor"/>
      </rPr>
      <t>/72</t>
    </r>
  </si>
  <si>
    <r>
      <rPr>
        <i/>
        <sz val="11"/>
        <color theme="9"/>
        <rFont val="Calibri"/>
        <family val="2"/>
        <scheme val="minor"/>
      </rPr>
      <t>40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72</t>
    </r>
    <r>
      <rPr>
        <i/>
        <sz val="11"/>
        <color theme="1"/>
        <rFont val="Calibri"/>
        <family val="2"/>
        <scheme val="minor"/>
      </rPr>
      <t>/112</t>
    </r>
  </si>
  <si>
    <r>
      <rPr>
        <i/>
        <sz val="11"/>
        <color theme="9"/>
        <rFont val="Calibri"/>
        <family val="2"/>
        <scheme val="minor"/>
      </rPr>
      <t>36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/55</t>
    </r>
  </si>
  <si>
    <r>
      <rPr>
        <i/>
        <sz val="11"/>
        <color theme="9"/>
        <rFont val="Calibri"/>
        <family val="2"/>
        <scheme val="minor"/>
      </rPr>
      <t>75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24</t>
    </r>
    <r>
      <rPr>
        <i/>
        <sz val="11"/>
        <color theme="1"/>
        <rFont val="Calibri"/>
        <family val="2"/>
        <scheme val="minor"/>
      </rPr>
      <t>/99</t>
    </r>
  </si>
  <si>
    <r>
      <rPr>
        <i/>
        <sz val="11"/>
        <color theme="9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/68</t>
    </r>
  </si>
  <si>
    <r>
      <rPr>
        <i/>
        <sz val="11"/>
        <color theme="9"/>
        <rFont val="Calibri"/>
        <family val="2"/>
        <scheme val="minor"/>
      </rPr>
      <t>48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36</t>
    </r>
    <r>
      <rPr>
        <i/>
        <sz val="11"/>
        <color theme="1"/>
        <rFont val="Calibri"/>
        <family val="2"/>
        <scheme val="minor"/>
      </rPr>
      <t>/84</t>
    </r>
  </si>
  <si>
    <r>
      <rPr>
        <i/>
        <sz val="11"/>
        <color theme="9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/37</t>
    </r>
  </si>
  <si>
    <r>
      <rPr>
        <i/>
        <sz val="11"/>
        <color theme="9"/>
        <rFont val="Calibri"/>
        <family val="2"/>
        <scheme val="minor"/>
      </rPr>
      <t>103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27</t>
    </r>
    <r>
      <rPr>
        <i/>
        <sz val="11"/>
        <color theme="1"/>
        <rFont val="Calibri"/>
        <family val="2"/>
        <scheme val="minor"/>
      </rPr>
      <t>/130</t>
    </r>
  </si>
  <si>
    <r>
      <rPr>
        <i/>
        <sz val="11"/>
        <color theme="9"/>
        <rFont val="Calibri"/>
        <family val="2"/>
        <scheme val="minor"/>
      </rPr>
      <t>27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50</t>
    </r>
    <r>
      <rPr>
        <i/>
        <sz val="11"/>
        <color theme="1"/>
        <rFont val="Calibri"/>
        <family val="2"/>
        <scheme val="minor"/>
      </rPr>
      <t>/77</t>
    </r>
  </si>
  <si>
    <r>
      <rPr>
        <i/>
        <sz val="11"/>
        <color theme="9"/>
        <rFont val="Calibri"/>
        <family val="2"/>
        <scheme val="minor"/>
      </rPr>
      <t>69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1" tint="0.34998626667073579"/>
        <rFont val="Calibri"/>
        <family val="2"/>
        <scheme val="minor"/>
      </rPr>
      <t>30</t>
    </r>
    <r>
      <rPr>
        <i/>
        <sz val="11"/>
        <color theme="1"/>
        <rFont val="Calibri"/>
        <family val="2"/>
        <scheme val="minor"/>
      </rPr>
      <t>/99</t>
    </r>
  </si>
  <si>
    <r>
      <rPr>
        <i/>
        <sz val="11"/>
        <color theme="9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92</t>
    </r>
    <r>
      <rPr>
        <i/>
        <sz val="11"/>
        <color theme="1"/>
        <rFont val="Calibri"/>
        <family val="2"/>
        <scheme val="minor"/>
      </rPr>
      <t>/121</t>
    </r>
  </si>
  <si>
    <r>
      <rPr>
        <i/>
        <sz val="11"/>
        <color theme="9"/>
        <rFont val="Calibri"/>
        <family val="2"/>
        <scheme val="minor"/>
      </rPr>
      <t>102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53</t>
    </r>
    <r>
      <rPr>
        <i/>
        <sz val="11"/>
        <color theme="1"/>
        <rFont val="Calibri"/>
        <family val="2"/>
        <scheme val="minor"/>
      </rPr>
      <t>/155</t>
    </r>
  </si>
  <si>
    <r>
      <rPr>
        <i/>
        <sz val="11"/>
        <color theme="9"/>
        <rFont val="Calibri"/>
        <family val="2"/>
        <scheme val="minor"/>
      </rPr>
      <t>70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/81</t>
    </r>
  </si>
  <si>
    <r>
      <rPr>
        <i/>
        <sz val="11"/>
        <color theme="9"/>
        <rFont val="Calibri"/>
        <family val="2"/>
        <scheme val="minor"/>
      </rPr>
      <t>89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37</t>
    </r>
    <r>
      <rPr>
        <i/>
        <sz val="11"/>
        <color theme="1"/>
        <rFont val="Calibri"/>
        <family val="2"/>
        <scheme val="minor"/>
      </rPr>
      <t>/126</t>
    </r>
  </si>
  <si>
    <r>
      <rPr>
        <i/>
        <sz val="11"/>
        <color theme="9"/>
        <rFont val="Calibri"/>
        <family val="2"/>
        <scheme val="minor"/>
      </rPr>
      <t>74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/88</t>
    </r>
  </si>
  <si>
    <r>
      <rPr>
        <i/>
        <sz val="11"/>
        <color theme="9"/>
        <rFont val="Calibri"/>
        <family val="2"/>
        <scheme val="minor"/>
      </rPr>
      <t>117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31</t>
    </r>
    <r>
      <rPr>
        <i/>
        <sz val="11"/>
        <color theme="1"/>
        <rFont val="Calibri"/>
        <family val="2"/>
        <scheme val="minor"/>
      </rPr>
      <t>/148</t>
    </r>
  </si>
  <si>
    <r>
      <rPr>
        <i/>
        <sz val="11"/>
        <color theme="9"/>
        <rFont val="Calibri"/>
        <family val="2"/>
        <scheme val="minor"/>
      </rPr>
      <t>63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38</t>
    </r>
    <r>
      <rPr>
        <i/>
        <sz val="11"/>
        <color theme="1"/>
        <rFont val="Calibri"/>
        <family val="2"/>
        <scheme val="minor"/>
      </rPr>
      <t>/101</t>
    </r>
  </si>
  <si>
    <t>3 hours + Blebbistatin</t>
  </si>
  <si>
    <r>
      <rPr>
        <i/>
        <sz val="11"/>
        <color theme="9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32</t>
    </r>
    <r>
      <rPr>
        <i/>
        <sz val="11"/>
        <color theme="1"/>
        <rFont val="Calibri"/>
        <family val="2"/>
        <scheme val="minor"/>
      </rPr>
      <t>/55</t>
    </r>
  </si>
  <si>
    <r>
      <rPr>
        <i/>
        <sz val="11"/>
        <color theme="9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26</t>
    </r>
    <r>
      <rPr>
        <i/>
        <sz val="11"/>
        <color theme="1"/>
        <rFont val="Calibri"/>
        <family val="2"/>
        <scheme val="minor"/>
      </rPr>
      <t>/49</t>
    </r>
  </si>
  <si>
    <r>
      <rPr>
        <i/>
        <sz val="11"/>
        <color theme="9"/>
        <rFont val="Calibri"/>
        <family val="2"/>
        <scheme val="minor"/>
      </rPr>
      <t>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/52</t>
    </r>
  </si>
  <si>
    <r>
      <rPr>
        <i/>
        <sz val="11"/>
        <color theme="9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21</t>
    </r>
    <r>
      <rPr>
        <i/>
        <sz val="11"/>
        <color theme="1"/>
        <rFont val="Calibri"/>
        <family val="2"/>
        <scheme val="minor"/>
      </rPr>
      <t>/32</t>
    </r>
  </si>
  <si>
    <r>
      <rPr>
        <i/>
        <sz val="11"/>
        <color theme="9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13</t>
    </r>
    <r>
      <rPr>
        <i/>
        <sz val="11"/>
        <color theme="1"/>
        <rFont val="Calibri"/>
        <family val="2"/>
        <scheme val="minor"/>
      </rPr>
      <t>/32</t>
    </r>
  </si>
  <si>
    <r>
      <rPr>
        <i/>
        <sz val="11"/>
        <color theme="9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26</t>
    </r>
    <r>
      <rPr>
        <i/>
        <sz val="11"/>
        <color theme="1"/>
        <rFont val="Calibri"/>
        <family val="2"/>
        <scheme val="minor"/>
      </rPr>
      <t>/45</t>
    </r>
  </si>
  <si>
    <r>
      <rPr>
        <i/>
        <sz val="11"/>
        <color theme="9"/>
        <rFont val="Calibri"/>
        <family val="2"/>
        <scheme val="minor"/>
      </rPr>
      <t>49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18</t>
    </r>
    <r>
      <rPr>
        <i/>
        <sz val="11"/>
        <color theme="1"/>
        <rFont val="Calibri"/>
        <family val="2"/>
        <scheme val="minor"/>
      </rPr>
      <t>/67</t>
    </r>
  </si>
  <si>
    <r>
      <rPr>
        <i/>
        <sz val="11"/>
        <color theme="9"/>
        <rFont val="Calibri"/>
        <family val="2"/>
        <scheme val="minor"/>
      </rPr>
      <t>24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12</t>
    </r>
    <r>
      <rPr>
        <i/>
        <sz val="11"/>
        <color theme="1"/>
        <rFont val="Calibri"/>
        <family val="2"/>
        <scheme val="minor"/>
      </rPr>
      <t>/36</t>
    </r>
  </si>
  <si>
    <r>
      <rPr>
        <i/>
        <sz val="11"/>
        <color theme="9"/>
        <rFont val="Calibri"/>
        <family val="2"/>
        <scheme val="minor"/>
      </rPr>
      <t>11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17</t>
    </r>
    <r>
      <rPr>
        <i/>
        <sz val="11"/>
        <color theme="1"/>
        <rFont val="Calibri"/>
        <family val="2"/>
        <scheme val="minor"/>
      </rPr>
      <t>/28</t>
    </r>
  </si>
  <si>
    <r>
      <rPr>
        <i/>
        <sz val="11"/>
        <color theme="9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/66</t>
    </r>
  </si>
  <si>
    <r>
      <rPr>
        <i/>
        <sz val="11"/>
        <color theme="9"/>
        <rFont val="Calibri"/>
        <family val="2"/>
        <scheme val="minor"/>
      </rPr>
      <t>24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55</t>
    </r>
    <r>
      <rPr>
        <i/>
        <sz val="11"/>
        <color theme="1"/>
        <rFont val="Calibri"/>
        <family val="2"/>
        <scheme val="minor"/>
      </rPr>
      <t>/79</t>
    </r>
  </si>
  <si>
    <r>
      <rPr>
        <i/>
        <sz val="11"/>
        <color theme="9"/>
        <rFont val="Calibri"/>
        <family val="2"/>
        <scheme val="minor"/>
      </rPr>
      <t>31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51</t>
    </r>
    <r>
      <rPr>
        <i/>
        <sz val="11"/>
        <color theme="1"/>
        <rFont val="Calibri"/>
        <family val="2"/>
        <scheme val="minor"/>
      </rPr>
      <t>/82</t>
    </r>
  </si>
  <si>
    <r>
      <rPr>
        <i/>
        <sz val="11"/>
        <color theme="9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27</t>
    </r>
    <r>
      <rPr>
        <i/>
        <sz val="11"/>
        <color theme="1"/>
        <rFont val="Calibri"/>
        <family val="2"/>
        <scheme val="minor"/>
      </rPr>
      <t>/68</t>
    </r>
  </si>
  <si>
    <r>
      <rPr>
        <i/>
        <sz val="11"/>
        <color theme="9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47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</si>
  <si>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16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/39</t>
    </r>
  </si>
  <si>
    <r>
      <rPr>
        <i/>
        <sz val="11"/>
        <color theme="9"/>
        <rFont val="Calibri"/>
        <family val="2"/>
        <scheme val="minor"/>
      </rPr>
      <t>40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12</t>
    </r>
    <r>
      <rPr>
        <i/>
        <sz val="11"/>
        <color theme="1"/>
        <rFont val="Calibri"/>
        <family val="2"/>
        <scheme val="minor"/>
      </rPr>
      <t>/52</t>
    </r>
  </si>
  <si>
    <r>
      <rPr>
        <i/>
        <sz val="11"/>
        <color theme="9"/>
        <rFont val="Calibri"/>
        <family val="2"/>
        <scheme val="minor"/>
      </rPr>
      <t>20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30</t>
    </r>
    <r>
      <rPr>
        <i/>
        <sz val="11"/>
        <color theme="1"/>
        <rFont val="Calibri"/>
        <family val="2"/>
        <scheme val="minor"/>
      </rPr>
      <t>/50</t>
    </r>
  </si>
  <si>
    <r>
      <rPr>
        <i/>
        <sz val="11"/>
        <color theme="9"/>
        <rFont val="Calibri"/>
        <family val="2"/>
        <scheme val="minor"/>
      </rPr>
      <t>16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19</t>
    </r>
    <r>
      <rPr>
        <i/>
        <sz val="11"/>
        <color theme="1"/>
        <rFont val="Calibri"/>
        <family val="2"/>
        <scheme val="minor"/>
      </rPr>
      <t>/35</t>
    </r>
  </si>
  <si>
    <r>
      <rPr>
        <i/>
        <sz val="11"/>
        <color theme="9"/>
        <rFont val="Calibri"/>
        <family val="2"/>
        <scheme val="minor"/>
      </rPr>
      <t>25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/39</t>
    </r>
  </si>
  <si>
    <r>
      <rPr>
        <i/>
        <sz val="11"/>
        <color theme="9"/>
        <rFont val="Calibri"/>
        <family val="2"/>
        <scheme val="minor"/>
      </rPr>
      <t>24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26</t>
    </r>
    <r>
      <rPr>
        <i/>
        <sz val="11"/>
        <color theme="1"/>
        <rFont val="Calibri"/>
        <family val="2"/>
        <scheme val="minor"/>
      </rPr>
      <t>/50</t>
    </r>
  </si>
  <si>
    <t xml:space="preserve">40 minutes + Leupeptin + Blebbistatin </t>
  </si>
  <si>
    <r>
      <rPr>
        <i/>
        <sz val="11"/>
        <color theme="9"/>
        <rFont val="Calibri"/>
        <family val="2"/>
        <scheme val="minor"/>
      </rPr>
      <t>74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60</t>
    </r>
    <r>
      <rPr>
        <i/>
        <sz val="11"/>
        <color theme="1"/>
        <rFont val="Calibri"/>
        <family val="2"/>
        <scheme val="minor"/>
      </rPr>
      <t>/134</t>
    </r>
  </si>
  <si>
    <r>
      <rPr>
        <i/>
        <sz val="11"/>
        <color theme="9"/>
        <rFont val="Calibri"/>
        <family val="2"/>
        <scheme val="minor"/>
      </rPr>
      <t>79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/112</t>
    </r>
  </si>
  <si>
    <r>
      <rPr>
        <i/>
        <sz val="11"/>
        <color theme="9"/>
        <rFont val="Calibri"/>
        <family val="2"/>
        <scheme val="minor"/>
      </rPr>
      <t>78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/119</t>
    </r>
  </si>
  <si>
    <r>
      <rPr>
        <i/>
        <sz val="11"/>
        <color theme="9"/>
        <rFont val="Calibri"/>
        <family val="2"/>
        <scheme val="minor"/>
      </rPr>
      <t>110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119</t>
    </r>
    <r>
      <rPr>
        <i/>
        <sz val="11"/>
        <color theme="1"/>
        <rFont val="Calibri"/>
        <family val="2"/>
        <scheme val="minor"/>
      </rPr>
      <t>/229</t>
    </r>
  </si>
  <si>
    <r>
      <rPr>
        <i/>
        <sz val="11"/>
        <color theme="9"/>
        <rFont val="Calibri"/>
        <family val="2"/>
        <scheme val="minor"/>
      </rPr>
      <t>134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103</t>
    </r>
    <r>
      <rPr>
        <i/>
        <sz val="11"/>
        <color theme="1"/>
        <rFont val="Calibri"/>
        <family val="2"/>
        <scheme val="minor"/>
      </rPr>
      <t>/237</t>
    </r>
  </si>
  <si>
    <r>
      <rPr>
        <i/>
        <sz val="11"/>
        <color theme="9"/>
        <rFont val="Calibri"/>
        <family val="2"/>
        <scheme val="minor"/>
      </rPr>
      <t>42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16</t>
    </r>
    <r>
      <rPr>
        <i/>
        <sz val="11"/>
        <color theme="1"/>
        <rFont val="Calibri"/>
        <family val="2"/>
        <scheme val="minor"/>
      </rPr>
      <t>/58</t>
    </r>
  </si>
  <si>
    <r>
      <rPr>
        <i/>
        <sz val="11"/>
        <color theme="9"/>
        <rFont val="Calibri"/>
        <family val="2"/>
        <scheme val="minor"/>
      </rPr>
      <t>71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/80</t>
    </r>
  </si>
  <si>
    <r>
      <rPr>
        <i/>
        <sz val="11"/>
        <color theme="9"/>
        <rFont val="Calibri"/>
        <family val="2"/>
        <scheme val="minor"/>
      </rPr>
      <t>45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25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</si>
  <si>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54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</t>
    </r>
    <r>
      <rPr>
        <i/>
        <sz val="11"/>
        <color theme="1"/>
        <rFont val="Calibri"/>
        <family val="2"/>
        <scheme val="minor"/>
      </rPr>
      <t>/63</t>
    </r>
  </si>
  <si>
    <r>
      <rPr>
        <i/>
        <sz val="11"/>
        <color theme="9"/>
        <rFont val="Calibri"/>
        <family val="2"/>
        <scheme val="minor"/>
      </rPr>
      <t>83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28</t>
    </r>
    <r>
      <rPr>
        <i/>
        <sz val="11"/>
        <color theme="1"/>
        <rFont val="Calibri"/>
        <family val="2"/>
        <scheme val="minor"/>
      </rPr>
      <t>/111</t>
    </r>
  </si>
  <si>
    <r>
      <rPr>
        <i/>
        <sz val="11"/>
        <color theme="9"/>
        <rFont val="Calibri"/>
        <family val="2"/>
        <scheme val="minor"/>
      </rPr>
      <t>138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13</t>
    </r>
    <r>
      <rPr>
        <i/>
        <sz val="11"/>
        <color theme="1"/>
        <rFont val="Calibri"/>
        <family val="2"/>
        <scheme val="minor"/>
      </rPr>
      <t>/151</t>
    </r>
  </si>
  <si>
    <r>
      <rPr>
        <i/>
        <sz val="11"/>
        <color theme="9"/>
        <rFont val="Calibri"/>
        <family val="2"/>
        <scheme val="minor"/>
      </rPr>
      <t>108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68</t>
    </r>
    <r>
      <rPr>
        <i/>
        <sz val="11"/>
        <color theme="1"/>
        <rFont val="Calibri"/>
        <family val="2"/>
        <scheme val="minor"/>
      </rPr>
      <t>/176</t>
    </r>
  </si>
  <si>
    <r>
      <rPr>
        <i/>
        <sz val="11"/>
        <color theme="9"/>
        <rFont val="Calibri"/>
        <family val="2"/>
        <scheme val="minor"/>
      </rPr>
      <t>65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66</t>
    </r>
    <r>
      <rPr>
        <i/>
        <sz val="11"/>
        <color theme="1"/>
        <rFont val="Calibri"/>
        <family val="2"/>
        <scheme val="minor"/>
      </rPr>
      <t>/131</t>
    </r>
  </si>
  <si>
    <r>
      <rPr>
        <i/>
        <sz val="11"/>
        <color theme="9"/>
        <rFont val="Calibri"/>
        <family val="2"/>
        <scheme val="minor"/>
      </rPr>
      <t>115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/138</t>
    </r>
  </si>
  <si>
    <r>
      <rPr>
        <i/>
        <sz val="11"/>
        <color theme="9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59</t>
    </r>
    <r>
      <rPr>
        <i/>
        <sz val="11"/>
        <color theme="1"/>
        <rFont val="Calibri"/>
        <family val="2"/>
        <scheme val="minor"/>
      </rPr>
      <t>/100</t>
    </r>
  </si>
  <si>
    <r>
      <rPr>
        <i/>
        <sz val="11"/>
        <color theme="9"/>
        <rFont val="Calibri"/>
        <family val="2"/>
        <scheme val="minor"/>
      </rPr>
      <t>76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</t>
    </r>
    <r>
      <rPr>
        <i/>
        <sz val="11"/>
        <color theme="1"/>
        <rFont val="Calibri"/>
        <family val="2"/>
        <scheme val="minor"/>
      </rPr>
      <t>/78</t>
    </r>
  </si>
  <si>
    <r>
      <rPr>
        <i/>
        <sz val="11"/>
        <color theme="9"/>
        <rFont val="Calibri"/>
        <family val="2"/>
        <scheme val="minor"/>
      </rPr>
      <t>72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/107</t>
    </r>
  </si>
  <si>
    <r>
      <rPr>
        <i/>
        <sz val="11"/>
        <color theme="9"/>
        <rFont val="Calibri"/>
        <family val="2"/>
        <scheme val="minor"/>
      </rPr>
      <t>84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43</t>
    </r>
    <r>
      <rPr>
        <i/>
        <sz val="11"/>
        <color theme="1"/>
        <rFont val="Calibri"/>
        <family val="2"/>
        <scheme val="minor"/>
      </rPr>
      <t>/127</t>
    </r>
  </si>
  <si>
    <r>
      <rPr>
        <i/>
        <sz val="11"/>
        <color theme="9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22</t>
    </r>
    <r>
      <rPr>
        <i/>
        <sz val="11"/>
        <color theme="1"/>
        <rFont val="Calibri"/>
        <family val="2"/>
        <scheme val="minor"/>
      </rPr>
      <t>/55</t>
    </r>
  </si>
  <si>
    <r>
      <rPr>
        <i/>
        <sz val="11"/>
        <color theme="9"/>
        <rFont val="Calibri"/>
        <family val="2"/>
        <scheme val="minor"/>
      </rPr>
      <t>82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</t>
    </r>
    <r>
      <rPr>
        <i/>
        <sz val="11"/>
        <color theme="1"/>
        <rFont val="Calibri"/>
        <family val="2"/>
        <scheme val="minor"/>
      </rPr>
      <t>/86</t>
    </r>
  </si>
  <si>
    <t xml:space="preserve">3 hours + Leupeptin + Blebbistatin </t>
  </si>
  <si>
    <r>
      <rPr>
        <i/>
        <sz val="11"/>
        <color theme="9"/>
        <rFont val="Calibri"/>
        <family val="2"/>
        <scheme val="minor"/>
      </rPr>
      <t>76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88</t>
    </r>
    <r>
      <rPr>
        <i/>
        <sz val="11"/>
        <color theme="1"/>
        <rFont val="Calibri"/>
        <family val="2"/>
        <scheme val="minor"/>
      </rPr>
      <t>/164</t>
    </r>
  </si>
  <si>
    <r>
      <rPr>
        <i/>
        <sz val="11"/>
        <color theme="9"/>
        <rFont val="Calibri"/>
        <family val="2"/>
        <scheme val="minor"/>
      </rPr>
      <t>103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261</t>
    </r>
    <r>
      <rPr>
        <i/>
        <sz val="11"/>
        <color theme="1"/>
        <rFont val="Calibri"/>
        <family val="2"/>
        <scheme val="minor"/>
      </rPr>
      <t>/364</t>
    </r>
  </si>
  <si>
    <r>
      <rPr>
        <i/>
        <sz val="11"/>
        <color theme="9"/>
        <rFont val="Calibri"/>
        <family val="2"/>
        <scheme val="minor"/>
      </rPr>
      <t>45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174</t>
    </r>
    <r>
      <rPr>
        <i/>
        <sz val="11"/>
        <color theme="1"/>
        <rFont val="Calibri"/>
        <family val="2"/>
        <scheme val="minor"/>
      </rPr>
      <t>/219</t>
    </r>
  </si>
  <si>
    <r>
      <rPr>
        <i/>
        <sz val="11"/>
        <color theme="9"/>
        <rFont val="Calibri"/>
        <family val="2"/>
        <scheme val="minor"/>
      </rPr>
      <t>80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51</t>
    </r>
    <r>
      <rPr>
        <i/>
        <sz val="11"/>
        <color theme="1"/>
        <rFont val="Calibri"/>
        <family val="2"/>
        <scheme val="minor"/>
      </rPr>
      <t>/131</t>
    </r>
  </si>
  <si>
    <r>
      <rPr>
        <i/>
        <sz val="11"/>
        <color theme="9"/>
        <rFont val="Calibri"/>
        <family val="2"/>
        <scheme val="minor"/>
      </rPr>
      <t>84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177</t>
    </r>
    <r>
      <rPr>
        <i/>
        <sz val="11"/>
        <color theme="1"/>
        <rFont val="Calibri"/>
        <family val="2"/>
        <scheme val="minor"/>
      </rPr>
      <t>/261</t>
    </r>
  </si>
  <si>
    <r>
      <rPr>
        <i/>
        <sz val="11"/>
        <color theme="9"/>
        <rFont val="Calibri"/>
        <family val="2"/>
        <scheme val="minor"/>
      </rPr>
      <t>29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26</t>
    </r>
    <r>
      <rPr>
        <i/>
        <sz val="11"/>
        <color theme="1"/>
        <rFont val="Calibri"/>
        <family val="2"/>
        <scheme val="minor"/>
      </rPr>
      <t>/55</t>
    </r>
  </si>
  <si>
    <r>
      <rPr>
        <i/>
        <sz val="11"/>
        <color theme="9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</si>
  <si>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37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/70</t>
    </r>
  </si>
  <si>
    <r>
      <rPr>
        <i/>
        <sz val="11"/>
        <color theme="9"/>
        <rFont val="Calibri"/>
        <family val="2"/>
        <scheme val="minor"/>
      </rPr>
      <t>46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33</t>
    </r>
    <r>
      <rPr>
        <i/>
        <sz val="11"/>
        <color theme="1"/>
        <rFont val="Calibri"/>
        <family val="2"/>
        <scheme val="minor"/>
      </rPr>
      <t>/79</t>
    </r>
  </si>
  <si>
    <r>
      <rPr>
        <i/>
        <sz val="11"/>
        <color theme="9"/>
        <rFont val="Calibri"/>
        <family val="2"/>
        <scheme val="minor"/>
      </rPr>
      <t>41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43</t>
    </r>
    <r>
      <rPr>
        <i/>
        <sz val="11"/>
        <color theme="1"/>
        <rFont val="Calibri"/>
        <family val="2"/>
        <scheme val="minor"/>
      </rPr>
      <t>/84</t>
    </r>
  </si>
  <si>
    <r>
      <rPr>
        <i/>
        <sz val="11"/>
        <color theme="9"/>
        <rFont val="Calibri"/>
        <family val="2"/>
        <scheme val="minor"/>
      </rPr>
      <t>38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93</t>
    </r>
    <r>
      <rPr>
        <i/>
        <sz val="11"/>
        <color theme="1"/>
        <rFont val="Calibri"/>
        <family val="2"/>
        <scheme val="minor"/>
      </rPr>
      <t>/131</t>
    </r>
  </si>
  <si>
    <r>
      <rPr>
        <i/>
        <sz val="11"/>
        <color theme="9"/>
        <rFont val="Calibri"/>
        <family val="2"/>
        <scheme val="minor"/>
      </rPr>
      <t>40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81</t>
    </r>
    <r>
      <rPr>
        <i/>
        <sz val="11"/>
        <color theme="1"/>
        <rFont val="Calibri"/>
        <family val="2"/>
        <scheme val="minor"/>
      </rPr>
      <t>/121</t>
    </r>
  </si>
  <si>
    <r>
      <rPr>
        <i/>
        <sz val="11"/>
        <color theme="9"/>
        <rFont val="Calibri"/>
        <family val="2"/>
        <scheme val="minor"/>
      </rPr>
      <t>48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66</t>
    </r>
    <r>
      <rPr>
        <i/>
        <sz val="11"/>
        <color theme="1"/>
        <rFont val="Calibri"/>
        <family val="2"/>
        <scheme val="minor"/>
      </rPr>
      <t>/114</t>
    </r>
  </si>
  <si>
    <r>
      <rPr>
        <i/>
        <sz val="11"/>
        <color theme="9"/>
        <rFont val="Calibri"/>
        <family val="2"/>
        <scheme val="minor"/>
      </rPr>
      <t>53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45</t>
    </r>
    <r>
      <rPr>
        <i/>
        <sz val="11"/>
        <color theme="1"/>
        <rFont val="Calibri"/>
        <family val="2"/>
        <scheme val="minor"/>
      </rPr>
      <t>/98</t>
    </r>
  </si>
  <si>
    <r>
      <rPr>
        <i/>
        <sz val="11"/>
        <color theme="9"/>
        <rFont val="Calibri"/>
        <family val="2"/>
        <scheme val="minor"/>
      </rPr>
      <t>31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64</t>
    </r>
    <r>
      <rPr>
        <i/>
        <sz val="11"/>
        <color theme="1"/>
        <rFont val="Calibri"/>
        <family val="2"/>
        <scheme val="minor"/>
      </rPr>
      <t>/95</t>
    </r>
  </si>
  <si>
    <r>
      <rPr>
        <i/>
        <sz val="11"/>
        <color theme="9"/>
        <rFont val="Calibri"/>
        <family val="2"/>
        <scheme val="minor"/>
      </rPr>
      <t>39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21</t>
    </r>
    <r>
      <rPr>
        <i/>
        <sz val="11"/>
        <color theme="1"/>
        <rFont val="Calibri"/>
        <family val="2"/>
        <scheme val="minor"/>
      </rPr>
      <t>/60</t>
    </r>
  </si>
  <si>
    <r>
      <rPr>
        <i/>
        <sz val="11"/>
        <color theme="9"/>
        <rFont val="Calibri"/>
        <family val="2"/>
        <scheme val="minor"/>
      </rPr>
      <t>42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8</t>
    </r>
    <r>
      <rPr>
        <i/>
        <sz val="11"/>
        <color theme="1"/>
        <rFont val="Calibri"/>
        <family val="2"/>
        <scheme val="minor"/>
      </rPr>
      <t>/50</t>
    </r>
  </si>
  <si>
    <r>
      <rPr>
        <i/>
        <sz val="11"/>
        <color theme="9"/>
        <rFont val="Calibri"/>
        <family val="2"/>
        <scheme val="minor"/>
      </rPr>
      <t>99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23</t>
    </r>
    <r>
      <rPr>
        <i/>
        <sz val="11"/>
        <color theme="1"/>
        <rFont val="Calibri"/>
        <family val="2"/>
        <scheme val="minor"/>
      </rPr>
      <t>/122</t>
    </r>
  </si>
  <si>
    <r>
      <rPr>
        <i/>
        <sz val="11"/>
        <color theme="9"/>
        <rFont val="Calibri"/>
        <family val="2"/>
        <scheme val="minor"/>
      </rPr>
      <t>31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14</t>
    </r>
    <r>
      <rPr>
        <i/>
        <sz val="11"/>
        <color theme="1"/>
        <rFont val="Calibri"/>
        <family val="2"/>
        <scheme val="minor"/>
      </rPr>
      <t>/45</t>
    </r>
  </si>
  <si>
    <r>
      <rPr>
        <i/>
        <sz val="11"/>
        <color theme="9"/>
        <rFont val="Calibri"/>
        <family val="2"/>
        <scheme val="minor"/>
      </rPr>
      <t>49</t>
    </r>
    <r>
      <rPr>
        <i/>
        <sz val="11"/>
        <color theme="1"/>
        <rFont val="Calibri"/>
        <family val="2"/>
        <scheme val="minor"/>
      </rPr>
      <t>/</t>
    </r>
    <r>
      <rPr>
        <i/>
        <sz val="11"/>
        <color theme="2" tint="-0.499984740745262"/>
        <rFont val="Calibri"/>
        <family val="2"/>
        <scheme val="minor"/>
      </rPr>
      <t>35</t>
    </r>
    <r>
      <rPr>
        <i/>
        <sz val="11"/>
        <color theme="1"/>
        <rFont val="Calibri"/>
        <family val="2"/>
        <scheme val="minor"/>
      </rPr>
      <t>/84</t>
    </r>
  </si>
  <si>
    <t>min 25 cells analyzed</t>
  </si>
  <si>
    <t>U2OS Tfn EEA1 0 min</t>
  </si>
  <si>
    <t>UNC45A KO Tfn EEA1 0 min</t>
  </si>
  <si>
    <t xml:space="preserve">UNC45A WT Tfn EEA1 0 min </t>
  </si>
  <si>
    <t xml:space="preserve">UNC45A MUT Tfn EEA1 0 min </t>
  </si>
  <si>
    <t>U2OS Tfn EEA1 40 min</t>
  </si>
  <si>
    <t>UNC45A KO Tfn EEA1 40 min</t>
  </si>
  <si>
    <t xml:space="preserve">UNC45A WT Tfn EEA1 40 min </t>
  </si>
  <si>
    <t xml:space="preserve">UNC45A MUT Tfn EEA1 40 min </t>
  </si>
  <si>
    <t xml:space="preserve"> U2OS Tfn Rab11 0 min</t>
  </si>
  <si>
    <t xml:space="preserve"> UNC45A KO Tfn Rab11 0 min</t>
  </si>
  <si>
    <t xml:space="preserve">UNC45A WT Tfn Rab11 0 min </t>
  </si>
  <si>
    <t xml:space="preserve">UNC45A MUT Tfn Rab11 0 min </t>
  </si>
  <si>
    <t xml:space="preserve"> U2OS Tfn Rab11 40 min</t>
  </si>
  <si>
    <t>UNC45A KO Tfn Rab11 40 min</t>
  </si>
  <si>
    <t xml:space="preserve">UNC45A WT Tfn Rab11 40 min </t>
  </si>
  <si>
    <t xml:space="preserve">UNC45A MUT Tfn Rab11 40 min </t>
  </si>
  <si>
    <t xml:space="preserve"> U2OS Tfn Lamp1 0 min</t>
  </si>
  <si>
    <t>UNC45A KO Tfn Lamp1 0 min</t>
  </si>
  <si>
    <t xml:space="preserve">UNC45A WT Tfn Lamp1 0 min </t>
  </si>
  <si>
    <t xml:space="preserve">UNC45A MUT Tfn Lamp1 0 min </t>
  </si>
  <si>
    <t xml:space="preserve"> U2OS Tfn Lamp1 40 min</t>
  </si>
  <si>
    <t>UNC45A KO Tfn Lamp1 40 min</t>
  </si>
  <si>
    <t xml:space="preserve">UNC45A WT Tfn Lamp1 40 min </t>
  </si>
  <si>
    <t xml:space="preserve">UNC45A MUT Tfn Lamp1 40 min </t>
  </si>
  <si>
    <t>Temperature</t>
  </si>
  <si>
    <t>FoldChange</t>
  </si>
  <si>
    <t>ProteinType</t>
  </si>
  <si>
    <t>Replicate</t>
  </si>
  <si>
    <t>wt</t>
  </si>
  <si>
    <t>mut</t>
  </si>
  <si>
    <t>replicate 1</t>
  </si>
  <si>
    <t>replicate 2</t>
  </si>
  <si>
    <t>replicate 3</t>
  </si>
  <si>
    <t>replicate 4</t>
  </si>
  <si>
    <t>normalized (fold change)</t>
  </si>
  <si>
    <t>dF/dT</t>
  </si>
  <si>
    <t>37°C</t>
  </si>
  <si>
    <t>WT</t>
  </si>
  <si>
    <t>MUT</t>
  </si>
  <si>
    <t>45,5°C</t>
  </si>
  <si>
    <t>fold change</t>
  </si>
  <si>
    <t>54,1°C</t>
  </si>
  <si>
    <t>58,4°C</t>
  </si>
  <si>
    <t>62,7°C</t>
  </si>
  <si>
    <t>70°C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</si>
</sst>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000"/>
    <numFmt numFmtId="165" formatCode="0.000000000"/>
    <numFmt numFmtId="166" formatCode="0.0000000000"/>
    <numFmt numFmtId="167" formatCode="0.000"/>
  </numFmts>
  <fonts count="3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20B5E"/>
      <name val="Calibri"/>
      <family val="2"/>
      <scheme val="minor"/>
    </font>
    <font>
      <sz val="11"/>
      <color rgb="FF9E0000"/>
      <name val="Calibri"/>
      <family val="2"/>
      <scheme val="minor"/>
    </font>
    <font>
      <sz val="11"/>
      <color rgb="FF58883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C00000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588838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1"/>
      <color theme="2" tint="-0.499984740745262"/>
      <name val="Calibri"/>
      <family val="2"/>
      <scheme val="minor"/>
    </font>
    <font>
      <i/>
      <sz val="11"/>
      <color theme="9"/>
      <name val="Calibri"/>
      <family val="2"/>
      <scheme val="minor"/>
    </font>
    <font>
      <sz val="11"/>
      <color theme="9"/>
      <name val="Calibri"/>
      <family val="2"/>
      <scheme val="minor"/>
    </font>
    <font>
      <i/>
      <sz val="11"/>
      <color theme="2" tint="-0.499984740745262"/>
      <name val="Calibri"/>
      <family val="2"/>
      <scheme val="minor"/>
    </font>
    <font>
      <i/>
      <sz val="11"/>
      <color theme="1" tint="0.34998626667073579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color theme="8" tint="0.39997558519241921"/>
      <name val="Calibri Light"/>
      <family val="2"/>
      <scheme val="major"/>
    </font>
    <font>
      <sz val="11"/>
      <color theme="5" tint="0.39997558519241921"/>
      <name val="Calibri Light"/>
      <family val="2"/>
      <scheme val="major"/>
    </font>
    <font>
      <sz val="11"/>
      <color theme="9" tint="0.39997558519241921"/>
      <name val="Calibri"/>
      <family val="2"/>
      <scheme val="minor"/>
    </font>
    <font>
      <sz val="11"/>
      <color theme="2" tint="-9.9978637043366805E-2"/>
      <name val="Calibri Light"/>
      <family val="2"/>
      <scheme val="major"/>
    </font>
    <font>
      <sz val="11"/>
      <color theme="9" tint="0.39997558519241921"/>
      <name val="Calibri Light"/>
      <family val="2"/>
      <scheme val="major"/>
    </font>
    <font>
      <sz val="11"/>
      <color theme="5" tint="0.3999755851924192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5" fillId="0" borderId="0" xfId="0" applyFont="1" applyAlignment="1">
      <alignment horizontal="center" vertical="center" readingOrder="1"/>
    </xf>
    <xf numFmtId="0" fontId="4" fillId="0" borderId="0" xfId="0" applyFont="1" applyAlignment="1">
      <alignment horizontal="center" vertical="center" readingOrder="1"/>
    </xf>
    <xf numFmtId="3" fontId="0" fillId="0" borderId="0" xfId="0" applyNumberFormat="1"/>
    <xf numFmtId="0" fontId="8" fillId="0" borderId="0" xfId="0" applyFont="1" applyAlignment="1">
      <alignment horizontal="right"/>
    </xf>
    <xf numFmtId="3" fontId="8" fillId="0" borderId="0" xfId="0" applyNumberFormat="1" applyFont="1"/>
    <xf numFmtId="0" fontId="0" fillId="0" borderId="0" xfId="0" applyFont="1"/>
    <xf numFmtId="0" fontId="2" fillId="0" borderId="0" xfId="0" applyFont="1" applyAlignment="1">
      <alignment horizontal="left" vertical="center" readingOrder="1"/>
    </xf>
    <xf numFmtId="0" fontId="9" fillId="0" borderId="0" xfId="0" applyFont="1"/>
    <xf numFmtId="0" fontId="10" fillId="0" borderId="0" xfId="0" applyFont="1" applyAlignment="1">
      <alignment horizontal="center" vertical="center" readingOrder="1"/>
    </xf>
    <xf numFmtId="3" fontId="0" fillId="0" borderId="0" xfId="0" applyNumberFormat="1" applyAlignment="1">
      <alignment horizontal="center"/>
    </xf>
    <xf numFmtId="3" fontId="8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12" fillId="0" borderId="0" xfId="0" applyFont="1"/>
    <xf numFmtId="3" fontId="12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3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0" fontId="15" fillId="0" borderId="0" xfId="0" applyFont="1"/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 applyAlignment="1">
      <alignment horizontal="center"/>
    </xf>
    <xf numFmtId="0" fontId="20" fillId="0" borderId="0" xfId="0" applyFont="1"/>
    <xf numFmtId="0" fontId="9" fillId="0" borderId="0" xfId="0" applyFont="1" applyAlignment="1">
      <alignment horizontal="left"/>
    </xf>
    <xf numFmtId="17" fontId="12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49" fontId="12" fillId="0" borderId="0" xfId="0" applyNumberFormat="1" applyFont="1" applyAlignment="1">
      <alignment horizontal="center"/>
    </xf>
    <xf numFmtId="0" fontId="23" fillId="0" borderId="0" xfId="0" applyFont="1"/>
    <xf numFmtId="0" fontId="24" fillId="0" borderId="0" xfId="0" applyFont="1"/>
    <xf numFmtId="0" fontId="23" fillId="0" borderId="0" xfId="0" applyFont="1" applyAlignment="1">
      <alignment horizontal="right"/>
    </xf>
    <xf numFmtId="0" fontId="25" fillId="0" borderId="0" xfId="0" applyFont="1"/>
    <xf numFmtId="0" fontId="26" fillId="0" borderId="0" xfId="0" applyFont="1"/>
    <xf numFmtId="0" fontId="27" fillId="0" borderId="0" xfId="0" applyFont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9" fillId="0" borderId="0" xfId="0" applyFont="1" applyAlignment="1">
      <alignment horizontal="center" vertical="center" wrapText="1"/>
    </xf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0" fontId="17" fillId="0" borderId="0" xfId="0" applyFont="1"/>
    <xf numFmtId="0" fontId="0" fillId="0" borderId="0" xfId="0" applyAlignment="1">
      <alignment horizontal="right"/>
    </xf>
    <xf numFmtId="0" fontId="31" fillId="0" borderId="0" xfId="0" applyFont="1"/>
    <xf numFmtId="0" fontId="3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79991"/>
      <color rgb="FFF6AB9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e-DE">
                <a:solidFill>
                  <a:sysClr val="windowText" lastClr="000000"/>
                </a:solidFill>
              </a:rPr>
              <a:t>Ni-NTA pull down (HA)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>
                <a:lumMod val="20000"/>
                <a:lumOff val="80000"/>
              </a:schemeClr>
            </a:solidFill>
            <a:ln>
              <a:solidFill>
                <a:sysClr val="windowText" lastClr="000000"/>
              </a:solidFill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FBEA-4D88-AEEE-C81D62A90890}"/>
              </c:ext>
            </c:extLst>
          </c:dPt>
          <c:dPt>
            <c:idx val="2"/>
            <c:invertIfNegative val="0"/>
            <c:bubble3D val="0"/>
            <c:spPr>
              <a:solidFill>
                <a:schemeClr val="bg2">
                  <a:lumMod val="90000"/>
                </a:schemeClr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FBEA-4D88-AEEE-C81D62A90890}"/>
              </c:ext>
            </c:extLst>
          </c:dPt>
          <c:dPt>
            <c:idx val="3"/>
            <c:invertIfNegative val="0"/>
            <c:bubble3D val="0"/>
            <c:spPr>
              <a:solidFill>
                <a:schemeClr val="bg2"/>
              </a:solidFill>
              <a:ln>
                <a:solidFill>
                  <a:sysClr val="windowText" lastClr="000000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D-FBEA-4D88-AEEE-C81D62A90890}"/>
              </c:ext>
            </c:extLst>
          </c:dPt>
          <c:errBars>
            <c:errBarType val="plus"/>
            <c:errValType val="cust"/>
            <c:noEndCap val="0"/>
            <c:plus>
              <c:numRef>
                <c:f>'Oligomerization assay'!$K$21:$N$21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4.5572594616977975</c:v>
                  </c:pt>
                  <c:pt idx="2">
                    <c:v>1.6134762856197735</c:v>
                  </c:pt>
                  <c:pt idx="3">
                    <c:v>1.4761920329443483</c:v>
                  </c:pt>
                </c:numCache>
              </c:numRef>
            </c:plus>
            <c:minus>
              <c:numRef>
                <c:f>'Oligomerization assay'!$K$21:$N$21</c:f>
                <c:numCache>
                  <c:formatCode>General</c:formatCode>
                  <c:ptCount val="4"/>
                  <c:pt idx="0">
                    <c:v>0</c:v>
                  </c:pt>
                  <c:pt idx="1">
                    <c:v>4.5572594616977975</c:v>
                  </c:pt>
                  <c:pt idx="2">
                    <c:v>1.6134762856197735</c:v>
                  </c:pt>
                  <c:pt idx="3">
                    <c:v>1.4761920329443483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strRef>
              <c:f>'Oligomerization assay'!$K$5:$N$5</c:f>
              <c:strCache>
                <c:ptCount val="4"/>
                <c:pt idx="0">
                  <c:v>WT/WT</c:v>
                </c:pt>
                <c:pt idx="1">
                  <c:v>MUT/MUT</c:v>
                </c:pt>
                <c:pt idx="2">
                  <c:v>WT/MUT</c:v>
                </c:pt>
                <c:pt idx="3">
                  <c:v>MUT/WT</c:v>
                </c:pt>
              </c:strCache>
            </c:strRef>
          </c:cat>
          <c:val>
            <c:numRef>
              <c:f>'Oligomerization assay'!$K$20:$N$20</c:f>
              <c:numCache>
                <c:formatCode>#,##0</c:formatCode>
                <c:ptCount val="4"/>
                <c:pt idx="0">
                  <c:v>1</c:v>
                </c:pt>
                <c:pt idx="1">
                  <c:v>11.595697532702642</c:v>
                </c:pt>
                <c:pt idx="2">
                  <c:v>2.1382981357969628</c:v>
                </c:pt>
                <c:pt idx="3">
                  <c:v>1.5096280601493777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03-4B35-B1B9-2F59A2273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768600783"/>
        <c:axId val="1768591215"/>
      </c:barChart>
      <c:catAx>
        <c:axId val="176860078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768591215"/>
        <c:crosses val="autoZero"/>
        <c:auto val="1"/>
        <c:lblAlgn val="ctr"/>
        <c:lblOffset val="100"/>
        <c:noMultiLvlLbl val="0"/>
      </c:catAx>
      <c:valAx>
        <c:axId val="176859121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100">
                    <a:solidFill>
                      <a:sysClr val="windowText" lastClr="000000"/>
                    </a:solidFill>
                  </a:rPr>
                  <a:t>Fold Change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686007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e-DE" sz="1200">
                <a:solidFill>
                  <a:sysClr val="windowText" lastClr="000000"/>
                </a:solidFill>
              </a:rPr>
              <a:t>Tfn</a:t>
            </a:r>
            <a:r>
              <a:rPr lang="de-DE" sz="1200" baseline="0">
                <a:solidFill>
                  <a:sysClr val="windowText" lastClr="000000"/>
                </a:solidFill>
              </a:rPr>
              <a:t> positive cells (%)</a:t>
            </a:r>
            <a:endParaRPr lang="de-DE" sz="1200">
              <a:solidFill>
                <a:sysClr val="windowText" lastClr="000000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errBars>
            <c:errBarType val="plus"/>
            <c:errValType val="cust"/>
            <c:noEndCap val="0"/>
            <c:plus>
              <c:numRef>
                <c:f>[2]Tabelle1!$AC$2:$AC$15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4.2464903155429461</c:v>
                  </c:pt>
                  <c:pt idx="6">
                    <c:v>12.872397601068753</c:v>
                  </c:pt>
                  <c:pt idx="7">
                    <c:v>3.8797190619940554</c:v>
                  </c:pt>
                  <c:pt idx="8">
                    <c:v>13.699148513685044</c:v>
                  </c:pt>
                  <c:pt idx="10">
                    <c:v>1.3523424122610355</c:v>
                  </c:pt>
                  <c:pt idx="11">
                    <c:v>7.1426689689499003</c:v>
                  </c:pt>
                  <c:pt idx="12">
                    <c:v>1.876677915892865</c:v>
                  </c:pt>
                  <c:pt idx="13">
                    <c:v>24.720202871335825</c:v>
                  </c:pt>
                </c:numCache>
              </c:numRef>
            </c:plus>
            <c:minus>
              <c:numRef>
                <c:f>[2]Tabelle1!$AC$2:$AC$15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4.2464903155429461</c:v>
                  </c:pt>
                  <c:pt idx="6">
                    <c:v>12.872397601068753</c:v>
                  </c:pt>
                  <c:pt idx="7">
                    <c:v>3.8797190619940554</c:v>
                  </c:pt>
                  <c:pt idx="8">
                    <c:v>13.699148513685044</c:v>
                  </c:pt>
                  <c:pt idx="10">
                    <c:v>1.3523424122610355</c:v>
                  </c:pt>
                  <c:pt idx="11">
                    <c:v>7.1426689689499003</c:v>
                  </c:pt>
                  <c:pt idx="12">
                    <c:v>1.876677915892865</c:v>
                  </c:pt>
                  <c:pt idx="13">
                    <c:v>24.720202871335825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multiLvlStrRef>
              <c:f>[2]Tabelle1!$Z$2:$AA$15</c:f>
              <c:multiLvlStrCache>
                <c:ptCount val="14"/>
                <c:lvl>
                  <c:pt idx="0">
                    <c:v>U2OS</c:v>
                  </c:pt>
                  <c:pt idx="1">
                    <c:v>UNC45A KO</c:v>
                  </c:pt>
                  <c:pt idx="2">
                    <c:v>UNC45A WT</c:v>
                  </c:pt>
                  <c:pt idx="3">
                    <c:v>UNC45A MUT</c:v>
                  </c:pt>
                  <c:pt idx="5">
                    <c:v>U2OS</c:v>
                  </c:pt>
                  <c:pt idx="6">
                    <c:v>UNC45A KO</c:v>
                  </c:pt>
                  <c:pt idx="7">
                    <c:v>UNC45A WT</c:v>
                  </c:pt>
                  <c:pt idx="8">
                    <c:v>UNC45A MUT</c:v>
                  </c:pt>
                  <c:pt idx="10">
                    <c:v>U2OS</c:v>
                  </c:pt>
                  <c:pt idx="11">
                    <c:v>UNC45A KO</c:v>
                  </c:pt>
                  <c:pt idx="12">
                    <c:v>UNC45A WT</c:v>
                  </c:pt>
                  <c:pt idx="13">
                    <c:v>UNC45A MUT</c:v>
                  </c:pt>
                </c:lvl>
                <c:lvl>
                  <c:pt idx="0">
                    <c:v>0 minutes </c:v>
                  </c:pt>
                  <c:pt idx="5">
                    <c:v>40 minutes</c:v>
                  </c:pt>
                  <c:pt idx="10">
                    <c:v>3 hours</c:v>
                  </c:pt>
                </c:lvl>
              </c:multiLvlStrCache>
            </c:multiLvlStrRef>
          </c:cat>
          <c:val>
            <c:numRef>
              <c:f>[2]Tabelle1!$AB$2:$AB$15</c:f>
              <c:numCache>
                <c:formatCode>General</c:formatCode>
                <c:ptCount val="14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5">
                  <c:v>7.8159999999999998</c:v>
                </c:pt>
                <c:pt idx="6">
                  <c:v>53.581999999999994</c:v>
                </c:pt>
                <c:pt idx="7">
                  <c:v>14.827999999999999</c:v>
                </c:pt>
                <c:pt idx="8">
                  <c:v>50.268000000000008</c:v>
                </c:pt>
                <c:pt idx="10">
                  <c:v>5.5340000000000007</c:v>
                </c:pt>
                <c:pt idx="11">
                  <c:v>32.667999999999999</c:v>
                </c:pt>
                <c:pt idx="12">
                  <c:v>5.7480000000000002</c:v>
                </c:pt>
                <c:pt idx="13">
                  <c:v>39.634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4F-48DE-BB33-455EB415C9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27068607"/>
        <c:axId val="727057375"/>
      </c:barChart>
      <c:catAx>
        <c:axId val="72706860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27057375"/>
        <c:crosses val="autoZero"/>
        <c:auto val="1"/>
        <c:lblAlgn val="ctr"/>
        <c:lblOffset val="100"/>
        <c:noMultiLvlLbl val="0"/>
      </c:catAx>
      <c:valAx>
        <c:axId val="7270573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27068607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200">
                <a:solidFill>
                  <a:sysClr val="windowText" lastClr="000000"/>
                </a:solidFill>
              </a:rPr>
              <a:t>Tfn positive cells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errBars>
            <c:errBarType val="plus"/>
            <c:errValType val="cust"/>
            <c:noEndCap val="0"/>
            <c:plus>
              <c:numRef>
                <c:f>[2]Tabelle1!$AC$18:$AC$31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5.2558186802818829</c:v>
                  </c:pt>
                  <c:pt idx="6">
                    <c:v>19.955067526821335</c:v>
                  </c:pt>
                  <c:pt idx="7">
                    <c:v>4.6698201250155265</c:v>
                  </c:pt>
                  <c:pt idx="8">
                    <c:v>10.546512693777018</c:v>
                  </c:pt>
                  <c:pt idx="10">
                    <c:v>5.6510990081576171</c:v>
                  </c:pt>
                  <c:pt idx="11">
                    <c:v>21.304534259166516</c:v>
                  </c:pt>
                  <c:pt idx="12">
                    <c:v>1.7041478809070507</c:v>
                  </c:pt>
                  <c:pt idx="13">
                    <c:v>19.925189334106715</c:v>
                  </c:pt>
                </c:numCache>
              </c:numRef>
            </c:plus>
            <c:minus>
              <c:numRef>
                <c:f>[2]Tabelle1!$AC$18:$AC$31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5.2558186802818829</c:v>
                  </c:pt>
                  <c:pt idx="6">
                    <c:v>19.955067526821335</c:v>
                  </c:pt>
                  <c:pt idx="7">
                    <c:v>4.6698201250155265</c:v>
                  </c:pt>
                  <c:pt idx="8">
                    <c:v>10.546512693777018</c:v>
                  </c:pt>
                  <c:pt idx="10">
                    <c:v>5.6510990081576171</c:v>
                  </c:pt>
                  <c:pt idx="11">
                    <c:v>21.304534259166516</c:v>
                  </c:pt>
                  <c:pt idx="12">
                    <c:v>1.7041478809070507</c:v>
                  </c:pt>
                  <c:pt idx="13">
                    <c:v>19.925189334106715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multiLvlStrRef>
              <c:f>[2]Tabelle1!$Z$18:$AA$31</c:f>
              <c:multiLvlStrCache>
                <c:ptCount val="14"/>
                <c:lvl>
                  <c:pt idx="0">
                    <c:v>U2OS</c:v>
                  </c:pt>
                  <c:pt idx="1">
                    <c:v>UNC45A KO</c:v>
                  </c:pt>
                  <c:pt idx="2">
                    <c:v>UNC45A WT</c:v>
                  </c:pt>
                  <c:pt idx="3">
                    <c:v>UNC45A MUT</c:v>
                  </c:pt>
                  <c:pt idx="5">
                    <c:v>U2OS</c:v>
                  </c:pt>
                  <c:pt idx="6">
                    <c:v>UNC45A KO</c:v>
                  </c:pt>
                  <c:pt idx="7">
                    <c:v>UNC45A WT</c:v>
                  </c:pt>
                  <c:pt idx="8">
                    <c:v>UNC45A MUT</c:v>
                  </c:pt>
                  <c:pt idx="10">
                    <c:v>U2OS</c:v>
                  </c:pt>
                  <c:pt idx="11">
                    <c:v>UNC45A KO</c:v>
                  </c:pt>
                  <c:pt idx="12">
                    <c:v>UNC45A WT</c:v>
                  </c:pt>
                  <c:pt idx="13">
                    <c:v>UNC45A MUT</c:v>
                  </c:pt>
                </c:lvl>
                <c:lvl>
                  <c:pt idx="0">
                    <c:v>0 minutes + Leupeptin</c:v>
                  </c:pt>
                  <c:pt idx="5">
                    <c:v>40 minutes + Leupeptin </c:v>
                  </c:pt>
                  <c:pt idx="10">
                    <c:v>3 hours + Leupeptin </c:v>
                  </c:pt>
                </c:lvl>
              </c:multiLvlStrCache>
            </c:multiLvlStrRef>
          </c:cat>
          <c:val>
            <c:numRef>
              <c:f>[2]Tabelle1!$AB$18:$AB$31</c:f>
              <c:numCache>
                <c:formatCode>General</c:formatCode>
                <c:ptCount val="14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5">
                  <c:v>10.145999999999999</c:v>
                </c:pt>
                <c:pt idx="6">
                  <c:v>51.648000000000003</c:v>
                </c:pt>
                <c:pt idx="7">
                  <c:v>15.907999999999998</c:v>
                </c:pt>
                <c:pt idx="8">
                  <c:v>43.194000000000003</c:v>
                </c:pt>
                <c:pt idx="10">
                  <c:v>7.8179999999999996</c:v>
                </c:pt>
                <c:pt idx="11">
                  <c:v>56.634</c:v>
                </c:pt>
                <c:pt idx="12">
                  <c:v>7.4219999999999997</c:v>
                </c:pt>
                <c:pt idx="13">
                  <c:v>37.648000000000003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37-4C13-BFE6-9A7658A3CA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24602479"/>
        <c:axId val="724608719"/>
      </c:barChart>
      <c:catAx>
        <c:axId val="7246024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24608719"/>
        <c:crosses val="autoZero"/>
        <c:auto val="1"/>
        <c:lblAlgn val="ctr"/>
        <c:lblOffset val="100"/>
        <c:noMultiLvlLbl val="0"/>
      </c:catAx>
      <c:valAx>
        <c:axId val="724608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7246024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e-DE" sz="1200">
                <a:solidFill>
                  <a:sysClr val="windowText" lastClr="000000"/>
                </a:solidFill>
              </a:rPr>
              <a:t>Tfn positive cells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errBars>
            <c:errBarType val="plus"/>
            <c:errValType val="cust"/>
            <c:noEndCap val="0"/>
            <c:plus>
              <c:numRef>
                <c:f>([2]Tabelle1!$AC$2:$AC$5,[2]Tabelle1!$AC$33:$AC$42)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15.440857165325998</c:v>
                  </c:pt>
                  <c:pt idx="6">
                    <c:v>11.090722699625996</c:v>
                  </c:pt>
                  <c:pt idx="7">
                    <c:v>23.962901535498581</c:v>
                  </c:pt>
                  <c:pt idx="8">
                    <c:v>9.9561403164077369</c:v>
                  </c:pt>
                  <c:pt idx="10">
                    <c:v>18.509361955507828</c:v>
                  </c:pt>
                  <c:pt idx="11">
                    <c:v>18.962414930593631</c:v>
                  </c:pt>
                  <c:pt idx="12">
                    <c:v>11.83049998943407</c:v>
                  </c:pt>
                  <c:pt idx="13">
                    <c:v>15.195278213971584</c:v>
                  </c:pt>
                </c:numCache>
              </c:numRef>
            </c:plus>
            <c:minus>
              <c:numRef>
                <c:f>([2]Tabelle1!$AC$2:$AC$5,[2]Tabelle1!$AC$33:$AC$42)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15.440857165325998</c:v>
                  </c:pt>
                  <c:pt idx="6">
                    <c:v>11.090722699625996</c:v>
                  </c:pt>
                  <c:pt idx="7">
                    <c:v>23.962901535498581</c:v>
                  </c:pt>
                  <c:pt idx="8">
                    <c:v>9.9561403164077369</c:v>
                  </c:pt>
                  <c:pt idx="10">
                    <c:v>18.509361955507828</c:v>
                  </c:pt>
                  <c:pt idx="11">
                    <c:v>18.962414930593631</c:v>
                  </c:pt>
                  <c:pt idx="12">
                    <c:v>11.83049998943407</c:v>
                  </c:pt>
                  <c:pt idx="13">
                    <c:v>15.195278213971584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multiLvlStrRef>
              <c:f>([2]Tabelle1!$Z$2:$AA$5,[2]Tabelle1!$Z$33:$AA$42)</c:f>
              <c:multiLvlStrCache>
                <c:ptCount val="14"/>
                <c:lvl>
                  <c:pt idx="0">
                    <c:v>U2OS</c:v>
                  </c:pt>
                  <c:pt idx="1">
                    <c:v>UNC45A KO</c:v>
                  </c:pt>
                  <c:pt idx="2">
                    <c:v>UNC45A WT</c:v>
                  </c:pt>
                  <c:pt idx="3">
                    <c:v>UNC45A MUT</c:v>
                  </c:pt>
                  <c:pt idx="5">
                    <c:v>U2OS</c:v>
                  </c:pt>
                  <c:pt idx="6">
                    <c:v>UNC45A KO</c:v>
                  </c:pt>
                  <c:pt idx="7">
                    <c:v>UNC45A WT</c:v>
                  </c:pt>
                  <c:pt idx="8">
                    <c:v>UNC45A MUT</c:v>
                  </c:pt>
                  <c:pt idx="10">
                    <c:v>U2OS</c:v>
                  </c:pt>
                  <c:pt idx="11">
                    <c:v>UNC45A KO</c:v>
                  </c:pt>
                  <c:pt idx="12">
                    <c:v>UNC45A WT</c:v>
                  </c:pt>
                  <c:pt idx="13">
                    <c:v>UNC45A MUT</c:v>
                  </c:pt>
                </c:lvl>
                <c:lvl>
                  <c:pt idx="0">
                    <c:v>0 minutes </c:v>
                  </c:pt>
                  <c:pt idx="5">
                    <c:v>40 minutes + Blebbistatin</c:v>
                  </c:pt>
                  <c:pt idx="10">
                    <c:v>3 hours + Blebbistatin</c:v>
                  </c:pt>
                </c:lvl>
              </c:multiLvlStrCache>
            </c:multiLvlStrRef>
          </c:cat>
          <c:val>
            <c:numRef>
              <c:f>([2]Tabelle1!$AB$2:$AB$5,[2]Tabelle1!$AB$33:$AB$42)</c:f>
              <c:numCache>
                <c:formatCode>General</c:formatCode>
                <c:ptCount val="14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5">
                  <c:v>50.662000000000006</c:v>
                </c:pt>
                <c:pt idx="6">
                  <c:v>59.646000000000001</c:v>
                </c:pt>
                <c:pt idx="7">
                  <c:v>54.7</c:v>
                </c:pt>
                <c:pt idx="8">
                  <c:v>76.515999999999991</c:v>
                </c:pt>
                <c:pt idx="10">
                  <c:v>38.423999999999992</c:v>
                </c:pt>
                <c:pt idx="11">
                  <c:v>50.015999999999998</c:v>
                </c:pt>
                <c:pt idx="12">
                  <c:v>40.474000000000004</c:v>
                </c:pt>
                <c:pt idx="13">
                  <c:v>54.946000000000005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4B-4B60-BFE0-11A52EB6F8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06164191"/>
        <c:axId val="906174175"/>
      </c:barChart>
      <c:catAx>
        <c:axId val="9061641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06174175"/>
        <c:crosses val="autoZero"/>
        <c:auto val="1"/>
        <c:lblAlgn val="ctr"/>
        <c:lblOffset val="100"/>
        <c:noMultiLvlLbl val="0"/>
      </c:catAx>
      <c:valAx>
        <c:axId val="90617417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0616419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de-DE" sz="1200">
                <a:solidFill>
                  <a:sysClr val="windowText" lastClr="000000"/>
                </a:solidFill>
              </a:rPr>
              <a:t>Tfn positive cells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spPr>
            <a:solidFill>
              <a:schemeClr val="accent6">
                <a:lumMod val="40000"/>
                <a:lumOff val="60000"/>
              </a:schemeClr>
            </a:solidFill>
            <a:ln>
              <a:solidFill>
                <a:schemeClr val="accent6">
                  <a:lumMod val="75000"/>
                </a:schemeClr>
              </a:solidFill>
            </a:ln>
            <a:effectLst/>
          </c:spPr>
          <c:invertIfNegative val="0"/>
          <c:errBars>
            <c:errBarType val="plus"/>
            <c:errValType val="cust"/>
            <c:noEndCap val="0"/>
            <c:plus>
              <c:numRef>
                <c:f>([2]Tabelle1!$AC$18:$AC$21,[2]Tabelle1!$AC$44:$AC$53)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8.8966302609471573</c:v>
                  </c:pt>
                  <c:pt idx="6">
                    <c:v>10.016720022043186</c:v>
                  </c:pt>
                  <c:pt idx="7">
                    <c:v>21.550156611959917</c:v>
                  </c:pt>
                  <c:pt idx="8">
                    <c:v>17.716109335855855</c:v>
                  </c:pt>
                  <c:pt idx="10">
                    <c:v>16.077519398215639</c:v>
                  </c:pt>
                  <c:pt idx="11">
                    <c:v>3.6357296379131365</c:v>
                  </c:pt>
                  <c:pt idx="12">
                    <c:v>10.118598223074189</c:v>
                  </c:pt>
                  <c:pt idx="13">
                    <c:v>10.861400922532944</c:v>
                  </c:pt>
                </c:numCache>
              </c:numRef>
            </c:plus>
            <c:minus>
              <c:numRef>
                <c:f>([2]Tabelle1!$AC$18:$AC$21,[2]Tabelle1!$AC$44:$AC$53)</c:f>
                <c:numCache>
                  <c:formatCode>General</c:formatCode>
                  <c:ptCount val="1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5">
                    <c:v>8.8966302609471573</c:v>
                  </c:pt>
                  <c:pt idx="6">
                    <c:v>10.016720022043186</c:v>
                  </c:pt>
                  <c:pt idx="7">
                    <c:v>21.550156611959917</c:v>
                  </c:pt>
                  <c:pt idx="8">
                    <c:v>17.716109335855855</c:v>
                  </c:pt>
                  <c:pt idx="10">
                    <c:v>16.077519398215639</c:v>
                  </c:pt>
                  <c:pt idx="11">
                    <c:v>3.6357296379131365</c:v>
                  </c:pt>
                  <c:pt idx="12">
                    <c:v>10.118598223074189</c:v>
                  </c:pt>
                  <c:pt idx="13">
                    <c:v>10.861400922532944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cat>
            <c:multiLvlStrRef>
              <c:f>([2]Tabelle1!$Z$18:$AA$21,[2]Tabelle1!$Z$44:$AA$53)</c:f>
              <c:multiLvlStrCache>
                <c:ptCount val="14"/>
                <c:lvl>
                  <c:pt idx="0">
                    <c:v>U2OS</c:v>
                  </c:pt>
                  <c:pt idx="1">
                    <c:v>UNC45A KO</c:v>
                  </c:pt>
                  <c:pt idx="2">
                    <c:v>UNC45A WT</c:v>
                  </c:pt>
                  <c:pt idx="3">
                    <c:v>UNC45A MUT</c:v>
                  </c:pt>
                  <c:pt idx="5">
                    <c:v>U2OS</c:v>
                  </c:pt>
                  <c:pt idx="6">
                    <c:v>UNC45A KO</c:v>
                  </c:pt>
                  <c:pt idx="7">
                    <c:v>UNC45A WT</c:v>
                  </c:pt>
                  <c:pt idx="8">
                    <c:v>UNC45A MUT</c:v>
                  </c:pt>
                  <c:pt idx="10">
                    <c:v>U2OS</c:v>
                  </c:pt>
                  <c:pt idx="11">
                    <c:v>UNC45A KO</c:v>
                  </c:pt>
                  <c:pt idx="12">
                    <c:v>UNC45A WT</c:v>
                  </c:pt>
                  <c:pt idx="13">
                    <c:v>UNC45A MUT</c:v>
                  </c:pt>
                </c:lvl>
                <c:lvl>
                  <c:pt idx="0">
                    <c:v>0 minutes + Leupeptin</c:v>
                  </c:pt>
                  <c:pt idx="5">
                    <c:v>40 minutes + Leupeptin + Blebbistatin </c:v>
                  </c:pt>
                  <c:pt idx="10">
                    <c:v>3 hours + Leupeptin + Blebbistatin </c:v>
                  </c:pt>
                </c:lvl>
              </c:multiLvlStrCache>
            </c:multiLvlStrRef>
          </c:cat>
          <c:val>
            <c:numRef>
              <c:f>([2]Tabelle1!$AB$18:$AB$21,[2]Tabelle1!$AB$44:$AB$53)</c:f>
              <c:numCache>
                <c:formatCode>General</c:formatCode>
                <c:ptCount val="14"/>
                <c:pt idx="0">
                  <c:v>100</c:v>
                </c:pt>
                <c:pt idx="1">
                  <c:v>100</c:v>
                </c:pt>
                <c:pt idx="2">
                  <c:v>100</c:v>
                </c:pt>
                <c:pt idx="3">
                  <c:v>100</c:v>
                </c:pt>
                <c:pt idx="5">
                  <c:v>59.176000000000002</c:v>
                </c:pt>
                <c:pt idx="6">
                  <c:v>77.185999999999993</c:v>
                </c:pt>
                <c:pt idx="7">
                  <c:v>65.34</c:v>
                </c:pt>
                <c:pt idx="8">
                  <c:v>77.244</c:v>
                </c:pt>
                <c:pt idx="10">
                  <c:v>37.686</c:v>
                </c:pt>
                <c:pt idx="11">
                  <c:v>52.524000000000001</c:v>
                </c:pt>
                <c:pt idx="12">
                  <c:v>38.176000000000002</c:v>
                </c:pt>
                <c:pt idx="13">
                  <c:v>71.474000000000004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96-4A9A-84E4-F6B14FDA23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06167935"/>
        <c:axId val="906165439"/>
      </c:barChart>
      <c:catAx>
        <c:axId val="90616793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06165439"/>
        <c:crosses val="autoZero"/>
        <c:auto val="1"/>
        <c:lblAlgn val="ctr"/>
        <c:lblOffset val="100"/>
        <c:noMultiLvlLbl val="0"/>
      </c:catAx>
      <c:valAx>
        <c:axId val="906165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0616793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_xlchart.v1.33</cx:f>
      </cx:numDim>
    </cx:data>
    <cx:data id="1">
      <cx:numDim type="val">
        <cx:f>_xlchart.v1.35</cx:f>
      </cx:numDim>
    </cx:data>
    <cx:data id="2">
      <cx:numDim type="val">
        <cx:f>_xlchart.v1.37</cx:f>
      </cx:numDim>
    </cx:data>
    <cx:data id="3">
      <cx:numDim type="val">
        <cx:f>_xlchart.v1.39</cx:f>
      </cx:numDim>
    </cx:data>
  </cx:chartData>
  <cx:chart>
    <cx:title pos="t" align="ctr" overlay="0">
      <cx:tx>
        <cx:rich>
          <a:bodyPr rot="0" spcFirstLastPara="1" vertOverflow="ellipsis" vert="horz" wrap="square" lIns="0" tIns="0" rIns="0" bIns="0" anchor="ctr" anchorCtr="1"/>
          <a:lstStyle/>
          <a:p>
            <a:pPr algn="ctr">
              <a:defRPr>
                <a:latin typeface="+mj-lt"/>
              </a:defRPr>
            </a:pPr>
            <a:r>
              <a:rPr lang="de-DE" sz="1200" b="1">
                <a:solidFill>
                  <a:schemeClr val="tx1"/>
                </a:solidFill>
                <a:latin typeface="+mj-lt"/>
              </a:rPr>
              <a:t>Co-localization rate (Tfn-A488 with Lamp1, 40 min)</a:t>
            </a:r>
          </a:p>
        </cx:rich>
      </cx:tx>
    </cx:title>
    <cx:plotArea>
      <cx:plotAreaRegion>
        <cx:series layoutId="boxWhisker" uniqueId="{00000000-B828-42EC-86DB-2329D43D7750}">
          <cx:tx>
            <cx:txData>
              <cx:f>_xlchart.v1.32</cx:f>
              <cx:v>#BEZUG!</cx:v>
            </cx:txData>
          </cx:tx>
          <cx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x:spPr>
          <cx:dataId val="0"/>
          <cx:layoutPr>
            <cx:statistics quartileMethod="exclusive"/>
          </cx:layoutPr>
        </cx:series>
        <cx:series layoutId="boxWhisker" uniqueId="{00000001-B828-42EC-86DB-2329D43D7750}">
          <cx:tx>
            <cx:txData>
              <cx:f>_xlchart.v1.34</cx:f>
              <cx:v>#BEZUG!</cx:v>
            </cx:txData>
          </cx:tx>
          <cx:spPr>
            <a:solidFill>
              <a:schemeClr val="bg2">
                <a:lumMod val="90000"/>
              </a:schemeClr>
            </a:solidFill>
            <a:ln>
              <a:solidFill>
                <a:schemeClr val="tx1"/>
              </a:solidFill>
            </a:ln>
          </cx:spPr>
          <cx:dataId val="1"/>
          <cx:layoutPr>
            <cx:statistics quartileMethod="exclusive"/>
          </cx:layoutPr>
        </cx:series>
        <cx:series layoutId="boxWhisker" uniqueId="{00000002-B828-42EC-86DB-2329D43D7750}">
          <cx:tx>
            <cx:txData>
              <cx:f>_xlchart.v1.36</cx:f>
              <cx:v>#BEZUG!</cx:v>
            </cx:txData>
          </cx:tx>
          <cx:spPr>
            <a:solidFill>
              <a:schemeClr val="accent6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x:spPr>
          <cx:dataId val="2"/>
          <cx:layoutPr>
            <cx:statistics quartileMethod="exclusive"/>
          </cx:layoutPr>
        </cx:series>
        <cx:series layoutId="boxWhisker" uniqueId="{00000003-B828-42EC-86DB-2329D43D7750}">
          <cx:tx>
            <cx:txData>
              <cx:f>_xlchart.v1.38</cx:f>
              <cx:v>#BEZUG!</cx:v>
            </cx:txData>
          </cx:tx>
          <cx:spPr>
            <a:solidFill>
              <a:schemeClr val="accent2">
                <a:lumMod val="60000"/>
                <a:lumOff val="40000"/>
              </a:schemeClr>
            </a:solidFill>
            <a:ln>
              <a:solidFill>
                <a:sysClr val="windowText" lastClr="000000"/>
              </a:solidFill>
            </a:ln>
          </cx:spPr>
          <cx:dataId val="3"/>
          <cx:layoutPr>
            <cx:statistics quartileMethod="exclusive"/>
          </cx:layoutPr>
        </cx:series>
      </cx:plotAreaRegion>
      <cx:axis id="0" hidden="1">
        <cx:catScaling/>
        <cx:tickLabels/>
      </cx:axis>
      <cx:axis id="1">
        <cx:valScaling/>
        <cx:title>
          <cx:tx>
            <cx:rich>
              <a:bodyPr spcFirstLastPara="1" vertOverflow="ellipsis" wrap="square" lIns="0" tIns="0" rIns="0" bIns="0" anchor="ctr" anchorCtr="1"/>
              <a:lstStyle/>
              <a:p>
                <a:pPr algn="ctr">
                  <a:defRPr>
                    <a:latin typeface="+mj-lt"/>
                  </a:defRPr>
                </a:pPr>
                <a:r>
                  <a:rPr lang="de-DE" sz="1200" b="0">
                    <a:solidFill>
                      <a:schemeClr val="tx1"/>
                    </a:solidFill>
                    <a:latin typeface="+mj-lt"/>
                  </a:rPr>
                  <a:t>Pearson's R value (no threshold</a:t>
                </a:r>
                <a:r>
                  <a:rPr lang="de-DE" sz="1200">
                    <a:latin typeface="+mj-lt"/>
                  </a:rPr>
                  <a:t>)</a:t>
                </a:r>
              </a:p>
            </cx:rich>
          </cx:tx>
        </cx:title>
        <cx:majorGridlines/>
        <cx:tickLabels/>
        <cx:txPr>
          <a:bodyPr rot="-60000000" spcFirstLastPara="1" vertOverflow="ellipsis" vert="horz" wrap="square" lIns="0" tIns="0" rIns="0" bIns="0" anchor="ctr" anchorCtr="1"/>
          <a:lstStyle/>
          <a:p>
            <a:pPr>
              <a:defRPr lang="de-DE" sz="900" b="0" i="0" u="none" strike="noStrike" kern="1200" baseline="0">
                <a:solidFill>
                  <a:schemeClr val="tx1"/>
                </a:solidFill>
                <a:latin typeface="+mj-lt"/>
              </a:defRPr>
            </a:pPr>
            <a:endParaRPr lang="de-DE">
              <a:solidFill>
                <a:schemeClr val="tx1"/>
              </a:solidFill>
              <a:latin typeface="+mj-lt"/>
            </a:endParaRPr>
          </a:p>
        </cx:txPr>
      </cx:axis>
    </cx:plotArea>
    <cx:legend pos="b" align="ctr" overlay="0">
      <cx:txPr>
        <a:bodyPr spcFirstLastPara="1" vertOverflow="ellipsis" wrap="square" lIns="0" tIns="0" rIns="0" bIns="0" anchor="ctr" anchorCtr="1"/>
        <a:lstStyle/>
        <a:p>
          <a:pPr>
            <a:defRPr lang="de-DE" sz="900" b="0" i="0" u="none" strike="noStrike" baseline="0">
              <a:solidFill>
                <a:sysClr val="windowText" lastClr="000000"/>
              </a:solidFill>
              <a:latin typeface="+mj-lt"/>
            </a:defRPr>
          </a:pPr>
          <a:endParaRPr lang="de-DE">
            <a:solidFill>
              <a:sysClr val="windowText" lastClr="000000"/>
            </a:solidFill>
            <a:latin typeface="+mj-lt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40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  <cs:bodyPr rot="-60000000" vert="horz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>
        <a:solidFill>
          <a:schemeClr val="phClr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15000"/>
            <a:lumOff val="85000"/>
            <a:lumOff val="1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  <cs:bodyPr rot="-60000000" vert="horz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  <cs:bodyPr rot="0" vert="horz"/>
  </cs:title>
  <cs:trendline>
    <cs:lnRef idx="0"/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  <cs:bodyPr rot="-60000000" vert="horz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4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68384</xdr:colOff>
      <xdr:row>23</xdr:row>
      <xdr:rowOff>91343</xdr:rowOff>
    </xdr:from>
    <xdr:to>
      <xdr:col>6</xdr:col>
      <xdr:colOff>1367692</xdr:colOff>
      <xdr:row>40</xdr:row>
      <xdr:rowOff>97692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172400</xdr:colOff>
      <xdr:row>0</xdr:row>
      <xdr:rowOff>46729</xdr:rowOff>
    </xdr:from>
    <xdr:to>
      <xdr:col>38</xdr:col>
      <xdr:colOff>132295</xdr:colOff>
      <xdr:row>15</xdr:row>
      <xdr:rowOff>32692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32</xdr:col>
      <xdr:colOff>182205</xdr:colOff>
      <xdr:row>16</xdr:row>
      <xdr:rowOff>21084</xdr:rowOff>
    </xdr:from>
    <xdr:to>
      <xdr:col>38</xdr:col>
      <xdr:colOff>182206</xdr:colOff>
      <xdr:row>30</xdr:row>
      <xdr:rowOff>86581</xdr:rowOff>
    </xdr:to>
    <xdr:graphicFrame macro="">
      <xdr:nvGraphicFramePr>
        <xdr:cNvPr id="3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32</xdr:col>
      <xdr:colOff>159357</xdr:colOff>
      <xdr:row>32</xdr:row>
      <xdr:rowOff>35425</xdr:rowOff>
    </xdr:from>
    <xdr:to>
      <xdr:col>38</xdr:col>
      <xdr:colOff>185042</xdr:colOff>
      <xdr:row>46</xdr:row>
      <xdr:rowOff>100922</xdr:rowOff>
    </xdr:to>
    <xdr:graphicFrame macro="">
      <xdr:nvGraphicFramePr>
        <xdr:cNvPr id="4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32</xdr:col>
      <xdr:colOff>179102</xdr:colOff>
      <xdr:row>47</xdr:row>
      <xdr:rowOff>95357</xdr:rowOff>
    </xdr:from>
    <xdr:to>
      <xdr:col>38</xdr:col>
      <xdr:colOff>192158</xdr:colOff>
      <xdr:row>61</xdr:row>
      <xdr:rowOff>160855</xdr:rowOff>
    </xdr:to>
    <xdr:graphicFrame macro="">
      <xdr:nvGraphicFramePr>
        <xdr:cNvPr id="5" name="Diagramm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396875</xdr:colOff>
      <xdr:row>91</xdr:row>
      <xdr:rowOff>47625</xdr:rowOff>
    </xdr:from>
    <xdr:to>
      <xdr:col>33</xdr:col>
      <xdr:colOff>545042</xdr:colOff>
      <xdr:row>110</xdr:row>
      <xdr:rowOff>47625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13" name="Diagramm 12"/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de-DE" sz="1100"/>
                <a:t>Dieses Diagramm ist in Ihrer Version von Excel nicht verfügbar.
Wenn Sie diese Form bearbeiten oder diese Arbeitsmappe in einem anderen Dateiformat speichern, wird das Diagramm dauerhaft beschädigt.</a:t>
              </a:r>
            </a:p>
          </xdr:txBody>
        </xdr:sp>
      </mc:Fallback>
    </mc:AlternateContent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NC45A%20Paper\Manuscript%20I%20Juli%202024\Revision\USE\Quantification%20colocalization%20rate%20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NC45A%20Paper/Manuscript%20I%20Juli%202024/For%20Submission/Tfn%20assay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ntification coloc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</sheetNames>
    <sheetDataSet>
      <sheetData sheetId="0">
        <row r="2">
          <cell r="Z2" t="str">
            <v xml:space="preserve">0 minutes </v>
          </cell>
          <cell r="AA2" t="str">
            <v>U2OS</v>
          </cell>
          <cell r="AB2">
            <v>100</v>
          </cell>
          <cell r="AC2">
            <v>0</v>
          </cell>
        </row>
        <row r="3">
          <cell r="AA3" t="str">
            <v>UNC45A KO</v>
          </cell>
          <cell r="AB3">
            <v>100</v>
          </cell>
          <cell r="AC3">
            <v>0</v>
          </cell>
        </row>
        <row r="4">
          <cell r="AA4" t="str">
            <v>UNC45A WT</v>
          </cell>
          <cell r="AB4">
            <v>100</v>
          </cell>
          <cell r="AC4">
            <v>0</v>
          </cell>
        </row>
        <row r="5">
          <cell r="AA5" t="str">
            <v>UNC45A MUT</v>
          </cell>
          <cell r="AB5">
            <v>100</v>
          </cell>
          <cell r="AC5">
            <v>0</v>
          </cell>
        </row>
        <row r="7">
          <cell r="Z7" t="str">
            <v>40 minutes</v>
          </cell>
          <cell r="AA7" t="str">
            <v>U2OS</v>
          </cell>
          <cell r="AB7">
            <v>7.8159999999999998</v>
          </cell>
          <cell r="AC7">
            <v>4.2464903155429461</v>
          </cell>
        </row>
        <row r="8">
          <cell r="AA8" t="str">
            <v>UNC45A KO</v>
          </cell>
          <cell r="AB8">
            <v>53.581999999999994</v>
          </cell>
          <cell r="AC8">
            <v>12.872397601068753</v>
          </cell>
        </row>
        <row r="9">
          <cell r="AA9" t="str">
            <v>UNC45A WT</v>
          </cell>
          <cell r="AB9">
            <v>14.827999999999999</v>
          </cell>
          <cell r="AC9">
            <v>3.8797190619940554</v>
          </cell>
        </row>
        <row r="10">
          <cell r="AA10" t="str">
            <v>UNC45A MUT</v>
          </cell>
          <cell r="AB10">
            <v>50.268000000000008</v>
          </cell>
          <cell r="AC10">
            <v>13.699148513685044</v>
          </cell>
        </row>
        <row r="12">
          <cell r="Z12" t="str">
            <v>3 hours</v>
          </cell>
          <cell r="AA12" t="str">
            <v>U2OS</v>
          </cell>
          <cell r="AB12">
            <v>5.5340000000000007</v>
          </cell>
          <cell r="AC12">
            <v>1.3523424122610355</v>
          </cell>
        </row>
        <row r="13">
          <cell r="AA13" t="str">
            <v>UNC45A KO</v>
          </cell>
          <cell r="AB13">
            <v>32.667999999999999</v>
          </cell>
          <cell r="AC13">
            <v>7.1426689689499003</v>
          </cell>
        </row>
        <row r="14">
          <cell r="AA14" t="str">
            <v>UNC45A WT</v>
          </cell>
          <cell r="AB14">
            <v>5.7480000000000002</v>
          </cell>
          <cell r="AC14">
            <v>1.876677915892865</v>
          </cell>
        </row>
        <row r="15">
          <cell r="AA15" t="str">
            <v>UNC45A MUT</v>
          </cell>
          <cell r="AB15">
            <v>39.634</v>
          </cell>
          <cell r="AC15">
            <v>24.720202871335825</v>
          </cell>
        </row>
        <row r="18">
          <cell r="Z18" t="str">
            <v>0 minutes + Leupeptin</v>
          </cell>
          <cell r="AA18" t="str">
            <v>U2OS</v>
          </cell>
          <cell r="AB18">
            <v>100</v>
          </cell>
          <cell r="AC18">
            <v>0</v>
          </cell>
        </row>
        <row r="19">
          <cell r="AA19" t="str">
            <v>UNC45A KO</v>
          </cell>
          <cell r="AB19">
            <v>100</v>
          </cell>
          <cell r="AC19">
            <v>0</v>
          </cell>
        </row>
        <row r="20">
          <cell r="AA20" t="str">
            <v>UNC45A WT</v>
          </cell>
          <cell r="AB20">
            <v>100</v>
          </cell>
          <cell r="AC20">
            <v>0</v>
          </cell>
        </row>
        <row r="21">
          <cell r="AA21" t="str">
            <v>UNC45A MUT</v>
          </cell>
          <cell r="AB21">
            <v>100</v>
          </cell>
          <cell r="AC21">
            <v>0</v>
          </cell>
        </row>
        <row r="23">
          <cell r="Z23" t="str">
            <v xml:space="preserve">40 minutes + Leupeptin </v>
          </cell>
          <cell r="AA23" t="str">
            <v>U2OS</v>
          </cell>
          <cell r="AB23">
            <v>10.145999999999999</v>
          </cell>
          <cell r="AC23">
            <v>5.2558186802818829</v>
          </cell>
        </row>
        <row r="24">
          <cell r="AA24" t="str">
            <v>UNC45A KO</v>
          </cell>
          <cell r="AB24">
            <v>51.648000000000003</v>
          </cell>
          <cell r="AC24">
            <v>19.955067526821335</v>
          </cell>
        </row>
        <row r="25">
          <cell r="AA25" t="str">
            <v>UNC45A WT</v>
          </cell>
          <cell r="AB25">
            <v>15.907999999999998</v>
          </cell>
          <cell r="AC25">
            <v>4.6698201250155265</v>
          </cell>
        </row>
        <row r="26">
          <cell r="AA26" t="str">
            <v>UNC45A MUT</v>
          </cell>
          <cell r="AB26">
            <v>43.194000000000003</v>
          </cell>
          <cell r="AC26">
            <v>10.546512693777018</v>
          </cell>
        </row>
        <row r="28">
          <cell r="Z28" t="str">
            <v xml:space="preserve">3 hours + Leupeptin </v>
          </cell>
          <cell r="AA28" t="str">
            <v>U2OS</v>
          </cell>
          <cell r="AB28">
            <v>7.8179999999999996</v>
          </cell>
          <cell r="AC28">
            <v>5.6510990081576171</v>
          </cell>
        </row>
        <row r="29">
          <cell r="AA29" t="str">
            <v>UNC45A KO</v>
          </cell>
          <cell r="AB29">
            <v>56.634</v>
          </cell>
          <cell r="AC29">
            <v>21.304534259166516</v>
          </cell>
        </row>
        <row r="30">
          <cell r="AA30" t="str">
            <v>UNC45A WT</v>
          </cell>
          <cell r="AB30">
            <v>7.4219999999999997</v>
          </cell>
          <cell r="AC30">
            <v>1.7041478809070507</v>
          </cell>
        </row>
        <row r="31">
          <cell r="AA31" t="str">
            <v>UNC45A MUT</v>
          </cell>
          <cell r="AB31">
            <v>37.648000000000003</v>
          </cell>
          <cell r="AC31">
            <v>19.925189334106715</v>
          </cell>
        </row>
        <row r="34">
          <cell r="Z34" t="str">
            <v>40 minutes + Blebbistatin</v>
          </cell>
          <cell r="AA34" t="str">
            <v>U2OS</v>
          </cell>
          <cell r="AB34">
            <v>50.662000000000006</v>
          </cell>
          <cell r="AC34">
            <v>15.440857165325998</v>
          </cell>
        </row>
        <row r="35">
          <cell r="AA35" t="str">
            <v>UNC45A KO</v>
          </cell>
          <cell r="AB35">
            <v>59.646000000000001</v>
          </cell>
          <cell r="AC35">
            <v>11.090722699625996</v>
          </cell>
        </row>
        <row r="36">
          <cell r="AA36" t="str">
            <v>UNC45A WT</v>
          </cell>
          <cell r="AB36">
            <v>54.7</v>
          </cell>
          <cell r="AC36">
            <v>23.962901535498581</v>
          </cell>
        </row>
        <row r="37">
          <cell r="AA37" t="str">
            <v>UNC45A MUT</v>
          </cell>
          <cell r="AB37">
            <v>76.515999999999991</v>
          </cell>
          <cell r="AC37">
            <v>9.9561403164077369</v>
          </cell>
        </row>
        <row r="39">
          <cell r="Z39" t="str">
            <v>3 hours + Blebbistatin</v>
          </cell>
          <cell r="AA39" t="str">
            <v>U2OS</v>
          </cell>
          <cell r="AB39">
            <v>38.423999999999992</v>
          </cell>
          <cell r="AC39">
            <v>18.509361955507828</v>
          </cell>
        </row>
        <row r="40">
          <cell r="AA40" t="str">
            <v>UNC45A KO</v>
          </cell>
          <cell r="AB40">
            <v>50.015999999999998</v>
          </cell>
          <cell r="AC40">
            <v>18.962414930593631</v>
          </cell>
        </row>
        <row r="41">
          <cell r="AA41" t="str">
            <v>UNC45A WT</v>
          </cell>
          <cell r="AB41">
            <v>40.474000000000004</v>
          </cell>
          <cell r="AC41">
            <v>11.83049998943407</v>
          </cell>
        </row>
        <row r="42">
          <cell r="AA42" t="str">
            <v>UNC45A MUT</v>
          </cell>
          <cell r="AB42">
            <v>54.946000000000005</v>
          </cell>
          <cell r="AC42">
            <v>15.195278213971584</v>
          </cell>
        </row>
        <row r="45">
          <cell r="Z45" t="str">
            <v xml:space="preserve">40 minutes + Leupeptin + Blebbistatin </v>
          </cell>
          <cell r="AA45" t="str">
            <v>U2OS</v>
          </cell>
          <cell r="AB45">
            <v>59.176000000000002</v>
          </cell>
          <cell r="AC45">
            <v>8.8966302609471573</v>
          </cell>
        </row>
        <row r="46">
          <cell r="AA46" t="str">
            <v>UNC45A KO</v>
          </cell>
          <cell r="AB46">
            <v>77.185999999999993</v>
          </cell>
          <cell r="AC46">
            <v>10.016720022043186</v>
          </cell>
        </row>
        <row r="47">
          <cell r="AA47" t="str">
            <v>UNC45A WT</v>
          </cell>
          <cell r="AB47">
            <v>65.34</v>
          </cell>
          <cell r="AC47">
            <v>21.550156611959917</v>
          </cell>
        </row>
        <row r="48">
          <cell r="AA48" t="str">
            <v>UNC45A MUT</v>
          </cell>
          <cell r="AB48">
            <v>77.244</v>
          </cell>
          <cell r="AC48">
            <v>17.716109335855855</v>
          </cell>
        </row>
        <row r="50">
          <cell r="Z50" t="str">
            <v xml:space="preserve">3 hours + Leupeptin + Blebbistatin </v>
          </cell>
          <cell r="AA50" t="str">
            <v>U2OS</v>
          </cell>
          <cell r="AB50">
            <v>37.686</v>
          </cell>
          <cell r="AC50">
            <v>16.077519398215639</v>
          </cell>
        </row>
        <row r="51">
          <cell r="AA51" t="str">
            <v>UNC45A KO</v>
          </cell>
          <cell r="AB51">
            <v>52.524000000000001</v>
          </cell>
          <cell r="AC51">
            <v>3.6357296379131365</v>
          </cell>
        </row>
        <row r="52">
          <cell r="AA52" t="str">
            <v>UNC45A WT</v>
          </cell>
          <cell r="AB52">
            <v>38.176000000000002</v>
          </cell>
          <cell r="AC52">
            <v>10.118598223074189</v>
          </cell>
        </row>
        <row r="53">
          <cell r="AA53" t="str">
            <v>UNC45A MUT</v>
          </cell>
          <cell r="AB53">
            <v>71.474000000000004</v>
          </cell>
          <cell r="AC53">
            <v>10.861400922532944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:N37"/>
  <sheetViews>
    <sheetView topLeftCell="D1" zoomScale="78" zoomScaleNormal="78" workbookViewId="0">
      <selection activeCell="J29" sqref="J29"/>
    </sheetView>
  </sheetViews>
  <sheetFormatPr baseColWidth="10" defaultColWidth="11.5703125" defaultRowHeight="15" x14ac:dyDescent="0.25"/>
  <cols>
    <col min="5" max="5" width="35" customWidth="1"/>
    <col min="6" max="6" width="17.140625" customWidth="1"/>
    <col min="7" max="7" width="21.140625" customWidth="1"/>
    <col min="8" max="8" width="17.140625" customWidth="1"/>
    <col min="9" max="9" width="17.85546875" customWidth="1"/>
    <col min="10" max="10" width="17.28515625" customWidth="1"/>
    <col min="11" max="11" width="16.42578125" customWidth="1"/>
    <col min="12" max="12" width="14.28515625" customWidth="1"/>
  </cols>
  <sheetData>
    <row r="3" spans="5:14" x14ac:dyDescent="0.25">
      <c r="E3" t="s">
        <v>11</v>
      </c>
      <c r="K3" s="9" t="s">
        <v>15</v>
      </c>
    </row>
    <row r="4" spans="5:14" x14ac:dyDescent="0.25">
      <c r="L4" s="9"/>
      <c r="M4" s="9"/>
      <c r="N4" s="9"/>
    </row>
    <row r="5" spans="5:14" x14ac:dyDescent="0.25">
      <c r="E5" s="1" t="s">
        <v>0</v>
      </c>
      <c r="F5" s="2" t="s">
        <v>1</v>
      </c>
      <c r="G5" s="3" t="s">
        <v>2</v>
      </c>
      <c r="H5" s="2" t="s">
        <v>3</v>
      </c>
      <c r="I5" s="2" t="s">
        <v>4</v>
      </c>
      <c r="K5" s="10" t="s">
        <v>8</v>
      </c>
      <c r="L5" s="10" t="s">
        <v>9</v>
      </c>
      <c r="M5" s="10" t="s">
        <v>5</v>
      </c>
      <c r="N5" s="10" t="s">
        <v>6</v>
      </c>
    </row>
    <row r="6" spans="5:14" x14ac:dyDescent="0.25">
      <c r="E6" s="7"/>
    </row>
    <row r="7" spans="5:14" x14ac:dyDescent="0.25">
      <c r="E7" s="8" t="s">
        <v>16</v>
      </c>
      <c r="F7" s="11">
        <v>2432740</v>
      </c>
      <c r="G7" s="11">
        <v>30065016</v>
      </c>
      <c r="H7" s="11">
        <v>8185439</v>
      </c>
      <c r="I7" s="11">
        <v>6477711</v>
      </c>
      <c r="J7" s="4"/>
      <c r="K7" s="11">
        <v>1</v>
      </c>
      <c r="L7">
        <f>G7/F7</f>
        <v>12.358499469733715</v>
      </c>
      <c r="M7">
        <f>H7/F7</f>
        <v>3.3646994746664256</v>
      </c>
      <c r="N7">
        <f>I7/F7</f>
        <v>2.6627222802272335</v>
      </c>
    </row>
    <row r="8" spans="5:14" x14ac:dyDescent="0.25">
      <c r="E8" s="7"/>
      <c r="F8" s="11"/>
      <c r="G8" s="11"/>
      <c r="H8" s="11"/>
      <c r="I8" s="11"/>
      <c r="J8" s="4"/>
      <c r="K8" s="11"/>
    </row>
    <row r="9" spans="5:14" x14ac:dyDescent="0.25">
      <c r="E9" s="8" t="s">
        <v>17</v>
      </c>
      <c r="F9" s="11">
        <v>5612104</v>
      </c>
      <c r="G9" s="11">
        <v>30168945</v>
      </c>
      <c r="H9" s="11">
        <v>10209731</v>
      </c>
      <c r="I9" s="11">
        <v>4205104</v>
      </c>
      <c r="J9" s="4"/>
      <c r="K9" s="11">
        <v>1</v>
      </c>
      <c r="L9">
        <f t="shared" ref="L9" si="0">G9/F9</f>
        <v>5.3756924319292727</v>
      </c>
      <c r="M9">
        <f t="shared" ref="M9" si="1">H9/F9</f>
        <v>1.8192341054264141</v>
      </c>
      <c r="N9">
        <f t="shared" ref="N9" si="2">I9/F9</f>
        <v>0.74929188767706367</v>
      </c>
    </row>
    <row r="10" spans="5:14" x14ac:dyDescent="0.25">
      <c r="E10" s="5"/>
      <c r="F10" s="12"/>
      <c r="G10" s="12"/>
      <c r="H10" s="12"/>
      <c r="I10" s="12"/>
      <c r="K10" s="11"/>
    </row>
    <row r="11" spans="5:14" x14ac:dyDescent="0.25">
      <c r="E11" s="8" t="s">
        <v>18</v>
      </c>
      <c r="F11" s="11">
        <v>1832832</v>
      </c>
      <c r="G11" s="11">
        <v>33297116</v>
      </c>
      <c r="H11" s="11">
        <v>7725874</v>
      </c>
      <c r="I11" s="11">
        <v>6417095</v>
      </c>
      <c r="K11" s="11">
        <v>1</v>
      </c>
      <c r="L11">
        <f t="shared" ref="L11" si="3">G11/F11</f>
        <v>18.167031129967178</v>
      </c>
      <c r="M11">
        <f t="shared" ref="M11" si="4">H11/F11</f>
        <v>4.2152657744954256</v>
      </c>
      <c r="N11">
        <f t="shared" ref="N11" si="5">I11/F11</f>
        <v>3.5011910529715764</v>
      </c>
    </row>
    <row r="12" spans="5:14" x14ac:dyDescent="0.25">
      <c r="E12" s="7"/>
      <c r="F12" s="13"/>
      <c r="G12" s="13"/>
      <c r="H12" s="13"/>
      <c r="I12" s="13"/>
      <c r="J12" s="4"/>
      <c r="K12" s="11"/>
    </row>
    <row r="13" spans="5:14" x14ac:dyDescent="0.25">
      <c r="E13" s="8" t="s">
        <v>19</v>
      </c>
      <c r="F13" s="19">
        <v>9536</v>
      </c>
      <c r="G13" s="11">
        <v>36421016</v>
      </c>
      <c r="H13" s="11">
        <v>1658770</v>
      </c>
      <c r="I13" s="11">
        <v>1035477</v>
      </c>
      <c r="K13" s="11">
        <v>1</v>
      </c>
      <c r="L13">
        <f>G13/F20</f>
        <v>11.061614898079265</v>
      </c>
      <c r="M13">
        <f>H13/F20</f>
        <v>0.50379360489248692</v>
      </c>
      <c r="N13">
        <f>I13/F20</f>
        <v>0.31449006831161502</v>
      </c>
    </row>
    <row r="14" spans="5:14" x14ac:dyDescent="0.25">
      <c r="E14" s="7"/>
      <c r="F14" s="20"/>
      <c r="G14" s="13"/>
      <c r="H14" s="13"/>
      <c r="I14" s="13"/>
      <c r="K14" s="11"/>
    </row>
    <row r="15" spans="5:14" x14ac:dyDescent="0.25">
      <c r="E15" s="8" t="s">
        <v>20</v>
      </c>
      <c r="F15" s="19">
        <v>401455</v>
      </c>
      <c r="G15" s="11">
        <v>36269673</v>
      </c>
      <c r="H15" s="11">
        <v>2596175</v>
      </c>
      <c r="I15" s="11">
        <v>1055084</v>
      </c>
      <c r="K15" s="11">
        <v>1</v>
      </c>
      <c r="L15">
        <f>G15/F20</f>
        <v>11.015649733803782</v>
      </c>
      <c r="M15">
        <f>H15/F20</f>
        <v>0.78849771950406156</v>
      </c>
      <c r="N15">
        <f>I15/F20</f>
        <v>0.3204450115593992</v>
      </c>
    </row>
    <row r="17" spans="5:14" x14ac:dyDescent="0.25">
      <c r="E17" s="8"/>
      <c r="F17" s="19"/>
      <c r="G17" s="11"/>
      <c r="H17" s="11"/>
      <c r="I17" s="11"/>
      <c r="K17" s="11"/>
    </row>
    <row r="18" spans="5:14" x14ac:dyDescent="0.25">
      <c r="E18" s="16"/>
      <c r="F18" s="12"/>
      <c r="G18" s="17"/>
      <c r="H18" s="17"/>
      <c r="I18" s="17"/>
      <c r="K18" s="11"/>
    </row>
    <row r="19" spans="5:14" x14ac:dyDescent="0.25">
      <c r="F19" s="20"/>
      <c r="G19" s="13"/>
      <c r="H19" s="13"/>
      <c r="I19" s="13"/>
    </row>
    <row r="20" spans="5:14" x14ac:dyDescent="0.25">
      <c r="E20" s="9" t="s">
        <v>10</v>
      </c>
      <c r="F20" s="21">
        <f>AVERAGE(F7:F11)</f>
        <v>3292558.6666666665</v>
      </c>
      <c r="G20" s="21">
        <f t="shared" ref="G20:I20" si="6">AVERAGE(G7:G11)</f>
        <v>31177025.666666668</v>
      </c>
      <c r="H20" s="21">
        <f t="shared" si="6"/>
        <v>8707014.666666666</v>
      </c>
      <c r="I20" s="21">
        <f t="shared" si="6"/>
        <v>5699970</v>
      </c>
      <c r="J20" t="s">
        <v>13</v>
      </c>
      <c r="K20" s="4">
        <f>AVERAGE(K7:K15)</f>
        <v>1</v>
      </c>
      <c r="L20" s="4">
        <f>AVERAGE(L7:L15)</f>
        <v>11.595697532702642</v>
      </c>
      <c r="M20" s="4">
        <f>AVERAGE(M7:M15)</f>
        <v>2.1382981357969628</v>
      </c>
      <c r="N20" s="4">
        <f>AVERAGE(N7:N15)</f>
        <v>1.5096280601493777</v>
      </c>
    </row>
    <row r="21" spans="5:14" x14ac:dyDescent="0.25">
      <c r="E21" s="9"/>
      <c r="F21" s="14"/>
      <c r="G21" s="14"/>
      <c r="H21" s="14"/>
      <c r="I21" s="14"/>
      <c r="J21" t="s">
        <v>7</v>
      </c>
      <c r="K21">
        <f>STDEV(K7:K15)</f>
        <v>0</v>
      </c>
      <c r="L21">
        <f>STDEV(L7:L15)</f>
        <v>4.5572594616977975</v>
      </c>
      <c r="M21">
        <f>STDEV(M7:M15)</f>
        <v>1.6134762856197735</v>
      </c>
      <c r="N21">
        <f>STDEV(N7:N15)</f>
        <v>1.4761920329443483</v>
      </c>
    </row>
    <row r="22" spans="5:14" x14ac:dyDescent="0.25">
      <c r="E22" s="15"/>
      <c r="F22" s="6"/>
      <c r="G22" s="6"/>
      <c r="H22" s="6"/>
      <c r="I22" s="6"/>
      <c r="L22" s="4"/>
    </row>
    <row r="23" spans="5:14" x14ac:dyDescent="0.25">
      <c r="J23" s="4" t="s">
        <v>12</v>
      </c>
      <c r="L23">
        <f>_xlfn.T.TEST(K7:K15,L7:L15,2,2)</f>
        <v>8.2351523906171913E-4</v>
      </c>
      <c r="M23">
        <f>_xlfn.T.TEST(K7:K15,M7:M15,2,2)</f>
        <v>0.15332458126101275</v>
      </c>
      <c r="N23">
        <f>_xlfn.T.TEST(K7:K15,N7:N15,2,2)</f>
        <v>0.46232963280967476</v>
      </c>
    </row>
    <row r="24" spans="5:14" ht="18.75" x14ac:dyDescent="0.3">
      <c r="J24" s="4"/>
      <c r="L24" s="18" t="s">
        <v>14</v>
      </c>
      <c r="M24" s="4"/>
    </row>
    <row r="25" spans="5:14" x14ac:dyDescent="0.25">
      <c r="J25" s="4"/>
      <c r="M25" s="4"/>
    </row>
    <row r="26" spans="5:14" x14ac:dyDescent="0.25">
      <c r="M26" s="4"/>
    </row>
    <row r="27" spans="5:14" x14ac:dyDescent="0.25">
      <c r="M27" s="4"/>
    </row>
    <row r="29" spans="5:14" x14ac:dyDescent="0.25">
      <c r="M29" s="4"/>
    </row>
    <row r="33" spans="11:11" x14ac:dyDescent="0.25">
      <c r="K33" s="4"/>
    </row>
    <row r="34" spans="11:11" x14ac:dyDescent="0.25">
      <c r="K34" s="4"/>
    </row>
    <row r="35" spans="11:11" x14ac:dyDescent="0.25">
      <c r="K35" s="4"/>
    </row>
    <row r="36" spans="11:11" x14ac:dyDescent="0.25">
      <c r="K36" s="4"/>
    </row>
    <row r="37" spans="11:11" x14ac:dyDescent="0.25">
      <c r="K37" s="4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64"/>
  <sheetViews>
    <sheetView topLeftCell="H1" zoomScale="78" zoomScaleNormal="78" workbookViewId="0">
      <selection activeCell="AF17" sqref="AF17"/>
    </sheetView>
  </sheetViews>
  <sheetFormatPr baseColWidth="10" defaultColWidth="9.140625" defaultRowHeight="15" x14ac:dyDescent="0.25"/>
  <cols>
    <col min="1" max="1" width="27.85546875" bestFit="1" customWidth="1"/>
    <col min="3" max="3" width="33.28515625" bestFit="1" customWidth="1"/>
    <col min="4" max="4" width="12.5703125" bestFit="1" customWidth="1"/>
    <col min="26" max="26" width="33.28515625" bestFit="1" customWidth="1"/>
    <col min="27" max="27" width="12.5703125" bestFit="1" customWidth="1"/>
  </cols>
  <sheetData>
    <row r="1" spans="1:32" x14ac:dyDescent="0.25">
      <c r="A1" s="22" t="s">
        <v>21</v>
      </c>
      <c r="E1" s="23"/>
      <c r="F1" s="24" t="s">
        <v>22</v>
      </c>
      <c r="G1" s="25" t="s">
        <v>23</v>
      </c>
      <c r="H1" s="14" t="s">
        <v>24</v>
      </c>
      <c r="I1" s="14" t="s">
        <v>25</v>
      </c>
      <c r="J1" s="14" t="s">
        <v>26</v>
      </c>
      <c r="K1" s="14" t="s">
        <v>27</v>
      </c>
      <c r="L1" s="14" t="s">
        <v>28</v>
      </c>
      <c r="M1" s="14" t="s">
        <v>29</v>
      </c>
      <c r="O1" s="24" t="s">
        <v>30</v>
      </c>
      <c r="P1" s="25"/>
      <c r="Q1" s="14" t="s">
        <v>31</v>
      </c>
      <c r="S1" s="14" t="s">
        <v>25</v>
      </c>
      <c r="T1" s="14" t="s">
        <v>26</v>
      </c>
      <c r="U1" s="14" t="s">
        <v>27</v>
      </c>
      <c r="V1" s="14" t="s">
        <v>28</v>
      </c>
      <c r="W1" s="14" t="s">
        <v>29</v>
      </c>
      <c r="Z1" s="26"/>
      <c r="AB1" s="14" t="s">
        <v>32</v>
      </c>
      <c r="AC1" s="14" t="s">
        <v>7</v>
      </c>
      <c r="AD1" s="14" t="s">
        <v>33</v>
      </c>
      <c r="AE1" s="14"/>
      <c r="AF1" s="14"/>
    </row>
    <row r="2" spans="1:32" x14ac:dyDescent="0.25">
      <c r="A2" s="16" t="s">
        <v>34</v>
      </c>
      <c r="C2" s="9" t="s">
        <v>35</v>
      </c>
      <c r="D2" s="9" t="s">
        <v>36</v>
      </c>
      <c r="F2" s="13">
        <v>400</v>
      </c>
      <c r="G2" s="13">
        <v>0</v>
      </c>
      <c r="H2" s="13">
        <v>400</v>
      </c>
      <c r="I2" s="27" t="s">
        <v>37</v>
      </c>
      <c r="J2" s="27" t="s">
        <v>38</v>
      </c>
      <c r="K2" s="27" t="s">
        <v>39</v>
      </c>
      <c r="L2" s="27" t="s">
        <v>40</v>
      </c>
      <c r="M2" s="27" t="s">
        <v>41</v>
      </c>
      <c r="O2">
        <v>100</v>
      </c>
      <c r="Q2">
        <v>100</v>
      </c>
      <c r="S2" s="28">
        <v>100</v>
      </c>
      <c r="T2" s="28">
        <v>100</v>
      </c>
      <c r="U2" s="28">
        <v>100</v>
      </c>
      <c r="V2" s="28">
        <v>100</v>
      </c>
      <c r="W2" s="28">
        <v>100</v>
      </c>
      <c r="Z2" s="29" t="s">
        <v>35</v>
      </c>
      <c r="AA2" s="9" t="s">
        <v>36</v>
      </c>
      <c r="AB2">
        <f>AVERAGE(S2:W2)</f>
        <v>100</v>
      </c>
      <c r="AC2">
        <f>STDEV(S2:W2)</f>
        <v>0</v>
      </c>
    </row>
    <row r="3" spans="1:32" x14ac:dyDescent="0.25">
      <c r="A3" s="16"/>
      <c r="C3" s="9"/>
      <c r="D3" s="9" t="s">
        <v>42</v>
      </c>
      <c r="F3" s="13">
        <v>986</v>
      </c>
      <c r="G3" s="13">
        <v>0</v>
      </c>
      <c r="H3" s="13">
        <v>986</v>
      </c>
      <c r="I3" s="27" t="s">
        <v>43</v>
      </c>
      <c r="J3" s="27" t="s">
        <v>44</v>
      </c>
      <c r="K3" s="27" t="s">
        <v>45</v>
      </c>
      <c r="L3" s="27" t="s">
        <v>46</v>
      </c>
      <c r="M3" s="27" t="s">
        <v>47</v>
      </c>
      <c r="O3">
        <v>100</v>
      </c>
      <c r="Q3">
        <v>100</v>
      </c>
      <c r="S3" s="28">
        <v>100</v>
      </c>
      <c r="T3" s="28">
        <v>100</v>
      </c>
      <c r="U3" s="28">
        <v>100</v>
      </c>
      <c r="V3" s="28">
        <v>100</v>
      </c>
      <c r="W3" s="28">
        <v>100</v>
      </c>
      <c r="Z3" s="26"/>
      <c r="AA3" s="9" t="s">
        <v>42</v>
      </c>
      <c r="AB3">
        <f>AVERAGE(S3:W3)</f>
        <v>100</v>
      </c>
      <c r="AC3">
        <f>STDEV(S3:W3)</f>
        <v>0</v>
      </c>
    </row>
    <row r="4" spans="1:32" x14ac:dyDescent="0.25">
      <c r="A4" s="16"/>
      <c r="C4" s="9"/>
      <c r="D4" s="9" t="s">
        <v>48</v>
      </c>
      <c r="F4" s="13">
        <v>303</v>
      </c>
      <c r="G4" s="13">
        <v>0</v>
      </c>
      <c r="H4" s="13">
        <v>303</v>
      </c>
      <c r="I4" s="27" t="s">
        <v>49</v>
      </c>
      <c r="J4" s="27" t="s">
        <v>50</v>
      </c>
      <c r="K4" s="27" t="s">
        <v>51</v>
      </c>
      <c r="L4" s="27" t="s">
        <v>52</v>
      </c>
      <c r="M4" s="27" t="s">
        <v>53</v>
      </c>
      <c r="O4">
        <v>100</v>
      </c>
      <c r="Q4">
        <v>100</v>
      </c>
      <c r="S4" s="28">
        <v>100</v>
      </c>
      <c r="T4" s="28">
        <v>100</v>
      </c>
      <c r="U4" s="28">
        <v>100</v>
      </c>
      <c r="V4" s="28">
        <v>100</v>
      </c>
      <c r="W4" s="28">
        <v>100</v>
      </c>
      <c r="Z4" s="26"/>
      <c r="AA4" s="9" t="s">
        <v>48</v>
      </c>
      <c r="AB4">
        <f>AVERAGE(S4:W4)</f>
        <v>100</v>
      </c>
      <c r="AC4">
        <f>STDEV(S4:W4)</f>
        <v>0</v>
      </c>
    </row>
    <row r="5" spans="1:32" x14ac:dyDescent="0.25">
      <c r="C5" s="9"/>
      <c r="D5" s="9" t="s">
        <v>54</v>
      </c>
      <c r="F5" s="13">
        <v>365</v>
      </c>
      <c r="G5" s="13">
        <v>0</v>
      </c>
      <c r="H5" s="13">
        <v>365</v>
      </c>
      <c r="I5" s="27" t="s">
        <v>55</v>
      </c>
      <c r="J5" s="27" t="s">
        <v>56</v>
      </c>
      <c r="K5" s="27" t="s">
        <v>37</v>
      </c>
      <c r="L5" s="27" t="s">
        <v>57</v>
      </c>
      <c r="M5" s="27" t="s">
        <v>58</v>
      </c>
      <c r="O5">
        <v>100</v>
      </c>
      <c r="Q5">
        <v>100</v>
      </c>
      <c r="S5" s="28">
        <v>100</v>
      </c>
      <c r="T5" s="28">
        <v>100</v>
      </c>
      <c r="U5" s="28">
        <v>100</v>
      </c>
      <c r="V5" s="28">
        <v>100</v>
      </c>
      <c r="W5" s="28">
        <v>100</v>
      </c>
      <c r="Z5" s="26"/>
      <c r="AA5" s="9" t="s">
        <v>54</v>
      </c>
      <c r="AB5">
        <f>AVERAGE(S5:W5)</f>
        <v>100</v>
      </c>
      <c r="AC5">
        <f>STDEV(S5:W5)</f>
        <v>0</v>
      </c>
    </row>
    <row r="6" spans="1:32" x14ac:dyDescent="0.25">
      <c r="C6" s="9"/>
      <c r="D6" s="9"/>
      <c r="F6" s="13"/>
      <c r="G6" s="13"/>
      <c r="H6" s="13"/>
      <c r="I6" s="16"/>
      <c r="J6" s="16"/>
      <c r="K6" s="16"/>
      <c r="L6" s="16"/>
      <c r="M6" s="16"/>
      <c r="S6" s="28"/>
      <c r="T6" s="28"/>
      <c r="U6" s="28"/>
      <c r="V6" s="28"/>
      <c r="W6" s="28"/>
      <c r="Z6" s="26"/>
      <c r="AA6" s="9"/>
    </row>
    <row r="7" spans="1:32" x14ac:dyDescent="0.25">
      <c r="C7" s="9" t="s">
        <v>59</v>
      </c>
      <c r="D7" s="9" t="s">
        <v>36</v>
      </c>
      <c r="F7" s="13">
        <v>49</v>
      </c>
      <c r="G7" s="13">
        <v>614</v>
      </c>
      <c r="H7" s="13">
        <v>663</v>
      </c>
      <c r="I7" s="30" t="s">
        <v>60</v>
      </c>
      <c r="J7" s="27" t="s">
        <v>61</v>
      </c>
      <c r="K7" s="27" t="s">
        <v>62</v>
      </c>
      <c r="L7" s="27" t="s">
        <v>63</v>
      </c>
      <c r="M7" s="27" t="s">
        <v>64</v>
      </c>
      <c r="O7">
        <v>7.39</v>
      </c>
      <c r="Q7">
        <v>100</v>
      </c>
      <c r="S7" s="28">
        <v>3.69</v>
      </c>
      <c r="T7" s="28">
        <v>14.63</v>
      </c>
      <c r="U7" s="28">
        <v>7.14</v>
      </c>
      <c r="V7" s="28">
        <v>8.57</v>
      </c>
      <c r="W7" s="28">
        <v>5.05</v>
      </c>
      <c r="Z7" s="29" t="s">
        <v>59</v>
      </c>
      <c r="AA7" s="9" t="s">
        <v>36</v>
      </c>
      <c r="AB7">
        <f>AVERAGE(S7:W7)</f>
        <v>7.8159999999999998</v>
      </c>
      <c r="AC7">
        <f>STDEV(S7:W7)</f>
        <v>4.2464903155429461</v>
      </c>
    </row>
    <row r="8" spans="1:32" x14ac:dyDescent="0.25">
      <c r="C8" s="9"/>
      <c r="D8" s="9" t="s">
        <v>42</v>
      </c>
      <c r="F8" s="13">
        <v>412</v>
      </c>
      <c r="G8" s="13">
        <v>356</v>
      </c>
      <c r="H8" s="13">
        <v>768</v>
      </c>
      <c r="I8" s="27" t="s">
        <v>65</v>
      </c>
      <c r="J8" s="27" t="s">
        <v>66</v>
      </c>
      <c r="K8" s="27" t="s">
        <v>67</v>
      </c>
      <c r="L8" s="27" t="s">
        <v>68</v>
      </c>
      <c r="M8" s="27" t="s">
        <v>69</v>
      </c>
      <c r="O8">
        <v>53.65</v>
      </c>
      <c r="Q8">
        <v>100</v>
      </c>
      <c r="S8" s="28">
        <v>54.66</v>
      </c>
      <c r="T8" s="28">
        <v>45.75</v>
      </c>
      <c r="U8" s="28">
        <v>36.1</v>
      </c>
      <c r="V8" s="28">
        <v>65</v>
      </c>
      <c r="W8" s="28">
        <v>66.400000000000006</v>
      </c>
      <c r="Z8" s="26"/>
      <c r="AA8" s="9" t="s">
        <v>42</v>
      </c>
      <c r="AB8">
        <f>AVERAGE(S8:W8)</f>
        <v>53.581999999999994</v>
      </c>
      <c r="AC8">
        <f>STDEV(S8:W8)</f>
        <v>12.872397601068753</v>
      </c>
      <c r="AD8">
        <f>_xlfn.T.TEST(S7:W7,S8:W8,2,2)</f>
        <v>6.609359052468394E-5</v>
      </c>
    </row>
    <row r="9" spans="1:32" x14ac:dyDescent="0.25">
      <c r="C9" s="9"/>
      <c r="D9" s="9" t="s">
        <v>48</v>
      </c>
      <c r="F9" s="13">
        <v>58</v>
      </c>
      <c r="G9" s="13">
        <v>330</v>
      </c>
      <c r="H9" s="13">
        <v>388</v>
      </c>
      <c r="I9" s="27" t="s">
        <v>70</v>
      </c>
      <c r="J9" s="27" t="s">
        <v>71</v>
      </c>
      <c r="K9" s="27" t="s">
        <v>72</v>
      </c>
      <c r="L9" s="27" t="s">
        <v>73</v>
      </c>
      <c r="M9" s="27" t="s">
        <v>74</v>
      </c>
      <c r="O9">
        <v>14.95</v>
      </c>
      <c r="Q9">
        <v>100</v>
      </c>
      <c r="S9" s="28">
        <v>14.75</v>
      </c>
      <c r="T9" s="28">
        <v>14.26</v>
      </c>
      <c r="U9" s="28">
        <v>21.35</v>
      </c>
      <c r="V9" s="28">
        <v>12.09</v>
      </c>
      <c r="W9" s="28">
        <v>11.69</v>
      </c>
      <c r="Z9" s="26"/>
      <c r="AA9" s="9" t="s">
        <v>48</v>
      </c>
      <c r="AB9">
        <f>AVERAGE(S9:W9)</f>
        <v>14.827999999999999</v>
      </c>
      <c r="AC9">
        <f>STDEV(S9:W9)</f>
        <v>3.8797190619940554</v>
      </c>
      <c r="AD9">
        <f>_xlfn.T.TEST(S7:W7,S9:W9,2,2)</f>
        <v>2.6009697702805791E-2</v>
      </c>
    </row>
    <row r="10" spans="1:32" x14ac:dyDescent="0.25">
      <c r="C10" s="9"/>
      <c r="D10" s="9" t="s">
        <v>54</v>
      </c>
      <c r="F10" s="13">
        <v>458</v>
      </c>
      <c r="G10" s="13">
        <v>452</v>
      </c>
      <c r="H10" s="13">
        <v>910</v>
      </c>
      <c r="I10" s="27" t="s">
        <v>75</v>
      </c>
      <c r="J10" s="27" t="s">
        <v>76</v>
      </c>
      <c r="K10" s="27" t="s">
        <v>77</v>
      </c>
      <c r="L10" s="27" t="s">
        <v>78</v>
      </c>
      <c r="M10" s="27" t="s">
        <v>79</v>
      </c>
      <c r="O10">
        <v>50.33</v>
      </c>
      <c r="Q10">
        <v>100</v>
      </c>
      <c r="S10" s="28">
        <v>27.72</v>
      </c>
      <c r="T10" s="28">
        <v>55.71</v>
      </c>
      <c r="U10" s="28">
        <v>47.24</v>
      </c>
      <c r="V10" s="28">
        <v>59.71</v>
      </c>
      <c r="W10" s="28">
        <v>60.96</v>
      </c>
      <c r="Z10" s="26"/>
      <c r="AA10" s="9" t="s">
        <v>54</v>
      </c>
      <c r="AB10">
        <f>AVERAGE(S10:W10)</f>
        <v>50.268000000000008</v>
      </c>
      <c r="AC10">
        <f>STDEV(S10:W10)</f>
        <v>13.699148513685044</v>
      </c>
      <c r="AD10">
        <f>_xlfn.T.TEST(S7:W7,S10:W10,2,2)</f>
        <v>1.6613593084282909E-4</v>
      </c>
    </row>
    <row r="11" spans="1:32" x14ac:dyDescent="0.25">
      <c r="Z11" s="26"/>
    </row>
    <row r="12" spans="1:32" x14ac:dyDescent="0.25">
      <c r="C12" s="9" t="s">
        <v>80</v>
      </c>
      <c r="D12" s="9" t="s">
        <v>36</v>
      </c>
      <c r="F12" s="13">
        <v>24</v>
      </c>
      <c r="G12" s="13">
        <v>406</v>
      </c>
      <c r="H12" s="13">
        <v>430</v>
      </c>
      <c r="I12" s="27" t="s">
        <v>81</v>
      </c>
      <c r="J12" s="27" t="s">
        <v>82</v>
      </c>
      <c r="K12" s="27" t="s">
        <v>83</v>
      </c>
      <c r="L12" s="27" t="s">
        <v>84</v>
      </c>
      <c r="M12" s="27" t="s">
        <v>85</v>
      </c>
      <c r="O12">
        <v>5.58</v>
      </c>
      <c r="Q12">
        <v>100</v>
      </c>
      <c r="S12" s="28">
        <v>3.49</v>
      </c>
      <c r="T12" s="28">
        <v>5.75</v>
      </c>
      <c r="U12" s="28">
        <v>7.22</v>
      </c>
      <c r="V12" s="28">
        <v>5.95</v>
      </c>
      <c r="W12" s="28">
        <v>5.26</v>
      </c>
      <c r="Z12" s="29" t="s">
        <v>80</v>
      </c>
      <c r="AA12" s="9" t="s">
        <v>36</v>
      </c>
      <c r="AB12">
        <f>AVERAGE(S12:W12)</f>
        <v>5.5340000000000007</v>
      </c>
      <c r="AC12">
        <f>STDEV(S12:W12)</f>
        <v>1.3523424122610355</v>
      </c>
    </row>
    <row r="13" spans="1:32" x14ac:dyDescent="0.25">
      <c r="C13" s="9"/>
      <c r="D13" s="9" t="s">
        <v>42</v>
      </c>
      <c r="F13" s="13">
        <v>282</v>
      </c>
      <c r="G13" s="13">
        <v>558</v>
      </c>
      <c r="H13" s="13">
        <v>840</v>
      </c>
      <c r="I13" s="27" t="s">
        <v>86</v>
      </c>
      <c r="J13" s="27" t="s">
        <v>87</v>
      </c>
      <c r="K13" s="27" t="s">
        <v>88</v>
      </c>
      <c r="L13" s="27" t="s">
        <v>89</v>
      </c>
      <c r="M13" s="27" t="s">
        <v>90</v>
      </c>
      <c r="O13">
        <v>33.25</v>
      </c>
      <c r="Q13">
        <v>100</v>
      </c>
      <c r="S13" s="28">
        <v>25</v>
      </c>
      <c r="T13" s="28">
        <v>34.06</v>
      </c>
      <c r="U13" s="28">
        <v>38.5</v>
      </c>
      <c r="V13" s="28">
        <v>40.28</v>
      </c>
      <c r="W13" s="28">
        <v>25.5</v>
      </c>
      <c r="Z13" s="26"/>
      <c r="AA13" s="9" t="s">
        <v>42</v>
      </c>
      <c r="AB13">
        <f>AVERAGE(S13:W13)</f>
        <v>32.667999999999999</v>
      </c>
      <c r="AC13">
        <f>STDEV(S13:W13)</f>
        <v>7.1426689689499003</v>
      </c>
      <c r="AD13">
        <f>_xlfn.T.TEST(S12:W12,S13:W13,2,2)</f>
        <v>3.2148973297502589E-5</v>
      </c>
    </row>
    <row r="14" spans="1:32" x14ac:dyDescent="0.25">
      <c r="C14" s="9"/>
      <c r="D14" s="9" t="s">
        <v>48</v>
      </c>
      <c r="F14" s="13">
        <v>40</v>
      </c>
      <c r="G14" s="13">
        <v>666</v>
      </c>
      <c r="H14" s="13">
        <v>706</v>
      </c>
      <c r="I14" s="27" t="s">
        <v>91</v>
      </c>
      <c r="J14" s="27" t="s">
        <v>92</v>
      </c>
      <c r="K14" s="27" t="s">
        <v>93</v>
      </c>
      <c r="L14" s="27" t="s">
        <v>94</v>
      </c>
      <c r="M14" s="27" t="s">
        <v>95</v>
      </c>
      <c r="O14">
        <v>5.7</v>
      </c>
      <c r="Q14">
        <v>100</v>
      </c>
      <c r="S14" s="28">
        <v>3.88</v>
      </c>
      <c r="T14" s="28">
        <v>5.51</v>
      </c>
      <c r="U14" s="28">
        <v>4.79</v>
      </c>
      <c r="V14" s="28">
        <v>5.71</v>
      </c>
      <c r="W14" s="28">
        <v>8.85</v>
      </c>
      <c r="Z14" s="26"/>
      <c r="AA14" s="9" t="s">
        <v>48</v>
      </c>
      <c r="AB14">
        <f>AVERAGE(S14:W14)</f>
        <v>5.7480000000000002</v>
      </c>
      <c r="AC14">
        <f>STDEV(S14:W14)</f>
        <v>1.876677915892865</v>
      </c>
      <c r="AD14">
        <f>_xlfn.T.TEST(S12:W12,S14:W14,2,2)</f>
        <v>0.84128189000421039</v>
      </c>
    </row>
    <row r="15" spans="1:32" x14ac:dyDescent="0.25">
      <c r="C15" s="9"/>
      <c r="D15" s="9" t="s">
        <v>54</v>
      </c>
      <c r="F15" s="13">
        <v>150</v>
      </c>
      <c r="G15" s="13">
        <v>217</v>
      </c>
      <c r="H15" s="13">
        <v>367</v>
      </c>
      <c r="I15" s="27" t="s">
        <v>96</v>
      </c>
      <c r="J15" s="27" t="s">
        <v>97</v>
      </c>
      <c r="K15" s="27" t="s">
        <v>98</v>
      </c>
      <c r="L15" s="27" t="s">
        <v>99</v>
      </c>
      <c r="M15" s="27" t="s">
        <v>100</v>
      </c>
      <c r="O15">
        <v>40.869999999999997</v>
      </c>
      <c r="Q15">
        <v>100</v>
      </c>
      <c r="S15" s="28">
        <v>46.59</v>
      </c>
      <c r="T15" s="28">
        <v>12.05</v>
      </c>
      <c r="U15" s="28">
        <v>30</v>
      </c>
      <c r="V15" s="28">
        <v>78.05</v>
      </c>
      <c r="W15" s="28">
        <v>31.48</v>
      </c>
      <c r="Z15" s="26"/>
      <c r="AA15" s="9" t="s">
        <v>54</v>
      </c>
      <c r="AB15">
        <f>AVERAGE(S15:W15)</f>
        <v>39.634</v>
      </c>
      <c r="AC15">
        <f>STDEV(S15:W15)</f>
        <v>24.720202871335825</v>
      </c>
      <c r="AD15">
        <f>_xlfn.T.TEST(S12:W12,S15:W15,2,2)</f>
        <v>1.5118907586697572E-2</v>
      </c>
    </row>
    <row r="16" spans="1:32" x14ac:dyDescent="0.25">
      <c r="Z16" s="26"/>
    </row>
    <row r="17" spans="3:30" x14ac:dyDescent="0.25">
      <c r="Z17" s="26"/>
    </row>
    <row r="18" spans="3:30" x14ac:dyDescent="0.25">
      <c r="C18" s="9" t="s">
        <v>101</v>
      </c>
      <c r="D18" s="9" t="s">
        <v>36</v>
      </c>
      <c r="F18" s="13">
        <v>1035</v>
      </c>
      <c r="G18" s="13">
        <v>0</v>
      </c>
      <c r="H18" s="13">
        <v>1035</v>
      </c>
      <c r="I18" s="27" t="s">
        <v>102</v>
      </c>
      <c r="J18" s="27" t="s">
        <v>103</v>
      </c>
      <c r="K18" s="27" t="s">
        <v>104</v>
      </c>
      <c r="L18" s="31" t="s">
        <v>105</v>
      </c>
      <c r="M18" s="27" t="s">
        <v>106</v>
      </c>
      <c r="O18">
        <v>100</v>
      </c>
      <c r="Q18">
        <v>100</v>
      </c>
      <c r="S18" s="28">
        <v>100</v>
      </c>
      <c r="T18" s="28">
        <v>100</v>
      </c>
      <c r="U18" s="28">
        <v>100</v>
      </c>
      <c r="V18" s="28">
        <v>100</v>
      </c>
      <c r="W18" s="28">
        <v>100</v>
      </c>
      <c r="Z18" s="29" t="s">
        <v>101</v>
      </c>
      <c r="AA18" s="9" t="s">
        <v>36</v>
      </c>
      <c r="AB18">
        <f>AVERAGE(S18:W18)</f>
        <v>100</v>
      </c>
      <c r="AC18">
        <f>STDEV(S18:W18)</f>
        <v>0</v>
      </c>
    </row>
    <row r="19" spans="3:30" x14ac:dyDescent="0.25">
      <c r="C19" s="9"/>
      <c r="D19" s="9" t="s">
        <v>42</v>
      </c>
      <c r="F19" s="13">
        <v>811</v>
      </c>
      <c r="G19" s="13">
        <v>0</v>
      </c>
      <c r="H19" s="13">
        <v>811</v>
      </c>
      <c r="I19" s="27" t="s">
        <v>107</v>
      </c>
      <c r="J19" s="27" t="s">
        <v>108</v>
      </c>
      <c r="K19" s="27" t="s">
        <v>109</v>
      </c>
      <c r="L19" s="27" t="s">
        <v>110</v>
      </c>
      <c r="M19" s="27" t="s">
        <v>111</v>
      </c>
      <c r="O19">
        <v>100</v>
      </c>
      <c r="Q19">
        <v>100</v>
      </c>
      <c r="S19" s="28">
        <v>100</v>
      </c>
      <c r="T19" s="28">
        <v>100</v>
      </c>
      <c r="U19" s="28">
        <v>100</v>
      </c>
      <c r="V19" s="28">
        <v>100</v>
      </c>
      <c r="W19" s="28">
        <v>100</v>
      </c>
      <c r="Z19" s="26"/>
      <c r="AA19" s="9" t="s">
        <v>42</v>
      </c>
      <c r="AB19">
        <f>AVERAGE(S19:W19)</f>
        <v>100</v>
      </c>
      <c r="AC19">
        <f>STDEV(S19:W19)</f>
        <v>0</v>
      </c>
    </row>
    <row r="20" spans="3:30" x14ac:dyDescent="0.25">
      <c r="C20" s="9"/>
      <c r="D20" s="9" t="s">
        <v>48</v>
      </c>
      <c r="F20" s="13">
        <v>721</v>
      </c>
      <c r="G20" s="13">
        <v>0</v>
      </c>
      <c r="H20" s="13">
        <v>721</v>
      </c>
      <c r="I20" s="27" t="s">
        <v>112</v>
      </c>
      <c r="J20" s="27" t="s">
        <v>113</v>
      </c>
      <c r="K20" s="27" t="s">
        <v>114</v>
      </c>
      <c r="L20" s="27" t="s">
        <v>115</v>
      </c>
      <c r="M20" s="27" t="s">
        <v>116</v>
      </c>
      <c r="O20">
        <v>100</v>
      </c>
      <c r="Q20">
        <v>100</v>
      </c>
      <c r="S20" s="28">
        <v>100</v>
      </c>
      <c r="T20" s="28">
        <v>100</v>
      </c>
      <c r="U20" s="28">
        <v>100</v>
      </c>
      <c r="V20" s="28">
        <v>100</v>
      </c>
      <c r="W20" s="28">
        <v>100</v>
      </c>
      <c r="Z20" s="26"/>
      <c r="AA20" s="9" t="s">
        <v>48</v>
      </c>
      <c r="AB20">
        <f>AVERAGE(S20:W20)</f>
        <v>100</v>
      </c>
      <c r="AC20">
        <f>STDEV(S20:W20)</f>
        <v>0</v>
      </c>
    </row>
    <row r="21" spans="3:30" x14ac:dyDescent="0.25">
      <c r="C21" s="9"/>
      <c r="D21" s="9" t="s">
        <v>54</v>
      </c>
      <c r="F21" s="13">
        <v>554</v>
      </c>
      <c r="G21" s="13">
        <v>0</v>
      </c>
      <c r="H21" s="13">
        <v>554</v>
      </c>
      <c r="I21" s="27" t="s">
        <v>117</v>
      </c>
      <c r="J21" s="27" t="s">
        <v>118</v>
      </c>
      <c r="K21" s="27" t="s">
        <v>119</v>
      </c>
      <c r="L21" s="27" t="s">
        <v>120</v>
      </c>
      <c r="M21" s="27" t="s">
        <v>51</v>
      </c>
      <c r="O21">
        <v>100</v>
      </c>
      <c r="Q21">
        <v>100</v>
      </c>
      <c r="S21" s="28">
        <v>100</v>
      </c>
      <c r="T21" s="28">
        <v>100</v>
      </c>
      <c r="U21" s="28">
        <v>100</v>
      </c>
      <c r="V21" s="28">
        <v>100</v>
      </c>
      <c r="W21" s="28">
        <v>100</v>
      </c>
      <c r="Z21" s="26"/>
      <c r="AA21" s="9" t="s">
        <v>54</v>
      </c>
      <c r="AB21">
        <f>AVERAGE(S21:W21)</f>
        <v>100</v>
      </c>
      <c r="AC21">
        <f>STDEV(S21:W21)</f>
        <v>0</v>
      </c>
    </row>
    <row r="22" spans="3:30" x14ac:dyDescent="0.25">
      <c r="C22" s="9"/>
      <c r="D22" s="9"/>
      <c r="I22" s="16"/>
      <c r="J22" s="16"/>
      <c r="K22" s="16"/>
      <c r="L22" s="16"/>
      <c r="M22" s="16"/>
      <c r="S22" s="28"/>
      <c r="T22" s="28"/>
      <c r="U22" s="28"/>
      <c r="V22" s="28"/>
      <c r="W22" s="28"/>
      <c r="Z22" s="26"/>
      <c r="AA22" s="9"/>
    </row>
    <row r="23" spans="3:30" x14ac:dyDescent="0.25">
      <c r="C23" s="9" t="s">
        <v>121</v>
      </c>
      <c r="D23" s="9" t="s">
        <v>36</v>
      </c>
      <c r="F23" s="13">
        <v>20</v>
      </c>
      <c r="G23" s="13">
        <v>178</v>
      </c>
      <c r="H23" s="13">
        <v>198</v>
      </c>
      <c r="I23" s="27" t="s">
        <v>122</v>
      </c>
      <c r="J23" s="27" t="s">
        <v>123</v>
      </c>
      <c r="K23" s="27" t="s">
        <v>124</v>
      </c>
      <c r="L23" s="27" t="s">
        <v>125</v>
      </c>
      <c r="M23" s="27" t="s">
        <v>126</v>
      </c>
      <c r="O23">
        <v>10.1</v>
      </c>
      <c r="Q23">
        <v>100</v>
      </c>
      <c r="S23" s="28">
        <v>6.45</v>
      </c>
      <c r="T23" s="28">
        <v>6.38</v>
      </c>
      <c r="U23" s="28">
        <v>7.89</v>
      </c>
      <c r="V23" s="28">
        <v>18.899999999999999</v>
      </c>
      <c r="W23" s="28">
        <v>11.11</v>
      </c>
      <c r="Z23" s="29" t="s">
        <v>121</v>
      </c>
      <c r="AA23" s="9" t="s">
        <v>36</v>
      </c>
      <c r="AB23">
        <f>AVERAGE(S23:W23)</f>
        <v>10.145999999999999</v>
      </c>
      <c r="AC23">
        <f>STDEV(S23:W23)</f>
        <v>5.2558186802818829</v>
      </c>
    </row>
    <row r="24" spans="3:30" x14ac:dyDescent="0.25">
      <c r="C24" s="9"/>
      <c r="D24" s="9" t="s">
        <v>42</v>
      </c>
      <c r="F24" s="13">
        <v>85</v>
      </c>
      <c r="G24" s="13">
        <v>95</v>
      </c>
      <c r="H24" s="13">
        <v>180</v>
      </c>
      <c r="I24" s="32" t="s">
        <v>127</v>
      </c>
      <c r="J24" s="32" t="s">
        <v>128</v>
      </c>
      <c r="K24" s="27" t="s">
        <v>129</v>
      </c>
      <c r="L24" s="27" t="s">
        <v>130</v>
      </c>
      <c r="M24" s="27" t="s">
        <v>131</v>
      </c>
      <c r="O24">
        <v>47.22</v>
      </c>
      <c r="Q24">
        <v>100</v>
      </c>
      <c r="S24" s="28">
        <v>68.180000000000007</v>
      </c>
      <c r="T24" s="28">
        <v>72.400000000000006</v>
      </c>
      <c r="U24" s="28">
        <v>52.94</v>
      </c>
      <c r="V24" s="28">
        <v>40.82</v>
      </c>
      <c r="W24" s="28">
        <v>23.9</v>
      </c>
      <c r="Z24" s="26"/>
      <c r="AA24" s="9" t="s">
        <v>42</v>
      </c>
      <c r="AB24">
        <f>AVERAGE(S24:W24)</f>
        <v>51.648000000000003</v>
      </c>
      <c r="AC24">
        <f>STDEV(S24:W24)</f>
        <v>19.955067526821335</v>
      </c>
      <c r="AD24">
        <f>_xlfn.T.TEST(S23:W23,S24:W24,2,2)</f>
        <v>2.0096685232887596E-3</v>
      </c>
    </row>
    <row r="25" spans="3:30" x14ac:dyDescent="0.25">
      <c r="C25" s="9"/>
      <c r="D25" s="9" t="s">
        <v>48</v>
      </c>
      <c r="F25" s="13">
        <v>35</v>
      </c>
      <c r="G25" s="13">
        <v>195</v>
      </c>
      <c r="H25" s="13">
        <v>230</v>
      </c>
      <c r="I25" s="27" t="s">
        <v>132</v>
      </c>
      <c r="J25" s="27" t="s">
        <v>133</v>
      </c>
      <c r="K25" s="27" t="s">
        <v>134</v>
      </c>
      <c r="L25" s="27" t="s">
        <v>135</v>
      </c>
      <c r="M25" s="27" t="s">
        <v>136</v>
      </c>
      <c r="O25">
        <v>15.2</v>
      </c>
      <c r="Q25">
        <v>100</v>
      </c>
      <c r="S25" s="28">
        <v>13.21</v>
      </c>
      <c r="T25" s="28">
        <v>12.19</v>
      </c>
      <c r="U25" s="28">
        <v>13.11</v>
      </c>
      <c r="V25" s="28">
        <v>23.33</v>
      </c>
      <c r="W25" s="28">
        <v>17.7</v>
      </c>
      <c r="Z25" s="26"/>
      <c r="AA25" s="9" t="s">
        <v>48</v>
      </c>
      <c r="AB25">
        <f>AVERAGE(S25:W25)</f>
        <v>15.907999999999998</v>
      </c>
      <c r="AC25">
        <f>STDEV(S25:W25)</f>
        <v>4.6698201250155265</v>
      </c>
      <c r="AD25">
        <f>_xlfn.T.TEST(S23:W23,S25:W25,2,2)</f>
        <v>0.10422673036031603</v>
      </c>
    </row>
    <row r="26" spans="3:30" x14ac:dyDescent="0.25">
      <c r="C26" s="9"/>
      <c r="D26" s="9" t="s">
        <v>54</v>
      </c>
      <c r="F26" s="13">
        <v>61</v>
      </c>
      <c r="G26" s="13">
        <v>86</v>
      </c>
      <c r="H26" s="13">
        <v>147</v>
      </c>
      <c r="I26" s="27" t="s">
        <v>137</v>
      </c>
      <c r="J26" s="32" t="s">
        <v>138</v>
      </c>
      <c r="K26" s="27" t="s">
        <v>139</v>
      </c>
      <c r="L26" s="27" t="s">
        <v>140</v>
      </c>
      <c r="M26" s="27" t="s">
        <v>141</v>
      </c>
      <c r="O26">
        <v>41.5</v>
      </c>
      <c r="Q26">
        <v>100</v>
      </c>
      <c r="S26" s="28">
        <v>51.85</v>
      </c>
      <c r="T26" s="28">
        <v>52.38</v>
      </c>
      <c r="U26" s="28">
        <v>31.03</v>
      </c>
      <c r="V26" s="28">
        <v>48.15</v>
      </c>
      <c r="W26" s="28">
        <v>32.56</v>
      </c>
      <c r="Z26" s="26"/>
      <c r="AA26" s="9" t="s">
        <v>54</v>
      </c>
      <c r="AB26">
        <f>AVERAGE(S26:W26)</f>
        <v>43.194000000000003</v>
      </c>
      <c r="AC26">
        <f>STDEV(S26:W26)</f>
        <v>10.546512693777018</v>
      </c>
      <c r="AD26">
        <f>_xlfn.T.TEST(S23:W23,S26:W26,2,2)</f>
        <v>2.4012660198632178E-4</v>
      </c>
    </row>
    <row r="27" spans="3:30" x14ac:dyDescent="0.25">
      <c r="Z27" s="26"/>
    </row>
    <row r="28" spans="3:30" x14ac:dyDescent="0.25">
      <c r="C28" s="9" t="s">
        <v>142</v>
      </c>
      <c r="D28" s="9" t="s">
        <v>36</v>
      </c>
      <c r="F28" s="13">
        <v>44</v>
      </c>
      <c r="G28" s="13">
        <v>264</v>
      </c>
      <c r="H28" s="13">
        <v>308</v>
      </c>
      <c r="I28" s="27" t="s">
        <v>143</v>
      </c>
      <c r="J28" s="27" t="s">
        <v>144</v>
      </c>
      <c r="K28" s="27" t="s">
        <v>145</v>
      </c>
      <c r="L28" s="27" t="s">
        <v>146</v>
      </c>
      <c r="M28" s="27" t="s">
        <v>147</v>
      </c>
      <c r="O28">
        <v>14.29</v>
      </c>
      <c r="Q28">
        <v>100</v>
      </c>
      <c r="S28" s="28">
        <v>13.7</v>
      </c>
      <c r="T28" s="28">
        <v>2.06</v>
      </c>
      <c r="U28" s="28">
        <v>11.43</v>
      </c>
      <c r="V28" s="28">
        <v>1.48</v>
      </c>
      <c r="W28" s="28">
        <v>10.42</v>
      </c>
      <c r="Z28" s="29" t="s">
        <v>142</v>
      </c>
      <c r="AA28" s="9" t="s">
        <v>36</v>
      </c>
      <c r="AB28">
        <f>AVERAGE(S28:W28)</f>
        <v>7.8179999999999996</v>
      </c>
      <c r="AC28">
        <f>STDEV(S28:W28)</f>
        <v>5.6510990081576171</v>
      </c>
    </row>
    <row r="29" spans="3:30" x14ac:dyDescent="0.25">
      <c r="C29" s="9"/>
      <c r="D29" s="9" t="s">
        <v>42</v>
      </c>
      <c r="F29" s="13">
        <v>361</v>
      </c>
      <c r="G29" s="13">
        <v>274</v>
      </c>
      <c r="H29" s="13">
        <v>635</v>
      </c>
      <c r="I29" s="27" t="s">
        <v>148</v>
      </c>
      <c r="J29" s="27" t="s">
        <v>149</v>
      </c>
      <c r="K29" s="27" t="s">
        <v>150</v>
      </c>
      <c r="L29" s="27" t="s">
        <v>151</v>
      </c>
      <c r="M29" s="27" t="s">
        <v>152</v>
      </c>
      <c r="O29">
        <v>56.85</v>
      </c>
      <c r="Q29">
        <v>100</v>
      </c>
      <c r="S29" s="28">
        <v>43.24</v>
      </c>
      <c r="T29" s="28">
        <v>93.65</v>
      </c>
      <c r="U29" s="28">
        <v>55.3</v>
      </c>
      <c r="V29" s="28">
        <v>48.3</v>
      </c>
      <c r="W29" s="28">
        <v>42.68</v>
      </c>
      <c r="Z29" s="26"/>
      <c r="AA29" s="9" t="s">
        <v>42</v>
      </c>
      <c r="AB29">
        <f>AVERAGE(S29:W29)</f>
        <v>56.634</v>
      </c>
      <c r="AC29">
        <f>STDEV(S29:W29)</f>
        <v>21.304534259166516</v>
      </c>
      <c r="AD29">
        <f>_xlfn.T.TEST(S28:W28,S29:W29,2,2)</f>
        <v>1.1175956960030166E-3</v>
      </c>
    </row>
    <row r="30" spans="3:30" x14ac:dyDescent="0.25">
      <c r="C30" s="9"/>
      <c r="D30" s="9" t="s">
        <v>48</v>
      </c>
      <c r="F30" s="13">
        <v>21</v>
      </c>
      <c r="G30" s="13">
        <v>267</v>
      </c>
      <c r="H30" s="13">
        <v>288</v>
      </c>
      <c r="I30" s="27" t="s">
        <v>153</v>
      </c>
      <c r="J30" s="27" t="s">
        <v>154</v>
      </c>
      <c r="K30" s="27" t="s">
        <v>155</v>
      </c>
      <c r="L30" s="27" t="s">
        <v>156</v>
      </c>
      <c r="M30" s="27" t="s">
        <v>157</v>
      </c>
      <c r="O30">
        <v>7.29</v>
      </c>
      <c r="Q30">
        <v>100</v>
      </c>
      <c r="S30" s="28">
        <v>5.41</v>
      </c>
      <c r="T30" s="28">
        <v>9.3000000000000007</v>
      </c>
      <c r="U30" s="28">
        <v>6.52</v>
      </c>
      <c r="V30" s="28">
        <v>6.78</v>
      </c>
      <c r="W30" s="28">
        <v>9.1</v>
      </c>
      <c r="Z30" s="26"/>
      <c r="AA30" s="9" t="s">
        <v>48</v>
      </c>
      <c r="AB30">
        <f>AVERAGE(S30:W30)</f>
        <v>7.4219999999999997</v>
      </c>
      <c r="AC30">
        <f>STDEV(S30:W30)</f>
        <v>1.7041478809070507</v>
      </c>
      <c r="AD30">
        <f>_xlfn.T.TEST(S28:W28,S30:W30,2,2)</f>
        <v>0.88446271878551341</v>
      </c>
    </row>
    <row r="31" spans="3:30" x14ac:dyDescent="0.25">
      <c r="C31" s="9"/>
      <c r="D31" s="9" t="s">
        <v>54</v>
      </c>
      <c r="F31" s="13">
        <v>107</v>
      </c>
      <c r="G31" s="13">
        <v>186</v>
      </c>
      <c r="H31" s="13">
        <v>293</v>
      </c>
      <c r="I31" s="27" t="s">
        <v>158</v>
      </c>
      <c r="J31" s="27" t="s">
        <v>159</v>
      </c>
      <c r="K31" s="27" t="s">
        <v>160</v>
      </c>
      <c r="L31" s="27" t="s">
        <v>161</v>
      </c>
      <c r="M31" s="27" t="s">
        <v>162</v>
      </c>
      <c r="O31">
        <v>36.520000000000003</v>
      </c>
      <c r="Q31">
        <v>100</v>
      </c>
      <c r="S31" s="28">
        <v>36.840000000000003</v>
      </c>
      <c r="T31" s="28">
        <v>30.14</v>
      </c>
      <c r="U31" s="28">
        <v>29.27</v>
      </c>
      <c r="V31" s="28">
        <v>20.29</v>
      </c>
      <c r="W31" s="28">
        <v>71.7</v>
      </c>
      <c r="Z31" s="26"/>
      <c r="AA31" s="9" t="s">
        <v>54</v>
      </c>
      <c r="AB31">
        <f>AVERAGE(S31:W31)</f>
        <v>37.648000000000003</v>
      </c>
      <c r="AC31">
        <f>STDEV(S31:W31)</f>
        <v>19.925189334106715</v>
      </c>
      <c r="AD31">
        <f>_xlfn.T.TEST(S28:W28,S31:W31,2,2)</f>
        <v>1.2228303936495342E-2</v>
      </c>
    </row>
    <row r="32" spans="3:30" x14ac:dyDescent="0.25">
      <c r="Z32" s="26"/>
    </row>
    <row r="33" spans="3:30" x14ac:dyDescent="0.25">
      <c r="Z33" s="26"/>
    </row>
    <row r="34" spans="3:30" x14ac:dyDescent="0.25">
      <c r="C34" s="9" t="s">
        <v>163</v>
      </c>
      <c r="D34" s="9" t="s">
        <v>36</v>
      </c>
      <c r="F34" s="13">
        <v>217</v>
      </c>
      <c r="G34" s="13">
        <v>226</v>
      </c>
      <c r="H34" s="13">
        <v>443</v>
      </c>
      <c r="I34" s="27" t="s">
        <v>164</v>
      </c>
      <c r="J34" s="27" t="s">
        <v>165</v>
      </c>
      <c r="K34" s="27" t="s">
        <v>166</v>
      </c>
      <c r="L34" s="27" t="s">
        <v>167</v>
      </c>
      <c r="M34" s="27" t="s">
        <v>168</v>
      </c>
      <c r="O34">
        <v>48.98</v>
      </c>
      <c r="Q34">
        <v>100</v>
      </c>
      <c r="S34" s="28">
        <v>67.42</v>
      </c>
      <c r="T34" s="28">
        <v>45.9</v>
      </c>
      <c r="U34" s="28">
        <v>37.61</v>
      </c>
      <c r="V34" s="28">
        <v>66.67</v>
      </c>
      <c r="W34" s="28">
        <v>35.71</v>
      </c>
      <c r="Z34" s="29" t="s">
        <v>163</v>
      </c>
      <c r="AA34" s="9" t="s">
        <v>36</v>
      </c>
      <c r="AB34">
        <f>AVERAGE(S34:W34)</f>
        <v>50.662000000000006</v>
      </c>
      <c r="AC34">
        <f>STDEV(S34:W34)</f>
        <v>15.440857165325998</v>
      </c>
    </row>
    <row r="35" spans="3:30" x14ac:dyDescent="0.25">
      <c r="C35" s="9"/>
      <c r="D35" s="9" t="s">
        <v>42</v>
      </c>
      <c r="F35" s="13">
        <v>211</v>
      </c>
      <c r="G35" s="13">
        <v>132</v>
      </c>
      <c r="H35" s="13">
        <v>343</v>
      </c>
      <c r="I35" s="27" t="s">
        <v>169</v>
      </c>
      <c r="J35" s="27" t="s">
        <v>170</v>
      </c>
      <c r="K35" s="27" t="s">
        <v>171</v>
      </c>
      <c r="L35" s="27" t="s">
        <v>172</v>
      </c>
      <c r="M35" s="27" t="s">
        <v>173</v>
      </c>
      <c r="O35">
        <v>61.5</v>
      </c>
      <c r="Q35">
        <v>100</v>
      </c>
      <c r="S35" s="28">
        <v>65.45</v>
      </c>
      <c r="T35" s="28">
        <v>75.760000000000005</v>
      </c>
      <c r="U35" s="28">
        <v>48.53</v>
      </c>
      <c r="V35" s="28">
        <v>57.14</v>
      </c>
      <c r="W35" s="28">
        <v>51.35</v>
      </c>
      <c r="Z35" s="26"/>
      <c r="AA35" s="9" t="s">
        <v>42</v>
      </c>
      <c r="AB35">
        <f>AVERAGE(S35:W35)</f>
        <v>59.646000000000001</v>
      </c>
      <c r="AC35">
        <f>STDEV(S35:W35)</f>
        <v>11.090722699625996</v>
      </c>
      <c r="AD35">
        <f>_xlfn.T.TEST(S34:W34,S35:W35,2,2)</f>
        <v>0.32151693232644651</v>
      </c>
    </row>
    <row r="36" spans="3:30" x14ac:dyDescent="0.25">
      <c r="C36" s="9"/>
      <c r="D36" s="9" t="s">
        <v>48</v>
      </c>
      <c r="F36" s="13">
        <v>330</v>
      </c>
      <c r="G36" s="13">
        <v>252</v>
      </c>
      <c r="H36" s="13">
        <v>582</v>
      </c>
      <c r="I36" s="27" t="s">
        <v>174</v>
      </c>
      <c r="J36" s="27" t="s">
        <v>175</v>
      </c>
      <c r="K36" s="27" t="s">
        <v>176</v>
      </c>
      <c r="L36" s="27" t="s">
        <v>177</v>
      </c>
      <c r="M36" s="27" t="s">
        <v>178</v>
      </c>
      <c r="O36">
        <v>56.7</v>
      </c>
      <c r="Q36">
        <v>100</v>
      </c>
      <c r="S36" s="28">
        <v>79.23</v>
      </c>
      <c r="T36" s="28">
        <v>35.06</v>
      </c>
      <c r="U36" s="28">
        <v>69.7</v>
      </c>
      <c r="V36" s="28">
        <v>23.7</v>
      </c>
      <c r="W36" s="28">
        <v>65.81</v>
      </c>
      <c r="Z36" s="26"/>
      <c r="AA36" s="9" t="s">
        <v>48</v>
      </c>
      <c r="AB36">
        <f>AVERAGE(S36:W36)</f>
        <v>54.7</v>
      </c>
      <c r="AC36">
        <f>STDEV(S36:W36)</f>
        <v>23.962901535498581</v>
      </c>
      <c r="AD36">
        <f>_xlfn.T.TEST(S34:W34,S36:W36,2,2)</f>
        <v>0.7595488519766288</v>
      </c>
    </row>
    <row r="37" spans="3:30" x14ac:dyDescent="0.25">
      <c r="C37" s="9"/>
      <c r="D37" s="9" t="s">
        <v>54</v>
      </c>
      <c r="F37" s="13">
        <v>413</v>
      </c>
      <c r="G37" s="13">
        <v>131</v>
      </c>
      <c r="H37" s="13">
        <v>544</v>
      </c>
      <c r="I37" s="27" t="s">
        <v>179</v>
      </c>
      <c r="J37" s="27" t="s">
        <v>180</v>
      </c>
      <c r="K37" s="27" t="s">
        <v>181</v>
      </c>
      <c r="L37" s="27" t="s">
        <v>182</v>
      </c>
      <c r="M37" s="27" t="s">
        <v>183</v>
      </c>
      <c r="O37">
        <v>75.92</v>
      </c>
      <c r="Q37">
        <v>100</v>
      </c>
      <c r="S37" s="28">
        <v>86.42</v>
      </c>
      <c r="T37" s="28">
        <v>70.63</v>
      </c>
      <c r="U37" s="28">
        <v>84.1</v>
      </c>
      <c r="V37" s="28">
        <v>79.05</v>
      </c>
      <c r="W37" s="28">
        <v>62.38</v>
      </c>
      <c r="Z37" s="26"/>
      <c r="AA37" s="9" t="s">
        <v>54</v>
      </c>
      <c r="AB37">
        <f>AVERAGE(S37:W37)</f>
        <v>76.515999999999991</v>
      </c>
      <c r="AC37">
        <f>STDEV(S37:W37)</f>
        <v>9.9561403164077369</v>
      </c>
      <c r="AD37">
        <f>_xlfn.T.TEST(S34:W34,S37:W37,2,2)</f>
        <v>1.3667585367234831E-2</v>
      </c>
    </row>
    <row r="38" spans="3:30" x14ac:dyDescent="0.25">
      <c r="Z38" s="26"/>
    </row>
    <row r="39" spans="3:30" x14ac:dyDescent="0.25">
      <c r="C39" s="9" t="s">
        <v>184</v>
      </c>
      <c r="D39" s="9" t="s">
        <v>36</v>
      </c>
      <c r="F39" s="13">
        <v>81</v>
      </c>
      <c r="G39" s="13">
        <v>139</v>
      </c>
      <c r="H39" s="13">
        <v>220</v>
      </c>
      <c r="I39" s="27" t="s">
        <v>185</v>
      </c>
      <c r="J39" s="27" t="s">
        <v>186</v>
      </c>
      <c r="K39" s="27" t="s">
        <v>187</v>
      </c>
      <c r="L39" s="27" t="s">
        <v>188</v>
      </c>
      <c r="M39" s="27" t="s">
        <v>189</v>
      </c>
      <c r="O39">
        <v>36.799999999999997</v>
      </c>
      <c r="Q39">
        <v>100</v>
      </c>
      <c r="S39" s="28">
        <v>41.82</v>
      </c>
      <c r="T39" s="28">
        <v>46.94</v>
      </c>
      <c r="U39" s="28">
        <v>9.6</v>
      </c>
      <c r="V39" s="28">
        <v>34.380000000000003</v>
      </c>
      <c r="W39" s="28">
        <v>59.38</v>
      </c>
      <c r="Z39" s="29" t="s">
        <v>184</v>
      </c>
      <c r="AA39" s="9" t="s">
        <v>36</v>
      </c>
      <c r="AB39">
        <f>AVERAGE(S39:W39)</f>
        <v>38.423999999999992</v>
      </c>
      <c r="AC39">
        <f>STDEV(S39:W39)</f>
        <v>18.509361955507828</v>
      </c>
    </row>
    <row r="40" spans="3:30" x14ac:dyDescent="0.25">
      <c r="C40" s="9"/>
      <c r="D40" s="9" t="s">
        <v>42</v>
      </c>
      <c r="F40" s="13">
        <v>122</v>
      </c>
      <c r="G40" s="13">
        <v>120</v>
      </c>
      <c r="H40" s="13">
        <v>242</v>
      </c>
      <c r="I40" s="27" t="s">
        <v>190</v>
      </c>
      <c r="J40" s="27" t="s">
        <v>191</v>
      </c>
      <c r="K40" s="32" t="s">
        <v>192</v>
      </c>
      <c r="L40" s="27" t="s">
        <v>193</v>
      </c>
      <c r="M40" s="27" t="s">
        <v>194</v>
      </c>
      <c r="O40">
        <v>50.41</v>
      </c>
      <c r="Q40">
        <v>100</v>
      </c>
      <c r="S40" s="28">
        <v>42.2</v>
      </c>
      <c r="T40" s="28">
        <v>73.13</v>
      </c>
      <c r="U40" s="28">
        <v>66.67</v>
      </c>
      <c r="V40" s="28">
        <v>39.29</v>
      </c>
      <c r="W40" s="28">
        <v>28.79</v>
      </c>
      <c r="Z40" s="26"/>
      <c r="AA40" s="9" t="s">
        <v>42</v>
      </c>
      <c r="AB40">
        <f>AVERAGE(S40:W40)</f>
        <v>50.015999999999998</v>
      </c>
      <c r="AC40">
        <f>STDEV(S40:W40)</f>
        <v>18.962414930593631</v>
      </c>
      <c r="AD40">
        <f>_xlfn.T.TEST(S39:W39,S40:W40,2,2)</f>
        <v>0.35663109978400209</v>
      </c>
    </row>
    <row r="41" spans="3:30" x14ac:dyDescent="0.25">
      <c r="C41" s="9"/>
      <c r="D41" s="9" t="s">
        <v>48</v>
      </c>
      <c r="F41" s="13">
        <v>135</v>
      </c>
      <c r="G41" s="13">
        <v>203</v>
      </c>
      <c r="H41" s="13">
        <v>338</v>
      </c>
      <c r="I41" s="27" t="s">
        <v>195</v>
      </c>
      <c r="J41" s="27" t="s">
        <v>196</v>
      </c>
      <c r="K41" s="27" t="s">
        <v>197</v>
      </c>
      <c r="L41" s="27" t="s">
        <v>198</v>
      </c>
      <c r="M41" s="27" t="s">
        <v>199</v>
      </c>
      <c r="O41">
        <v>39.94</v>
      </c>
      <c r="Q41">
        <v>100</v>
      </c>
      <c r="S41" s="28">
        <v>30.38</v>
      </c>
      <c r="T41" s="28">
        <v>37.799999999999997</v>
      </c>
      <c r="U41" s="28">
        <v>60.29</v>
      </c>
      <c r="V41" s="28">
        <v>32.869999999999997</v>
      </c>
      <c r="W41" s="28">
        <v>41.03</v>
      </c>
      <c r="Z41" s="26"/>
      <c r="AA41" s="9" t="s">
        <v>48</v>
      </c>
      <c r="AB41">
        <f>AVERAGE(S41:W41)</f>
        <v>40.474000000000004</v>
      </c>
      <c r="AC41">
        <f>STDEV(S41:W41)</f>
        <v>11.83049998943407</v>
      </c>
      <c r="AD41">
        <f>_xlfn.T.TEST(S39:W39,S41:W41,2,2)</f>
        <v>0.83991928772287661</v>
      </c>
    </row>
    <row r="42" spans="3:30" x14ac:dyDescent="0.25">
      <c r="C42" s="9"/>
      <c r="D42" s="9" t="s">
        <v>54</v>
      </c>
      <c r="F42" s="13">
        <v>125</v>
      </c>
      <c r="G42" s="13">
        <v>101</v>
      </c>
      <c r="H42" s="13">
        <v>226</v>
      </c>
      <c r="I42" s="27" t="s">
        <v>200</v>
      </c>
      <c r="J42" s="27" t="s">
        <v>201</v>
      </c>
      <c r="K42" s="27" t="s">
        <v>202</v>
      </c>
      <c r="L42" s="27" t="s">
        <v>203</v>
      </c>
      <c r="M42" s="27" t="s">
        <v>204</v>
      </c>
      <c r="O42">
        <v>55.31</v>
      </c>
      <c r="Q42">
        <v>100</v>
      </c>
      <c r="S42" s="28">
        <v>76.92</v>
      </c>
      <c r="T42" s="28">
        <v>40</v>
      </c>
      <c r="U42" s="28">
        <v>45.71</v>
      </c>
      <c r="V42" s="28">
        <v>64.099999999999994</v>
      </c>
      <c r="W42" s="28">
        <v>48</v>
      </c>
      <c r="Z42" s="26"/>
      <c r="AA42" s="9" t="s">
        <v>54</v>
      </c>
      <c r="AB42">
        <f>AVERAGE(S42:W42)</f>
        <v>54.946000000000005</v>
      </c>
      <c r="AC42">
        <f>STDEV(S42:W42)</f>
        <v>15.195278213971584</v>
      </c>
      <c r="AD42">
        <f>_xlfn.T.TEST(S39:W39,S42:W42,2,2)</f>
        <v>0.16147558497798378</v>
      </c>
    </row>
    <row r="43" spans="3:30" x14ac:dyDescent="0.25">
      <c r="Z43" s="26"/>
    </row>
    <row r="44" spans="3:30" x14ac:dyDescent="0.25">
      <c r="C44" s="9"/>
      <c r="D44" s="9"/>
      <c r="I44" s="16"/>
      <c r="J44" s="16"/>
      <c r="K44" s="16"/>
      <c r="L44" s="16"/>
      <c r="M44" s="16"/>
      <c r="S44" s="28"/>
      <c r="T44" s="28"/>
      <c r="U44" s="28"/>
      <c r="V44" s="28"/>
      <c r="W44" s="28"/>
      <c r="Z44" s="26"/>
      <c r="AA44" s="9"/>
    </row>
    <row r="45" spans="3:30" x14ac:dyDescent="0.25">
      <c r="C45" s="9" t="s">
        <v>205</v>
      </c>
      <c r="D45" s="9" t="s">
        <v>36</v>
      </c>
      <c r="F45" s="13">
        <v>475</v>
      </c>
      <c r="G45" s="13">
        <v>356</v>
      </c>
      <c r="H45" s="13">
        <v>831</v>
      </c>
      <c r="I45" s="27" t="s">
        <v>206</v>
      </c>
      <c r="J45" s="27" t="s">
        <v>207</v>
      </c>
      <c r="K45" s="27" t="s">
        <v>208</v>
      </c>
      <c r="L45" s="27" t="s">
        <v>209</v>
      </c>
      <c r="M45" s="27" t="s">
        <v>210</v>
      </c>
      <c r="O45">
        <v>57.16</v>
      </c>
      <c r="Q45">
        <v>100</v>
      </c>
      <c r="S45" s="28">
        <v>55.22</v>
      </c>
      <c r="T45" s="28">
        <v>70.540000000000006</v>
      </c>
      <c r="U45" s="28">
        <v>65.55</v>
      </c>
      <c r="V45" s="28">
        <v>48.03</v>
      </c>
      <c r="W45" s="28">
        <v>56.54</v>
      </c>
      <c r="Z45" s="29" t="s">
        <v>205</v>
      </c>
      <c r="AA45" s="9" t="s">
        <v>36</v>
      </c>
      <c r="AB45">
        <f>AVERAGE(S45:W45)</f>
        <v>59.176000000000002</v>
      </c>
      <c r="AC45">
        <f>STDEV(S45:W45)</f>
        <v>8.8966302609471573</v>
      </c>
    </row>
    <row r="46" spans="3:30" x14ac:dyDescent="0.25">
      <c r="C46" s="9"/>
      <c r="D46" s="9" t="s">
        <v>42</v>
      </c>
      <c r="F46" s="13">
        <v>295</v>
      </c>
      <c r="G46" s="13">
        <v>87</v>
      </c>
      <c r="H46" s="13">
        <v>382</v>
      </c>
      <c r="I46" s="27" t="s">
        <v>211</v>
      </c>
      <c r="J46" s="27" t="s">
        <v>212</v>
      </c>
      <c r="K46" s="27" t="s">
        <v>213</v>
      </c>
      <c r="L46" s="27" t="s">
        <v>214</v>
      </c>
      <c r="M46" s="27" t="s">
        <v>215</v>
      </c>
      <c r="O46">
        <v>77.23</v>
      </c>
      <c r="Q46">
        <v>100</v>
      </c>
      <c r="S46" s="28">
        <v>72.41</v>
      </c>
      <c r="T46" s="28">
        <v>88.75</v>
      </c>
      <c r="U46" s="28">
        <v>64.290000000000006</v>
      </c>
      <c r="V46" s="28">
        <v>85.71</v>
      </c>
      <c r="W46" s="28">
        <v>74.77</v>
      </c>
      <c r="Z46" s="26"/>
      <c r="AA46" s="9" t="s">
        <v>42</v>
      </c>
      <c r="AB46">
        <f>AVERAGE(S46:W46)</f>
        <v>77.185999999999993</v>
      </c>
      <c r="AC46">
        <f>STDEV(S46:W46)</f>
        <v>10.016720022043186</v>
      </c>
      <c r="AD46">
        <f>_xlfn.T.TEST(S45:W45,S46:W46,2,2)</f>
        <v>1.6917021443851363E-2</v>
      </c>
    </row>
    <row r="47" spans="3:30" x14ac:dyDescent="0.25">
      <c r="C47" s="9"/>
      <c r="D47" s="9" t="s">
        <v>48</v>
      </c>
      <c r="F47" s="13">
        <v>467</v>
      </c>
      <c r="G47" s="13">
        <v>229</v>
      </c>
      <c r="H47" s="13">
        <v>696</v>
      </c>
      <c r="I47" s="27" t="s">
        <v>216</v>
      </c>
      <c r="J47" s="27" t="s">
        <v>217</v>
      </c>
      <c r="K47" s="27" t="s">
        <v>218</v>
      </c>
      <c r="L47" s="27" t="s">
        <v>219</v>
      </c>
      <c r="M47" s="27" t="s">
        <v>220</v>
      </c>
      <c r="O47">
        <v>67.099999999999994</v>
      </c>
      <c r="Q47">
        <v>100</v>
      </c>
      <c r="S47" s="28">
        <v>91.39</v>
      </c>
      <c r="T47" s="28">
        <v>61.36</v>
      </c>
      <c r="U47" s="28">
        <v>49.62</v>
      </c>
      <c r="V47" s="28">
        <v>83.33</v>
      </c>
      <c r="W47" s="28">
        <v>41</v>
      </c>
      <c r="Z47" s="26"/>
      <c r="AA47" s="9" t="s">
        <v>48</v>
      </c>
      <c r="AB47">
        <f>AVERAGE(S47:W47)</f>
        <v>65.34</v>
      </c>
      <c r="AC47">
        <f>STDEV(S47:W47)</f>
        <v>21.550156611959917</v>
      </c>
      <c r="AD47">
        <f>_xlfn.T.TEST(S45:W45,S47:W47,2,2)</f>
        <v>0.57071771998669951</v>
      </c>
    </row>
    <row r="48" spans="3:30" x14ac:dyDescent="0.25">
      <c r="C48" s="9"/>
      <c r="D48" s="9" t="s">
        <v>54</v>
      </c>
      <c r="F48" s="13">
        <v>347</v>
      </c>
      <c r="G48" s="13">
        <v>106</v>
      </c>
      <c r="H48" s="13">
        <v>453</v>
      </c>
      <c r="I48" s="27" t="s">
        <v>221</v>
      </c>
      <c r="J48" s="27" t="s">
        <v>222</v>
      </c>
      <c r="K48" s="27" t="s">
        <v>223</v>
      </c>
      <c r="L48" s="27" t="s">
        <v>224</v>
      </c>
      <c r="M48" s="27" t="s">
        <v>225</v>
      </c>
      <c r="O48">
        <v>76.599999999999994</v>
      </c>
      <c r="Q48">
        <v>100</v>
      </c>
      <c r="S48" s="28">
        <v>97.44</v>
      </c>
      <c r="T48" s="28">
        <v>67.290000000000006</v>
      </c>
      <c r="U48" s="28">
        <v>66.14</v>
      </c>
      <c r="V48" s="28">
        <v>60</v>
      </c>
      <c r="W48" s="28">
        <v>95.35</v>
      </c>
      <c r="Z48" s="26"/>
      <c r="AA48" s="9" t="s">
        <v>54</v>
      </c>
      <c r="AB48">
        <f>AVERAGE(S48:W48)</f>
        <v>77.244</v>
      </c>
      <c r="AC48">
        <f>STDEV(S48:W48)</f>
        <v>17.716109335855855</v>
      </c>
      <c r="AD48">
        <f>_xlfn.T.TEST(S45:W45,S48:W48,2,2)</f>
        <v>7.5915285984875611E-2</v>
      </c>
    </row>
    <row r="49" spans="3:30" x14ac:dyDescent="0.25">
      <c r="C49" s="9"/>
      <c r="D49" s="9"/>
      <c r="I49" s="16"/>
      <c r="J49" s="16"/>
      <c r="K49" s="16"/>
      <c r="L49" s="16"/>
      <c r="M49" s="16"/>
      <c r="Z49" s="26"/>
      <c r="AA49" s="9"/>
    </row>
    <row r="50" spans="3:30" x14ac:dyDescent="0.25">
      <c r="C50" s="9" t="s">
        <v>226</v>
      </c>
      <c r="D50" s="9" t="s">
        <v>36</v>
      </c>
      <c r="F50" s="13">
        <v>388</v>
      </c>
      <c r="G50" s="13">
        <v>751</v>
      </c>
      <c r="H50" s="13">
        <v>1139</v>
      </c>
      <c r="I50" s="27" t="s">
        <v>227</v>
      </c>
      <c r="J50" s="27" t="s">
        <v>228</v>
      </c>
      <c r="K50" s="27" t="s">
        <v>229</v>
      </c>
      <c r="L50" s="27" t="s">
        <v>230</v>
      </c>
      <c r="M50" s="27" t="s">
        <v>231</v>
      </c>
      <c r="O50">
        <v>34.06</v>
      </c>
      <c r="Q50">
        <v>100</v>
      </c>
      <c r="S50" s="28">
        <v>46.34</v>
      </c>
      <c r="T50" s="28">
        <v>28.29</v>
      </c>
      <c r="U50" s="28">
        <v>20.55</v>
      </c>
      <c r="V50" s="28">
        <v>61.07</v>
      </c>
      <c r="W50" s="28">
        <v>32.18</v>
      </c>
      <c r="Z50" s="29" t="s">
        <v>226</v>
      </c>
      <c r="AA50" s="9" t="s">
        <v>36</v>
      </c>
      <c r="AB50">
        <f>AVERAGE(S50:W50)</f>
        <v>37.686</v>
      </c>
      <c r="AC50">
        <f>STDEV(S50:W50)</f>
        <v>16.077519398215639</v>
      </c>
    </row>
    <row r="51" spans="3:30" x14ac:dyDescent="0.25">
      <c r="C51" s="9"/>
      <c r="D51" s="9" t="s">
        <v>42</v>
      </c>
      <c r="F51" s="13">
        <v>188</v>
      </c>
      <c r="G51" s="13">
        <v>170</v>
      </c>
      <c r="H51" s="13">
        <v>358</v>
      </c>
      <c r="I51" s="27" t="s">
        <v>232</v>
      </c>
      <c r="J51" s="27" t="s">
        <v>233</v>
      </c>
      <c r="K51" s="27" t="s">
        <v>234</v>
      </c>
      <c r="L51" s="27" t="s">
        <v>235</v>
      </c>
      <c r="M51" s="27" t="s">
        <v>236</v>
      </c>
      <c r="O51">
        <v>52.52</v>
      </c>
      <c r="Q51">
        <v>100</v>
      </c>
      <c r="S51" s="28">
        <v>52.72</v>
      </c>
      <c r="T51" s="28">
        <v>50</v>
      </c>
      <c r="U51" s="28">
        <v>52.86</v>
      </c>
      <c r="V51" s="28">
        <v>58.23</v>
      </c>
      <c r="W51" s="28">
        <v>48.81</v>
      </c>
      <c r="Z51" s="26"/>
      <c r="AA51" s="9" t="s">
        <v>42</v>
      </c>
      <c r="AB51">
        <f>AVERAGE(S51:W51)</f>
        <v>52.524000000000001</v>
      </c>
      <c r="AC51">
        <f>STDEV(S51:W51)</f>
        <v>3.6357296379131365</v>
      </c>
      <c r="AD51">
        <f>_xlfn.T.TEST(S50:W50,S51:W51,2,2)</f>
        <v>7.8928729934709188E-2</v>
      </c>
    </row>
    <row r="52" spans="3:30" x14ac:dyDescent="0.25">
      <c r="C52" s="9"/>
      <c r="D52" s="9" t="s">
        <v>48</v>
      </c>
      <c r="F52" s="13">
        <v>210</v>
      </c>
      <c r="G52" s="13">
        <v>349</v>
      </c>
      <c r="H52" s="13">
        <v>559</v>
      </c>
      <c r="I52" s="27" t="s">
        <v>237</v>
      </c>
      <c r="J52" s="27" t="s">
        <v>238</v>
      </c>
      <c r="K52" s="27" t="s">
        <v>239</v>
      </c>
      <c r="L52" s="27" t="s">
        <v>240</v>
      </c>
      <c r="M52" s="27" t="s">
        <v>241</v>
      </c>
      <c r="O52">
        <v>37.57</v>
      </c>
      <c r="Q52">
        <v>100</v>
      </c>
      <c r="S52" s="28">
        <v>29</v>
      </c>
      <c r="T52" s="28">
        <v>33.06</v>
      </c>
      <c r="U52" s="28">
        <v>42.11</v>
      </c>
      <c r="V52" s="28">
        <v>54.08</v>
      </c>
      <c r="W52" s="28">
        <v>32.630000000000003</v>
      </c>
      <c r="Z52" s="26"/>
      <c r="AA52" s="9" t="s">
        <v>48</v>
      </c>
      <c r="AB52">
        <f>AVERAGE(S52:W52)</f>
        <v>38.176000000000002</v>
      </c>
      <c r="AC52">
        <f>STDEV(S52:W52)</f>
        <v>10.118598223074189</v>
      </c>
      <c r="AD52">
        <f>_xlfn.T.TEST(S50:W50,S52:W52,2,2)</f>
        <v>0.95542037911362943</v>
      </c>
    </row>
    <row r="53" spans="3:30" x14ac:dyDescent="0.25">
      <c r="C53" s="9"/>
      <c r="D53" s="9" t="s">
        <v>54</v>
      </c>
      <c r="F53" s="13">
        <v>260</v>
      </c>
      <c r="G53" s="13">
        <v>101</v>
      </c>
      <c r="H53" s="13">
        <v>361</v>
      </c>
      <c r="I53" s="27" t="s">
        <v>242</v>
      </c>
      <c r="J53" s="27" t="s">
        <v>243</v>
      </c>
      <c r="K53" s="27" t="s">
        <v>244</v>
      </c>
      <c r="L53" s="27" t="s">
        <v>245</v>
      </c>
      <c r="M53" s="27" t="s">
        <v>246</v>
      </c>
      <c r="O53">
        <v>72.02</v>
      </c>
      <c r="Q53">
        <v>100</v>
      </c>
      <c r="S53" s="28">
        <v>65</v>
      </c>
      <c r="T53" s="28">
        <v>84</v>
      </c>
      <c r="U53" s="28">
        <v>81.150000000000006</v>
      </c>
      <c r="V53" s="28">
        <v>68.89</v>
      </c>
      <c r="W53" s="28">
        <v>58.33</v>
      </c>
      <c r="Z53" s="26"/>
      <c r="AA53" s="9" t="s">
        <v>54</v>
      </c>
      <c r="AB53">
        <f>AVERAGE(S53:W53)</f>
        <v>71.474000000000004</v>
      </c>
      <c r="AC53">
        <f>STDEV(S53:W53)</f>
        <v>10.861400922532944</v>
      </c>
      <c r="AD53">
        <f>_xlfn.T.TEST(S50:W50,S53:W53,2,2)</f>
        <v>4.5836255443989513E-3</v>
      </c>
    </row>
    <row r="54" spans="3:30" x14ac:dyDescent="0.25">
      <c r="C54" s="9"/>
      <c r="D54" s="9"/>
      <c r="Z54" s="26"/>
    </row>
    <row r="59" spans="3:30" x14ac:dyDescent="0.25">
      <c r="C59" s="9"/>
      <c r="D59" s="9"/>
      <c r="I59" s="27"/>
      <c r="J59" s="27"/>
      <c r="K59" s="27"/>
      <c r="L59" s="27"/>
      <c r="M59" s="27"/>
    </row>
    <row r="64" spans="3:30" x14ac:dyDescent="0.25">
      <c r="I64" s="27"/>
      <c r="J64" s="27"/>
      <c r="K64" s="27"/>
      <c r="L64" s="27"/>
      <c r="M64" s="2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2:E88"/>
  <sheetViews>
    <sheetView topLeftCell="A52" workbookViewId="0">
      <selection activeCell="L50" sqref="L50"/>
    </sheetView>
  </sheetViews>
  <sheetFormatPr baseColWidth="10" defaultRowHeight="15" x14ac:dyDescent="0.25"/>
  <cols>
    <col min="2" max="2" width="15.5703125" customWidth="1"/>
    <col min="3" max="3" width="14.5703125" customWidth="1"/>
    <col min="4" max="4" width="15.42578125" customWidth="1"/>
  </cols>
  <sheetData>
    <row r="42" spans="2:5" ht="30" x14ac:dyDescent="0.25">
      <c r="B42" s="42" t="s">
        <v>272</v>
      </c>
      <c r="C42" s="42" t="s">
        <v>273</v>
      </c>
      <c r="D42" s="42" t="s">
        <v>274</v>
      </c>
      <c r="E42" s="42" t="s">
        <v>275</v>
      </c>
    </row>
    <row r="43" spans="2:5" x14ac:dyDescent="0.25">
      <c r="B43" s="9">
        <v>37</v>
      </c>
      <c r="C43">
        <v>1</v>
      </c>
      <c r="D43" t="s">
        <v>276</v>
      </c>
      <c r="E43">
        <v>1</v>
      </c>
    </row>
    <row r="44" spans="2:5" x14ac:dyDescent="0.25">
      <c r="B44" s="9">
        <v>37</v>
      </c>
      <c r="C44" s="43">
        <v>1</v>
      </c>
      <c r="D44" t="s">
        <v>276</v>
      </c>
      <c r="E44">
        <v>2</v>
      </c>
    </row>
    <row r="45" spans="2:5" x14ac:dyDescent="0.25">
      <c r="B45" s="9">
        <v>37</v>
      </c>
      <c r="C45">
        <v>1</v>
      </c>
      <c r="D45" t="s">
        <v>277</v>
      </c>
      <c r="E45">
        <v>1</v>
      </c>
    </row>
    <row r="46" spans="2:5" x14ac:dyDescent="0.25">
      <c r="B46" s="9">
        <v>37</v>
      </c>
      <c r="C46">
        <v>1</v>
      </c>
      <c r="D46" t="s">
        <v>277</v>
      </c>
      <c r="E46">
        <v>2</v>
      </c>
    </row>
    <row r="47" spans="2:5" x14ac:dyDescent="0.25">
      <c r="B47" s="9">
        <v>45.5</v>
      </c>
      <c r="C47">
        <v>0.82966648890667627</v>
      </c>
      <c r="D47" t="s">
        <v>276</v>
      </c>
      <c r="E47">
        <v>1</v>
      </c>
    </row>
    <row r="48" spans="2:5" x14ac:dyDescent="0.25">
      <c r="B48" s="9">
        <v>45.5</v>
      </c>
      <c r="C48">
        <v>0.68532873065542743</v>
      </c>
      <c r="D48" t="s">
        <v>276</v>
      </c>
      <c r="E48">
        <v>2</v>
      </c>
    </row>
    <row r="49" spans="2:5" x14ac:dyDescent="0.25">
      <c r="B49" s="9">
        <v>45.5</v>
      </c>
      <c r="C49">
        <v>0.6929840544894843</v>
      </c>
      <c r="D49" t="s">
        <v>277</v>
      </c>
      <c r="E49">
        <v>1</v>
      </c>
    </row>
    <row r="50" spans="2:5" x14ac:dyDescent="0.25">
      <c r="B50" s="9">
        <v>45.5</v>
      </c>
      <c r="C50" s="44">
        <v>0.62544337504793568</v>
      </c>
      <c r="D50" t="s">
        <v>277</v>
      </c>
      <c r="E50">
        <v>2</v>
      </c>
    </row>
    <row r="51" spans="2:5" x14ac:dyDescent="0.25">
      <c r="B51" s="9">
        <v>54.1</v>
      </c>
      <c r="C51">
        <v>0.34687518248923355</v>
      </c>
      <c r="D51" t="s">
        <v>276</v>
      </c>
      <c r="E51">
        <v>1</v>
      </c>
    </row>
    <row r="52" spans="2:5" x14ac:dyDescent="0.25">
      <c r="B52" s="9">
        <v>54.1</v>
      </c>
      <c r="C52">
        <v>0.24019409327778635</v>
      </c>
      <c r="D52" t="s">
        <v>276</v>
      </c>
      <c r="E52">
        <v>2</v>
      </c>
    </row>
    <row r="53" spans="2:5" x14ac:dyDescent="0.25">
      <c r="B53" s="9">
        <v>54.1</v>
      </c>
      <c r="C53">
        <v>0.15121728569272055</v>
      </c>
      <c r="D53" t="s">
        <v>277</v>
      </c>
      <c r="E53">
        <v>1</v>
      </c>
    </row>
    <row r="54" spans="2:5" x14ac:dyDescent="0.25">
      <c r="B54" s="9">
        <v>54.1</v>
      </c>
      <c r="C54" s="44">
        <v>0.14242766641437485</v>
      </c>
      <c r="D54" t="s">
        <v>277</v>
      </c>
      <c r="E54">
        <v>2</v>
      </c>
    </row>
    <row r="55" spans="2:5" x14ac:dyDescent="0.25">
      <c r="B55" s="9">
        <v>58.4</v>
      </c>
      <c r="C55">
        <v>0.13557124572452117</v>
      </c>
      <c r="D55" t="s">
        <v>276</v>
      </c>
      <c r="E55">
        <v>1</v>
      </c>
    </row>
    <row r="56" spans="2:5" x14ac:dyDescent="0.25">
      <c r="B56" s="9">
        <v>58.4</v>
      </c>
      <c r="C56">
        <v>6.8913128338301127E-2</v>
      </c>
      <c r="D56" t="s">
        <v>277</v>
      </c>
      <c r="E56">
        <v>1</v>
      </c>
    </row>
    <row r="57" spans="2:5" x14ac:dyDescent="0.25">
      <c r="B57" s="9">
        <v>62.7</v>
      </c>
      <c r="C57">
        <v>0.10276566459369867</v>
      </c>
      <c r="D57" t="s">
        <v>276</v>
      </c>
      <c r="E57">
        <v>1</v>
      </c>
    </row>
    <row r="58" spans="2:5" x14ac:dyDescent="0.25">
      <c r="B58" s="9">
        <v>62.7</v>
      </c>
      <c r="C58">
        <v>5.4883155249173851E-2</v>
      </c>
      <c r="D58" t="s">
        <v>276</v>
      </c>
      <c r="E58">
        <v>2</v>
      </c>
    </row>
    <row r="59" spans="2:5" x14ac:dyDescent="0.25">
      <c r="B59" s="9">
        <v>62.7</v>
      </c>
      <c r="C59">
        <v>4.0519709471072494E-2</v>
      </c>
      <c r="D59" t="s">
        <v>277</v>
      </c>
      <c r="E59">
        <v>1</v>
      </c>
    </row>
    <row r="60" spans="2:5" x14ac:dyDescent="0.25">
      <c r="B60" s="9">
        <v>62.7</v>
      </c>
      <c r="C60" s="44">
        <v>3.1101649090242201E-2</v>
      </c>
      <c r="D60" t="s">
        <v>277</v>
      </c>
      <c r="E60">
        <v>2</v>
      </c>
    </row>
    <row r="61" spans="2:5" x14ac:dyDescent="0.25">
      <c r="B61" s="9">
        <v>70</v>
      </c>
      <c r="C61">
        <v>4.6186361743241533E-2</v>
      </c>
      <c r="D61" t="s">
        <v>276</v>
      </c>
      <c r="E61">
        <v>1</v>
      </c>
    </row>
    <row r="62" spans="2:5" x14ac:dyDescent="0.25">
      <c r="B62" s="9">
        <v>70</v>
      </c>
      <c r="C62">
        <v>3.1310565086662828E-2</v>
      </c>
      <c r="D62" t="s">
        <v>276</v>
      </c>
      <c r="E62">
        <v>2</v>
      </c>
    </row>
    <row r="63" spans="2:5" x14ac:dyDescent="0.25">
      <c r="B63" s="9">
        <v>70</v>
      </c>
      <c r="C63">
        <v>5.629861168867949E-3</v>
      </c>
      <c r="D63" t="s">
        <v>277</v>
      </c>
      <c r="E63">
        <v>1</v>
      </c>
    </row>
    <row r="64" spans="2:5" x14ac:dyDescent="0.25">
      <c r="B64" s="9">
        <v>70</v>
      </c>
      <c r="C64" s="44">
        <v>8.2277596956402688E-3</v>
      </c>
      <c r="D64" t="s">
        <v>277</v>
      </c>
      <c r="E64">
        <v>2</v>
      </c>
    </row>
    <row r="65" spans="2:5" x14ac:dyDescent="0.25">
      <c r="B65" s="9">
        <v>37</v>
      </c>
      <c r="C65" s="43">
        <v>1</v>
      </c>
      <c r="D65" t="s">
        <v>276</v>
      </c>
      <c r="E65">
        <v>3</v>
      </c>
    </row>
    <row r="66" spans="2:5" x14ac:dyDescent="0.25">
      <c r="B66" s="9">
        <v>37</v>
      </c>
      <c r="C66" s="43">
        <v>1</v>
      </c>
      <c r="D66" t="s">
        <v>276</v>
      </c>
      <c r="E66">
        <v>4</v>
      </c>
    </row>
    <row r="67" spans="2:5" x14ac:dyDescent="0.25">
      <c r="B67" s="9">
        <v>37</v>
      </c>
      <c r="C67" s="45">
        <v>1</v>
      </c>
      <c r="D67" t="s">
        <v>277</v>
      </c>
      <c r="E67">
        <v>3</v>
      </c>
    </row>
    <row r="68" spans="2:5" x14ac:dyDescent="0.25">
      <c r="B68" s="9">
        <v>37</v>
      </c>
      <c r="C68" s="45">
        <v>1</v>
      </c>
      <c r="D68" t="s">
        <v>277</v>
      </c>
      <c r="E68">
        <v>4</v>
      </c>
    </row>
    <row r="69" spans="2:5" x14ac:dyDescent="0.25">
      <c r="B69" s="9">
        <v>45.5</v>
      </c>
      <c r="C69" s="44">
        <v>0.90313354332716622</v>
      </c>
      <c r="D69" t="s">
        <v>276</v>
      </c>
      <c r="E69">
        <v>3</v>
      </c>
    </row>
    <row r="70" spans="2:5" x14ac:dyDescent="0.25">
      <c r="B70" s="9">
        <v>45.5</v>
      </c>
      <c r="C70" s="44">
        <v>0.89888537511541988</v>
      </c>
      <c r="D70" t="s">
        <v>276</v>
      </c>
      <c r="E70">
        <v>4</v>
      </c>
    </row>
    <row r="71" spans="2:5" x14ac:dyDescent="0.25">
      <c r="B71" s="9">
        <v>45.5</v>
      </c>
      <c r="C71" s="44">
        <v>0.8314490021838925</v>
      </c>
      <c r="D71" t="s">
        <v>277</v>
      </c>
      <c r="E71">
        <v>3</v>
      </c>
    </row>
    <row r="72" spans="2:5" x14ac:dyDescent="0.25">
      <c r="B72" s="9">
        <v>45.5</v>
      </c>
      <c r="C72" s="44">
        <v>0.68472810663505823</v>
      </c>
      <c r="D72" t="s">
        <v>277</v>
      </c>
      <c r="E72">
        <v>4</v>
      </c>
    </row>
    <row r="73" spans="2:5" x14ac:dyDescent="0.25">
      <c r="B73" s="9">
        <v>54.1</v>
      </c>
      <c r="C73" s="44">
        <v>0.34826707456326039</v>
      </c>
      <c r="D73" t="s">
        <v>276</v>
      </c>
      <c r="E73">
        <v>3</v>
      </c>
    </row>
    <row r="74" spans="2:5" x14ac:dyDescent="0.25">
      <c r="B74" s="9">
        <v>54.1</v>
      </c>
      <c r="C74" s="44">
        <v>0.3604431543175074</v>
      </c>
      <c r="D74" t="s">
        <v>276</v>
      </c>
      <c r="E74">
        <v>4</v>
      </c>
    </row>
    <row r="75" spans="2:5" x14ac:dyDescent="0.25">
      <c r="B75" s="9">
        <v>54.1</v>
      </c>
      <c r="C75" s="44">
        <v>0.31963581074524838</v>
      </c>
      <c r="D75" t="s">
        <v>277</v>
      </c>
      <c r="E75">
        <v>3</v>
      </c>
    </row>
    <row r="76" spans="2:5" x14ac:dyDescent="0.25">
      <c r="B76" s="9">
        <v>54.1</v>
      </c>
      <c r="C76" s="44">
        <v>0.18988206247011971</v>
      </c>
      <c r="D76" t="s">
        <v>277</v>
      </c>
      <c r="E76">
        <v>4</v>
      </c>
    </row>
    <row r="77" spans="2:5" x14ac:dyDescent="0.25">
      <c r="B77" s="9">
        <v>58.4</v>
      </c>
      <c r="C77" s="44">
        <v>0.212419207364269</v>
      </c>
      <c r="D77" t="s">
        <v>276</v>
      </c>
      <c r="E77">
        <v>3</v>
      </c>
    </row>
    <row r="78" spans="2:5" x14ac:dyDescent="0.25">
      <c r="B78" s="9">
        <v>58.4</v>
      </c>
      <c r="C78" s="44">
        <v>0.16569711539956899</v>
      </c>
      <c r="D78" t="s">
        <v>276</v>
      </c>
      <c r="E78">
        <v>4</v>
      </c>
    </row>
    <row r="79" spans="2:5" x14ac:dyDescent="0.25">
      <c r="B79" s="9">
        <v>58.4</v>
      </c>
      <c r="C79" s="44">
        <v>8.270369374283057E-2</v>
      </c>
      <c r="D79" t="s">
        <v>277</v>
      </c>
      <c r="E79">
        <v>3</v>
      </c>
    </row>
    <row r="80" spans="2:5" x14ac:dyDescent="0.25">
      <c r="B80" s="9">
        <v>58.4</v>
      </c>
      <c r="C80" s="44">
        <v>7.6762119624322681E-2</v>
      </c>
      <c r="D80" t="s">
        <v>277</v>
      </c>
      <c r="E80">
        <v>4</v>
      </c>
    </row>
    <row r="81" spans="2:5" x14ac:dyDescent="0.25">
      <c r="B81" s="9">
        <v>62.7</v>
      </c>
      <c r="C81" s="44">
        <v>0.15700291541397354</v>
      </c>
      <c r="D81" t="s">
        <v>276</v>
      </c>
      <c r="E81">
        <v>3</v>
      </c>
    </row>
    <row r="82" spans="2:5" x14ac:dyDescent="0.25">
      <c r="B82" s="9">
        <v>62.7</v>
      </c>
      <c r="C82" s="44">
        <v>0.11580059673093965</v>
      </c>
      <c r="D82" t="s">
        <v>276</v>
      </c>
      <c r="E82">
        <v>4</v>
      </c>
    </row>
    <row r="83" spans="2:5" x14ac:dyDescent="0.25">
      <c r="B83" s="9">
        <v>62.7</v>
      </c>
      <c r="C83" s="44">
        <v>4.2345957804658343E-2</v>
      </c>
      <c r="D83" t="s">
        <v>277</v>
      </c>
      <c r="E83">
        <v>3</v>
      </c>
    </row>
    <row r="84" spans="2:5" x14ac:dyDescent="0.25">
      <c r="B84" s="9">
        <v>62.7</v>
      </c>
      <c r="C84" s="44">
        <v>4.6924322468556087E-2</v>
      </c>
      <c r="D84" t="s">
        <v>277</v>
      </c>
      <c r="E84">
        <v>4</v>
      </c>
    </row>
    <row r="85" spans="2:5" x14ac:dyDescent="0.25">
      <c r="B85" s="9">
        <v>70</v>
      </c>
      <c r="C85" s="44">
        <v>6.251317881065252E-2</v>
      </c>
      <c r="D85" t="s">
        <v>276</v>
      </c>
      <c r="E85">
        <v>3</v>
      </c>
    </row>
    <row r="86" spans="2:5" x14ac:dyDescent="0.25">
      <c r="B86" s="9">
        <v>70</v>
      </c>
      <c r="C86" s="44">
        <v>4.3540560721385464E-2</v>
      </c>
      <c r="D86" t="s">
        <v>276</v>
      </c>
      <c r="E86">
        <v>4</v>
      </c>
    </row>
    <row r="87" spans="2:5" x14ac:dyDescent="0.25">
      <c r="B87" s="9">
        <v>70</v>
      </c>
      <c r="C87" s="44">
        <v>1.7267440237591931E-2</v>
      </c>
      <c r="D87" t="s">
        <v>277</v>
      </c>
      <c r="E87">
        <v>3</v>
      </c>
    </row>
    <row r="88" spans="2:5" x14ac:dyDescent="0.25">
      <c r="B88" s="9">
        <v>70</v>
      </c>
      <c r="C88" s="44">
        <v>1.0680271782391729E-2</v>
      </c>
      <c r="D88" t="s">
        <v>277</v>
      </c>
      <c r="E88">
        <v>4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P63"/>
  <sheetViews>
    <sheetView workbookViewId="0">
      <selection activeCell="U55" sqref="U55"/>
    </sheetView>
  </sheetViews>
  <sheetFormatPr baseColWidth="10" defaultRowHeight="15" x14ac:dyDescent="0.25"/>
  <cols>
    <col min="13" max="13" width="25.7109375" customWidth="1"/>
  </cols>
  <sheetData>
    <row r="4" spans="4:16" x14ac:dyDescent="0.25">
      <c r="F4" s="14" t="s">
        <v>278</v>
      </c>
      <c r="G4" s="14" t="s">
        <v>279</v>
      </c>
      <c r="H4" s="9" t="s">
        <v>280</v>
      </c>
      <c r="I4" s="9" t="s">
        <v>281</v>
      </c>
      <c r="J4" s="14" t="s">
        <v>32</v>
      </c>
      <c r="K4" s="14"/>
      <c r="M4" t="s">
        <v>282</v>
      </c>
      <c r="N4" s="9" t="s">
        <v>7</v>
      </c>
      <c r="P4" t="s">
        <v>283</v>
      </c>
    </row>
    <row r="5" spans="4:16" x14ac:dyDescent="0.25">
      <c r="D5" s="9" t="s">
        <v>284</v>
      </c>
      <c r="E5" t="s">
        <v>285</v>
      </c>
      <c r="F5">
        <v>20540.489000000001</v>
      </c>
      <c r="G5" s="46">
        <v>17406.66</v>
      </c>
      <c r="H5">
        <v>21075.196</v>
      </c>
      <c r="I5">
        <v>23855.752</v>
      </c>
      <c r="L5" s="9" t="s">
        <v>285</v>
      </c>
    </row>
    <row r="6" spans="4:16" x14ac:dyDescent="0.25">
      <c r="D6" s="9"/>
      <c r="E6" t="s">
        <v>285</v>
      </c>
      <c r="F6">
        <v>21996.267</v>
      </c>
      <c r="G6">
        <v>20277.489000000001</v>
      </c>
      <c r="H6">
        <v>22593.387999999999</v>
      </c>
      <c r="I6">
        <v>24370.338</v>
      </c>
      <c r="J6" s="47">
        <f>AVERAGE(F5:I6)</f>
        <v>21514.447375</v>
      </c>
      <c r="L6">
        <v>37</v>
      </c>
      <c r="M6">
        <v>1</v>
      </c>
      <c r="N6" s="48">
        <v>0</v>
      </c>
      <c r="P6">
        <f>-(M6-M7)/(L6-L7)</f>
        <v>1.9282485958427492E-2</v>
      </c>
    </row>
    <row r="7" spans="4:16" x14ac:dyDescent="0.25">
      <c r="D7" t="s">
        <v>13</v>
      </c>
      <c r="F7" s="16">
        <f>AVERAGE(F5:F6)</f>
        <v>21268.378000000001</v>
      </c>
      <c r="G7" s="16">
        <f>AVERAGE(G5:G6)</f>
        <v>18842.074500000002</v>
      </c>
      <c r="H7" s="16">
        <f>AVERAGE(H5:H6)</f>
        <v>21834.292000000001</v>
      </c>
      <c r="I7" s="16">
        <f>AVERAGE(I5:I6)</f>
        <v>24113.044999999998</v>
      </c>
      <c r="L7">
        <v>45.5</v>
      </c>
      <c r="M7">
        <f>J16/J6</f>
        <v>0.8360988693533663</v>
      </c>
      <c r="N7">
        <f>STDEV(F18:I18)</f>
        <v>0.10168803375165664</v>
      </c>
      <c r="P7">
        <f>-(M7-M8)/(L7-L8)</f>
        <v>5.9119340584989813E-2</v>
      </c>
    </row>
    <row r="8" spans="4:16" x14ac:dyDescent="0.25">
      <c r="L8">
        <v>54.1</v>
      </c>
      <c r="M8">
        <f>J26/J6</f>
        <v>0.32767254032245385</v>
      </c>
      <c r="N8">
        <f>STDEV(F28:I28)</f>
        <v>5.616548829238658E-2</v>
      </c>
      <c r="P8">
        <f>-(M8-M9)/(L8-L9)</f>
        <v>3.4706137201123484E-2</v>
      </c>
    </row>
    <row r="9" spans="4:16" x14ac:dyDescent="0.25">
      <c r="L9">
        <v>58.4</v>
      </c>
      <c r="M9">
        <f>J36/J6</f>
        <v>0.17843615035762297</v>
      </c>
      <c r="N9">
        <f>STDEV(F38:I38)</f>
        <v>9.1265705262948638E-2</v>
      </c>
      <c r="P9">
        <f>-(M9-M10)/(L9-L10)</f>
        <v>1.5986274093790331E-2</v>
      </c>
    </row>
    <row r="10" spans="4:16" x14ac:dyDescent="0.25">
      <c r="D10" s="9"/>
      <c r="E10" t="s">
        <v>286</v>
      </c>
      <c r="F10">
        <v>20410.489000000001</v>
      </c>
      <c r="G10">
        <v>13216.418</v>
      </c>
      <c r="H10">
        <v>18234.539000000001</v>
      </c>
      <c r="I10">
        <v>20266.852999999999</v>
      </c>
      <c r="J10" s="9"/>
      <c r="L10">
        <v>62.7</v>
      </c>
      <c r="M10">
        <f>J46/J6</f>
        <v>0.10969517175432449</v>
      </c>
      <c r="N10">
        <f>STDEV(F48:I48)</f>
        <v>4.2072689767384756E-2</v>
      </c>
      <c r="P10">
        <f>-(M10-M11)/(L10-L11)</f>
        <v>8.6801062142626631E-3</v>
      </c>
    </row>
    <row r="11" spans="4:16" x14ac:dyDescent="0.25">
      <c r="D11" s="9"/>
      <c r="E11" t="s">
        <v>286</v>
      </c>
      <c r="F11">
        <v>20541.852999999999</v>
      </c>
      <c r="G11">
        <v>15413.125</v>
      </c>
      <c r="H11">
        <v>17877.125</v>
      </c>
      <c r="I11">
        <v>19742.803</v>
      </c>
      <c r="J11" s="49">
        <f>AVERAGE(F10:I11)</f>
        <v>18212.900625000002</v>
      </c>
      <c r="L11">
        <v>70</v>
      </c>
      <c r="M11">
        <f>J56/J6</f>
        <v>4.6330396390207071E-2</v>
      </c>
      <c r="N11">
        <f>STDEV(F58:I58)</f>
        <v>1.2838713196042613E-2</v>
      </c>
    </row>
    <row r="12" spans="4:16" x14ac:dyDescent="0.25">
      <c r="D12" t="s">
        <v>13</v>
      </c>
      <c r="F12" s="16">
        <f>AVERAGE(F10:F11)</f>
        <v>20476.171000000002</v>
      </c>
      <c r="G12" s="16">
        <f>AVERAGE(G10:G11)</f>
        <v>14314.771499999999</v>
      </c>
      <c r="H12" s="16">
        <f>AVERAGE(H10:H11)</f>
        <v>18055.832000000002</v>
      </c>
      <c r="I12" s="16">
        <f>AVERAGE(I10:I11)</f>
        <v>20004.828000000001</v>
      </c>
    </row>
    <row r="13" spans="4:16" x14ac:dyDescent="0.25">
      <c r="L13" s="9" t="s">
        <v>286</v>
      </c>
    </row>
    <row r="14" spans="4:16" x14ac:dyDescent="0.25">
      <c r="L14">
        <v>37</v>
      </c>
      <c r="M14">
        <v>1</v>
      </c>
      <c r="N14">
        <v>0</v>
      </c>
      <c r="P14">
        <f>-(M14-M15)/(L14-L15)</f>
        <v>3.3910178208220093E-2</v>
      </c>
    </row>
    <row r="15" spans="4:16" x14ac:dyDescent="0.25">
      <c r="D15" s="9" t="s">
        <v>287</v>
      </c>
      <c r="E15" t="s">
        <v>285</v>
      </c>
      <c r="F15">
        <v>17680.418000000001</v>
      </c>
      <c r="G15">
        <v>13483.269</v>
      </c>
      <c r="H15">
        <v>18953.953000000001</v>
      </c>
      <c r="I15">
        <v>21606.923999999999</v>
      </c>
      <c r="L15">
        <v>45.5</v>
      </c>
      <c r="M15">
        <f>J21/J11</f>
        <v>0.71176348523012922</v>
      </c>
      <c r="N15">
        <f>STDEV(F23:I23)</f>
        <v>8.7217383968690304E-2</v>
      </c>
      <c r="P15">
        <f>-(M15-M16)/(L15-L16)</f>
        <v>5.9292388568333999E-2</v>
      </c>
    </row>
    <row r="16" spans="4:16" x14ac:dyDescent="0.25">
      <c r="D16" s="9"/>
      <c r="E16" t="s">
        <v>285</v>
      </c>
      <c r="F16">
        <v>17610.902999999998</v>
      </c>
      <c r="G16">
        <v>12342.761</v>
      </c>
      <c r="H16">
        <v>20484.61</v>
      </c>
      <c r="I16">
        <v>21742.803</v>
      </c>
      <c r="J16" s="28">
        <f>AVERAGE(F15:I16)</f>
        <v>17988.205125</v>
      </c>
      <c r="L16">
        <v>54.1</v>
      </c>
      <c r="M16">
        <f>J31/J11</f>
        <v>0.20184894354245672</v>
      </c>
      <c r="N16">
        <f>STDEV(F33:I33)</f>
        <v>8.1867628556115832E-2</v>
      </c>
      <c r="P16">
        <f>-(M16-M17)/(L16-L17)</f>
        <v>2.8043799536655489E-2</v>
      </c>
    </row>
    <row r="17" spans="4:16" x14ac:dyDescent="0.25">
      <c r="D17" t="s">
        <v>10</v>
      </c>
      <c r="F17" s="16">
        <f>AVERAGE(F15:F16)</f>
        <v>17645.660499999998</v>
      </c>
      <c r="G17" s="16">
        <f>AVERAGE(G15:G16)</f>
        <v>12913.014999999999</v>
      </c>
      <c r="H17" s="16">
        <f>AVERAGE(H15:H16)</f>
        <v>19719.281500000001</v>
      </c>
      <c r="I17" s="16">
        <f>AVERAGE(I15:I16)</f>
        <v>21674.863499999999</v>
      </c>
      <c r="L17">
        <v>58.4</v>
      </c>
      <c r="M17">
        <f>J41/J11</f>
        <v>8.1260605534838201E-2</v>
      </c>
      <c r="N17">
        <f>STDEV(F43:I43)</f>
        <v>3.8479899392072518E-2</v>
      </c>
      <c r="P17">
        <f>-(M17-M18)/(L17-L18)</f>
        <v>9.3907347819751682E-3</v>
      </c>
    </row>
    <row r="18" spans="4:16" x14ac:dyDescent="0.25">
      <c r="D18" t="s">
        <v>288</v>
      </c>
      <c r="F18">
        <f>F17/F7</f>
        <v>0.82966648890667627</v>
      </c>
      <c r="G18">
        <f>G17/G7</f>
        <v>0.68532873065542743</v>
      </c>
      <c r="H18">
        <f>H17/H7</f>
        <v>0.90313354332716622</v>
      </c>
      <c r="I18">
        <f>I17/I7</f>
        <v>0.89888537511541988</v>
      </c>
      <c r="L18">
        <v>62.7</v>
      </c>
      <c r="M18">
        <f>J51/J11</f>
        <v>4.0880445972344935E-2</v>
      </c>
      <c r="N18">
        <f>STDEV(F53:I53)</f>
        <v>6.6508583798005208E-3</v>
      </c>
      <c r="P18">
        <f>-(M18-M19)/(L18-L19)</f>
        <v>4.1738337801430631E-3</v>
      </c>
    </row>
    <row r="19" spans="4:16" x14ac:dyDescent="0.25">
      <c r="L19">
        <v>70</v>
      </c>
      <c r="M19">
        <f>J61/J11</f>
        <v>1.0411459377300586E-2</v>
      </c>
      <c r="N19">
        <f>STDEV(F63:I63)</f>
        <v>4.9900768096525615E-3</v>
      </c>
    </row>
    <row r="20" spans="4:16" x14ac:dyDescent="0.25">
      <c r="D20" s="9"/>
      <c r="E20" t="s">
        <v>286</v>
      </c>
      <c r="F20">
        <v>13809.589</v>
      </c>
      <c r="G20">
        <v>8055.3969999999999</v>
      </c>
      <c r="H20">
        <v>15248.589</v>
      </c>
      <c r="I20">
        <v>15297.368</v>
      </c>
    </row>
    <row r="21" spans="4:16" x14ac:dyDescent="0.25">
      <c r="D21" s="9"/>
      <c r="E21" t="s">
        <v>286</v>
      </c>
      <c r="F21">
        <v>14569.731</v>
      </c>
      <c r="G21">
        <v>9850.7610000000004</v>
      </c>
      <c r="H21">
        <v>14776.418</v>
      </c>
      <c r="I21">
        <v>12098.368</v>
      </c>
      <c r="J21" s="50">
        <f>AVERAGE(F20:I21)</f>
        <v>12963.277625000001</v>
      </c>
    </row>
    <row r="22" spans="4:16" x14ac:dyDescent="0.25">
      <c r="D22" t="s">
        <v>10</v>
      </c>
      <c r="F22" s="16">
        <f>AVERAGE(F20:F21)</f>
        <v>14189.66</v>
      </c>
      <c r="G22" s="16">
        <f>AVERAGE(G20:G21)</f>
        <v>8953.0789999999997</v>
      </c>
      <c r="H22" s="16">
        <f>AVERAGE(H20:H21)</f>
        <v>15012.503499999999</v>
      </c>
      <c r="I22" s="16">
        <f>AVERAGE(I20:I21)</f>
        <v>13697.868</v>
      </c>
    </row>
    <row r="23" spans="4:16" x14ac:dyDescent="0.25">
      <c r="D23" t="s">
        <v>288</v>
      </c>
      <c r="F23">
        <f>F22/F12</f>
        <v>0.6929840544894843</v>
      </c>
      <c r="G23">
        <f>G22/G12</f>
        <v>0.62544337504793568</v>
      </c>
      <c r="H23">
        <f>H22/H12</f>
        <v>0.8314490021838925</v>
      </c>
      <c r="I23">
        <f>I22/I12</f>
        <v>0.68472810663505823</v>
      </c>
    </row>
    <row r="25" spans="4:16" x14ac:dyDescent="0.25">
      <c r="D25" s="9" t="s">
        <v>289</v>
      </c>
      <c r="E25" t="s">
        <v>285</v>
      </c>
      <c r="F25">
        <v>5352.134</v>
      </c>
      <c r="G25">
        <v>4153.2550000000001</v>
      </c>
      <c r="H25">
        <v>7976.933</v>
      </c>
      <c r="I25">
        <v>9016.1749999999993</v>
      </c>
    </row>
    <row r="26" spans="4:16" x14ac:dyDescent="0.25">
      <c r="D26" s="9"/>
      <c r="E26" t="s">
        <v>285</v>
      </c>
      <c r="F26">
        <v>9402.8109999999997</v>
      </c>
      <c r="G26">
        <v>4898.2550000000001</v>
      </c>
      <c r="H26">
        <v>7231.3969999999999</v>
      </c>
      <c r="I26">
        <v>8366.5889999999999</v>
      </c>
      <c r="J26" s="28">
        <f>AVERAGE(F25:I26)</f>
        <v>7049.693624999999</v>
      </c>
    </row>
    <row r="27" spans="4:16" x14ac:dyDescent="0.25">
      <c r="D27" t="s">
        <v>10</v>
      </c>
      <c r="F27" s="16">
        <f>AVERAGE(F25:F26)</f>
        <v>7377.4724999999999</v>
      </c>
      <c r="G27" s="16">
        <f>AVERAGE(G25:G26)</f>
        <v>4525.7550000000001</v>
      </c>
      <c r="H27" s="16">
        <f>AVERAGE(H25:H26)</f>
        <v>7604.165</v>
      </c>
      <c r="I27" s="16">
        <f>AVERAGE(I25:I26)</f>
        <v>8691.3819999999996</v>
      </c>
    </row>
    <row r="28" spans="4:16" x14ac:dyDescent="0.25">
      <c r="D28" t="s">
        <v>288</v>
      </c>
      <c r="F28">
        <f>F27/F7</f>
        <v>0.34687518248923355</v>
      </c>
      <c r="G28">
        <f>G27/G7</f>
        <v>0.24019409327778635</v>
      </c>
      <c r="H28">
        <f>H27/H7</f>
        <v>0.34826707456326039</v>
      </c>
      <c r="I28">
        <f>I27/I7</f>
        <v>0.3604431543175074</v>
      </c>
    </row>
    <row r="30" spans="4:16" x14ac:dyDescent="0.25">
      <c r="D30" s="9"/>
      <c r="E30" t="s">
        <v>286</v>
      </c>
      <c r="F30">
        <v>1609.0619999999999</v>
      </c>
      <c r="G30">
        <v>1829.2840000000001</v>
      </c>
      <c r="H30">
        <v>6798.5690000000004</v>
      </c>
      <c r="I30">
        <v>3702.4470000000001</v>
      </c>
    </row>
    <row r="31" spans="4:16" x14ac:dyDescent="0.25">
      <c r="D31" s="9"/>
      <c r="E31" t="s">
        <v>286</v>
      </c>
      <c r="F31">
        <v>4583.6400000000003</v>
      </c>
      <c r="G31">
        <v>2248.355</v>
      </c>
      <c r="H31">
        <v>4744.0119999999997</v>
      </c>
      <c r="I31">
        <v>3894.6689999999999</v>
      </c>
      <c r="J31" s="50">
        <f>AVERAGE(F30:I31)</f>
        <v>3676.2547500000001</v>
      </c>
    </row>
    <row r="32" spans="4:16" x14ac:dyDescent="0.25">
      <c r="D32" t="s">
        <v>10</v>
      </c>
      <c r="F32" s="16">
        <f>AVERAGE(F30:F31)</f>
        <v>3096.3510000000001</v>
      </c>
      <c r="G32" s="16">
        <f>AVERAGE(G30:G31)</f>
        <v>2038.8195000000001</v>
      </c>
      <c r="H32" s="16">
        <f>AVERAGE(H30:H31)</f>
        <v>5771.2905000000001</v>
      </c>
      <c r="I32" s="16">
        <f>AVERAGE(I30:I31)</f>
        <v>3798.558</v>
      </c>
    </row>
    <row r="33" spans="4:10" x14ac:dyDescent="0.25">
      <c r="D33" t="s">
        <v>288</v>
      </c>
      <c r="F33">
        <f>F32/F12</f>
        <v>0.15121728569272055</v>
      </c>
      <c r="G33">
        <f>G32/G12</f>
        <v>0.14242766641437485</v>
      </c>
      <c r="H33">
        <f>H32/H12</f>
        <v>0.31963581074524838</v>
      </c>
      <c r="I33">
        <f>I32/I12</f>
        <v>0.18988206247011971</v>
      </c>
    </row>
    <row r="35" spans="4:10" x14ac:dyDescent="0.25">
      <c r="D35" s="9" t="s">
        <v>290</v>
      </c>
      <c r="E35" t="s">
        <v>285</v>
      </c>
      <c r="F35">
        <v>2227.4059999999999</v>
      </c>
      <c r="H35">
        <v>4289.134</v>
      </c>
      <c r="I35">
        <v>3922.6689999999999</v>
      </c>
    </row>
    <row r="36" spans="4:10" x14ac:dyDescent="0.25">
      <c r="D36" s="9"/>
      <c r="E36" t="s">
        <v>285</v>
      </c>
      <c r="F36">
        <v>3539.355</v>
      </c>
      <c r="H36">
        <v>4986.9120000000003</v>
      </c>
      <c r="I36">
        <v>4068.2550000000001</v>
      </c>
      <c r="J36" s="28">
        <f>AVERAGE(F35:I36)</f>
        <v>3838.9551666666666</v>
      </c>
    </row>
    <row r="37" spans="4:10" x14ac:dyDescent="0.25">
      <c r="D37" t="s">
        <v>10</v>
      </c>
      <c r="F37" s="16">
        <f>AVERAGE(F35:F36)</f>
        <v>2883.3805000000002</v>
      </c>
      <c r="G37" s="16"/>
      <c r="H37" s="16">
        <f>AVERAGE(H35:H36)</f>
        <v>4638.0230000000001</v>
      </c>
      <c r="I37" s="16">
        <f>AVERAGE(I35:I36)</f>
        <v>3995.462</v>
      </c>
    </row>
    <row r="38" spans="4:10" x14ac:dyDescent="0.25">
      <c r="D38" t="s">
        <v>288</v>
      </c>
      <c r="F38">
        <f>F37/F7</f>
        <v>0.13557124572452117</v>
      </c>
      <c r="G38">
        <f>G37/G7</f>
        <v>0</v>
      </c>
      <c r="H38">
        <f>H37/H7</f>
        <v>0.212419207364269</v>
      </c>
      <c r="I38">
        <f>I37/I7</f>
        <v>0.16569711539956899</v>
      </c>
    </row>
    <row r="40" spans="4:10" x14ac:dyDescent="0.25">
      <c r="D40" s="9"/>
      <c r="E40" t="s">
        <v>286</v>
      </c>
      <c r="F40">
        <v>906.62699999999995</v>
      </c>
      <c r="H40">
        <v>1470.2840000000001</v>
      </c>
      <c r="I40">
        <v>1520.1130000000001</v>
      </c>
    </row>
    <row r="41" spans="4:10" x14ac:dyDescent="0.25">
      <c r="D41" s="9"/>
      <c r="E41" t="s">
        <v>286</v>
      </c>
      <c r="F41">
        <v>1915.527</v>
      </c>
      <c r="H41">
        <v>1516.2840000000001</v>
      </c>
      <c r="I41">
        <v>1551.1130000000001</v>
      </c>
      <c r="J41" s="50">
        <f>AVERAGE(F40:I41)</f>
        <v>1479.9913333333334</v>
      </c>
    </row>
    <row r="42" spans="4:10" x14ac:dyDescent="0.25">
      <c r="D42" t="s">
        <v>10</v>
      </c>
      <c r="F42" s="16">
        <f>AVERAGE(F40:F41)</f>
        <v>1411.077</v>
      </c>
      <c r="G42" s="16"/>
      <c r="H42" s="16">
        <f>AVERAGE(H40:H41)</f>
        <v>1493.2840000000001</v>
      </c>
      <c r="I42" s="16">
        <f>AVERAGE(I40:I41)</f>
        <v>1535.6130000000001</v>
      </c>
    </row>
    <row r="43" spans="4:10" x14ac:dyDescent="0.25">
      <c r="D43" t="s">
        <v>288</v>
      </c>
      <c r="F43">
        <f>F42/F12</f>
        <v>6.8913128338301127E-2</v>
      </c>
      <c r="G43">
        <f>G42/G12</f>
        <v>0</v>
      </c>
      <c r="H43">
        <f>H42/H12</f>
        <v>8.270369374283057E-2</v>
      </c>
      <c r="I43">
        <f>I42/I12</f>
        <v>7.6762119624322681E-2</v>
      </c>
    </row>
    <row r="45" spans="4:10" x14ac:dyDescent="0.25">
      <c r="D45" s="9" t="s">
        <v>291</v>
      </c>
      <c r="E45" t="s">
        <v>285</v>
      </c>
      <c r="F45">
        <v>2532.4769999999999</v>
      </c>
      <c r="G45">
        <v>1151.991</v>
      </c>
      <c r="H45">
        <v>3833.4969999999998</v>
      </c>
      <c r="I45">
        <v>2904.1840000000002</v>
      </c>
    </row>
    <row r="46" spans="4:10" x14ac:dyDescent="0.25">
      <c r="D46" s="9"/>
      <c r="E46" t="s">
        <v>285</v>
      </c>
      <c r="F46">
        <v>1838.8409999999999</v>
      </c>
      <c r="G46">
        <v>916.23400000000004</v>
      </c>
      <c r="H46">
        <v>3022.598</v>
      </c>
      <c r="I46">
        <v>2680.4259999999999</v>
      </c>
      <c r="J46" s="28">
        <f>AVERAGE(F45:I46)</f>
        <v>2360.0310000000004</v>
      </c>
    </row>
    <row r="47" spans="4:10" x14ac:dyDescent="0.25">
      <c r="D47" t="s">
        <v>10</v>
      </c>
      <c r="F47" s="16">
        <f>AVERAGE(F45:F46)</f>
        <v>2185.6589999999997</v>
      </c>
      <c r="G47" s="16">
        <f>AVERAGE(G45:G46)</f>
        <v>1034.1125</v>
      </c>
      <c r="H47" s="16">
        <f>AVERAGE(H45:H46)</f>
        <v>3428.0474999999997</v>
      </c>
      <c r="I47" s="16">
        <f>AVERAGE(I45:I46)</f>
        <v>2792.3050000000003</v>
      </c>
    </row>
    <row r="48" spans="4:10" x14ac:dyDescent="0.25">
      <c r="D48" t="s">
        <v>288</v>
      </c>
      <c r="F48">
        <f>F47/F7</f>
        <v>0.10276566459369867</v>
      </c>
      <c r="G48">
        <f>G47/G7</f>
        <v>5.4883155249173851E-2</v>
      </c>
      <c r="H48">
        <f>H47/H7</f>
        <v>0.15700291541397354</v>
      </c>
      <c r="I48">
        <f>I47/I7</f>
        <v>0.11580059673093965</v>
      </c>
    </row>
    <row r="50" spans="4:10" x14ac:dyDescent="0.25">
      <c r="D50" s="9"/>
      <c r="E50" t="s">
        <v>286</v>
      </c>
      <c r="F50">
        <v>744.04200000000003</v>
      </c>
      <c r="G50">
        <v>366.50599999999997</v>
      </c>
      <c r="H50">
        <v>855.92</v>
      </c>
      <c r="I50">
        <v>1164.163</v>
      </c>
    </row>
    <row r="51" spans="4:10" x14ac:dyDescent="0.25">
      <c r="D51" s="9"/>
      <c r="E51" t="s">
        <v>286</v>
      </c>
      <c r="F51">
        <v>915.33500000000004</v>
      </c>
      <c r="G51">
        <v>523.91999999999996</v>
      </c>
      <c r="H51">
        <v>673.26300000000003</v>
      </c>
      <c r="I51">
        <v>713.26300000000003</v>
      </c>
      <c r="J51" s="50">
        <f>AVERAGE(F50:I51)</f>
        <v>744.55149999999992</v>
      </c>
    </row>
    <row r="52" spans="4:10" x14ac:dyDescent="0.25">
      <c r="D52" t="s">
        <v>10</v>
      </c>
      <c r="F52" s="16">
        <f>AVERAGE(F50:F51)</f>
        <v>829.68849999999998</v>
      </c>
      <c r="G52" s="16">
        <f>AVERAGE(G50:G51)</f>
        <v>445.21299999999997</v>
      </c>
      <c r="H52" s="16">
        <f>AVERAGE(H50:H51)</f>
        <v>764.5915</v>
      </c>
      <c r="I52" s="16">
        <f>AVERAGE(I50:I51)</f>
        <v>938.71299999999997</v>
      </c>
    </row>
    <row r="53" spans="4:10" x14ac:dyDescent="0.25">
      <c r="D53" t="s">
        <v>288</v>
      </c>
      <c r="F53">
        <f>F52/F12</f>
        <v>4.0519709471072494E-2</v>
      </c>
      <c r="G53">
        <f>G52/G12</f>
        <v>3.1101649090242201E-2</v>
      </c>
      <c r="H53">
        <f>H52/H12</f>
        <v>4.2345957804658343E-2</v>
      </c>
      <c r="I53">
        <f>I52/I12</f>
        <v>4.6924322468556087E-2</v>
      </c>
    </row>
    <row r="55" spans="4:10" x14ac:dyDescent="0.25">
      <c r="D55" s="9" t="s">
        <v>292</v>
      </c>
      <c r="E55" t="s">
        <v>285</v>
      </c>
      <c r="F55">
        <v>845.92</v>
      </c>
      <c r="G55">
        <v>573.45600000000002</v>
      </c>
      <c r="H55">
        <v>1483.1130000000001</v>
      </c>
      <c r="I55">
        <v>939.33500000000004</v>
      </c>
    </row>
    <row r="56" spans="4:10" x14ac:dyDescent="0.25">
      <c r="D56" s="9"/>
      <c r="E56" t="s">
        <v>285</v>
      </c>
      <c r="F56">
        <v>1118.6980000000001</v>
      </c>
      <c r="G56">
        <v>606.45600000000002</v>
      </c>
      <c r="H56">
        <v>1246.749</v>
      </c>
      <c r="I56">
        <v>1160.4559999999999</v>
      </c>
      <c r="J56" s="28">
        <f>AVERAGE(F55:I56)</f>
        <v>996.772875</v>
      </c>
    </row>
    <row r="57" spans="4:10" x14ac:dyDescent="0.25">
      <c r="D57" t="s">
        <v>10</v>
      </c>
      <c r="F57" s="16">
        <f>AVERAGE(F55:F56)</f>
        <v>982.30899999999997</v>
      </c>
      <c r="G57" s="16">
        <f>AVERAGE(G55:G56)</f>
        <v>589.95600000000002</v>
      </c>
      <c r="H57" s="16">
        <f>AVERAGE(H55:H56)</f>
        <v>1364.931</v>
      </c>
      <c r="I57" s="16">
        <f>AVERAGE(I55:I56)</f>
        <v>1049.8955000000001</v>
      </c>
    </row>
    <row r="58" spans="4:10" x14ac:dyDescent="0.25">
      <c r="D58" t="s">
        <v>288</v>
      </c>
      <c r="F58">
        <f>F57/F7</f>
        <v>4.6186361743241533E-2</v>
      </c>
      <c r="G58">
        <f>G57/G7</f>
        <v>3.1310565086662828E-2</v>
      </c>
      <c r="H58">
        <f>H57/H7</f>
        <v>6.251317881065252E-2</v>
      </c>
      <c r="I58">
        <f>I57/I7</f>
        <v>4.3540560721385464E-2</v>
      </c>
    </row>
    <row r="60" spans="4:10" x14ac:dyDescent="0.25">
      <c r="D60" s="9"/>
      <c r="E60" t="s">
        <v>286</v>
      </c>
      <c r="F60">
        <v>18.120999999999999</v>
      </c>
      <c r="G60">
        <v>30.536000000000001</v>
      </c>
      <c r="H60">
        <v>371.77800000000002</v>
      </c>
      <c r="I60">
        <v>203.95</v>
      </c>
    </row>
    <row r="61" spans="4:10" x14ac:dyDescent="0.25">
      <c r="D61" s="9"/>
      <c r="E61" t="s">
        <v>286</v>
      </c>
      <c r="F61">
        <v>212.435</v>
      </c>
      <c r="G61">
        <v>205.02099999999999</v>
      </c>
      <c r="H61">
        <v>251.77799999999999</v>
      </c>
      <c r="I61">
        <v>223.364</v>
      </c>
      <c r="J61" s="50">
        <f>AVERAGE(F60:I61)</f>
        <v>189.62287499999999</v>
      </c>
    </row>
    <row r="62" spans="4:10" x14ac:dyDescent="0.25">
      <c r="D62" t="s">
        <v>10</v>
      </c>
      <c r="F62" s="16">
        <f>AVERAGE(F60:F61)</f>
        <v>115.27800000000001</v>
      </c>
      <c r="G62" s="16">
        <f>AVERAGE(G60:G61)</f>
        <v>117.77849999999999</v>
      </c>
      <c r="H62" s="16">
        <f>AVERAGE(H60:H61)</f>
        <v>311.77800000000002</v>
      </c>
      <c r="I62" s="16">
        <f>AVERAGE(I60:I61)</f>
        <v>213.65699999999998</v>
      </c>
    </row>
    <row r="63" spans="4:10" x14ac:dyDescent="0.25">
      <c r="D63" t="s">
        <v>288</v>
      </c>
      <c r="F63">
        <f>F62/F12</f>
        <v>5.629861168867949E-3</v>
      </c>
      <c r="G63">
        <f>G62/G12</f>
        <v>8.2277596956402688E-3</v>
      </c>
      <c r="H63">
        <f>H62/H12</f>
        <v>1.7267440237591931E-2</v>
      </c>
      <c r="I63">
        <f>I62/I12</f>
        <v>1.0680271782391729E-2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Z135"/>
  <sheetViews>
    <sheetView tabSelected="1" topLeftCell="K22" zoomScale="62" zoomScaleNormal="62" workbookViewId="0">
      <selection activeCell="AH20" sqref="AH20"/>
    </sheetView>
  </sheetViews>
  <sheetFormatPr baseColWidth="10" defaultRowHeight="15" x14ac:dyDescent="0.25"/>
  <cols>
    <col min="5" max="5" width="21.85546875" customWidth="1"/>
    <col min="6" max="6" width="27.85546875" customWidth="1"/>
    <col min="8" max="8" width="36.28515625" customWidth="1"/>
    <col min="10" max="10" width="35.42578125" customWidth="1"/>
    <col min="12" max="12" width="37.85546875" customWidth="1"/>
    <col min="20" max="20" width="30.28515625" customWidth="1"/>
    <col min="22" max="22" width="36.7109375" customWidth="1"/>
    <col min="24" max="24" width="38.85546875" customWidth="1"/>
    <col min="26" max="26" width="38.140625" customWidth="1"/>
  </cols>
  <sheetData>
    <row r="6" spans="5:26" x14ac:dyDescent="0.25">
      <c r="E6" s="33" t="s">
        <v>247</v>
      </c>
    </row>
    <row r="9" spans="5:26" x14ac:dyDescent="0.25">
      <c r="F9" s="34" t="s">
        <v>248</v>
      </c>
      <c r="H9" s="34" t="s">
        <v>249</v>
      </c>
      <c r="J9" s="34" t="s">
        <v>250</v>
      </c>
      <c r="L9" s="34" t="s">
        <v>251</v>
      </c>
      <c r="T9" s="34" t="s">
        <v>252</v>
      </c>
      <c r="V9" s="34" t="s">
        <v>253</v>
      </c>
      <c r="X9" s="34" t="s">
        <v>254</v>
      </c>
      <c r="Z9" s="34" t="s">
        <v>255</v>
      </c>
    </row>
    <row r="11" spans="5:26" x14ac:dyDescent="0.25">
      <c r="F11" s="33">
        <v>0.36</v>
      </c>
      <c r="H11" s="33">
        <v>0.53</v>
      </c>
      <c r="J11" s="33">
        <v>0.52</v>
      </c>
      <c r="L11" s="33">
        <v>0.46</v>
      </c>
      <c r="T11" s="33">
        <v>0.08</v>
      </c>
      <c r="V11" s="33">
        <v>0.25</v>
      </c>
      <c r="X11">
        <v>0.05</v>
      </c>
      <c r="Z11" s="33">
        <v>0.45</v>
      </c>
    </row>
    <row r="12" spans="5:26" x14ac:dyDescent="0.25">
      <c r="F12" s="33">
        <v>0.44</v>
      </c>
      <c r="H12" s="33">
        <v>0.56000000000000005</v>
      </c>
      <c r="J12" s="33">
        <v>0.54</v>
      </c>
      <c r="L12" s="33">
        <v>0.36</v>
      </c>
      <c r="T12" s="33">
        <v>0.34</v>
      </c>
      <c r="V12" s="33">
        <v>0.56999999999999995</v>
      </c>
      <c r="X12">
        <v>0.1</v>
      </c>
      <c r="Z12" s="33">
        <v>0.64</v>
      </c>
    </row>
    <row r="13" spans="5:26" x14ac:dyDescent="0.25">
      <c r="F13" s="33">
        <v>0.44</v>
      </c>
      <c r="H13" s="33">
        <v>0.51</v>
      </c>
      <c r="J13" s="33">
        <v>0.38</v>
      </c>
      <c r="L13" s="33">
        <v>0.48</v>
      </c>
      <c r="T13" s="33">
        <v>0.26</v>
      </c>
      <c r="V13" s="33">
        <v>0.59</v>
      </c>
      <c r="X13">
        <v>0.09</v>
      </c>
      <c r="Z13" s="33">
        <v>0.62</v>
      </c>
    </row>
    <row r="14" spans="5:26" x14ac:dyDescent="0.25">
      <c r="F14" s="33">
        <v>0.42</v>
      </c>
      <c r="H14" s="33">
        <v>0.59</v>
      </c>
      <c r="J14" s="33">
        <v>0.4</v>
      </c>
      <c r="L14" s="33">
        <v>0.3</v>
      </c>
      <c r="T14" s="33">
        <v>0.12</v>
      </c>
      <c r="V14" s="33">
        <v>0.21</v>
      </c>
      <c r="X14">
        <v>0.14000000000000001</v>
      </c>
      <c r="Z14" s="33">
        <v>0.52</v>
      </c>
    </row>
    <row r="15" spans="5:26" x14ac:dyDescent="0.25">
      <c r="F15" s="33">
        <v>0.41</v>
      </c>
      <c r="H15" s="33">
        <v>0.48</v>
      </c>
      <c r="J15" s="33">
        <v>0.45</v>
      </c>
      <c r="L15" s="33">
        <v>0.41</v>
      </c>
      <c r="T15" s="33">
        <v>0.3</v>
      </c>
      <c r="V15" s="33">
        <v>0.28000000000000003</v>
      </c>
      <c r="X15">
        <v>0.1</v>
      </c>
      <c r="Z15" s="33">
        <v>0.54</v>
      </c>
    </row>
    <row r="16" spans="5:26" x14ac:dyDescent="0.25">
      <c r="F16" s="33">
        <v>0.41</v>
      </c>
      <c r="H16" s="33">
        <v>0.47</v>
      </c>
      <c r="J16" s="33">
        <v>0.42</v>
      </c>
      <c r="L16" s="33">
        <v>0.28999999999999998</v>
      </c>
      <c r="T16" s="33">
        <v>0.15</v>
      </c>
      <c r="V16" s="33">
        <v>0.21</v>
      </c>
      <c r="X16">
        <v>0.14000000000000001</v>
      </c>
      <c r="Z16" s="33">
        <v>0.66</v>
      </c>
    </row>
    <row r="17" spans="5:26" x14ac:dyDescent="0.25">
      <c r="F17" s="33">
        <v>0.44</v>
      </c>
      <c r="H17" s="33">
        <v>0.39</v>
      </c>
      <c r="J17" s="33">
        <v>0.48</v>
      </c>
      <c r="L17" s="33">
        <v>0.35</v>
      </c>
      <c r="T17" s="33">
        <v>0.27</v>
      </c>
      <c r="V17" s="33">
        <v>0.12</v>
      </c>
      <c r="X17">
        <v>7.0000000000000007E-2</v>
      </c>
      <c r="Z17" s="33">
        <v>0.6</v>
      </c>
    </row>
    <row r="18" spans="5:26" x14ac:dyDescent="0.25">
      <c r="F18" s="33">
        <v>0.43</v>
      </c>
      <c r="H18" s="33">
        <v>0.5</v>
      </c>
      <c r="J18" s="33">
        <v>0.49</v>
      </c>
      <c r="L18" s="33">
        <v>0.37</v>
      </c>
      <c r="T18" s="33">
        <v>0.14000000000000001</v>
      </c>
      <c r="V18" s="33">
        <v>0.35</v>
      </c>
      <c r="X18" s="33">
        <v>0.04</v>
      </c>
      <c r="Z18" s="33">
        <v>0.59</v>
      </c>
    </row>
    <row r="19" spans="5:26" x14ac:dyDescent="0.25">
      <c r="F19" s="33">
        <v>0.49</v>
      </c>
      <c r="H19" s="33">
        <v>0.52</v>
      </c>
      <c r="J19" s="33">
        <v>0.48</v>
      </c>
      <c r="L19" s="33">
        <v>0.39</v>
      </c>
      <c r="T19" s="33">
        <v>0.15</v>
      </c>
      <c r="V19" s="33">
        <v>0.55000000000000004</v>
      </c>
      <c r="X19" s="33">
        <v>0.13</v>
      </c>
      <c r="Z19" s="33">
        <v>0.53</v>
      </c>
    </row>
    <row r="20" spans="5:26" x14ac:dyDescent="0.25">
      <c r="F20" s="33">
        <v>0.5</v>
      </c>
      <c r="H20" s="33">
        <v>0.42</v>
      </c>
      <c r="J20" s="33">
        <v>0.56999999999999995</v>
      </c>
      <c r="L20" s="33">
        <v>0.39</v>
      </c>
      <c r="T20" s="33">
        <v>0.09</v>
      </c>
      <c r="V20" s="33">
        <v>0.3</v>
      </c>
      <c r="X20" s="33">
        <v>0.03</v>
      </c>
      <c r="Z20" s="33">
        <v>0.48</v>
      </c>
    </row>
    <row r="21" spans="5:26" x14ac:dyDescent="0.25">
      <c r="F21" s="33">
        <v>0.34</v>
      </c>
      <c r="H21" s="33">
        <v>0.41</v>
      </c>
      <c r="J21" s="33">
        <v>0.6</v>
      </c>
      <c r="L21" s="33">
        <v>0.4</v>
      </c>
      <c r="T21" s="33">
        <v>0.27</v>
      </c>
      <c r="V21" s="33">
        <v>0.11</v>
      </c>
      <c r="X21" s="33">
        <v>0.04</v>
      </c>
      <c r="Z21" s="33">
        <v>0.57999999999999996</v>
      </c>
    </row>
    <row r="22" spans="5:26" x14ac:dyDescent="0.25">
      <c r="F22" s="33">
        <v>0.49</v>
      </c>
      <c r="H22" s="33">
        <v>0.47</v>
      </c>
      <c r="J22" s="33">
        <v>0.61</v>
      </c>
      <c r="L22" s="33">
        <v>0.37</v>
      </c>
      <c r="T22" s="33">
        <v>0.04</v>
      </c>
      <c r="V22" s="33">
        <v>0.36</v>
      </c>
      <c r="X22" s="33">
        <v>0.11</v>
      </c>
      <c r="Z22" s="33">
        <v>0.59</v>
      </c>
    </row>
    <row r="23" spans="5:26" x14ac:dyDescent="0.25">
      <c r="F23" s="33">
        <v>0.54</v>
      </c>
      <c r="H23" s="33">
        <v>0.47</v>
      </c>
      <c r="J23" s="33">
        <v>0.52</v>
      </c>
      <c r="L23" s="33">
        <v>0.38</v>
      </c>
      <c r="T23" s="33">
        <v>7.0000000000000007E-2</v>
      </c>
      <c r="V23" s="33">
        <v>0.51</v>
      </c>
      <c r="X23" s="33">
        <v>0.12</v>
      </c>
      <c r="Z23" s="33">
        <v>0.4</v>
      </c>
    </row>
    <row r="24" spans="5:26" x14ac:dyDescent="0.25">
      <c r="F24" s="33">
        <v>0.49</v>
      </c>
      <c r="H24" s="33">
        <v>0.31</v>
      </c>
      <c r="J24" s="33">
        <v>0.53</v>
      </c>
      <c r="L24" s="33">
        <v>0.47</v>
      </c>
      <c r="T24" s="33">
        <v>0.04</v>
      </c>
      <c r="V24" s="33">
        <v>0.54</v>
      </c>
      <c r="X24" s="33">
        <v>0.09</v>
      </c>
      <c r="Z24" s="33">
        <v>0.39</v>
      </c>
    </row>
    <row r="25" spans="5:26" x14ac:dyDescent="0.25">
      <c r="F25" s="33">
        <v>0.41</v>
      </c>
      <c r="H25" s="33">
        <v>0.34</v>
      </c>
      <c r="J25" s="33">
        <v>0.44</v>
      </c>
      <c r="L25" s="33">
        <v>0.36</v>
      </c>
      <c r="T25" s="33">
        <v>0.09</v>
      </c>
      <c r="V25" s="33">
        <v>0.66</v>
      </c>
      <c r="X25" s="33">
        <v>0.09</v>
      </c>
      <c r="Z25" s="33">
        <v>0.38</v>
      </c>
    </row>
    <row r="26" spans="5:26" x14ac:dyDescent="0.25">
      <c r="F26" s="35">
        <v>0.5</v>
      </c>
      <c r="H26" s="33">
        <v>0.53</v>
      </c>
      <c r="J26" s="33">
        <v>0.52</v>
      </c>
      <c r="L26" s="33">
        <v>0.5</v>
      </c>
      <c r="T26" s="33">
        <v>0.32</v>
      </c>
      <c r="V26" s="33">
        <v>0.6</v>
      </c>
      <c r="X26" s="33">
        <v>0.1</v>
      </c>
      <c r="Z26" s="33">
        <v>0.36</v>
      </c>
    </row>
    <row r="27" spans="5:26" x14ac:dyDescent="0.25">
      <c r="F27" s="33">
        <v>0.53</v>
      </c>
      <c r="H27" s="33">
        <v>0.53</v>
      </c>
      <c r="J27" s="33">
        <v>0.46</v>
      </c>
      <c r="L27" s="33">
        <v>0.59</v>
      </c>
      <c r="T27" s="33">
        <v>0.11</v>
      </c>
      <c r="V27" s="33">
        <v>0.62</v>
      </c>
      <c r="X27" s="33">
        <v>0.19</v>
      </c>
      <c r="Z27" s="33">
        <v>0.53</v>
      </c>
    </row>
    <row r="28" spans="5:26" x14ac:dyDescent="0.25">
      <c r="F28" s="33">
        <v>0.7</v>
      </c>
      <c r="H28" s="33">
        <v>0.4</v>
      </c>
      <c r="J28" s="33">
        <v>0.53</v>
      </c>
      <c r="L28" s="33">
        <v>0.64</v>
      </c>
      <c r="T28" s="33">
        <v>0.13</v>
      </c>
      <c r="V28" s="33">
        <v>0.56999999999999995</v>
      </c>
      <c r="X28" s="33">
        <v>0.33</v>
      </c>
      <c r="Z28" s="33">
        <v>0.56999999999999995</v>
      </c>
    </row>
    <row r="29" spans="5:26" x14ac:dyDescent="0.25">
      <c r="F29" s="33">
        <v>0.57999999999999996</v>
      </c>
      <c r="H29" s="33">
        <v>0.53</v>
      </c>
      <c r="J29" s="33">
        <v>0.35</v>
      </c>
      <c r="L29" s="33">
        <v>0.67</v>
      </c>
      <c r="T29" s="33">
        <v>0.11</v>
      </c>
      <c r="V29" s="33">
        <v>0.51</v>
      </c>
      <c r="X29" s="33">
        <v>0.09</v>
      </c>
      <c r="Z29" s="33">
        <v>0.42</v>
      </c>
    </row>
    <row r="30" spans="5:26" x14ac:dyDescent="0.25">
      <c r="E30" s="34"/>
      <c r="F30" s="33">
        <v>0.65</v>
      </c>
      <c r="H30" s="33">
        <v>0.41</v>
      </c>
      <c r="J30" s="33">
        <v>0.56999999999999995</v>
      </c>
      <c r="L30" s="33">
        <v>0.57999999999999996</v>
      </c>
      <c r="T30" s="33">
        <v>0.2</v>
      </c>
      <c r="V30" s="33">
        <v>0.66</v>
      </c>
      <c r="X30" s="33">
        <v>0.12</v>
      </c>
      <c r="Z30" s="33">
        <v>0.38</v>
      </c>
    </row>
    <row r="31" spans="5:26" x14ac:dyDescent="0.25">
      <c r="F31" s="33">
        <v>0.57999999999999996</v>
      </c>
      <c r="H31" s="33">
        <v>0.45</v>
      </c>
      <c r="J31" s="33">
        <v>0.51</v>
      </c>
      <c r="L31" s="33">
        <v>0.63</v>
      </c>
      <c r="T31" s="33">
        <v>0.2</v>
      </c>
      <c r="V31" s="33">
        <v>0.71</v>
      </c>
      <c r="X31" s="33">
        <v>0.13</v>
      </c>
      <c r="Z31" s="33">
        <v>0.27</v>
      </c>
    </row>
    <row r="32" spans="5:26" x14ac:dyDescent="0.25">
      <c r="F32" s="33">
        <v>0.56999999999999995</v>
      </c>
      <c r="H32" s="33">
        <v>0.39</v>
      </c>
      <c r="J32" s="33">
        <v>0.46</v>
      </c>
      <c r="L32" s="33">
        <v>0.6</v>
      </c>
      <c r="T32" s="33">
        <v>0.13</v>
      </c>
      <c r="V32" s="33">
        <v>0.68</v>
      </c>
      <c r="X32" s="33">
        <v>0.19</v>
      </c>
      <c r="Z32" s="33">
        <v>0.25</v>
      </c>
    </row>
    <row r="33" spans="6:26" x14ac:dyDescent="0.25">
      <c r="F33" s="33">
        <v>0.52</v>
      </c>
      <c r="H33" s="33">
        <v>0.56000000000000005</v>
      </c>
      <c r="J33" s="33">
        <v>0.57999999999999996</v>
      </c>
      <c r="L33" s="33">
        <v>0.56999999999999995</v>
      </c>
      <c r="T33" s="33">
        <v>0.15</v>
      </c>
      <c r="V33" s="33">
        <v>0.73</v>
      </c>
      <c r="X33" s="33">
        <v>0.09</v>
      </c>
      <c r="Z33" s="33">
        <v>0.2</v>
      </c>
    </row>
    <row r="34" spans="6:26" x14ac:dyDescent="0.25">
      <c r="F34" s="33">
        <v>0.59</v>
      </c>
      <c r="H34" s="33">
        <v>0.55000000000000004</v>
      </c>
      <c r="J34" s="33">
        <v>0.54</v>
      </c>
      <c r="L34" s="33">
        <v>0.61</v>
      </c>
      <c r="T34" s="33">
        <v>0.2</v>
      </c>
      <c r="V34" s="33">
        <v>0.55000000000000004</v>
      </c>
      <c r="X34" s="33">
        <v>7.0000000000000007E-2</v>
      </c>
      <c r="Z34" s="33">
        <v>0.15</v>
      </c>
    </row>
    <row r="35" spans="6:26" x14ac:dyDescent="0.25">
      <c r="F35" s="33">
        <v>0.51</v>
      </c>
      <c r="H35" s="33">
        <v>0.41</v>
      </c>
      <c r="J35" s="33">
        <v>0.65</v>
      </c>
      <c r="L35" s="33">
        <v>0.61</v>
      </c>
      <c r="T35" s="33">
        <v>0.24</v>
      </c>
      <c r="V35" s="33">
        <v>0.35</v>
      </c>
      <c r="X35" s="33">
        <v>0.2</v>
      </c>
      <c r="Z35" s="33">
        <v>0.36</v>
      </c>
    </row>
    <row r="36" spans="6:26" x14ac:dyDescent="0.25">
      <c r="F36" s="36">
        <f>AVERAGE(F11:F35)</f>
        <v>0.49359999999999998</v>
      </c>
      <c r="H36" s="33">
        <v>0.46</v>
      </c>
      <c r="J36" s="33">
        <v>0.69</v>
      </c>
      <c r="L36" s="33">
        <v>0.54</v>
      </c>
      <c r="T36" s="33">
        <v>0.14000000000000001</v>
      </c>
      <c r="V36" s="33">
        <v>0.24</v>
      </c>
      <c r="X36" s="33">
        <v>0.13</v>
      </c>
      <c r="Z36" s="33">
        <v>0.44</v>
      </c>
    </row>
    <row r="37" spans="6:26" x14ac:dyDescent="0.25">
      <c r="H37" s="33">
        <v>0.52</v>
      </c>
      <c r="J37" s="33">
        <v>0.68</v>
      </c>
      <c r="L37" s="33">
        <v>0.6</v>
      </c>
      <c r="T37" s="33">
        <v>0.19</v>
      </c>
      <c r="V37" s="33">
        <v>0.3</v>
      </c>
      <c r="X37" s="33">
        <v>0.05</v>
      </c>
      <c r="Z37" s="33">
        <v>0.44</v>
      </c>
    </row>
    <row r="38" spans="6:26" x14ac:dyDescent="0.25">
      <c r="H38" s="33">
        <v>0.4</v>
      </c>
      <c r="J38" s="33">
        <v>0.65</v>
      </c>
      <c r="L38" s="33">
        <v>0.68</v>
      </c>
      <c r="T38" s="33">
        <v>0.16</v>
      </c>
      <c r="V38" s="33">
        <v>0.12</v>
      </c>
      <c r="X38" s="33">
        <v>0.08</v>
      </c>
      <c r="Z38" s="33">
        <v>0.37</v>
      </c>
    </row>
    <row r="39" spans="6:26" x14ac:dyDescent="0.25">
      <c r="H39" s="33">
        <v>0.43</v>
      </c>
      <c r="J39" s="33">
        <v>0.56000000000000005</v>
      </c>
      <c r="L39" s="33">
        <v>0.54</v>
      </c>
      <c r="T39" s="33">
        <v>0.21</v>
      </c>
      <c r="V39" s="33">
        <v>0.54</v>
      </c>
      <c r="X39" s="33">
        <v>0.11</v>
      </c>
      <c r="Z39" s="33">
        <v>0.15</v>
      </c>
    </row>
    <row r="40" spans="6:26" x14ac:dyDescent="0.25">
      <c r="H40" s="33">
        <v>0.4</v>
      </c>
      <c r="J40" s="33">
        <v>0.64</v>
      </c>
      <c r="L40" s="37">
        <f>AVERAGE(L11:L39)</f>
        <v>0.48758620689655174</v>
      </c>
      <c r="T40" s="36">
        <f>AVERAGE(T11:T39)</f>
        <v>0.16896551724137929</v>
      </c>
      <c r="V40" s="33">
        <v>0.48</v>
      </c>
      <c r="X40" s="33">
        <v>0.12</v>
      </c>
      <c r="Z40" s="33">
        <v>0.18</v>
      </c>
    </row>
    <row r="41" spans="6:26" x14ac:dyDescent="0.25">
      <c r="H41" s="33">
        <v>0.5</v>
      </c>
      <c r="J41" s="38">
        <f>AVERAGE(J11:J40)</f>
        <v>0.52733333333333343</v>
      </c>
      <c r="V41" s="33">
        <v>0.52</v>
      </c>
      <c r="X41" s="33">
        <v>0.03</v>
      </c>
      <c r="Z41" s="33">
        <v>0.4</v>
      </c>
    </row>
    <row r="42" spans="6:26" x14ac:dyDescent="0.25">
      <c r="H42" s="39">
        <f>AVERAGE(H11:H41)</f>
        <v>0.46580645161290318</v>
      </c>
      <c r="V42" s="33">
        <v>0.62</v>
      </c>
      <c r="X42" s="40">
        <f>AVERAGE(X11:X41)</f>
        <v>0.10870967741935483</v>
      </c>
      <c r="Z42" s="33">
        <v>0.49</v>
      </c>
    </row>
    <row r="43" spans="6:26" x14ac:dyDescent="0.25">
      <c r="V43" s="33">
        <v>0.62</v>
      </c>
      <c r="Z43" s="33">
        <v>0.35</v>
      </c>
    </row>
    <row r="44" spans="6:26" x14ac:dyDescent="0.25">
      <c r="V44" s="33">
        <v>0.56999999999999995</v>
      </c>
      <c r="Z44" s="33">
        <v>0.24</v>
      </c>
    </row>
    <row r="45" spans="6:26" x14ac:dyDescent="0.25">
      <c r="V45" s="33">
        <v>0.48</v>
      </c>
      <c r="Z45" s="33">
        <v>0.15</v>
      </c>
    </row>
    <row r="46" spans="6:26" x14ac:dyDescent="0.25">
      <c r="V46" s="39">
        <f>AVERAGE(V11:V45)</f>
        <v>0.45942857142857135</v>
      </c>
      <c r="Z46" s="37">
        <f>AVERAGE(Z11:Z45)</f>
        <v>0.41914285714285709</v>
      </c>
    </row>
    <row r="50" spans="6:26" x14ac:dyDescent="0.25">
      <c r="F50" s="34" t="s">
        <v>256</v>
      </c>
      <c r="G50" s="33"/>
      <c r="H50" s="34" t="s">
        <v>257</v>
      </c>
      <c r="I50" s="33"/>
      <c r="J50" s="34" t="s">
        <v>258</v>
      </c>
      <c r="K50" s="33"/>
      <c r="L50" s="34" t="s">
        <v>259</v>
      </c>
      <c r="T50" s="34" t="s">
        <v>260</v>
      </c>
      <c r="U50" s="33"/>
      <c r="V50" s="34" t="s">
        <v>261</v>
      </c>
      <c r="W50" s="33"/>
      <c r="X50" s="34" t="s">
        <v>262</v>
      </c>
      <c r="Y50" s="33"/>
      <c r="Z50" s="34" t="s">
        <v>263</v>
      </c>
    </row>
    <row r="51" spans="6:26" x14ac:dyDescent="0.25">
      <c r="F51" s="33"/>
      <c r="G51" s="33"/>
      <c r="H51" s="33"/>
      <c r="I51" s="33"/>
      <c r="J51" s="33"/>
      <c r="K51" s="33"/>
      <c r="L51" s="33"/>
      <c r="T51" s="33"/>
      <c r="U51" s="33"/>
      <c r="V51" s="33"/>
      <c r="W51" s="33"/>
      <c r="X51" s="33"/>
      <c r="Y51" s="33"/>
      <c r="Z51" s="33"/>
    </row>
    <row r="52" spans="6:26" x14ac:dyDescent="0.25">
      <c r="F52" s="33">
        <v>0.62</v>
      </c>
      <c r="G52" s="33"/>
      <c r="H52" s="33">
        <v>0.65</v>
      </c>
      <c r="I52" s="33"/>
      <c r="J52" s="33">
        <v>0.56999999999999995</v>
      </c>
      <c r="K52" s="33"/>
      <c r="L52" s="33">
        <v>0.74</v>
      </c>
      <c r="T52" s="33">
        <v>0.13</v>
      </c>
      <c r="U52" s="33"/>
      <c r="V52" s="33">
        <v>0.55000000000000004</v>
      </c>
      <c r="W52" s="33"/>
      <c r="X52" s="33">
        <v>0.37</v>
      </c>
      <c r="Y52" s="33"/>
      <c r="Z52" s="33">
        <v>0.52</v>
      </c>
    </row>
    <row r="53" spans="6:26" x14ac:dyDescent="0.25">
      <c r="F53" s="33">
        <v>0.6</v>
      </c>
      <c r="G53" s="33"/>
      <c r="H53" s="33">
        <v>0.75</v>
      </c>
      <c r="I53" s="33"/>
      <c r="J53" s="33">
        <v>0.49</v>
      </c>
      <c r="K53" s="33"/>
      <c r="L53" s="33">
        <v>0.74</v>
      </c>
      <c r="T53" s="33">
        <v>0.14000000000000001</v>
      </c>
      <c r="U53" s="33"/>
      <c r="V53" s="33">
        <v>0.33</v>
      </c>
      <c r="W53" s="33"/>
      <c r="X53" s="33">
        <v>0.23</v>
      </c>
      <c r="Y53" s="33"/>
      <c r="Z53" s="33">
        <v>0.6</v>
      </c>
    </row>
    <row r="54" spans="6:26" x14ac:dyDescent="0.25">
      <c r="F54" s="33">
        <v>0.6</v>
      </c>
      <c r="G54" s="33"/>
      <c r="H54" s="33">
        <v>0.78</v>
      </c>
      <c r="I54" s="33"/>
      <c r="J54" s="33">
        <v>0.59</v>
      </c>
      <c r="K54" s="33"/>
      <c r="L54" s="33">
        <v>0.68</v>
      </c>
      <c r="T54" s="33">
        <v>0.25</v>
      </c>
      <c r="U54" s="33"/>
      <c r="V54" s="33">
        <v>0.28999999999999998</v>
      </c>
      <c r="W54" s="33"/>
      <c r="X54" s="33">
        <v>0.13</v>
      </c>
      <c r="Y54" s="33"/>
      <c r="Z54" s="33">
        <v>0.61</v>
      </c>
    </row>
    <row r="55" spans="6:26" x14ac:dyDescent="0.25">
      <c r="F55" s="33">
        <v>0.64</v>
      </c>
      <c r="G55" s="33"/>
      <c r="H55" s="33">
        <v>0.73</v>
      </c>
      <c r="I55" s="33"/>
      <c r="J55" s="33">
        <v>0.51</v>
      </c>
      <c r="K55" s="33"/>
      <c r="L55" s="33">
        <v>0.72</v>
      </c>
      <c r="T55" s="33">
        <v>0.11</v>
      </c>
      <c r="U55" s="33"/>
      <c r="V55" s="33">
        <v>0.56000000000000005</v>
      </c>
      <c r="W55" s="33"/>
      <c r="X55" s="33">
        <v>0.21</v>
      </c>
      <c r="Y55" s="33"/>
      <c r="Z55" s="33">
        <v>0.53</v>
      </c>
    </row>
    <row r="56" spans="6:26" x14ac:dyDescent="0.25">
      <c r="F56" s="33">
        <v>0.67</v>
      </c>
      <c r="G56" s="33"/>
      <c r="H56" s="33">
        <v>0.71</v>
      </c>
      <c r="I56" s="33"/>
      <c r="J56" s="33">
        <v>0.69</v>
      </c>
      <c r="K56" s="33"/>
      <c r="L56" s="33">
        <v>0.73</v>
      </c>
      <c r="T56" s="33">
        <v>0.18</v>
      </c>
      <c r="U56" s="33"/>
      <c r="V56" s="33">
        <v>0.52</v>
      </c>
      <c r="W56" s="33"/>
      <c r="X56" s="33">
        <v>0.06</v>
      </c>
      <c r="Y56" s="33"/>
      <c r="Z56" s="33">
        <v>0.52</v>
      </c>
    </row>
    <row r="57" spans="6:26" x14ac:dyDescent="0.25">
      <c r="F57" s="33">
        <v>0.72</v>
      </c>
      <c r="G57" s="33"/>
      <c r="H57" s="33">
        <v>0.66</v>
      </c>
      <c r="I57" s="33"/>
      <c r="J57" s="33">
        <v>0.51</v>
      </c>
      <c r="K57" s="33"/>
      <c r="L57" s="33">
        <v>0.55000000000000004</v>
      </c>
      <c r="T57" s="33">
        <v>0.09</v>
      </c>
      <c r="U57" s="33"/>
      <c r="V57" s="33">
        <v>0.31</v>
      </c>
      <c r="W57" s="33"/>
      <c r="X57" s="33">
        <v>0.18</v>
      </c>
      <c r="Y57" s="33"/>
      <c r="Z57" s="33">
        <v>0.57999999999999996</v>
      </c>
    </row>
    <row r="58" spans="6:26" x14ac:dyDescent="0.25">
      <c r="F58" s="33">
        <v>0.66</v>
      </c>
      <c r="G58" s="33"/>
      <c r="H58" s="33">
        <v>0.75</v>
      </c>
      <c r="I58" s="33"/>
      <c r="J58" s="33">
        <v>0.56999999999999995</v>
      </c>
      <c r="K58" s="33"/>
      <c r="L58" s="33">
        <v>0.72</v>
      </c>
      <c r="T58" s="33">
        <v>0.13</v>
      </c>
      <c r="U58" s="33"/>
      <c r="V58" s="33">
        <v>0.38</v>
      </c>
      <c r="W58" s="33"/>
      <c r="X58" s="33">
        <v>0.28000000000000003</v>
      </c>
      <c r="Y58" s="33"/>
      <c r="Z58" s="33">
        <v>0.53</v>
      </c>
    </row>
    <row r="59" spans="6:26" x14ac:dyDescent="0.25">
      <c r="F59" s="33">
        <v>0.63</v>
      </c>
      <c r="G59" s="33"/>
      <c r="H59" s="33">
        <v>0.73</v>
      </c>
      <c r="I59" s="33"/>
      <c r="J59" s="33">
        <v>0.63</v>
      </c>
      <c r="K59" s="33"/>
      <c r="L59" s="33">
        <v>0.75</v>
      </c>
      <c r="T59" s="33">
        <v>0.15</v>
      </c>
      <c r="U59" s="33"/>
      <c r="V59" s="33">
        <v>0.45</v>
      </c>
      <c r="W59" s="33"/>
      <c r="X59" s="33">
        <v>0.24</v>
      </c>
      <c r="Y59" s="33"/>
      <c r="Z59" s="33">
        <v>0.48</v>
      </c>
    </row>
    <row r="60" spans="6:26" x14ac:dyDescent="0.25">
      <c r="F60" s="33">
        <v>0.64</v>
      </c>
      <c r="G60" s="33"/>
      <c r="H60" s="33">
        <v>0.72</v>
      </c>
      <c r="I60" s="33"/>
      <c r="J60" s="33">
        <v>0.6</v>
      </c>
      <c r="K60" s="33"/>
      <c r="L60" s="33">
        <v>0.75</v>
      </c>
      <c r="T60" s="33">
        <v>0.06</v>
      </c>
      <c r="U60" s="33"/>
      <c r="V60" s="33">
        <v>0.68</v>
      </c>
      <c r="W60" s="33"/>
      <c r="X60" s="33">
        <v>0.16</v>
      </c>
      <c r="Y60" s="33"/>
      <c r="Z60" s="33">
        <v>0.52</v>
      </c>
    </row>
    <row r="61" spans="6:26" x14ac:dyDescent="0.25">
      <c r="F61" s="33">
        <v>0.63</v>
      </c>
      <c r="G61" s="33"/>
      <c r="H61" s="33">
        <v>0.77</v>
      </c>
      <c r="I61" s="33"/>
      <c r="J61" s="33">
        <v>0.57999999999999996</v>
      </c>
      <c r="K61" s="33"/>
      <c r="L61" s="33">
        <v>0.71</v>
      </c>
      <c r="T61" s="33">
        <v>0.05</v>
      </c>
      <c r="U61" s="33"/>
      <c r="V61" s="33">
        <v>0.47</v>
      </c>
      <c r="W61" s="33"/>
      <c r="X61" s="33">
        <v>0.31</v>
      </c>
      <c r="Y61" s="33"/>
      <c r="Z61" s="33">
        <v>0.44</v>
      </c>
    </row>
    <row r="62" spans="6:26" x14ac:dyDescent="0.25">
      <c r="F62" s="33">
        <v>0.57999999999999996</v>
      </c>
      <c r="G62" s="33"/>
      <c r="H62" s="33">
        <v>0.79</v>
      </c>
      <c r="I62" s="33"/>
      <c r="J62" s="33">
        <v>0.71</v>
      </c>
      <c r="K62" s="33"/>
      <c r="L62" s="33">
        <v>0.64</v>
      </c>
      <c r="T62" s="33">
        <v>0.19</v>
      </c>
      <c r="U62" s="33"/>
      <c r="V62" s="33">
        <v>0.45</v>
      </c>
      <c r="W62" s="33"/>
      <c r="X62" s="33">
        <v>0.11</v>
      </c>
      <c r="Y62" s="33"/>
      <c r="Z62" s="33">
        <v>0.61</v>
      </c>
    </row>
    <row r="63" spans="6:26" x14ac:dyDescent="0.25">
      <c r="F63" s="33">
        <v>0.45</v>
      </c>
      <c r="G63" s="33"/>
      <c r="H63" s="33">
        <v>0.67</v>
      </c>
      <c r="I63" s="33"/>
      <c r="J63" s="33">
        <v>0.64</v>
      </c>
      <c r="K63" s="33"/>
      <c r="L63" s="33">
        <v>0.69</v>
      </c>
      <c r="T63" s="33">
        <v>0.2</v>
      </c>
      <c r="U63" s="33"/>
      <c r="V63" s="33">
        <v>0.39</v>
      </c>
      <c r="W63" s="33"/>
      <c r="X63" s="33">
        <v>0.03</v>
      </c>
      <c r="Y63" s="33"/>
      <c r="Z63" s="33">
        <v>0.57999999999999996</v>
      </c>
    </row>
    <row r="64" spans="6:26" x14ac:dyDescent="0.25">
      <c r="F64" s="33">
        <v>0.71</v>
      </c>
      <c r="G64" s="33"/>
      <c r="H64" s="33">
        <v>0.83</v>
      </c>
      <c r="I64" s="33"/>
      <c r="J64" s="33">
        <v>0.72</v>
      </c>
      <c r="K64" s="33"/>
      <c r="L64" s="33">
        <v>0.75</v>
      </c>
      <c r="T64" s="33">
        <v>0.1</v>
      </c>
      <c r="U64" s="33"/>
      <c r="V64" s="33">
        <v>0.32</v>
      </c>
      <c r="W64" s="33"/>
      <c r="X64" s="33">
        <v>0.2</v>
      </c>
      <c r="Y64" s="33"/>
      <c r="Z64" s="33">
        <v>0.59</v>
      </c>
    </row>
    <row r="65" spans="6:26" x14ac:dyDescent="0.25">
      <c r="F65" s="33">
        <v>0.59</v>
      </c>
      <c r="H65" s="33">
        <v>0.74</v>
      </c>
      <c r="J65" s="33">
        <v>0.56999999999999995</v>
      </c>
      <c r="L65" s="33">
        <v>0.67</v>
      </c>
      <c r="T65" s="33">
        <v>0.27</v>
      </c>
      <c r="V65" s="33">
        <v>0.31</v>
      </c>
      <c r="X65" s="33">
        <v>0.12</v>
      </c>
      <c r="Z65" s="33">
        <v>0.64</v>
      </c>
    </row>
    <row r="66" spans="6:26" x14ac:dyDescent="0.25">
      <c r="F66" s="33">
        <v>0.63</v>
      </c>
      <c r="H66" s="33">
        <v>0.76</v>
      </c>
      <c r="J66" s="33">
        <v>0.64</v>
      </c>
      <c r="L66" s="33">
        <v>0.78</v>
      </c>
      <c r="T66" s="33">
        <v>7.0000000000000007E-2</v>
      </c>
      <c r="V66" s="33">
        <v>0.45</v>
      </c>
      <c r="X66" s="33">
        <v>7.0000000000000007E-2</v>
      </c>
      <c r="Z66" s="33">
        <v>0.7</v>
      </c>
    </row>
    <row r="67" spans="6:26" x14ac:dyDescent="0.25">
      <c r="F67" s="33">
        <v>0.64</v>
      </c>
      <c r="H67" s="33">
        <v>0.67</v>
      </c>
      <c r="J67" s="33">
        <v>0.65</v>
      </c>
      <c r="L67" s="33">
        <v>0.77</v>
      </c>
      <c r="T67" s="33">
        <v>0.28000000000000003</v>
      </c>
      <c r="V67" s="33">
        <v>0.41</v>
      </c>
      <c r="X67" s="33">
        <v>0.2</v>
      </c>
      <c r="Z67" s="33">
        <v>0.67</v>
      </c>
    </row>
    <row r="68" spans="6:26" x14ac:dyDescent="0.25">
      <c r="F68" s="33">
        <v>0.56999999999999995</v>
      </c>
      <c r="H68" s="33">
        <v>0.66</v>
      </c>
      <c r="J68" s="33">
        <v>0.71</v>
      </c>
      <c r="L68" s="33">
        <v>0.73</v>
      </c>
      <c r="T68" s="33">
        <v>0.09</v>
      </c>
      <c r="V68" s="33">
        <v>0.61</v>
      </c>
      <c r="X68" s="33">
        <v>0.26</v>
      </c>
      <c r="Z68" s="33">
        <v>0.46</v>
      </c>
    </row>
    <row r="69" spans="6:26" x14ac:dyDescent="0.25">
      <c r="F69" s="33">
        <v>0.63</v>
      </c>
      <c r="H69" s="33">
        <v>0.77</v>
      </c>
      <c r="J69" s="33">
        <v>0.75</v>
      </c>
      <c r="L69" s="33">
        <v>0.75</v>
      </c>
      <c r="T69" s="33">
        <v>0.08</v>
      </c>
      <c r="V69" s="33">
        <v>0.43</v>
      </c>
      <c r="X69" s="33">
        <v>0.12</v>
      </c>
      <c r="Z69" s="33">
        <v>0.48</v>
      </c>
    </row>
    <row r="70" spans="6:26" x14ac:dyDescent="0.25">
      <c r="F70" s="33">
        <v>0.67</v>
      </c>
      <c r="H70" s="33">
        <v>0.77</v>
      </c>
      <c r="J70" s="33">
        <v>0.67</v>
      </c>
      <c r="L70" s="33">
        <v>0.79</v>
      </c>
      <c r="T70" s="33">
        <v>0.19</v>
      </c>
      <c r="V70" s="33">
        <v>0.66</v>
      </c>
      <c r="X70" s="33">
        <v>0.14000000000000001</v>
      </c>
      <c r="Z70" s="33">
        <v>0.53</v>
      </c>
    </row>
    <row r="71" spans="6:26" x14ac:dyDescent="0.25">
      <c r="F71" s="33">
        <v>0.63</v>
      </c>
      <c r="H71" s="33">
        <v>0.66</v>
      </c>
      <c r="J71" s="33">
        <v>0.67</v>
      </c>
      <c r="L71" s="33">
        <v>0.82</v>
      </c>
      <c r="T71" s="33">
        <v>0.21</v>
      </c>
      <c r="V71" s="33">
        <v>0.7</v>
      </c>
      <c r="X71" s="33">
        <v>0.31</v>
      </c>
      <c r="Z71" s="33">
        <v>0.33</v>
      </c>
    </row>
    <row r="72" spans="6:26" x14ac:dyDescent="0.25">
      <c r="F72" s="33">
        <v>0.55000000000000004</v>
      </c>
      <c r="H72" s="33">
        <v>0.74</v>
      </c>
      <c r="J72" s="33">
        <v>0.64</v>
      </c>
      <c r="L72" s="33">
        <v>0.84</v>
      </c>
      <c r="T72" s="33">
        <v>0.19</v>
      </c>
      <c r="V72" s="33">
        <v>0.59</v>
      </c>
      <c r="X72" s="33">
        <v>7.0000000000000007E-2</v>
      </c>
      <c r="Z72" s="33">
        <v>0.67</v>
      </c>
    </row>
    <row r="73" spans="6:26" x14ac:dyDescent="0.25">
      <c r="F73" s="33">
        <v>0.54</v>
      </c>
      <c r="H73" s="33">
        <v>0.68</v>
      </c>
      <c r="J73" s="33">
        <v>0.57999999999999996</v>
      </c>
      <c r="L73" s="33">
        <v>0.78</v>
      </c>
      <c r="T73" s="33">
        <v>0.26</v>
      </c>
      <c r="V73" s="33">
        <v>0.48</v>
      </c>
      <c r="X73" s="33">
        <v>0.16</v>
      </c>
      <c r="Z73" s="33">
        <v>0.27</v>
      </c>
    </row>
    <row r="74" spans="6:26" x14ac:dyDescent="0.25">
      <c r="F74" s="33">
        <v>0.73</v>
      </c>
      <c r="H74" s="33">
        <v>0.73</v>
      </c>
      <c r="J74" s="33">
        <v>0.75</v>
      </c>
      <c r="L74" s="33">
        <v>0.78</v>
      </c>
      <c r="T74" s="33">
        <v>0.11</v>
      </c>
      <c r="V74" s="33">
        <v>0.57999999999999996</v>
      </c>
      <c r="X74" s="33">
        <v>0.15</v>
      </c>
      <c r="Z74" s="33">
        <v>0.49</v>
      </c>
    </row>
    <row r="75" spans="6:26" x14ac:dyDescent="0.25">
      <c r="F75" s="33">
        <v>0.73</v>
      </c>
      <c r="H75" s="33">
        <v>0.74</v>
      </c>
      <c r="J75" s="33">
        <v>0.68</v>
      </c>
      <c r="L75" s="33">
        <v>0.73</v>
      </c>
      <c r="T75" s="33">
        <v>0.19</v>
      </c>
      <c r="V75" s="33">
        <v>0.49</v>
      </c>
      <c r="X75" s="33">
        <v>0.25</v>
      </c>
      <c r="Z75" s="33">
        <v>0.53</v>
      </c>
    </row>
    <row r="76" spans="6:26" x14ac:dyDescent="0.25">
      <c r="F76" s="33">
        <v>0.63</v>
      </c>
      <c r="H76" s="33">
        <v>0.78</v>
      </c>
      <c r="J76" s="33">
        <v>0.67</v>
      </c>
      <c r="L76" s="33">
        <v>0.74</v>
      </c>
      <c r="T76" s="33">
        <v>0.13</v>
      </c>
      <c r="V76" s="33">
        <v>0.52</v>
      </c>
      <c r="X76" s="33">
        <v>0.09</v>
      </c>
      <c r="Z76" s="33">
        <v>0.43</v>
      </c>
    </row>
    <row r="77" spans="6:26" x14ac:dyDescent="0.25">
      <c r="F77" s="33">
        <v>0.66</v>
      </c>
      <c r="H77" s="33">
        <v>0.66</v>
      </c>
      <c r="J77" s="33">
        <v>0.73</v>
      </c>
      <c r="L77" s="33">
        <v>0.82</v>
      </c>
      <c r="T77" s="33">
        <v>0.1</v>
      </c>
      <c r="V77" s="33">
        <v>0.62</v>
      </c>
      <c r="X77" s="33">
        <v>0.06</v>
      </c>
      <c r="Z77" s="33">
        <v>0.42</v>
      </c>
    </row>
    <row r="78" spans="6:26" x14ac:dyDescent="0.25">
      <c r="F78" s="33">
        <v>0.7</v>
      </c>
      <c r="H78" s="33">
        <v>0.67</v>
      </c>
      <c r="J78" s="33">
        <v>0.71</v>
      </c>
      <c r="L78" s="33">
        <v>0.84</v>
      </c>
      <c r="T78" s="33">
        <v>0.19</v>
      </c>
      <c r="V78" s="33">
        <v>0.45</v>
      </c>
      <c r="X78" s="33">
        <v>0.11</v>
      </c>
      <c r="Z78" s="33">
        <v>0.27</v>
      </c>
    </row>
    <row r="79" spans="6:26" x14ac:dyDescent="0.25">
      <c r="F79" s="33">
        <v>0.69</v>
      </c>
      <c r="H79" s="33">
        <v>0.72</v>
      </c>
      <c r="J79" s="33">
        <v>0.55000000000000004</v>
      </c>
      <c r="L79" s="33">
        <v>0.78</v>
      </c>
      <c r="T79" s="33">
        <v>0.25</v>
      </c>
      <c r="V79" s="33">
        <v>0.43</v>
      </c>
      <c r="X79" s="33">
        <v>7.0000000000000007E-2</v>
      </c>
      <c r="Z79" s="33">
        <v>0.39</v>
      </c>
    </row>
    <row r="80" spans="6:26" x14ac:dyDescent="0.25">
      <c r="F80" s="33">
        <v>0.63</v>
      </c>
      <c r="H80" s="33">
        <v>0.67</v>
      </c>
      <c r="J80" s="33">
        <v>0.53</v>
      </c>
      <c r="L80" s="33">
        <v>0.8</v>
      </c>
      <c r="T80" s="33">
        <v>0.27</v>
      </c>
      <c r="V80" s="33">
        <v>0.42</v>
      </c>
      <c r="X80" s="33">
        <v>0.28000000000000003</v>
      </c>
      <c r="Z80" s="33">
        <v>0.35</v>
      </c>
    </row>
    <row r="81" spans="6:26" x14ac:dyDescent="0.25">
      <c r="F81" s="33">
        <v>0.67</v>
      </c>
      <c r="H81" s="33">
        <v>0.67</v>
      </c>
      <c r="J81" s="33">
        <v>0.65</v>
      </c>
      <c r="L81" s="33">
        <v>0.78</v>
      </c>
      <c r="T81" s="33">
        <v>0.17</v>
      </c>
      <c r="V81" s="33">
        <v>0.55000000000000004</v>
      </c>
      <c r="X81" s="33">
        <v>0.2</v>
      </c>
      <c r="Z81" s="33">
        <v>0.37</v>
      </c>
    </row>
    <row r="82" spans="6:26" x14ac:dyDescent="0.25">
      <c r="F82" s="33">
        <v>0.65</v>
      </c>
      <c r="H82" s="33">
        <v>0.64</v>
      </c>
      <c r="J82" s="33">
        <v>0.61</v>
      </c>
      <c r="L82" s="33">
        <v>0.85</v>
      </c>
      <c r="T82" s="36">
        <f>AVERAGE(T52:T81)</f>
        <v>0.16099999999999995</v>
      </c>
      <c r="V82" s="33">
        <v>0.59</v>
      </c>
      <c r="X82" s="33">
        <v>0.28999999999999998</v>
      </c>
      <c r="Z82" s="33">
        <v>0.27</v>
      </c>
    </row>
    <row r="83" spans="6:26" x14ac:dyDescent="0.25">
      <c r="F83" s="33">
        <v>0.72</v>
      </c>
      <c r="H83" s="39">
        <f>AVERAGE(H52:H82)</f>
        <v>0.71838709677419366</v>
      </c>
      <c r="J83" s="33">
        <v>0.71</v>
      </c>
      <c r="L83" s="33">
        <v>0.81</v>
      </c>
      <c r="V83" s="33">
        <v>0.73</v>
      </c>
      <c r="X83" s="33">
        <v>0.12</v>
      </c>
      <c r="Z83" s="33">
        <v>0.3</v>
      </c>
    </row>
    <row r="84" spans="6:26" x14ac:dyDescent="0.25">
      <c r="F84" s="36">
        <f>AVERAGE(F52:F83)</f>
        <v>0.6378125</v>
      </c>
      <c r="J84" s="33">
        <v>0.66</v>
      </c>
      <c r="L84" s="33">
        <v>0.8</v>
      </c>
      <c r="V84" s="33">
        <v>0.56999999999999995</v>
      </c>
      <c r="X84" s="33">
        <v>0.11</v>
      </c>
      <c r="Z84" s="33">
        <v>0.3</v>
      </c>
    </row>
    <row r="85" spans="6:26" x14ac:dyDescent="0.25">
      <c r="J85" s="33">
        <v>0.66</v>
      </c>
      <c r="L85" s="33">
        <v>0.81</v>
      </c>
      <c r="V85" s="39">
        <f>AVERAGE(V52:V84)</f>
        <v>0.4936363636363636</v>
      </c>
      <c r="X85" s="33">
        <v>0.04</v>
      </c>
      <c r="Z85" s="33">
        <v>0.42</v>
      </c>
    </row>
    <row r="86" spans="6:26" x14ac:dyDescent="0.25">
      <c r="J86" s="40">
        <f>AVERAGE(J52:J85)</f>
        <v>0.6352941176470589</v>
      </c>
      <c r="L86" s="33">
        <v>0.69</v>
      </c>
      <c r="X86" s="33">
        <v>0.24</v>
      </c>
      <c r="Z86" s="33">
        <v>0.41</v>
      </c>
    </row>
    <row r="87" spans="6:26" x14ac:dyDescent="0.25">
      <c r="L87" s="33">
        <v>0.44</v>
      </c>
      <c r="X87" s="33">
        <v>0.23</v>
      </c>
      <c r="Z87" s="33">
        <v>0.51</v>
      </c>
    </row>
    <row r="88" spans="6:26" x14ac:dyDescent="0.25">
      <c r="L88" s="37">
        <f>AVERAGE(L52:L87)</f>
        <v>0.74361111111111133</v>
      </c>
      <c r="X88" s="40">
        <f>AVERAGE(X52:X87)</f>
        <v>0.17222222222222228</v>
      </c>
      <c r="Z88" s="33">
        <v>0.49</v>
      </c>
    </row>
    <row r="89" spans="6:26" x14ac:dyDescent="0.25">
      <c r="Z89" s="33">
        <v>0.35</v>
      </c>
    </row>
    <row r="90" spans="6:26" x14ac:dyDescent="0.25">
      <c r="Z90" s="37">
        <f>AVERAGE(Z52:Z89)</f>
        <v>0.47789473684210526</v>
      </c>
    </row>
    <row r="93" spans="6:26" x14ac:dyDescent="0.25">
      <c r="F93" s="34" t="s">
        <v>264</v>
      </c>
      <c r="G93" s="33"/>
      <c r="H93" s="34" t="s">
        <v>265</v>
      </c>
      <c r="I93" s="33"/>
      <c r="J93" s="34" t="s">
        <v>266</v>
      </c>
      <c r="K93" s="33"/>
      <c r="L93" s="34" t="s">
        <v>267</v>
      </c>
      <c r="T93" s="34" t="s">
        <v>268</v>
      </c>
      <c r="U93" s="33"/>
      <c r="V93" s="34" t="s">
        <v>269</v>
      </c>
      <c r="W93" s="33"/>
      <c r="X93" s="34" t="s">
        <v>270</v>
      </c>
      <c r="Y93" s="33"/>
      <c r="Z93" s="34" t="s">
        <v>271</v>
      </c>
    </row>
    <row r="94" spans="6:26" x14ac:dyDescent="0.25">
      <c r="F94" s="33"/>
      <c r="G94" s="33"/>
      <c r="H94" s="33"/>
      <c r="I94" s="33"/>
      <c r="J94" s="33"/>
      <c r="K94" s="33"/>
      <c r="L94" s="33"/>
      <c r="T94" s="33"/>
      <c r="U94" s="33"/>
      <c r="V94" s="33"/>
      <c r="W94" s="33"/>
      <c r="X94" s="33"/>
      <c r="Y94" s="33"/>
      <c r="Z94" s="33"/>
    </row>
    <row r="95" spans="6:26" x14ac:dyDescent="0.25">
      <c r="F95" s="33">
        <v>0.31</v>
      </c>
      <c r="G95" s="33"/>
      <c r="H95" s="33">
        <v>0.27</v>
      </c>
      <c r="I95" s="33"/>
      <c r="J95" s="33">
        <v>0.31</v>
      </c>
      <c r="K95" s="33"/>
      <c r="L95" s="33">
        <v>0.39</v>
      </c>
      <c r="T95" s="33">
        <v>0.02</v>
      </c>
      <c r="U95" s="33"/>
      <c r="V95" s="33">
        <v>0.12</v>
      </c>
      <c r="W95" s="33"/>
      <c r="X95" s="33">
        <v>0.03</v>
      </c>
      <c r="Y95" s="33"/>
      <c r="Z95" s="33">
        <v>0.31</v>
      </c>
    </row>
    <row r="96" spans="6:26" x14ac:dyDescent="0.25">
      <c r="F96" s="33">
        <v>0.28999999999999998</v>
      </c>
      <c r="G96" s="33"/>
      <c r="H96" s="33">
        <v>0.55000000000000004</v>
      </c>
      <c r="I96" s="33"/>
      <c r="J96" s="33">
        <v>0.22</v>
      </c>
      <c r="K96" s="33"/>
      <c r="L96" s="33">
        <v>0.53</v>
      </c>
      <c r="T96" s="33">
        <v>0</v>
      </c>
      <c r="U96" s="33"/>
      <c r="V96" s="33">
        <v>0.08</v>
      </c>
      <c r="W96" s="33"/>
      <c r="X96" s="33">
        <v>0.04</v>
      </c>
      <c r="Y96" s="33"/>
      <c r="Z96" s="33">
        <v>0.4</v>
      </c>
    </row>
    <row r="97" spans="6:26" x14ac:dyDescent="0.25">
      <c r="F97" s="33">
        <v>0.27</v>
      </c>
      <c r="G97" s="33"/>
      <c r="H97" s="33">
        <v>0.28999999999999998</v>
      </c>
      <c r="I97" s="33"/>
      <c r="J97" s="33">
        <v>0.46</v>
      </c>
      <c r="K97" s="33"/>
      <c r="L97" s="33">
        <v>0.41</v>
      </c>
      <c r="T97" s="33">
        <v>0.01</v>
      </c>
      <c r="U97" s="33"/>
      <c r="V97" s="33">
        <v>0.1</v>
      </c>
      <c r="W97" s="33"/>
      <c r="X97" s="33">
        <v>0.04</v>
      </c>
      <c r="Y97" s="33"/>
      <c r="Z97" s="33">
        <v>0.4</v>
      </c>
    </row>
    <row r="98" spans="6:26" x14ac:dyDescent="0.25">
      <c r="F98" s="33">
        <v>0.49</v>
      </c>
      <c r="G98" s="33"/>
      <c r="H98" s="33">
        <v>0.51</v>
      </c>
      <c r="I98" s="33"/>
      <c r="J98" s="33">
        <v>0.38</v>
      </c>
      <c r="K98" s="33"/>
      <c r="L98" s="33">
        <v>0.46</v>
      </c>
      <c r="T98" s="33">
        <v>0</v>
      </c>
      <c r="U98" s="33"/>
      <c r="V98" s="33">
        <v>0.11</v>
      </c>
      <c r="W98" s="33"/>
      <c r="X98" s="33">
        <v>0.04</v>
      </c>
      <c r="Y98" s="33"/>
      <c r="Z98" s="33">
        <v>0.4</v>
      </c>
    </row>
    <row r="99" spans="6:26" x14ac:dyDescent="0.25">
      <c r="F99" s="33">
        <v>0.16</v>
      </c>
      <c r="G99" s="33"/>
      <c r="H99" s="33">
        <v>0.49</v>
      </c>
      <c r="I99" s="33"/>
      <c r="J99" s="33">
        <v>0.36</v>
      </c>
      <c r="K99" s="33"/>
      <c r="L99" s="33">
        <v>0.39</v>
      </c>
      <c r="T99" s="33">
        <v>0</v>
      </c>
      <c r="U99" s="33"/>
      <c r="V99" s="33">
        <v>0.11</v>
      </c>
      <c r="W99" s="33"/>
      <c r="X99" s="33">
        <v>0.05</v>
      </c>
      <c r="Y99" s="33"/>
      <c r="Z99" s="33">
        <v>0.3</v>
      </c>
    </row>
    <row r="100" spans="6:26" x14ac:dyDescent="0.25">
      <c r="F100" s="33">
        <v>0.36</v>
      </c>
      <c r="G100" s="33"/>
      <c r="H100" s="33">
        <v>0.28000000000000003</v>
      </c>
      <c r="I100" s="33"/>
      <c r="J100" s="33">
        <v>0.31</v>
      </c>
      <c r="K100" s="33"/>
      <c r="L100" s="33">
        <v>0.43</v>
      </c>
      <c r="T100" s="33">
        <v>0.02</v>
      </c>
      <c r="U100" s="33"/>
      <c r="V100" s="33">
        <v>0.18</v>
      </c>
      <c r="W100" s="33"/>
      <c r="X100" s="33">
        <v>0.03</v>
      </c>
      <c r="Y100" s="33"/>
      <c r="Z100" s="33">
        <v>0.54</v>
      </c>
    </row>
    <row r="101" spans="6:26" x14ac:dyDescent="0.25">
      <c r="F101" s="33">
        <v>0.44</v>
      </c>
      <c r="G101" s="33"/>
      <c r="H101" s="33">
        <v>0.37</v>
      </c>
      <c r="I101" s="33"/>
      <c r="J101" s="33">
        <v>0.37</v>
      </c>
      <c r="K101" s="33"/>
      <c r="L101" s="33">
        <v>0.43</v>
      </c>
      <c r="T101" s="33">
        <v>0.01</v>
      </c>
      <c r="U101" s="33"/>
      <c r="V101" s="33">
        <v>0.08</v>
      </c>
      <c r="W101" s="33"/>
      <c r="X101" s="33">
        <v>7.0000000000000007E-2</v>
      </c>
      <c r="Y101" s="33"/>
      <c r="Z101" s="33">
        <v>0.4</v>
      </c>
    </row>
    <row r="102" spans="6:26" x14ac:dyDescent="0.25">
      <c r="F102" s="33">
        <v>0.44</v>
      </c>
      <c r="G102" s="33"/>
      <c r="H102" s="33">
        <v>0.33</v>
      </c>
      <c r="I102" s="33"/>
      <c r="J102" s="33">
        <v>0.39</v>
      </c>
      <c r="K102" s="33"/>
      <c r="L102" s="33">
        <v>0.61</v>
      </c>
      <c r="T102" s="33">
        <v>0.03</v>
      </c>
      <c r="U102" s="33"/>
      <c r="V102" s="33">
        <v>0.1</v>
      </c>
      <c r="W102" s="33"/>
      <c r="X102" s="33">
        <v>0.03</v>
      </c>
      <c r="Y102" s="33"/>
      <c r="Z102" s="33">
        <v>0.09</v>
      </c>
    </row>
    <row r="103" spans="6:26" x14ac:dyDescent="0.25">
      <c r="F103" s="33">
        <v>0.2</v>
      </c>
      <c r="G103" s="33"/>
      <c r="H103" s="33">
        <v>0.4</v>
      </c>
      <c r="I103" s="33"/>
      <c r="J103" s="33">
        <v>0.2</v>
      </c>
      <c r="K103" s="33"/>
      <c r="L103" s="33">
        <v>0.63</v>
      </c>
      <c r="T103" s="33">
        <v>0</v>
      </c>
      <c r="U103" s="33"/>
      <c r="V103" s="33">
        <v>0.14000000000000001</v>
      </c>
      <c r="W103" s="33"/>
      <c r="X103" s="33">
        <v>0.06</v>
      </c>
      <c r="Y103" s="33"/>
      <c r="Z103" s="33">
        <v>0.33</v>
      </c>
    </row>
    <row r="104" spans="6:26" x14ac:dyDescent="0.25">
      <c r="F104" s="33">
        <v>0.14000000000000001</v>
      </c>
      <c r="G104" s="33"/>
      <c r="H104" s="33">
        <v>0.38</v>
      </c>
      <c r="I104" s="33"/>
      <c r="J104" s="33">
        <v>0.36</v>
      </c>
      <c r="K104" s="33"/>
      <c r="L104" s="33">
        <v>0.47</v>
      </c>
      <c r="T104" s="33">
        <v>0.01</v>
      </c>
      <c r="U104" s="33"/>
      <c r="V104" s="33">
        <v>0.28999999999999998</v>
      </c>
      <c r="W104" s="33"/>
      <c r="X104" s="33">
        <v>0.03</v>
      </c>
      <c r="Y104" s="33"/>
      <c r="Z104" s="33">
        <v>0.41</v>
      </c>
    </row>
    <row r="105" spans="6:26" x14ac:dyDescent="0.25">
      <c r="F105" s="33">
        <v>0.23</v>
      </c>
      <c r="G105" s="33"/>
      <c r="H105" s="33">
        <v>0.41</v>
      </c>
      <c r="I105" s="33"/>
      <c r="J105" s="33">
        <v>0.2</v>
      </c>
      <c r="K105" s="33"/>
      <c r="L105" s="33">
        <v>0.56999999999999995</v>
      </c>
      <c r="T105" s="33">
        <v>0.02</v>
      </c>
      <c r="U105" s="33"/>
      <c r="V105" s="33">
        <v>0.32</v>
      </c>
      <c r="W105" s="33"/>
      <c r="X105" s="33">
        <v>7.0000000000000007E-2</v>
      </c>
      <c r="Y105" s="33"/>
      <c r="Z105" s="33">
        <v>0.18</v>
      </c>
    </row>
    <row r="106" spans="6:26" x14ac:dyDescent="0.25">
      <c r="F106" s="33">
        <v>0.38</v>
      </c>
      <c r="G106" s="33"/>
      <c r="H106" s="33">
        <v>0.36</v>
      </c>
      <c r="I106" s="33"/>
      <c r="J106" s="33">
        <v>0.3</v>
      </c>
      <c r="K106" s="33"/>
      <c r="L106" s="33">
        <v>0.55000000000000004</v>
      </c>
      <c r="T106" s="33">
        <v>0</v>
      </c>
      <c r="U106" s="33"/>
      <c r="V106" s="33">
        <v>0.16</v>
      </c>
      <c r="W106" s="33"/>
      <c r="X106" s="33">
        <v>0.08</v>
      </c>
      <c r="Y106" s="33"/>
      <c r="Z106" s="33">
        <v>0.08</v>
      </c>
    </row>
    <row r="107" spans="6:26" x14ac:dyDescent="0.25">
      <c r="F107" s="33">
        <v>0.41</v>
      </c>
      <c r="G107" s="33"/>
      <c r="H107" s="33">
        <v>0.51</v>
      </c>
      <c r="I107" s="33"/>
      <c r="J107" s="33">
        <v>0.42</v>
      </c>
      <c r="K107" s="33"/>
      <c r="L107" s="33">
        <v>0.39</v>
      </c>
      <c r="T107" s="33">
        <v>7.0000000000000007E-2</v>
      </c>
      <c r="V107" s="33">
        <v>0.26</v>
      </c>
      <c r="X107" s="33">
        <v>0</v>
      </c>
      <c r="Z107" s="33">
        <v>0.31</v>
      </c>
    </row>
    <row r="108" spans="6:26" x14ac:dyDescent="0.25">
      <c r="F108" s="33">
        <v>0.19</v>
      </c>
      <c r="G108" s="33"/>
      <c r="H108" s="33">
        <v>0.33</v>
      </c>
      <c r="I108" s="33"/>
      <c r="J108" s="33">
        <v>0.27</v>
      </c>
      <c r="K108" s="33"/>
      <c r="L108" s="33">
        <v>0.49</v>
      </c>
      <c r="T108" s="33">
        <v>0.02</v>
      </c>
      <c r="V108" s="33">
        <v>0.14000000000000001</v>
      </c>
      <c r="X108" s="33">
        <v>7.0000000000000007E-2</v>
      </c>
      <c r="Z108" s="33">
        <v>0.19</v>
      </c>
    </row>
    <row r="109" spans="6:26" x14ac:dyDescent="0.25">
      <c r="F109" s="33">
        <v>0.35</v>
      </c>
      <c r="H109" s="33">
        <v>0.31</v>
      </c>
      <c r="J109" s="33">
        <v>0.2</v>
      </c>
      <c r="L109" s="33">
        <v>0.64</v>
      </c>
      <c r="T109" s="33">
        <v>0.04</v>
      </c>
      <c r="V109" s="33">
        <v>0.24</v>
      </c>
      <c r="X109" s="33">
        <v>0</v>
      </c>
      <c r="Z109" s="33">
        <v>0.14000000000000001</v>
      </c>
    </row>
    <row r="110" spans="6:26" x14ac:dyDescent="0.25">
      <c r="F110" s="33">
        <v>0.13</v>
      </c>
      <c r="H110" s="33">
        <v>0.33</v>
      </c>
      <c r="J110" s="33">
        <v>0.27</v>
      </c>
      <c r="L110" s="33">
        <v>0.51</v>
      </c>
      <c r="T110" s="33">
        <v>0.03</v>
      </c>
      <c r="V110" s="33">
        <v>0.03</v>
      </c>
      <c r="X110" s="33">
        <v>0.01</v>
      </c>
      <c r="Z110" s="33">
        <v>0.36</v>
      </c>
    </row>
    <row r="111" spans="6:26" x14ac:dyDescent="0.25">
      <c r="F111" s="33">
        <v>0.25</v>
      </c>
      <c r="H111" s="33">
        <v>0.22</v>
      </c>
      <c r="J111" s="33">
        <v>0.3</v>
      </c>
      <c r="L111" s="33">
        <v>0.57999999999999996</v>
      </c>
      <c r="T111" s="33">
        <v>0.02</v>
      </c>
      <c r="V111" s="33">
        <v>0.02</v>
      </c>
      <c r="X111" s="33">
        <v>0.05</v>
      </c>
      <c r="Z111" s="33">
        <v>0.41</v>
      </c>
    </row>
    <row r="112" spans="6:26" x14ac:dyDescent="0.25">
      <c r="F112" s="33">
        <v>0.19</v>
      </c>
      <c r="H112" s="33">
        <v>0.19</v>
      </c>
      <c r="J112" s="33">
        <v>0.27</v>
      </c>
      <c r="L112" s="33">
        <v>0.59</v>
      </c>
      <c r="T112" s="33">
        <v>0.06</v>
      </c>
      <c r="V112" s="33">
        <v>0.2</v>
      </c>
      <c r="X112" s="33">
        <v>0.04</v>
      </c>
      <c r="Z112" s="33">
        <v>0.24</v>
      </c>
    </row>
    <row r="113" spans="6:26" x14ac:dyDescent="0.25">
      <c r="F113" s="33">
        <v>0.14000000000000001</v>
      </c>
      <c r="H113" s="33">
        <v>0.3</v>
      </c>
      <c r="J113" s="33">
        <v>0.1</v>
      </c>
      <c r="L113" s="33">
        <v>0.5</v>
      </c>
      <c r="T113" s="33">
        <v>0.11</v>
      </c>
      <c r="V113" s="33">
        <v>0.17</v>
      </c>
      <c r="X113" s="33">
        <v>0.04</v>
      </c>
      <c r="Z113" s="33">
        <v>0.49</v>
      </c>
    </row>
    <row r="114" spans="6:26" x14ac:dyDescent="0.25">
      <c r="F114" s="33">
        <v>0.4</v>
      </c>
      <c r="H114" s="33">
        <v>0.49</v>
      </c>
      <c r="J114" s="33">
        <v>0.28999999999999998</v>
      </c>
      <c r="L114" s="33">
        <v>0.37</v>
      </c>
      <c r="T114" s="33">
        <v>0.03</v>
      </c>
      <c r="V114" s="33">
        <v>0.05</v>
      </c>
      <c r="X114" s="33">
        <v>7.0000000000000007E-2</v>
      </c>
      <c r="Z114" s="33">
        <v>0.2</v>
      </c>
    </row>
    <row r="115" spans="6:26" x14ac:dyDescent="0.25">
      <c r="F115" s="33">
        <v>0.13</v>
      </c>
      <c r="H115" s="33">
        <v>0.38</v>
      </c>
      <c r="J115" s="33">
        <v>0.15</v>
      </c>
      <c r="L115" s="33">
        <v>0.19</v>
      </c>
      <c r="T115" s="33">
        <v>0.08</v>
      </c>
      <c r="V115" s="33">
        <v>0.25</v>
      </c>
      <c r="X115" s="33">
        <v>0.02</v>
      </c>
      <c r="Z115" s="33">
        <v>0.18</v>
      </c>
    </row>
    <row r="116" spans="6:26" x14ac:dyDescent="0.25">
      <c r="F116" s="33">
        <v>0.39</v>
      </c>
      <c r="H116" s="33">
        <v>0.52</v>
      </c>
      <c r="J116" s="33">
        <v>0.27</v>
      </c>
      <c r="L116" s="33">
        <v>0.45</v>
      </c>
      <c r="T116" s="33">
        <v>0.03</v>
      </c>
      <c r="V116" s="33">
        <v>0.16</v>
      </c>
      <c r="X116" s="33">
        <v>7.0000000000000007E-2</v>
      </c>
      <c r="Z116" s="33">
        <v>0.42</v>
      </c>
    </row>
    <row r="117" spans="6:26" x14ac:dyDescent="0.25">
      <c r="F117" s="33">
        <v>0.19</v>
      </c>
      <c r="H117" s="33">
        <v>0.4</v>
      </c>
      <c r="J117" s="33">
        <v>0.25</v>
      </c>
      <c r="L117" s="33">
        <v>0.5</v>
      </c>
      <c r="T117" s="33">
        <v>0.04</v>
      </c>
      <c r="V117" s="33">
        <v>0.28999999999999998</v>
      </c>
      <c r="X117" s="33">
        <v>0.12</v>
      </c>
      <c r="Z117" s="33">
        <v>0.35</v>
      </c>
    </row>
    <row r="118" spans="6:26" x14ac:dyDescent="0.25">
      <c r="F118" s="33">
        <v>0.28999999999999998</v>
      </c>
      <c r="H118" s="33">
        <v>0.33</v>
      </c>
      <c r="J118" s="33">
        <v>0.33</v>
      </c>
      <c r="L118" s="33">
        <v>0.37</v>
      </c>
      <c r="T118" s="33">
        <v>0.01</v>
      </c>
      <c r="V118" s="33">
        <v>0.01</v>
      </c>
      <c r="X118" s="33">
        <v>7.0000000000000007E-2</v>
      </c>
      <c r="Z118" s="33">
        <v>0.33</v>
      </c>
    </row>
    <row r="119" spans="6:26" x14ac:dyDescent="0.25">
      <c r="F119" s="33">
        <v>0.44</v>
      </c>
      <c r="H119" s="33">
        <v>0.38</v>
      </c>
      <c r="J119" s="33">
        <v>0.27</v>
      </c>
      <c r="L119" s="33">
        <v>0.43</v>
      </c>
      <c r="T119" s="33">
        <v>0.06</v>
      </c>
      <c r="V119" s="33">
        <v>0.09</v>
      </c>
      <c r="X119" s="33">
        <v>0.17</v>
      </c>
      <c r="Z119" s="33">
        <v>0.37</v>
      </c>
    </row>
    <row r="120" spans="6:26" x14ac:dyDescent="0.25">
      <c r="F120" s="33">
        <v>0.22</v>
      </c>
      <c r="H120" s="33">
        <v>0.35</v>
      </c>
      <c r="J120" s="33">
        <v>0.23</v>
      </c>
      <c r="L120" s="33">
        <v>0.39</v>
      </c>
      <c r="T120" s="33">
        <v>0</v>
      </c>
      <c r="V120" s="33">
        <v>0.22</v>
      </c>
      <c r="X120" s="33">
        <v>0.05</v>
      </c>
      <c r="Z120" s="33">
        <v>0.37</v>
      </c>
    </row>
    <row r="121" spans="6:26" x14ac:dyDescent="0.25">
      <c r="F121" s="33">
        <v>0.24</v>
      </c>
      <c r="H121" s="33">
        <v>0.46</v>
      </c>
      <c r="J121" s="33">
        <v>0.28999999999999998</v>
      </c>
      <c r="L121" s="33">
        <v>0.49</v>
      </c>
      <c r="T121" s="33">
        <v>0.02</v>
      </c>
      <c r="V121" s="39">
        <f>AVERAGE(V95:V120)</f>
        <v>0.15076923076923074</v>
      </c>
      <c r="X121" s="40">
        <f>AVERAGE(X95:X120)</f>
        <v>5.1923076923076947E-2</v>
      </c>
      <c r="Z121" s="33">
        <v>0.32</v>
      </c>
    </row>
    <row r="122" spans="6:26" x14ac:dyDescent="0.25">
      <c r="F122" s="33">
        <v>0.22</v>
      </c>
      <c r="H122" s="39">
        <f>AVERAGE(H95:H121)</f>
        <v>0.37555555555555564</v>
      </c>
      <c r="J122" s="33">
        <v>0.25</v>
      </c>
      <c r="L122" s="33">
        <v>0.5</v>
      </c>
      <c r="T122" s="33">
        <v>0.04</v>
      </c>
      <c r="Z122" s="33">
        <v>0.47</v>
      </c>
    </row>
    <row r="123" spans="6:26" x14ac:dyDescent="0.25">
      <c r="F123" s="36">
        <f>AVERAGE(F95:F122)</f>
        <v>0.28178571428571431</v>
      </c>
      <c r="J123" s="33">
        <v>0.28000000000000003</v>
      </c>
      <c r="L123" s="33">
        <v>0.49</v>
      </c>
      <c r="T123" s="33">
        <v>0.01</v>
      </c>
      <c r="Z123" s="33">
        <v>0.5</v>
      </c>
    </row>
    <row r="124" spans="6:26" x14ac:dyDescent="0.25">
      <c r="J124" s="33">
        <v>0.4</v>
      </c>
      <c r="L124" s="33">
        <v>0.45</v>
      </c>
      <c r="T124" s="33">
        <v>0.13</v>
      </c>
      <c r="Z124" s="33">
        <v>0.33</v>
      </c>
    </row>
    <row r="125" spans="6:26" x14ac:dyDescent="0.25">
      <c r="J125" s="33">
        <v>0.15</v>
      </c>
      <c r="L125" s="33">
        <v>0.59</v>
      </c>
      <c r="T125" s="33">
        <v>0.05</v>
      </c>
      <c r="Z125" s="33">
        <v>0.4</v>
      </c>
    </row>
    <row r="126" spans="6:26" x14ac:dyDescent="0.25">
      <c r="J126" s="40">
        <f>AVERAGE(J95:J125)</f>
        <v>0.28548387096774203</v>
      </c>
      <c r="L126" s="33">
        <v>0.54</v>
      </c>
      <c r="T126" s="33">
        <v>0</v>
      </c>
      <c r="Z126" s="33">
        <v>0.31</v>
      </c>
    </row>
    <row r="127" spans="6:26" x14ac:dyDescent="0.25">
      <c r="L127" s="33">
        <v>0.4</v>
      </c>
      <c r="T127" s="36">
        <f>AVERAGE(T95:T126)</f>
        <v>3.0312500000000003E-2</v>
      </c>
      <c r="Z127" s="33">
        <v>0.34</v>
      </c>
    </row>
    <row r="128" spans="6:26" x14ac:dyDescent="0.25">
      <c r="L128" s="33">
        <v>0.4</v>
      </c>
      <c r="Z128" s="33">
        <v>0.28000000000000003</v>
      </c>
    </row>
    <row r="129" spans="12:26" x14ac:dyDescent="0.25">
      <c r="L129" s="33">
        <v>0.44</v>
      </c>
      <c r="Z129" s="33">
        <v>0.3</v>
      </c>
    </row>
    <row r="130" spans="12:26" x14ac:dyDescent="0.25">
      <c r="L130" s="33">
        <v>0.48</v>
      </c>
      <c r="Z130" s="33">
        <v>0.4</v>
      </c>
    </row>
    <row r="131" spans="12:26" x14ac:dyDescent="0.25">
      <c r="L131" s="33">
        <v>0.49</v>
      </c>
      <c r="Z131" s="33">
        <v>0.28999999999999998</v>
      </c>
    </row>
    <row r="132" spans="12:26" x14ac:dyDescent="0.25">
      <c r="L132" s="37">
        <f>AVERAGE(L95:L131)</f>
        <v>0.47405405405405393</v>
      </c>
      <c r="Z132" s="33">
        <v>0.43</v>
      </c>
    </row>
    <row r="133" spans="12:26" x14ac:dyDescent="0.25">
      <c r="Z133" s="33">
        <v>0.24</v>
      </c>
    </row>
    <row r="134" spans="12:26" x14ac:dyDescent="0.25">
      <c r="Z134" s="33">
        <v>0.28999999999999998</v>
      </c>
    </row>
    <row r="135" spans="12:26" x14ac:dyDescent="0.25">
      <c r="Z135" s="41">
        <f>AVERAGE(Z95:Z134)</f>
        <v>0.32750000000000001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Oligomerization assay</vt:lpstr>
      <vt:lpstr>Tfn assays</vt:lpstr>
      <vt:lpstr>Thermal shift assay pt I</vt:lpstr>
      <vt:lpstr>Thermal shift assay pt II</vt:lpstr>
      <vt:lpstr>Co-localization rate</vt:lpstr>
    </vt:vector>
  </TitlesOfParts>
  <Company>MUI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Waich Stephanie</dc:creator>
  <cp:lastModifiedBy>Waich Stephanie</cp:lastModifiedBy>
  <dcterms:created xsi:type="dcterms:W3CDTF">2023-05-31T15:47:54Z</dcterms:created>
  <dcterms:modified xsi:type="dcterms:W3CDTF">2024-12-19T15:47:15Z</dcterms:modified>
</cp:coreProperties>
</file>