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M:\lab\Lab_Avram\Shamima\08.07.26 For new submission\08.07.26 hectd3 submission\Final check from Dorina\"/>
    </mc:Choice>
  </mc:AlternateContent>
  <xr:revisionPtr revIDLastSave="0" documentId="13_ncr:1_{AA1FE835-9E72-42BA-B30E-6C590649770E}" xr6:coauthVersionLast="47" xr6:coauthVersionMax="47" xr10:uidLastSave="{00000000-0000-0000-0000-000000000000}"/>
  <bookViews>
    <workbookView xWindow="32970" yWindow="1080" windowWidth="21600" windowHeight="11295" firstSheet="13" activeTab="24" xr2:uid="{00000000-000D-0000-FFFF-FFFF00000000}"/>
  </bookViews>
  <sheets>
    <sheet name="Fig.1B" sheetId="1" r:id="rId1"/>
    <sheet name="Fig.1D" sheetId="40" r:id="rId2"/>
    <sheet name="Fig.1E" sheetId="41" r:id="rId3"/>
    <sheet name="Fig.1F" sheetId="42" r:id="rId4"/>
    <sheet name="Fig. 2A" sheetId="33" r:id="rId5"/>
    <sheet name="Fig.2C" sheetId="43" r:id="rId6"/>
    <sheet name="Fig. 2D " sheetId="2" r:id="rId7"/>
    <sheet name="Fig. 2F " sheetId="44" r:id="rId8"/>
    <sheet name="Fig. 2G" sheetId="35" r:id="rId9"/>
    <sheet name="Fig. 2I" sheetId="45" r:id="rId10"/>
    <sheet name="Fig. 2J" sheetId="37" r:id="rId11"/>
    <sheet name="Fig. 2L" sheetId="46" r:id="rId12"/>
    <sheet name="Fig. 2M" sheetId="47" r:id="rId13"/>
    <sheet name="Fig. 4E" sheetId="7" r:id="rId14"/>
    <sheet name="Fig. 8C" sheetId="39" r:id="rId15"/>
    <sheet name="Fig. 8F" sheetId="48" r:id="rId16"/>
    <sheet name="Fig.9B" sheetId="31" r:id="rId17"/>
    <sheet name="Fig.9D" sheetId="49" r:id="rId18"/>
    <sheet name="Fig.9E" sheetId="50" r:id="rId19"/>
    <sheet name="Fig. S4B " sheetId="24" r:id="rId20"/>
    <sheet name="Fig. S4D " sheetId="51" r:id="rId21"/>
    <sheet name="Fig. S4E" sheetId="52" r:id="rId22"/>
    <sheet name="Fig. S5B" sheetId="30" r:id="rId23"/>
    <sheet name="Fig. S5D" sheetId="53" r:id="rId24"/>
    <sheet name="GEO accession" sheetId="38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53" l="1"/>
  <c r="M18" i="53"/>
  <c r="L18" i="53"/>
  <c r="Q21" i="52"/>
  <c r="P21" i="52"/>
  <c r="O21" i="52"/>
  <c r="N21" i="52"/>
  <c r="M21" i="52"/>
  <c r="L21" i="52"/>
  <c r="K21" i="52"/>
  <c r="J21" i="52"/>
  <c r="Q19" i="52"/>
  <c r="P19" i="52"/>
  <c r="O19" i="52"/>
  <c r="N19" i="52"/>
  <c r="M19" i="52"/>
  <c r="L19" i="52"/>
  <c r="K19" i="52"/>
  <c r="J19" i="52"/>
  <c r="Q15" i="52"/>
  <c r="P15" i="52"/>
  <c r="O15" i="52"/>
  <c r="N15" i="52"/>
  <c r="M15" i="52"/>
  <c r="L15" i="52"/>
  <c r="K15" i="52"/>
  <c r="J15" i="52"/>
  <c r="L17" i="51"/>
  <c r="K17" i="51"/>
  <c r="J17" i="51"/>
  <c r="K13" i="48"/>
  <c r="J13" i="48"/>
  <c r="I13" i="48"/>
  <c r="K22" i="47"/>
  <c r="J22" i="47"/>
  <c r="I22" i="47"/>
  <c r="I16" i="46"/>
  <c r="J18" i="42"/>
  <c r="I18" i="42"/>
  <c r="H18" i="42"/>
  <c r="K17" i="41"/>
  <c r="E17" i="41"/>
  <c r="F14" i="40"/>
  <c r="I15" i="39"/>
  <c r="H15" i="39"/>
  <c r="J18" i="24" l="1"/>
  <c r="I18" i="24"/>
  <c r="K18" i="24"/>
  <c r="L18" i="30"/>
  <c r="K18" i="30"/>
  <c r="M18" i="30"/>
  <c r="I12" i="7" l="1"/>
  <c r="G12" i="7"/>
  <c r="K12" i="7"/>
</calcChain>
</file>

<file path=xl/sharedStrings.xml><?xml version="1.0" encoding="utf-8"?>
<sst xmlns="http://schemas.openxmlformats.org/spreadsheetml/2006/main" count="617" uniqueCount="159">
  <si>
    <t>Body weight  Acute DSS colitis</t>
  </si>
  <si>
    <t>Day</t>
  </si>
  <si>
    <t>Hectd3KO</t>
  </si>
  <si>
    <t>WT</t>
  </si>
  <si>
    <t>**</t>
  </si>
  <si>
    <t>Day7</t>
  </si>
  <si>
    <t>WT vs. Hectd3KO</t>
  </si>
  <si>
    <t>Day8</t>
  </si>
  <si>
    <t>***</t>
  </si>
  <si>
    <t>Day9</t>
  </si>
  <si>
    <t>Day10</t>
  </si>
  <si>
    <t>KO</t>
  </si>
  <si>
    <t>Histopathological score</t>
  </si>
  <si>
    <t xml:space="preserve">P value </t>
  </si>
  <si>
    <t>IL-6</t>
  </si>
  <si>
    <t>unpaired t test</t>
  </si>
  <si>
    <t>P value</t>
  </si>
  <si>
    <t>WT1</t>
  </si>
  <si>
    <t>WT2</t>
  </si>
  <si>
    <t>WT3</t>
  </si>
  <si>
    <t>KO1</t>
  </si>
  <si>
    <t>KO2</t>
  </si>
  <si>
    <t>KO3</t>
  </si>
  <si>
    <t>KO4</t>
  </si>
  <si>
    <t>****</t>
  </si>
  <si>
    <t>&lt;0.0001</t>
  </si>
  <si>
    <t>WT CP</t>
  </si>
  <si>
    <t>KO CP</t>
  </si>
  <si>
    <t>p value</t>
  </si>
  <si>
    <t>WT Myd88 I</t>
  </si>
  <si>
    <t>KO Myd88 I</t>
  </si>
  <si>
    <t>ns</t>
  </si>
  <si>
    <t>*</t>
  </si>
  <si>
    <t/>
  </si>
  <si>
    <t>WT-CP</t>
  </si>
  <si>
    <t>KO-CP</t>
  </si>
  <si>
    <t>WT-myd88 I</t>
  </si>
  <si>
    <t>KO-myd88 I</t>
  </si>
  <si>
    <t>WT CP vs KO CP</t>
  </si>
  <si>
    <t>WTCP vs WT myd88 I</t>
  </si>
  <si>
    <t>WT myd88 I vs KO Myd88 I</t>
  </si>
  <si>
    <t>WT Myd88 I vs. WT CP</t>
  </si>
  <si>
    <t>WT Myd88 I vs. KO CP</t>
  </si>
  <si>
    <t>KO Myd88 I vs. WT CP</t>
  </si>
  <si>
    <t>KO Myd88 I vs. KO CP</t>
  </si>
  <si>
    <t>WT CP vs. KO CP</t>
  </si>
  <si>
    <t xml:space="preserve">Day 5 </t>
  </si>
  <si>
    <t>Day 7</t>
  </si>
  <si>
    <t>Day 8</t>
  </si>
  <si>
    <t>Day 10</t>
  </si>
  <si>
    <t>Day 11</t>
  </si>
  <si>
    <t>Day 12</t>
  </si>
  <si>
    <t>day 5</t>
  </si>
  <si>
    <t>day 7</t>
  </si>
  <si>
    <t>day 8</t>
  </si>
  <si>
    <t>day 10</t>
  </si>
  <si>
    <t>day 11</t>
  </si>
  <si>
    <t>KO CP vs KO Myd88 I</t>
  </si>
  <si>
    <t>two-way ANOVA</t>
  </si>
  <si>
    <t>WT4</t>
  </si>
  <si>
    <t xml:space="preserve">WT </t>
  </si>
  <si>
    <t xml:space="preserve">KO </t>
  </si>
  <si>
    <t>CD26 med CD64high</t>
  </si>
  <si>
    <t xml:space="preserve"> p value</t>
  </si>
  <si>
    <t>Hectd3KO (germline)</t>
  </si>
  <si>
    <t>Day1</t>
  </si>
  <si>
    <t>Day2</t>
  </si>
  <si>
    <t>Day3</t>
  </si>
  <si>
    <t>Day4</t>
  </si>
  <si>
    <t>Day5</t>
  </si>
  <si>
    <t>Day6</t>
  </si>
  <si>
    <t>&gt;0.9999</t>
  </si>
  <si>
    <t>Multiplex cytokines</t>
  </si>
  <si>
    <t>Hectd3KO (Cd11ccre)</t>
  </si>
  <si>
    <t>Hectd3KO CP</t>
  </si>
  <si>
    <t>WT Myd88I</t>
  </si>
  <si>
    <t>KO Myd88I</t>
  </si>
  <si>
    <t xml:space="preserve">CD26 HIGH CD64 neg </t>
  </si>
  <si>
    <t>MFI</t>
  </si>
  <si>
    <t>percent body weight change from initial weight</t>
  </si>
  <si>
    <t>IL-6 (pg/mg)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</si>
  <si>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</si>
  <si>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</si>
  <si>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</si>
  <si>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</si>
  <si>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</si>
  <si>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</si>
  <si>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</si>
  <si>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</si>
  <si>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</si>
  <si>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</si>
  <si>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Saidiks multiple comparisn test</t>
  </si>
  <si>
    <t xml:space="preserve">Hectd3KO;Vav-iCre </t>
  </si>
  <si>
    <t>P value= 0.0022</t>
  </si>
  <si>
    <t>KO--&gt; WT</t>
  </si>
  <si>
    <t>WT--&gt; WT</t>
  </si>
  <si>
    <t>Šídák's multiple comparisons test</t>
  </si>
  <si>
    <t>WT-WT VS KO-WT</t>
  </si>
  <si>
    <t>Body weight  Acute DSS colitis(chimeras)</t>
  </si>
  <si>
    <t>Vav-iCre WT</t>
  </si>
  <si>
    <t>Hectd3 WT-WT CD45.1</t>
  </si>
  <si>
    <t>KO(Germline)-WT Cd45.1</t>
  </si>
  <si>
    <t xml:space="preserve">Vav-iCre  WT vs. Hectd3KO;Vav-iCre </t>
  </si>
  <si>
    <t>CD11c-Cre WT</t>
  </si>
  <si>
    <t>CD11c-Cre WT-WT CD45.1</t>
  </si>
  <si>
    <t>KO(CD11c-Cre)-WT CD45.1</t>
  </si>
  <si>
    <t>Cd11c-Cre WT-WTCD45.1 VS KO-WTCd45.1</t>
  </si>
  <si>
    <t>Cd11cCre WT vs. KO (Cd11ccre)</t>
  </si>
  <si>
    <t>Avg</t>
  </si>
  <si>
    <t>B220</t>
  </si>
  <si>
    <t>TCRB</t>
  </si>
  <si>
    <t>CD11c</t>
  </si>
  <si>
    <t>CD11b</t>
  </si>
  <si>
    <t>F4/80</t>
  </si>
  <si>
    <t>Ly6C</t>
  </si>
  <si>
    <t>CD26</t>
  </si>
  <si>
    <t>CD64</t>
  </si>
  <si>
    <t xml:space="preserve">To review GEO accession GSE280228. </t>
  </si>
  <si>
    <t>https://www.ncbi.nlm.nih.gov/geo/query/acc.cgi?acc=GSE280228</t>
  </si>
  <si>
    <t xml:space="preserve">Go to </t>
  </si>
  <si>
    <t>WT CP vs. WT Myd88 I</t>
  </si>
  <si>
    <t>WT CP vs. KO Myd88 I</t>
  </si>
  <si>
    <t>KO CP vs. WT Myd88 I</t>
  </si>
  <si>
    <t>KO CP vs. KO Myd88 I</t>
  </si>
  <si>
    <t>WT Myd88 I vs. KO Myd88 I</t>
  </si>
  <si>
    <t>Adjusted P Value</t>
  </si>
  <si>
    <t>Summary</t>
  </si>
  <si>
    <t>WT-CP vs. KO-CP</t>
  </si>
  <si>
    <t>WT-CP vs. WT-myd88 I</t>
  </si>
  <si>
    <t>WT-CP vs. KO-myd88 I</t>
  </si>
  <si>
    <t>KO-CP vs. WT-myd88 I</t>
  </si>
  <si>
    <t>KO-CP vs. KO-myd88 I</t>
  </si>
  <si>
    <t>WT-myd88 I vs. KO-myd88 I</t>
  </si>
  <si>
    <t>Tukey's multiple comparisons test</t>
  </si>
  <si>
    <t>TNFa (pg/mg)</t>
  </si>
  <si>
    <t>Il1b (pg/mg)</t>
  </si>
  <si>
    <t>Il1b</t>
  </si>
  <si>
    <t>TNFa</t>
  </si>
  <si>
    <t>ll1b</t>
  </si>
  <si>
    <r>
      <t>TNFa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theme="1"/>
        <rFont val="Arial"/>
        <family val="2"/>
      </rPr>
      <t>(pg/mg)</t>
    </r>
  </si>
  <si>
    <t>Figure. S4 B</t>
  </si>
  <si>
    <t>Figure. S4 D</t>
  </si>
  <si>
    <t>Figure. S4 E</t>
  </si>
  <si>
    <t>Figure. S5B</t>
  </si>
  <si>
    <t>Figure. S5D</t>
  </si>
  <si>
    <t>IP:MyD88</t>
  </si>
  <si>
    <t>WB:IRAK4</t>
  </si>
  <si>
    <t>protein of interest</t>
  </si>
  <si>
    <t>input</t>
  </si>
  <si>
    <t>IP:Myc-IRAK4</t>
  </si>
  <si>
    <t>WB:Flag-MyD88</t>
  </si>
  <si>
    <t>Figue 8C</t>
  </si>
  <si>
    <t>Figue 8F</t>
  </si>
  <si>
    <t>WT HECTD3</t>
  </si>
  <si>
    <t>C823A HECTD3</t>
  </si>
  <si>
    <t>HECTD3KO</t>
  </si>
  <si>
    <t xml:space="preserve">Fold change </t>
  </si>
  <si>
    <t xml:space="preserve">Fold Change </t>
  </si>
  <si>
    <t>HEK293T HECTD3KO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</si>
</sst>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;[Red]0.000"/>
    <numFmt numFmtId="165" formatCode="0.0"/>
    <numFmt numFmtId="166" formatCode="0.00000;[Red]0.00000"/>
    <numFmt numFmtId="167" formatCode="0.0;[Red]0.0"/>
  </numFmts>
  <fonts count="3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name val="Arial"/>
      <family val="1"/>
    </font>
    <font>
      <sz val="11"/>
      <color rgb="FF000000"/>
      <name val="Arial"/>
      <family val="2"/>
    </font>
    <font>
      <b/>
      <sz val="12"/>
      <color theme="1"/>
      <name val="Arial"/>
      <family val="2"/>
    </font>
    <font>
      <sz val="11"/>
      <color rgb="FF7030A0"/>
      <name val="Arial"/>
      <family val="2"/>
    </font>
    <font>
      <sz val="11"/>
      <color rgb="FFFF0000"/>
      <name val="Arial"/>
      <family val="2"/>
    </font>
    <font>
      <sz val="11"/>
      <color rgb="FF00B0F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sz val="10"/>
      <name val="Arial"/>
    </font>
    <font>
      <b/>
      <sz val="16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26" fillId="0" borderId="0" applyNumberFormat="0" applyFill="0" applyBorder="0" applyAlignment="0" applyProtection="0"/>
  </cellStyleXfs>
  <cellXfs count="1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5" xfId="0" applyFont="1" applyBorder="1"/>
    <xf numFmtId="0" fontId="4" fillId="0" borderId="0" xfId="0" applyFont="1"/>
    <xf numFmtId="0" fontId="4" fillId="0" borderId="6" xfId="0" applyFont="1" applyBorder="1"/>
    <xf numFmtId="0" fontId="4" fillId="0" borderId="4" xfId="0" applyFont="1" applyBorder="1"/>
    <xf numFmtId="0" fontId="4" fillId="0" borderId="7" xfId="0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7" fillId="0" borderId="0" xfId="0" applyNumberFormat="1" applyFont="1"/>
    <xf numFmtId="0" fontId="4" fillId="0" borderId="0" xfId="0" applyFont="1" applyAlignment="1">
      <alignment horizontal="center"/>
    </xf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/>
    <xf numFmtId="0" fontId="17" fillId="0" borderId="0" xfId="0" applyFont="1"/>
    <xf numFmtId="0" fontId="17" fillId="0" borderId="4" xfId="0" applyFont="1" applyBorder="1"/>
    <xf numFmtId="0" fontId="17" fillId="0" borderId="6" xfId="0" applyFont="1" applyBorder="1"/>
    <xf numFmtId="0" fontId="17" fillId="0" borderId="7" xfId="0" applyFont="1" applyBorder="1"/>
    <xf numFmtId="0" fontId="17" fillId="0" borderId="8" xfId="0" applyFont="1" applyBorder="1"/>
    <xf numFmtId="0" fontId="17" fillId="0" borderId="5" xfId="0" applyFont="1" applyBorder="1"/>
    <xf numFmtId="164" fontId="4" fillId="0" borderId="0" xfId="0" applyNumberFormat="1" applyFont="1"/>
    <xf numFmtId="164" fontId="12" fillId="0" borderId="0" xfId="0" applyNumberFormat="1" applyFont="1" applyAlignment="1">
      <alignment horizontal="right"/>
    </xf>
    <xf numFmtId="165" fontId="17" fillId="0" borderId="0" xfId="0" applyNumberFormat="1" applyFont="1"/>
    <xf numFmtId="3" fontId="12" fillId="0" borderId="0" xfId="0" applyNumberFormat="1" applyFont="1" applyAlignment="1">
      <alignment horizontal="right"/>
    </xf>
    <xf numFmtId="0" fontId="0" fillId="0" borderId="1" xfId="0" applyBorder="1"/>
    <xf numFmtId="0" fontId="15" fillId="0" borderId="0" xfId="0" applyFo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3" fillId="0" borderId="5" xfId="0" applyFont="1" applyBorder="1"/>
    <xf numFmtId="0" fontId="20" fillId="0" borderId="0" xfId="0" applyFont="1" applyAlignment="1">
      <alignment vertical="center"/>
    </xf>
    <xf numFmtId="167" fontId="4" fillId="0" borderId="0" xfId="0" applyNumberFormat="1" applyFont="1"/>
    <xf numFmtId="0" fontId="4" fillId="0" borderId="4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0" fillId="0" borderId="4" xfId="0" applyBorder="1"/>
    <xf numFmtId="0" fontId="25" fillId="0" borderId="4" xfId="0" applyFont="1" applyBorder="1"/>
    <xf numFmtId="0" fontId="23" fillId="0" borderId="1" xfId="0" applyFont="1" applyBorder="1"/>
    <xf numFmtId="0" fontId="22" fillId="0" borderId="5" xfId="0" applyFont="1" applyBorder="1" applyAlignment="1">
      <alignment horizontal="left"/>
    </xf>
    <xf numFmtId="0" fontId="26" fillId="0" borderId="0" xfId="2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21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5" fillId="0" borderId="15" xfId="0" applyFont="1" applyBorder="1" applyAlignment="1">
      <alignment horizontal="center"/>
    </xf>
    <xf numFmtId="0" fontId="2" fillId="0" borderId="15" xfId="0" applyFont="1" applyBorder="1"/>
    <xf numFmtId="0" fontId="17" fillId="0" borderId="15" xfId="0" applyFont="1" applyBorder="1"/>
    <xf numFmtId="0" fontId="17" fillId="0" borderId="16" xfId="0" applyFont="1" applyBorder="1"/>
    <xf numFmtId="0" fontId="17" fillId="0" borderId="15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8" fillId="0" borderId="0" xfId="0" applyFont="1"/>
    <xf numFmtId="0" fontId="21" fillId="0" borderId="13" xfId="0" applyFont="1" applyBorder="1"/>
    <xf numFmtId="0" fontId="20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wrapText="1"/>
    </xf>
    <xf numFmtId="0" fontId="22" fillId="0" borderId="16" xfId="0" applyFont="1" applyBorder="1" applyAlignment="1">
      <alignment horizontal="center"/>
    </xf>
    <xf numFmtId="0" fontId="2" fillId="0" borderId="10" xfId="0" applyFont="1" applyBorder="1"/>
    <xf numFmtId="0" fontId="22" fillId="0" borderId="11" xfId="0" applyFont="1" applyBorder="1" applyAlignment="1">
      <alignment horizontal="center"/>
    </xf>
    <xf numFmtId="166" fontId="17" fillId="0" borderId="0" xfId="0" applyNumberFormat="1" applyFont="1"/>
    <xf numFmtId="0" fontId="2" fillId="0" borderId="0" xfId="0" applyFont="1" applyAlignment="1">
      <alignment wrapText="1"/>
    </xf>
    <xf numFmtId="0" fontId="2" fillId="0" borderId="15" xfId="0" applyFont="1" applyBorder="1" applyAlignment="1">
      <alignment horizontal="left" wrapText="1"/>
    </xf>
    <xf numFmtId="0" fontId="2" fillId="0" borderId="15" xfId="0" applyFont="1" applyBorder="1" applyAlignment="1">
      <alignment horizontal="left"/>
    </xf>
    <xf numFmtId="0" fontId="2" fillId="0" borderId="16" xfId="0" applyFont="1" applyBorder="1"/>
    <xf numFmtId="0" fontId="18" fillId="0" borderId="0" xfId="0" applyFont="1" applyAlignment="1">
      <alignment vertical="center"/>
    </xf>
    <xf numFmtId="165" fontId="4" fillId="0" borderId="0" xfId="0" applyNumberFormat="1" applyFont="1"/>
    <xf numFmtId="165" fontId="12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0" fontId="22" fillId="2" borderId="0" xfId="0" applyFont="1" applyFill="1" applyAlignment="1">
      <alignment horizontal="left"/>
    </xf>
    <xf numFmtId="0" fontId="22" fillId="2" borderId="0" xfId="0" applyFont="1" applyFill="1"/>
    <xf numFmtId="0" fontId="22" fillId="2" borderId="10" xfId="0" applyFont="1" applyFill="1" applyBorder="1" applyAlignment="1">
      <alignment horizontal="left"/>
    </xf>
    <xf numFmtId="0" fontId="22" fillId="2" borderId="10" xfId="0" applyFont="1" applyFill="1" applyBorder="1"/>
    <xf numFmtId="0" fontId="2" fillId="2" borderId="15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9" fillId="0" borderId="0" xfId="0" applyFont="1" applyAlignment="1">
      <alignment horizontal="left"/>
    </xf>
    <xf numFmtId="0" fontId="0" fillId="0" borderId="0" xfId="0" applyAlignment="1">
      <alignment wrapText="1"/>
    </xf>
    <xf numFmtId="0" fontId="17" fillId="0" borderId="4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25" fillId="0" borderId="0" xfId="0" applyFont="1"/>
    <xf numFmtId="0" fontId="17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17" fillId="0" borderId="17" xfId="0" applyFont="1" applyBorder="1"/>
    <xf numFmtId="0" fontId="17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4" fontId="12" fillId="0" borderId="20" xfId="0" applyNumberFormat="1" applyFont="1" applyBorder="1" applyAlignment="1">
      <alignment horizontal="right"/>
    </xf>
    <xf numFmtId="164" fontId="9" fillId="0" borderId="21" xfId="0" applyNumberFormat="1" applyFont="1" applyBorder="1"/>
    <xf numFmtId="164" fontId="17" fillId="0" borderId="22" xfId="0" applyNumberFormat="1" applyFont="1" applyBorder="1"/>
    <xf numFmtId="0" fontId="4" fillId="0" borderId="22" xfId="0" applyFont="1" applyBorder="1"/>
    <xf numFmtId="0" fontId="7" fillId="0" borderId="20" xfId="0" applyFont="1" applyBorder="1"/>
    <xf numFmtId="164" fontId="10" fillId="0" borderId="22" xfId="0" applyNumberFormat="1" applyFont="1" applyBorder="1" applyAlignment="1">
      <alignment horizontal="right"/>
    </xf>
    <xf numFmtId="0" fontId="27" fillId="0" borderId="0" xfId="0" applyFont="1"/>
    <xf numFmtId="0" fontId="21" fillId="0" borderId="23" xfId="0" applyFont="1" applyBorder="1" applyAlignment="1">
      <alignment horizontal="center"/>
    </xf>
    <xf numFmtId="0" fontId="18" fillId="0" borderId="4" xfId="0" applyFont="1" applyBorder="1" applyAlignment="1">
      <alignment vertical="center"/>
    </xf>
    <xf numFmtId="0" fontId="17" fillId="0" borderId="5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165" fontId="4" fillId="0" borderId="5" xfId="0" applyNumberFormat="1" applyFont="1" applyBorder="1"/>
    <xf numFmtId="165" fontId="12" fillId="0" borderId="4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3" fontId="3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0" fontId="22" fillId="2" borderId="5" xfId="0" applyFont="1" applyFill="1" applyBorder="1" applyAlignment="1">
      <alignment horizontal="left"/>
    </xf>
    <xf numFmtId="0" fontId="23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2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/>
    <xf numFmtId="0" fontId="28" fillId="0" borderId="0" xfId="0" applyFont="1" applyAlignment="1">
      <alignment horizontal="center" vertical="center" wrapText="1"/>
    </xf>
    <xf numFmtId="0" fontId="13" fillId="0" borderId="0" xfId="0" applyFont="1"/>
    <xf numFmtId="0" fontId="19" fillId="0" borderId="0" xfId="0" applyFont="1"/>
    <xf numFmtId="0" fontId="18" fillId="0" borderId="0" xfId="0" applyFont="1"/>
    <xf numFmtId="0" fontId="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 xr:uid="{D44FCF35-2709-44C8-8786-9F9E20D0E6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236284</xdr:colOff>
      <xdr:row>1</xdr:row>
      <xdr:rowOff>61214</xdr:rowOff>
    </xdr:from>
    <xdr:to>
      <xdr:col>2</xdr:col>
      <xdr:colOff>116766</xdr:colOff>
      <xdr:row>3</xdr:row>
      <xdr:rowOff>21417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429416" y="251714"/>
          <a:ext cx="1354350" cy="4514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Figure1 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189663</xdr:colOff>
      <xdr:row>1</xdr:row>
      <xdr:rowOff>70604</xdr:rowOff>
    </xdr:from>
    <xdr:to>
      <xdr:col>3</xdr:col>
      <xdr:colOff>542925</xdr:colOff>
      <xdr:row>3</xdr:row>
      <xdr:rowOff>57219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BCAEF19-47E9-4CEE-B79B-9DA0AC879064}"/>
            </a:ext>
          </a:extLst>
        </xdr:cNvPr>
        <xdr:cNvSpPr txBox="1"/>
      </xdr:nvSpPr>
      <xdr:spPr>
        <a:xfrm>
          <a:off x="799263" y="261104"/>
          <a:ext cx="1572462" cy="3676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1D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584201</xdr:colOff>
      <xdr:row>2</xdr:row>
      <xdr:rowOff>163930</xdr:rowOff>
    </xdr:from>
    <xdr:to>
      <xdr:col>4</xdr:col>
      <xdr:colOff>233613</xdr:colOff>
      <xdr:row>4</xdr:row>
      <xdr:rowOff>112797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9FD6F8F-5039-45D4-B66A-B774A8C35C6D}"/>
            </a:ext>
          </a:extLst>
        </xdr:cNvPr>
        <xdr:cNvSpPr txBox="1"/>
      </xdr:nvSpPr>
      <xdr:spPr>
        <a:xfrm>
          <a:off x="1803401" y="544930"/>
          <a:ext cx="1192462" cy="3298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1E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127087</xdr:colOff>
      <xdr:row>1</xdr:row>
      <xdr:rowOff>108950</xdr:rowOff>
    </xdr:from>
    <xdr:to>
      <xdr:col>6</xdr:col>
      <xdr:colOff>140395</xdr:colOff>
      <xdr:row>3</xdr:row>
      <xdr:rowOff>57802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E907B88-969C-428D-9924-68BE8CD648C6}"/>
            </a:ext>
          </a:extLst>
        </xdr:cNvPr>
        <xdr:cNvSpPr txBox="1"/>
      </xdr:nvSpPr>
      <xdr:spPr>
        <a:xfrm>
          <a:off x="2565487" y="299450"/>
          <a:ext cx="1232508" cy="3298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1 F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165989</xdr:rowOff>
    </xdr:from>
    <xdr:to>
      <xdr:col>1</xdr:col>
      <xdr:colOff>1057275</xdr:colOff>
      <xdr:row>3</xdr:row>
      <xdr:rowOff>164292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683A54B-E488-42EF-BC3E-6C5260C1B40A}"/>
            </a:ext>
          </a:extLst>
        </xdr:cNvPr>
        <xdr:cNvSpPr txBox="1"/>
      </xdr:nvSpPr>
      <xdr:spPr>
        <a:xfrm>
          <a:off x="0" y="356489"/>
          <a:ext cx="1828800" cy="3793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baseline="0">
              <a:latin typeface="Arial" panose="020B0604020202020204" pitchFamily="34" charset="0"/>
              <a:cs typeface="Arial" panose="020B0604020202020204" pitchFamily="34" charset="0"/>
            </a:rPr>
            <a:t> Figure 2A </a:t>
          </a:r>
          <a:endParaRPr lang="en-US" sz="16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8688</xdr:colOff>
      <xdr:row>6</xdr:row>
      <xdr:rowOff>3929</xdr:rowOff>
    </xdr:from>
    <xdr:to>
      <xdr:col>6</xdr:col>
      <xdr:colOff>161926</xdr:colOff>
      <xdr:row>7</xdr:row>
      <xdr:rowOff>190569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5FBA1CE-F4B1-4F25-94D1-656B6C475391}"/>
            </a:ext>
          </a:extLst>
        </xdr:cNvPr>
        <xdr:cNvSpPr txBox="1"/>
      </xdr:nvSpPr>
      <xdr:spPr>
        <a:xfrm>
          <a:off x="8133513" y="1947029"/>
          <a:ext cx="1477213" cy="37714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2C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93408</xdr:colOff>
      <xdr:row>3</xdr:row>
      <xdr:rowOff>32639</xdr:rowOff>
    </xdr:from>
    <xdr:to>
      <xdr:col>1</xdr:col>
      <xdr:colOff>1323975</xdr:colOff>
      <xdr:row>4</xdr:row>
      <xdr:rowOff>19050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E1ED1DF-E9C7-44CA-AB02-29D41478B706}"/>
            </a:ext>
          </a:extLst>
        </xdr:cNvPr>
        <xdr:cNvSpPr txBox="1"/>
      </xdr:nvSpPr>
      <xdr:spPr>
        <a:xfrm>
          <a:off x="1312608" y="1004189"/>
          <a:ext cx="1230567" cy="5579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Figure</a:t>
          </a:r>
          <a:r>
            <a:rPr lang="en-US" sz="1400" b="1" baseline="0">
              <a:latin typeface="Arial" panose="020B0604020202020204" pitchFamily="34" charset="0"/>
              <a:cs typeface="Arial" panose="020B0604020202020204" pitchFamily="34" charset="0"/>
            </a:rPr>
            <a:t> 2 D</a:t>
          </a:r>
          <a:endParaRPr lang="en-US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4</xdr:row>
      <xdr:rowOff>104775</xdr:rowOff>
    </xdr:from>
    <xdr:to>
      <xdr:col>6</xdr:col>
      <xdr:colOff>1276350</xdr:colOff>
      <xdr:row>8</xdr:row>
      <xdr:rowOff>9525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51616D8-356C-4BE5-A644-AACB5663C4C6}"/>
            </a:ext>
          </a:extLst>
        </xdr:cNvPr>
        <xdr:cNvSpPr txBox="1"/>
      </xdr:nvSpPr>
      <xdr:spPr>
        <a:xfrm>
          <a:off x="3648075" y="866775"/>
          <a:ext cx="1285875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Figure</a:t>
          </a:r>
          <a:r>
            <a:rPr lang="en-US" sz="1400" b="1" baseline="0">
              <a:latin typeface="Arial" panose="020B0604020202020204" pitchFamily="34" charset="0"/>
              <a:cs typeface="Arial" panose="020B0604020202020204" pitchFamily="34" charset="0"/>
            </a:rPr>
            <a:t> 2 F</a:t>
          </a:r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165989</xdr:rowOff>
    </xdr:from>
    <xdr:to>
      <xdr:col>3</xdr:col>
      <xdr:colOff>1057275</xdr:colOff>
      <xdr:row>5</xdr:row>
      <xdr:rowOff>164292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DE011C4-D8FB-41B8-854E-8C2368B385A9}"/>
            </a:ext>
          </a:extLst>
        </xdr:cNvPr>
        <xdr:cNvSpPr txBox="1"/>
      </xdr:nvSpPr>
      <xdr:spPr>
        <a:xfrm>
          <a:off x="0" y="366014"/>
          <a:ext cx="1828800" cy="3793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baseline="0">
              <a:latin typeface="Arial" panose="020B0604020202020204" pitchFamily="34" charset="0"/>
              <a:cs typeface="Arial" panose="020B0604020202020204" pitchFamily="34" charset="0"/>
            </a:rPr>
            <a:t> Figure 2 G</a:t>
          </a:r>
          <a:endParaRPr lang="en-US" sz="16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8688</xdr:colOff>
      <xdr:row>6</xdr:row>
      <xdr:rowOff>3929</xdr:rowOff>
    </xdr:from>
    <xdr:to>
      <xdr:col>7</xdr:col>
      <xdr:colOff>161926</xdr:colOff>
      <xdr:row>7</xdr:row>
      <xdr:rowOff>190569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8CBF19B-3055-4AB3-B87A-B8180A6B758D}"/>
            </a:ext>
          </a:extLst>
        </xdr:cNvPr>
        <xdr:cNvSpPr txBox="1"/>
      </xdr:nvSpPr>
      <xdr:spPr>
        <a:xfrm>
          <a:off x="9495588" y="2347079"/>
          <a:ext cx="1372438" cy="37714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2I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40821</xdr:rowOff>
    </xdr:from>
    <xdr:to>
      <xdr:col>2</xdr:col>
      <xdr:colOff>761999</xdr:colOff>
      <xdr:row>4</xdr:row>
      <xdr:rowOff>137581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0ECCA4-FD50-4907-B9B4-0C49EFCB8031}"/>
            </a:ext>
          </a:extLst>
        </xdr:cNvPr>
        <xdr:cNvSpPr txBox="1"/>
      </xdr:nvSpPr>
      <xdr:spPr>
        <a:xfrm>
          <a:off x="12506325" y="240846"/>
          <a:ext cx="1333499" cy="2967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2 J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3</xdr:row>
      <xdr:rowOff>103716</xdr:rowOff>
    </xdr:from>
    <xdr:to>
      <xdr:col>7</xdr:col>
      <xdr:colOff>14968</xdr:colOff>
      <xdr:row>5</xdr:row>
      <xdr:rowOff>122766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C93E03A-4153-473F-B0DE-BD143A98FE53}"/>
            </a:ext>
          </a:extLst>
        </xdr:cNvPr>
        <xdr:cNvSpPr txBox="1"/>
      </xdr:nvSpPr>
      <xdr:spPr>
        <a:xfrm>
          <a:off x="2981325" y="675216"/>
          <a:ext cx="1300843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2L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14817</xdr:colOff>
      <xdr:row>4</xdr:row>
      <xdr:rowOff>5594</xdr:rowOff>
    </xdr:from>
    <xdr:to>
      <xdr:col>8</xdr:col>
      <xdr:colOff>138792</xdr:colOff>
      <xdr:row>5</xdr:row>
      <xdr:rowOff>151492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62B7333-A7A9-437E-847A-625A0AAF4265}"/>
            </a:ext>
          </a:extLst>
        </xdr:cNvPr>
        <xdr:cNvSpPr txBox="1"/>
      </xdr:nvSpPr>
      <xdr:spPr>
        <a:xfrm>
          <a:off x="3672417" y="767594"/>
          <a:ext cx="1343175" cy="3363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2M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57151</xdr:colOff>
      <xdr:row>4</xdr:row>
      <xdr:rowOff>66675</xdr:rowOff>
    </xdr:from>
    <xdr:to>
      <xdr:col>5</xdr:col>
      <xdr:colOff>561976</xdr:colOff>
      <xdr:row>6</xdr:row>
      <xdr:rowOff>40481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019426" y="800100"/>
          <a:ext cx="1295400" cy="421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</a:t>
          </a:r>
          <a:r>
            <a:rPr lang="en-US" sz="1600" b="1" baseline="0">
              <a:latin typeface="Arial" panose="020B0604020202020204" pitchFamily="34" charset="0"/>
              <a:cs typeface="Arial" panose="020B0604020202020204" pitchFamily="34" charset="0"/>
            </a:rPr>
            <a:t> 4E</a:t>
          </a:r>
          <a:endParaRPr lang="en-US" sz="16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153457</xdr:colOff>
      <xdr:row>1</xdr:row>
      <xdr:rowOff>158750</xdr:rowOff>
    </xdr:from>
    <xdr:to>
      <xdr:col>1</xdr:col>
      <xdr:colOff>1576917</xdr:colOff>
      <xdr:row>3</xdr:row>
      <xdr:rowOff>110066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F8538E-BCED-4561-8629-ABD56A7BA25A}"/>
            </a:ext>
          </a:extLst>
        </xdr:cNvPr>
        <xdr:cNvSpPr txBox="1"/>
      </xdr:nvSpPr>
      <xdr:spPr>
        <a:xfrm>
          <a:off x="4801657" y="349250"/>
          <a:ext cx="1423460" cy="3989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9B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80433</xdr:colOff>
      <xdr:row>8</xdr:row>
      <xdr:rowOff>66674</xdr:rowOff>
    </xdr:from>
    <xdr:to>
      <xdr:col>8</xdr:col>
      <xdr:colOff>19050</xdr:colOff>
      <xdr:row>8</xdr:row>
      <xdr:rowOff>414867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4E42387-AF23-4436-9F8A-E7D06E19337F}"/>
            </a:ext>
          </a:extLst>
        </xdr:cNvPr>
        <xdr:cNvSpPr txBox="1"/>
      </xdr:nvSpPr>
      <xdr:spPr>
        <a:xfrm>
          <a:off x="8367183" y="723899"/>
          <a:ext cx="1281642" cy="3481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9D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14817</xdr:colOff>
      <xdr:row>5</xdr:row>
      <xdr:rowOff>13758</xdr:rowOff>
    </xdr:from>
    <xdr:to>
      <xdr:col>4</xdr:col>
      <xdr:colOff>1323975</xdr:colOff>
      <xdr:row>6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8136EEC-94D1-406D-A111-5D3BDDC0DFD8}"/>
            </a:ext>
          </a:extLst>
        </xdr:cNvPr>
        <xdr:cNvSpPr txBox="1"/>
      </xdr:nvSpPr>
      <xdr:spPr>
        <a:xfrm>
          <a:off x="9644592" y="3518958"/>
          <a:ext cx="1309158" cy="3386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9E</a:t>
          </a:r>
        </a:p>
      </xdr:txBody>
    </xdr:sp>
    <xdr:clientData/>
  </xdr:twoCellAnchor>
  <xdr:twoCellAnchor>
    <xdr:from>
      <xdr:col>9</xdr:col>
      <xdr:colOff>5292</xdr:colOff>
      <xdr:row>5</xdr:row>
      <xdr:rowOff>128058</xdr:rowOff>
    </xdr:from>
    <xdr:to>
      <xdr:col>9</xdr:col>
      <xdr:colOff>1371600</xdr:colOff>
      <xdr:row>7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8ACC9CF-B4AB-4C05-8FA5-850D758DDBC4}"/>
            </a:ext>
          </a:extLst>
        </xdr:cNvPr>
        <xdr:cNvSpPr txBox="1"/>
      </xdr:nvSpPr>
      <xdr:spPr>
        <a:xfrm>
          <a:off x="17388417" y="3633258"/>
          <a:ext cx="1366308" cy="3386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9E</a:t>
          </a:r>
        </a:p>
      </xdr:txBody>
    </xdr:sp>
    <xdr:clientData/>
  </xdr:twoCellAnchor>
  <xdr:twoCellAnchor>
    <xdr:from>
      <xdr:col>5</xdr:col>
      <xdr:colOff>14817</xdr:colOff>
      <xdr:row>29</xdr:row>
      <xdr:rowOff>147108</xdr:rowOff>
    </xdr:from>
    <xdr:to>
      <xdr:col>5</xdr:col>
      <xdr:colOff>1323975</xdr:colOff>
      <xdr:row>31</xdr:row>
      <xdr:rowOff>114300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35D9619-854E-424C-9C86-F0BA9B43B6AC}"/>
            </a:ext>
          </a:extLst>
        </xdr:cNvPr>
        <xdr:cNvSpPr txBox="1"/>
      </xdr:nvSpPr>
      <xdr:spPr>
        <a:xfrm>
          <a:off x="11330517" y="8329083"/>
          <a:ext cx="1309158" cy="3386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Figure. 9E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https://url.us.m.mimecastprotect.com/s/TyhiCOYJVxFpYX0ANivhB2hGSJsT?domain=ncbi.nlm.nih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41"/>
  <sheetViews>
    <sheetView zoomScale="140" zoomScaleNormal="140" workbookViewId="0">
      <selection activeCell="G15" sqref="G15"/>
    </sheetView>
  </sheetViews>
  <sheetFormatPr defaultColWidth="8.7109375" defaultRowHeight="12.75" x14ac:dyDescent="0.2"/>
  <cols>
    <col min="1" max="1" width="17.85546875" style="9" customWidth="1"/>
    <col min="2" max="2" width="22.140625" style="9" customWidth="1"/>
    <col min="3" max="3" width="11.140625" style="9" customWidth="1"/>
    <col min="4" max="4" width="17.5703125" style="9" customWidth="1"/>
    <col min="5" max="5" width="18.5703125" style="9" customWidth="1"/>
    <col min="6" max="6" width="17.140625" style="9" customWidth="1"/>
    <col min="7" max="7" width="13.7109375" style="9" customWidth="1"/>
    <col min="8" max="8" width="14.7109375" style="9" customWidth="1"/>
    <col min="9" max="9" width="13.5703125" style="9" customWidth="1"/>
    <col min="10" max="10" width="8.7109375" style="9"/>
    <col min="11" max="11" width="11.42578125" style="9" customWidth="1"/>
    <col min="12" max="12" width="13.42578125" style="9" customWidth="1"/>
    <col min="13" max="14" width="8.7109375" style="9"/>
    <col min="15" max="15" width="14.7109375" style="9" customWidth="1"/>
    <col min="16" max="16384" width="8.7109375" style="9"/>
  </cols>
  <sheetData>
    <row r="2" spans="1:22" x14ac:dyDescent="0.2">
      <c r="D2" s="145" t="s">
        <v>0</v>
      </c>
      <c r="E2" s="145"/>
      <c r="F2" s="145"/>
      <c r="G2" s="126"/>
    </row>
    <row r="3" spans="1:22" ht="24" customHeight="1" x14ac:dyDescent="0.2">
      <c r="D3" s="127" t="s">
        <v>3</v>
      </c>
      <c r="E3" s="127" t="s">
        <v>64</v>
      </c>
      <c r="F3" s="127"/>
    </row>
    <row r="4" spans="1:22" ht="38.25" x14ac:dyDescent="0.2">
      <c r="C4" s="94" t="s">
        <v>1</v>
      </c>
      <c r="D4" s="128" t="s">
        <v>79</v>
      </c>
      <c r="E4" s="128" t="s">
        <v>79</v>
      </c>
      <c r="J4" s="11"/>
      <c r="L4" s="129"/>
    </row>
    <row r="5" spans="1:22" x14ac:dyDescent="0.2">
      <c r="C5" s="125">
        <v>1</v>
      </c>
      <c r="D5" s="9">
        <v>100</v>
      </c>
      <c r="E5" s="9">
        <v>100</v>
      </c>
      <c r="J5" s="11"/>
      <c r="L5" s="129"/>
      <c r="M5" s="126"/>
      <c r="N5" s="126"/>
      <c r="U5" s="1"/>
      <c r="V5" s="1"/>
    </row>
    <row r="6" spans="1:22" x14ac:dyDescent="0.2">
      <c r="C6" s="125">
        <v>3</v>
      </c>
      <c r="D6" s="9">
        <v>95.758051081985897</v>
      </c>
      <c r="E6" s="9">
        <v>95.209090909090904</v>
      </c>
      <c r="J6" s="11"/>
      <c r="L6" s="129"/>
      <c r="U6" s="1"/>
      <c r="V6" s="1"/>
    </row>
    <row r="7" spans="1:22" x14ac:dyDescent="0.2">
      <c r="C7" s="125">
        <v>4</v>
      </c>
      <c r="D7" s="9">
        <v>93.641085127035694</v>
      </c>
      <c r="E7" s="9">
        <v>90.235606060606059</v>
      </c>
      <c r="J7" s="11"/>
      <c r="L7" s="129"/>
      <c r="U7" s="1"/>
      <c r="V7" s="1"/>
    </row>
    <row r="8" spans="1:22" x14ac:dyDescent="0.2">
      <c r="C8" s="125">
        <v>6</v>
      </c>
      <c r="D8" s="9">
        <v>93.824075254650282</v>
      </c>
      <c r="E8" s="9">
        <v>86.924999999999997</v>
      </c>
      <c r="J8" s="11"/>
      <c r="L8" s="129"/>
      <c r="U8" s="1"/>
      <c r="V8" s="1"/>
    </row>
    <row r="9" spans="1:22" x14ac:dyDescent="0.2">
      <c r="C9" s="125">
        <v>7</v>
      </c>
      <c r="D9" s="9">
        <v>92.9540801446784</v>
      </c>
      <c r="E9" s="9">
        <v>81.284848484848482</v>
      </c>
      <c r="J9" s="11"/>
      <c r="L9" s="129"/>
      <c r="U9" s="1"/>
      <c r="V9" s="1"/>
    </row>
    <row r="10" spans="1:22" x14ac:dyDescent="0.2">
      <c r="C10" s="125">
        <v>8</v>
      </c>
      <c r="D10" s="9">
        <v>92.456178313580267</v>
      </c>
      <c r="E10" s="9">
        <v>79.131439393939388</v>
      </c>
      <c r="J10" s="11"/>
      <c r="L10" s="129"/>
    </row>
    <row r="11" spans="1:22" x14ac:dyDescent="0.2">
      <c r="C11" s="125">
        <v>9</v>
      </c>
      <c r="D11" s="9">
        <v>93.726755146375965</v>
      </c>
      <c r="E11" s="9">
        <v>76.909090909090907</v>
      </c>
      <c r="J11" s="129"/>
    </row>
    <row r="12" spans="1:22" x14ac:dyDescent="0.2">
      <c r="C12" s="125">
        <v>10</v>
      </c>
      <c r="D12" s="9">
        <v>95.165621734587262</v>
      </c>
      <c r="E12" s="9">
        <v>75.698863636363654</v>
      </c>
      <c r="I12" s="126"/>
      <c r="J12" s="126"/>
      <c r="K12" s="126"/>
      <c r="L12" s="126"/>
      <c r="M12" s="126"/>
      <c r="N12" s="126"/>
      <c r="O12" s="126"/>
    </row>
    <row r="13" spans="1:22" ht="24.75" customHeight="1" x14ac:dyDescent="0.2">
      <c r="A13" s="130"/>
      <c r="C13" s="86" t="s">
        <v>58</v>
      </c>
      <c r="D13" s="126"/>
      <c r="E13" s="94" t="s">
        <v>63</v>
      </c>
    </row>
    <row r="14" spans="1:22" x14ac:dyDescent="0.2">
      <c r="A14" s="130"/>
      <c r="C14" s="9" t="s">
        <v>65</v>
      </c>
      <c r="D14" s="1" t="s">
        <v>6</v>
      </c>
      <c r="E14" s="131" t="s">
        <v>71</v>
      </c>
      <c r="F14" s="131" t="s">
        <v>31</v>
      </c>
      <c r="H14" s="1"/>
      <c r="I14" s="1"/>
      <c r="K14" s="1"/>
      <c r="L14" s="1"/>
      <c r="N14" s="1"/>
      <c r="O14" s="1"/>
    </row>
    <row r="15" spans="1:22" x14ac:dyDescent="0.2">
      <c r="A15" s="130"/>
      <c r="C15" s="9" t="s">
        <v>67</v>
      </c>
      <c r="D15" s="1" t="s">
        <v>6</v>
      </c>
      <c r="E15" s="131">
        <v>0.91020000000000001</v>
      </c>
      <c r="F15" s="131" t="s">
        <v>31</v>
      </c>
      <c r="H15" s="1"/>
      <c r="I15" s="1"/>
      <c r="K15" s="1"/>
      <c r="L15" s="1"/>
      <c r="N15" s="1"/>
      <c r="O15" s="1"/>
    </row>
    <row r="16" spans="1:22" x14ac:dyDescent="0.2">
      <c r="A16" s="130"/>
      <c r="C16" s="9" t="s">
        <v>68</v>
      </c>
      <c r="D16" s="1" t="s">
        <v>6</v>
      </c>
      <c r="E16" s="131">
        <v>0.6321</v>
      </c>
      <c r="F16" s="131" t="s">
        <v>31</v>
      </c>
      <c r="H16" s="1"/>
      <c r="I16" s="1"/>
      <c r="K16" s="1"/>
      <c r="L16" s="1"/>
      <c r="N16" s="1"/>
      <c r="O16" s="1"/>
    </row>
    <row r="17" spans="1:15" x14ac:dyDescent="0.2">
      <c r="A17" s="130"/>
      <c r="C17" s="9" t="s">
        <v>70</v>
      </c>
      <c r="D17" s="1" t="s">
        <v>6</v>
      </c>
      <c r="E17" s="131">
        <v>8.7099999999999997E-2</v>
      </c>
      <c r="F17" s="131" t="s">
        <v>31</v>
      </c>
      <c r="H17" s="1"/>
      <c r="I17" s="1"/>
      <c r="K17" s="1"/>
      <c r="L17" s="1"/>
      <c r="N17" s="1"/>
      <c r="O17" s="1"/>
    </row>
    <row r="18" spans="1:15" x14ac:dyDescent="0.2">
      <c r="A18" s="130"/>
      <c r="C18" s="9" t="s">
        <v>5</v>
      </c>
      <c r="D18" s="1" t="s">
        <v>6</v>
      </c>
      <c r="E18" s="131">
        <v>5.5999999999999999E-3</v>
      </c>
      <c r="F18" s="131" t="s">
        <v>4</v>
      </c>
      <c r="I18" s="1"/>
      <c r="K18" s="1"/>
      <c r="N18" s="1"/>
    </row>
    <row r="19" spans="1:15" x14ac:dyDescent="0.2">
      <c r="C19" s="9" t="s">
        <v>7</v>
      </c>
      <c r="D19" s="1" t="s">
        <v>6</v>
      </c>
      <c r="E19" s="131">
        <v>1.5E-3</v>
      </c>
      <c r="F19" s="131" t="s">
        <v>4</v>
      </c>
    </row>
    <row r="20" spans="1:15" x14ac:dyDescent="0.2">
      <c r="C20" s="9" t="s">
        <v>9</v>
      </c>
      <c r="D20" s="1" t="s">
        <v>6</v>
      </c>
      <c r="E20" s="131">
        <v>8.0000000000000004E-4</v>
      </c>
      <c r="F20" s="131" t="s">
        <v>8</v>
      </c>
    </row>
    <row r="21" spans="1:15" x14ac:dyDescent="0.2">
      <c r="C21" s="9" t="s">
        <v>10</v>
      </c>
      <c r="D21" s="1" t="s">
        <v>6</v>
      </c>
      <c r="E21" s="131">
        <v>4.0000000000000002E-4</v>
      </c>
      <c r="F21" s="131" t="s">
        <v>8</v>
      </c>
      <c r="H21" s="126"/>
      <c r="I21" s="132"/>
      <c r="J21" s="126"/>
      <c r="K21" s="126"/>
      <c r="L21" s="126"/>
      <c r="M21" s="126"/>
      <c r="N21" s="126"/>
      <c r="O21" s="90"/>
    </row>
    <row r="22" spans="1:15" x14ac:dyDescent="0.2">
      <c r="F22" s="129"/>
      <c r="G22" s="129"/>
      <c r="H22" s="129"/>
    </row>
    <row r="23" spans="1:15" x14ac:dyDescent="0.2">
      <c r="E23" s="126"/>
    </row>
    <row r="24" spans="1:15" x14ac:dyDescent="0.2">
      <c r="F24" s="1"/>
      <c r="G24" s="132"/>
      <c r="H24" s="132"/>
    </row>
    <row r="25" spans="1:15" x14ac:dyDescent="0.2">
      <c r="F25" s="1"/>
      <c r="G25" s="132"/>
      <c r="H25" s="132"/>
    </row>
    <row r="26" spans="1:15" x14ac:dyDescent="0.2">
      <c r="F26" s="1"/>
      <c r="G26" s="132"/>
      <c r="H26" s="132"/>
    </row>
    <row r="27" spans="1:15" x14ac:dyDescent="0.2">
      <c r="F27" s="1"/>
      <c r="G27" s="132"/>
      <c r="H27" s="132"/>
    </row>
    <row r="29" spans="1:15" x14ac:dyDescent="0.2">
      <c r="F29" s="1"/>
      <c r="G29" s="132"/>
      <c r="H29" s="132"/>
    </row>
    <row r="30" spans="1:15" x14ac:dyDescent="0.2">
      <c r="F30" s="1"/>
      <c r="G30" s="132"/>
      <c r="H30" s="132"/>
    </row>
    <row r="31" spans="1:15" x14ac:dyDescent="0.2">
      <c r="F31" s="1"/>
      <c r="G31" s="132"/>
      <c r="H31" s="132"/>
    </row>
    <row r="32" spans="1:15" x14ac:dyDescent="0.2">
      <c r="F32" s="1"/>
      <c r="G32" s="132"/>
      <c r="H32" s="132"/>
    </row>
    <row r="33" spans="2:8" x14ac:dyDescent="0.2">
      <c r="E33" s="126"/>
      <c r="F33" s="126"/>
      <c r="G33" s="126"/>
      <c r="H33" s="126"/>
    </row>
    <row r="41" spans="2:8" x14ac:dyDescent="0.2">
      <c r="B41" s="133"/>
    </row>
  </sheetData>
  <mergeCells count="1">
    <mergeCell ref="D2:F2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41D1-A4EE-4597-9997-3ACE6330B5DC}">
  <dimension ref="C3:I14"/>
  <sheetViews>
    <sheetView workbookViewId="0">
      <selection activeCell="N17" sqref="N17"/>
    </sheetView>
  </sheetViews>
  <sheetFormatPr defaultRowHeight="15" x14ac:dyDescent="0.25"/>
  <cols>
    <col min="6" max="6" width="19.28515625" customWidth="1"/>
  </cols>
  <sheetData>
    <row r="3" spans="3:9" x14ac:dyDescent="0.25">
      <c r="C3" s="4"/>
      <c r="D3" s="4"/>
      <c r="E3" s="4"/>
      <c r="F3" s="4"/>
      <c r="G3" s="4"/>
      <c r="H3" s="4"/>
      <c r="I3" s="4"/>
    </row>
    <row r="4" spans="3:9" ht="20.25" x14ac:dyDescent="0.3">
      <c r="C4" s="4"/>
      <c r="D4" s="4"/>
      <c r="E4" s="32" t="s">
        <v>12</v>
      </c>
      <c r="F4" s="4"/>
      <c r="G4" s="4"/>
      <c r="H4" s="4"/>
      <c r="I4" s="4"/>
    </row>
    <row r="5" spans="3:9" x14ac:dyDescent="0.25">
      <c r="C5" s="4"/>
      <c r="D5" s="4"/>
      <c r="E5" s="4"/>
      <c r="F5" s="4"/>
      <c r="G5" s="4"/>
      <c r="H5" s="4"/>
      <c r="I5" s="4"/>
    </row>
    <row r="6" spans="3:9" x14ac:dyDescent="0.25">
      <c r="C6" s="4"/>
      <c r="D6" s="4" t="s">
        <v>3</v>
      </c>
      <c r="E6" s="11">
        <v>1</v>
      </c>
      <c r="F6" s="4" t="s">
        <v>2</v>
      </c>
      <c r="G6" s="13">
        <v>4</v>
      </c>
      <c r="H6" s="4"/>
      <c r="I6" s="4"/>
    </row>
    <row r="7" spans="3:9" x14ac:dyDescent="0.25">
      <c r="C7" s="4"/>
      <c r="D7" s="4" t="s">
        <v>3</v>
      </c>
      <c r="E7" s="11">
        <v>1</v>
      </c>
      <c r="F7" s="4" t="s">
        <v>2</v>
      </c>
      <c r="G7" s="13">
        <v>3</v>
      </c>
    </row>
    <row r="8" spans="3:9" x14ac:dyDescent="0.25">
      <c r="C8" s="4"/>
      <c r="D8" s="4" t="s">
        <v>3</v>
      </c>
      <c r="E8" s="11">
        <v>1</v>
      </c>
      <c r="F8" s="4" t="s">
        <v>2</v>
      </c>
      <c r="G8" s="13">
        <v>4</v>
      </c>
      <c r="H8" s="4"/>
      <c r="I8" s="4"/>
    </row>
    <row r="9" spans="3:9" x14ac:dyDescent="0.25">
      <c r="C9" s="4"/>
      <c r="D9" s="4" t="s">
        <v>3</v>
      </c>
      <c r="E9" s="11">
        <v>2</v>
      </c>
      <c r="F9" s="4" t="s">
        <v>2</v>
      </c>
      <c r="G9" s="13">
        <v>4</v>
      </c>
      <c r="H9" s="4"/>
      <c r="I9" s="4"/>
    </row>
    <row r="10" spans="3:9" x14ac:dyDescent="0.25">
      <c r="C10" s="4"/>
      <c r="D10" s="4" t="s">
        <v>3</v>
      </c>
      <c r="E10" s="11">
        <v>2</v>
      </c>
      <c r="F10" s="4" t="s">
        <v>2</v>
      </c>
      <c r="G10" s="13">
        <v>3</v>
      </c>
      <c r="H10" s="4"/>
      <c r="I10" s="4"/>
    </row>
    <row r="11" spans="3:9" x14ac:dyDescent="0.25">
      <c r="C11" s="4"/>
      <c r="D11" s="4" t="s">
        <v>3</v>
      </c>
      <c r="E11" s="11">
        <v>2</v>
      </c>
      <c r="F11" s="4" t="s">
        <v>2</v>
      </c>
      <c r="G11" s="13">
        <v>3</v>
      </c>
      <c r="H11" s="4"/>
      <c r="I11" s="4"/>
    </row>
    <row r="12" spans="3:9" x14ac:dyDescent="0.25">
      <c r="C12" s="4"/>
      <c r="D12" s="4" t="s">
        <v>3</v>
      </c>
      <c r="E12" s="11">
        <v>3</v>
      </c>
      <c r="F12" s="4" t="s">
        <v>2</v>
      </c>
      <c r="G12" s="13">
        <v>3</v>
      </c>
      <c r="H12" s="4"/>
      <c r="I12" s="4"/>
    </row>
    <row r="14" spans="3:9" x14ac:dyDescent="0.25">
      <c r="E14" s="17" t="s">
        <v>13</v>
      </c>
      <c r="F14" s="17">
        <f>TTEST(E6:E12,G6:G12,2,3)</f>
        <v>4.9838629866084461E-4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8F9D8-C910-4741-B3AE-4156B563E21B}">
  <dimension ref="D6:K17"/>
  <sheetViews>
    <sheetView workbookViewId="0">
      <selection activeCell="I27" sqref="I27"/>
    </sheetView>
  </sheetViews>
  <sheetFormatPr defaultRowHeight="15" x14ac:dyDescent="0.25"/>
  <cols>
    <col min="4" max="4" width="17.5703125" customWidth="1"/>
    <col min="5" max="5" width="15.42578125" customWidth="1"/>
    <col min="7" max="8" width="12.140625" customWidth="1"/>
    <col min="10" max="10" width="12.140625" customWidth="1"/>
    <col min="11" max="11" width="15.5703125" customWidth="1"/>
  </cols>
  <sheetData>
    <row r="6" spans="4:11" ht="20.25" x14ac:dyDescent="0.3">
      <c r="D6" s="4"/>
      <c r="E6" s="4"/>
      <c r="F6" s="11"/>
      <c r="G6" s="89" t="s">
        <v>72</v>
      </c>
      <c r="H6" s="13"/>
      <c r="I6" s="4"/>
      <c r="J6" s="4"/>
      <c r="K6" s="4"/>
    </row>
    <row r="7" spans="4:11" x14ac:dyDescent="0.25">
      <c r="D7" s="4"/>
      <c r="G7" s="4"/>
      <c r="H7" s="4"/>
      <c r="I7" s="4"/>
      <c r="J7" s="4"/>
      <c r="K7" s="4"/>
    </row>
    <row r="8" spans="4:11" x14ac:dyDescent="0.25">
      <c r="D8" s="4"/>
      <c r="E8" s="17" t="s">
        <v>135</v>
      </c>
      <c r="F8" s="17"/>
      <c r="G8" s="17"/>
      <c r="H8" s="17" t="s">
        <v>80</v>
      </c>
      <c r="I8" s="17"/>
      <c r="J8" s="17"/>
      <c r="K8" s="17" t="s">
        <v>134</v>
      </c>
    </row>
    <row r="9" spans="4:11" x14ac:dyDescent="0.25">
      <c r="D9" s="4" t="s">
        <v>3</v>
      </c>
      <c r="E9" s="4" t="s">
        <v>11</v>
      </c>
      <c r="F9" s="4"/>
      <c r="G9" s="4" t="s">
        <v>3</v>
      </c>
      <c r="H9" s="4" t="s">
        <v>11</v>
      </c>
      <c r="I9" s="4"/>
      <c r="J9" s="4" t="s">
        <v>3</v>
      </c>
      <c r="K9" s="4" t="s">
        <v>11</v>
      </c>
    </row>
    <row r="10" spans="4:11" x14ac:dyDescent="0.25">
      <c r="D10" s="33">
        <v>5.2211299999999996</v>
      </c>
      <c r="E10" s="33">
        <v>18.228059999999999</v>
      </c>
      <c r="F10" s="4"/>
      <c r="G10" s="33">
        <v>0.73464399999999996</v>
      </c>
      <c r="H10" s="33">
        <v>42.909869999999998</v>
      </c>
      <c r="I10" s="4"/>
      <c r="J10" s="1">
        <v>0.33</v>
      </c>
      <c r="K10" s="1">
        <v>1.75</v>
      </c>
    </row>
    <row r="11" spans="4:11" x14ac:dyDescent="0.25">
      <c r="D11" s="33">
        <v>8.117089</v>
      </c>
      <c r="E11" s="33">
        <v>16.614599999999999</v>
      </c>
      <c r="F11" s="4"/>
      <c r="G11" s="33">
        <v>3.4335439999999999</v>
      </c>
      <c r="H11" s="33">
        <v>43.590649999999997</v>
      </c>
      <c r="I11" s="4"/>
      <c r="J11" s="1">
        <v>0.44</v>
      </c>
      <c r="K11" s="1">
        <v>1.95</v>
      </c>
    </row>
    <row r="12" spans="4:11" x14ac:dyDescent="0.25">
      <c r="D12" s="33">
        <v>9.7090910000000008</v>
      </c>
      <c r="E12" s="33">
        <v>21.134419999999999</v>
      </c>
      <c r="F12" s="4"/>
      <c r="G12" s="33">
        <v>4.5653100000000002</v>
      </c>
      <c r="H12" s="33">
        <v>44.743949999999998</v>
      </c>
      <c r="I12" s="4"/>
      <c r="J12" s="1">
        <v>0.33</v>
      </c>
      <c r="K12" s="1">
        <v>2.42</v>
      </c>
    </row>
    <row r="13" spans="4:11" x14ac:dyDescent="0.25">
      <c r="D13" s="1">
        <v>7.33</v>
      </c>
      <c r="E13" s="1">
        <v>23.09</v>
      </c>
      <c r="F13" s="4"/>
      <c r="G13" s="1">
        <v>2.0099999999999998</v>
      </c>
      <c r="H13" s="1">
        <v>33.270000000000003</v>
      </c>
      <c r="I13" s="4"/>
      <c r="J13" s="1">
        <v>0.52</v>
      </c>
      <c r="K13" s="1">
        <v>2.17</v>
      </c>
    </row>
    <row r="14" spans="4:11" x14ac:dyDescent="0.25">
      <c r="D14" s="4"/>
      <c r="E14" s="1"/>
      <c r="F14" s="4"/>
      <c r="G14" s="1"/>
      <c r="H14" s="4"/>
      <c r="I14" s="4"/>
      <c r="J14" s="1"/>
      <c r="K14" s="4"/>
    </row>
    <row r="15" spans="4:11" x14ac:dyDescent="0.25">
      <c r="D15" s="4"/>
      <c r="E15" s="4"/>
      <c r="F15" s="4"/>
      <c r="G15" s="4"/>
      <c r="H15" s="4"/>
      <c r="I15" s="4"/>
      <c r="J15" s="4"/>
      <c r="K15" s="4"/>
    </row>
    <row r="16" spans="4:11" x14ac:dyDescent="0.25">
      <c r="D16" s="4" t="s">
        <v>15</v>
      </c>
      <c r="E16" s="4"/>
      <c r="F16" s="4"/>
      <c r="G16" s="4"/>
      <c r="H16" s="4"/>
      <c r="I16" s="4"/>
      <c r="J16" s="4"/>
      <c r="K16" s="4"/>
    </row>
    <row r="17" spans="4:11" x14ac:dyDescent="0.25">
      <c r="D17" s="17" t="s">
        <v>16</v>
      </c>
      <c r="E17" s="92">
        <f>TTEST(D10:D13,E10:E13,2,3)</f>
        <v>7.9754485328327809E-4</v>
      </c>
      <c r="F17" s="17"/>
      <c r="G17" s="17" t="s">
        <v>16</v>
      </c>
      <c r="H17" s="17">
        <v>2.9999999999999997E-4</v>
      </c>
      <c r="I17" s="17"/>
      <c r="J17" s="17" t="s">
        <v>16</v>
      </c>
      <c r="K17" s="90">
        <f>TTEST(J10:J13,K10:K13,2,3)</f>
        <v>6.5756893596064544E-4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86142-1615-4359-A86F-1C526836B6DC}">
  <dimension ref="E5:J18"/>
  <sheetViews>
    <sheetView workbookViewId="0">
      <selection activeCell="N22" sqref="N22"/>
    </sheetView>
  </sheetViews>
  <sheetFormatPr defaultRowHeight="15" x14ac:dyDescent="0.25"/>
  <cols>
    <col min="7" max="8" width="14.140625" customWidth="1"/>
    <col min="9" max="9" width="13.42578125" customWidth="1"/>
    <col min="10" max="10" width="15.5703125" customWidth="1"/>
  </cols>
  <sheetData>
    <row r="5" spans="5:10" x14ac:dyDescent="0.25">
      <c r="E5" s="4"/>
      <c r="F5" s="4"/>
      <c r="G5" s="4"/>
      <c r="H5" s="13" t="s">
        <v>78</v>
      </c>
      <c r="I5" s="13" t="s">
        <v>78</v>
      </c>
      <c r="J5" s="13" t="s">
        <v>78</v>
      </c>
    </row>
    <row r="6" spans="5:10" x14ac:dyDescent="0.25">
      <c r="E6" s="4"/>
      <c r="F6" s="4"/>
      <c r="G6" s="17"/>
      <c r="H6" s="4" t="s">
        <v>136</v>
      </c>
      <c r="I6" s="4" t="s">
        <v>14</v>
      </c>
      <c r="J6" s="4" t="s">
        <v>137</v>
      </c>
    </row>
    <row r="7" spans="5:10" x14ac:dyDescent="0.25">
      <c r="E7" s="4"/>
      <c r="F7" s="4"/>
      <c r="G7" s="4" t="s">
        <v>17</v>
      </c>
      <c r="H7" s="33">
        <v>5260</v>
      </c>
      <c r="I7">
        <v>4041</v>
      </c>
      <c r="J7">
        <v>4661</v>
      </c>
    </row>
    <row r="8" spans="5:10" x14ac:dyDescent="0.25">
      <c r="E8" s="4"/>
      <c r="F8" s="4"/>
      <c r="G8" s="4" t="s">
        <v>18</v>
      </c>
      <c r="H8" s="33">
        <v>7121</v>
      </c>
      <c r="I8">
        <v>4357</v>
      </c>
      <c r="J8">
        <v>5872</v>
      </c>
    </row>
    <row r="9" spans="5:10" x14ac:dyDescent="0.25">
      <c r="E9" s="4"/>
      <c r="F9" s="4"/>
      <c r="G9" s="4" t="s">
        <v>19</v>
      </c>
      <c r="H9" s="33">
        <v>4823</v>
      </c>
      <c r="I9">
        <v>3657</v>
      </c>
      <c r="J9">
        <v>3662</v>
      </c>
    </row>
    <row r="10" spans="5:10" x14ac:dyDescent="0.25">
      <c r="E10" s="4"/>
      <c r="F10" s="4"/>
      <c r="G10" s="4" t="s">
        <v>59</v>
      </c>
      <c r="H10" s="33">
        <v>7599</v>
      </c>
      <c r="I10">
        <v>4660</v>
      </c>
      <c r="J10">
        <v>6053</v>
      </c>
    </row>
    <row r="11" spans="5:10" x14ac:dyDescent="0.25">
      <c r="E11" s="4"/>
      <c r="F11" s="4"/>
      <c r="G11" s="4"/>
      <c r="H11" s="4"/>
      <c r="I11" s="4"/>
      <c r="J11" s="4"/>
    </row>
    <row r="12" spans="5:10" x14ac:dyDescent="0.25">
      <c r="E12" s="4"/>
      <c r="F12" s="4"/>
      <c r="G12" s="4" t="s">
        <v>20</v>
      </c>
      <c r="H12" s="33">
        <v>10978</v>
      </c>
      <c r="I12">
        <v>4724</v>
      </c>
      <c r="J12">
        <v>11278</v>
      </c>
    </row>
    <row r="13" spans="5:10" x14ac:dyDescent="0.25">
      <c r="E13" s="4"/>
      <c r="F13" s="4"/>
      <c r="G13" s="4" t="s">
        <v>21</v>
      </c>
      <c r="H13" s="33">
        <v>9584</v>
      </c>
      <c r="I13">
        <v>4807</v>
      </c>
      <c r="J13">
        <v>6951</v>
      </c>
    </row>
    <row r="14" spans="5:10" x14ac:dyDescent="0.25">
      <c r="E14" s="4"/>
      <c r="F14" s="4"/>
      <c r="G14" s="4" t="s">
        <v>22</v>
      </c>
      <c r="H14" s="33">
        <v>14375</v>
      </c>
      <c r="I14">
        <v>6688</v>
      </c>
      <c r="J14">
        <v>13350</v>
      </c>
    </row>
    <row r="15" spans="5:10" x14ac:dyDescent="0.25">
      <c r="E15" s="4"/>
      <c r="F15" s="4"/>
      <c r="G15" s="4" t="s">
        <v>23</v>
      </c>
      <c r="H15" s="33">
        <v>10472</v>
      </c>
      <c r="I15">
        <v>6232</v>
      </c>
      <c r="J15">
        <v>6974</v>
      </c>
    </row>
    <row r="16" spans="5:10" x14ac:dyDescent="0.25">
      <c r="E16" s="4"/>
      <c r="F16" s="4"/>
    </row>
    <row r="18" spans="7:10" x14ac:dyDescent="0.25">
      <c r="G18" s="17" t="s">
        <v>16</v>
      </c>
      <c r="H18" s="17">
        <f>TTEST(H7:H9,H12:H15,2,3)</f>
        <v>7.241901682712929E-3</v>
      </c>
      <c r="I18" s="17">
        <f>TTEST(I7:I9,I12:I15,2,3)</f>
        <v>4.2521292193304118E-2</v>
      </c>
      <c r="J18" s="17">
        <f>TTEST(J7:J9,J12:J15,2,3)</f>
        <v>4.8259116023004062E-2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0D8C-EFA4-4A58-AAC7-028B9D006410}">
  <dimension ref="A6:S46"/>
  <sheetViews>
    <sheetView topLeftCell="A7" workbookViewId="0">
      <selection activeCell="H25" sqref="H25"/>
    </sheetView>
  </sheetViews>
  <sheetFormatPr defaultRowHeight="15" x14ac:dyDescent="0.25"/>
  <cols>
    <col min="1" max="1" width="11.5703125" customWidth="1"/>
    <col min="2" max="2" width="20.42578125" customWidth="1"/>
    <col min="3" max="3" width="33.85546875" customWidth="1"/>
    <col min="4" max="4" width="34.5703125" customWidth="1"/>
    <col min="5" max="5" width="12.28515625" customWidth="1"/>
    <col min="8" max="8" width="10.7109375" customWidth="1"/>
    <col min="9" max="9" width="12" customWidth="1"/>
  </cols>
  <sheetData>
    <row r="6" spans="1:19" x14ac:dyDescent="0.25">
      <c r="B6" s="4"/>
      <c r="C6" s="4"/>
      <c r="D6" s="4"/>
      <c r="E6" s="4"/>
      <c r="F6" s="4"/>
    </row>
    <row r="7" spans="1:19" x14ac:dyDescent="0.25">
      <c r="A7" s="4"/>
      <c r="B7" s="4"/>
      <c r="C7" s="146" t="s">
        <v>0</v>
      </c>
      <c r="D7" s="146"/>
      <c r="E7" s="146"/>
      <c r="F7" s="17"/>
    </row>
    <row r="8" spans="1:19" ht="18" x14ac:dyDescent="0.25">
      <c r="A8" s="38" t="s">
        <v>96</v>
      </c>
      <c r="B8" s="4"/>
      <c r="C8" s="96" t="s">
        <v>100</v>
      </c>
      <c r="D8" s="96" t="s">
        <v>101</v>
      </c>
      <c r="E8" s="30"/>
      <c r="F8" s="4"/>
      <c r="J8" s="92"/>
      <c r="K8" s="92"/>
      <c r="L8" s="92"/>
      <c r="M8" s="92"/>
      <c r="N8" s="92"/>
      <c r="O8" s="92"/>
      <c r="P8" s="92"/>
    </row>
    <row r="9" spans="1:19" ht="30" x14ac:dyDescent="0.25">
      <c r="A9" s="4"/>
      <c r="B9" s="31" t="s">
        <v>1</v>
      </c>
      <c r="C9" s="29" t="s">
        <v>79</v>
      </c>
      <c r="D9" s="29" t="s">
        <v>79</v>
      </c>
      <c r="E9" s="4"/>
      <c r="F9" s="4"/>
      <c r="I9" s="4"/>
      <c r="J9" s="4"/>
      <c r="K9" s="4"/>
      <c r="L9" s="4"/>
      <c r="M9" s="4"/>
      <c r="N9" s="4"/>
      <c r="O9" s="92"/>
      <c r="P9" s="92"/>
    </row>
    <row r="10" spans="1:19" x14ac:dyDescent="0.25">
      <c r="A10" s="4"/>
      <c r="B10" s="4" t="s">
        <v>65</v>
      </c>
      <c r="C10" s="33">
        <v>100.3095</v>
      </c>
      <c r="D10" s="33">
        <v>101.0677</v>
      </c>
      <c r="E10" s="4"/>
      <c r="F10" s="4"/>
      <c r="I10" s="4"/>
      <c r="J10" s="4"/>
      <c r="L10" s="4"/>
      <c r="M10" s="4"/>
      <c r="N10" s="4"/>
      <c r="O10" s="92"/>
      <c r="P10" s="92"/>
      <c r="Q10" s="92"/>
      <c r="R10" s="92"/>
      <c r="S10" s="92"/>
    </row>
    <row r="11" spans="1:19" ht="20.25" x14ac:dyDescent="0.3">
      <c r="A11" s="4"/>
      <c r="B11" s="4" t="s">
        <v>66</v>
      </c>
      <c r="C11" s="33">
        <v>100.2843</v>
      </c>
      <c r="D11" s="33">
        <v>100.6116</v>
      </c>
      <c r="E11" s="4"/>
      <c r="F11" s="4"/>
      <c r="I11" s="4"/>
      <c r="J11" s="32"/>
      <c r="K11" s="4"/>
      <c r="L11" s="4"/>
      <c r="M11" s="4"/>
      <c r="N11" s="4"/>
      <c r="O11" s="92"/>
      <c r="P11" s="92"/>
      <c r="Q11" s="92"/>
      <c r="R11" s="92"/>
      <c r="S11" s="92"/>
    </row>
    <row r="12" spans="1:19" x14ac:dyDescent="0.25">
      <c r="A12" s="4"/>
      <c r="B12" s="4" t="s">
        <v>67</v>
      </c>
      <c r="C12" s="33">
        <v>96.741650000000007</v>
      </c>
      <c r="D12" s="33">
        <v>99.125839999999997</v>
      </c>
      <c r="E12" s="4"/>
      <c r="F12" s="4"/>
      <c r="J12" s="92"/>
      <c r="K12" s="92"/>
      <c r="L12" s="92"/>
      <c r="M12" s="92"/>
      <c r="N12" s="92"/>
      <c r="O12" s="92"/>
      <c r="P12" s="92"/>
      <c r="Q12" s="92"/>
      <c r="R12" s="92"/>
      <c r="S12" s="92"/>
    </row>
    <row r="13" spans="1:19" x14ac:dyDescent="0.25">
      <c r="A13" s="4"/>
      <c r="B13" s="4" t="s">
        <v>68</v>
      </c>
      <c r="C13" s="33">
        <v>96.741650000000007</v>
      </c>
      <c r="D13" s="33">
        <v>99.125839999999997</v>
      </c>
      <c r="E13" s="4"/>
      <c r="F13" s="4"/>
      <c r="H13" s="92"/>
      <c r="J13" s="92"/>
      <c r="K13" s="92"/>
      <c r="M13" s="17"/>
      <c r="N13" s="17"/>
      <c r="O13" s="92"/>
      <c r="P13" s="92"/>
    </row>
    <row r="14" spans="1:19" x14ac:dyDescent="0.25">
      <c r="A14" s="4"/>
      <c r="B14" s="4" t="s">
        <v>69</v>
      </c>
      <c r="C14" s="33">
        <v>98.835040000000006</v>
      </c>
      <c r="D14" s="33">
        <v>98.837059999999994</v>
      </c>
      <c r="E14" s="4"/>
      <c r="F14" s="4"/>
      <c r="H14" s="92"/>
      <c r="J14" s="92"/>
      <c r="K14" s="92"/>
      <c r="M14" s="92"/>
      <c r="N14" s="92"/>
      <c r="O14" s="92"/>
      <c r="P14" s="92"/>
    </row>
    <row r="15" spans="1:19" x14ac:dyDescent="0.25">
      <c r="A15" s="4"/>
      <c r="B15" s="4" t="s">
        <v>70</v>
      </c>
      <c r="C15" s="33">
        <v>99.14452</v>
      </c>
      <c r="D15" s="33">
        <v>97.125159999999994</v>
      </c>
      <c r="E15" s="4"/>
      <c r="F15" s="4"/>
      <c r="H15" s="92"/>
      <c r="J15" s="92"/>
      <c r="K15" s="92"/>
      <c r="M15" s="92"/>
      <c r="N15" s="92"/>
      <c r="O15" s="92"/>
      <c r="P15" s="92"/>
    </row>
    <row r="16" spans="1:19" x14ac:dyDescent="0.25">
      <c r="A16" s="4"/>
      <c r="B16" s="4" t="s">
        <v>5</v>
      </c>
      <c r="C16" s="33">
        <v>99.13194</v>
      </c>
      <c r="D16" s="33">
        <v>96.158900000000003</v>
      </c>
      <c r="E16" s="4"/>
      <c r="F16" s="4"/>
      <c r="H16" s="92"/>
      <c r="J16" s="92"/>
      <c r="K16" s="92"/>
      <c r="M16" s="92"/>
      <c r="N16" s="92"/>
      <c r="O16" s="92"/>
      <c r="P16" s="92"/>
    </row>
    <row r="17" spans="1:16" x14ac:dyDescent="0.25">
      <c r="A17" s="4"/>
      <c r="B17" s="4" t="s">
        <v>7</v>
      </c>
      <c r="C17" s="33">
        <v>95.543689999999998</v>
      </c>
      <c r="D17" s="33">
        <v>90.865210000000005</v>
      </c>
      <c r="E17" s="4"/>
      <c r="F17" s="4"/>
      <c r="H17" s="92"/>
      <c r="J17" s="92"/>
      <c r="K17" s="92"/>
      <c r="L17" s="92"/>
      <c r="M17" s="92"/>
      <c r="N17" s="92"/>
      <c r="O17" s="92"/>
      <c r="P17" s="92"/>
    </row>
    <row r="18" spans="1:16" x14ac:dyDescent="0.25">
      <c r="B18" s="4" t="s">
        <v>9</v>
      </c>
      <c r="C18" s="33">
        <v>94.918440000000004</v>
      </c>
      <c r="D18" s="33">
        <v>88.309359999999998</v>
      </c>
    </row>
    <row r="19" spans="1:16" x14ac:dyDescent="0.25">
      <c r="B19" s="4" t="s">
        <v>10</v>
      </c>
      <c r="C19" s="33">
        <v>95.082629999999995</v>
      </c>
      <c r="D19" s="33">
        <v>84.282399999999996</v>
      </c>
    </row>
    <row r="21" spans="1:16" x14ac:dyDescent="0.25">
      <c r="A21" s="4"/>
      <c r="B21" s="93" t="s">
        <v>58</v>
      </c>
      <c r="C21" s="17"/>
      <c r="D21" s="94" t="s">
        <v>63</v>
      </c>
      <c r="E21" s="4"/>
      <c r="F21" s="4"/>
      <c r="J21" s="92"/>
      <c r="K21" s="92"/>
      <c r="L21" s="92"/>
      <c r="M21" s="92"/>
      <c r="N21" s="92"/>
      <c r="O21" s="92"/>
      <c r="P21" s="92"/>
    </row>
    <row r="22" spans="1:16" x14ac:dyDescent="0.25">
      <c r="A22" s="4"/>
      <c r="B22" s="4" t="s">
        <v>65</v>
      </c>
      <c r="C22" s="38" t="s">
        <v>97</v>
      </c>
      <c r="D22" s="39" t="s">
        <v>71</v>
      </c>
      <c r="E22" s="39" t="s">
        <v>31</v>
      </c>
      <c r="F22" s="4"/>
      <c r="J22" s="92"/>
      <c r="K22" s="92"/>
      <c r="L22" s="92"/>
      <c r="M22" s="92"/>
      <c r="N22" s="92"/>
      <c r="O22" s="92"/>
      <c r="P22" s="92"/>
    </row>
    <row r="23" spans="1:16" x14ac:dyDescent="0.25">
      <c r="B23" s="4" t="s">
        <v>66</v>
      </c>
      <c r="C23" s="38" t="s">
        <v>97</v>
      </c>
      <c r="D23" s="39" t="s">
        <v>71</v>
      </c>
      <c r="E23" s="39" t="s">
        <v>31</v>
      </c>
      <c r="J23" s="92"/>
      <c r="K23" s="92"/>
      <c r="L23" s="92"/>
      <c r="M23" s="92"/>
      <c r="N23" s="92"/>
      <c r="O23" s="92"/>
      <c r="P23" s="92"/>
    </row>
    <row r="24" spans="1:16" x14ac:dyDescent="0.25">
      <c r="A24" s="4"/>
      <c r="B24" s="4" t="s">
        <v>67</v>
      </c>
      <c r="C24" s="38" t="s">
        <v>97</v>
      </c>
      <c r="D24" s="39">
        <v>0.98250000000000004</v>
      </c>
      <c r="E24" s="39" t="s">
        <v>31</v>
      </c>
      <c r="F24" s="4"/>
      <c r="J24" s="92"/>
      <c r="K24" s="92"/>
      <c r="L24" s="92"/>
      <c r="M24" s="92"/>
      <c r="N24" s="92"/>
      <c r="O24" s="92"/>
      <c r="P24" s="92"/>
    </row>
    <row r="25" spans="1:16" x14ac:dyDescent="0.25">
      <c r="A25" s="4"/>
      <c r="B25" s="4" t="s">
        <v>68</v>
      </c>
      <c r="C25" s="38" t="s">
        <v>97</v>
      </c>
      <c r="D25" s="39">
        <v>0.98250000000000004</v>
      </c>
      <c r="E25" s="39" t="s">
        <v>31</v>
      </c>
      <c r="F25" s="4"/>
    </row>
    <row r="26" spans="1:16" x14ac:dyDescent="0.25">
      <c r="B26" s="4" t="s">
        <v>69</v>
      </c>
      <c r="C26" s="38" t="s">
        <v>97</v>
      </c>
      <c r="D26" s="39" t="s">
        <v>71</v>
      </c>
      <c r="E26" s="39" t="s">
        <v>31</v>
      </c>
      <c r="F26" s="4"/>
    </row>
    <row r="27" spans="1:16" x14ac:dyDescent="0.25">
      <c r="A27" s="4"/>
      <c r="B27" s="4" t="s">
        <v>70</v>
      </c>
      <c r="C27" s="38" t="s">
        <v>97</v>
      </c>
      <c r="D27" s="39">
        <v>0.995</v>
      </c>
      <c r="E27" s="39" t="s">
        <v>31</v>
      </c>
      <c r="F27" s="4"/>
    </row>
    <row r="28" spans="1:16" x14ac:dyDescent="0.25">
      <c r="A28" s="4"/>
      <c r="B28" s="4" t="s">
        <v>5</v>
      </c>
      <c r="C28" s="38" t="s">
        <v>97</v>
      </c>
      <c r="D28" s="39">
        <v>0.92549999999999999</v>
      </c>
      <c r="E28" s="39" t="s">
        <v>31</v>
      </c>
      <c r="F28" s="4"/>
    </row>
    <row r="29" spans="1:16" x14ac:dyDescent="0.25">
      <c r="A29" s="4"/>
      <c r="B29" s="4" t="s">
        <v>7</v>
      </c>
      <c r="C29" s="38" t="s">
        <v>97</v>
      </c>
      <c r="D29" s="39">
        <v>0.47010000000000002</v>
      </c>
      <c r="E29" s="39" t="s">
        <v>31</v>
      </c>
      <c r="F29" s="4"/>
      <c r="G29" s="92"/>
      <c r="H29" s="92"/>
    </row>
    <row r="30" spans="1:16" x14ac:dyDescent="0.25">
      <c r="A30" s="4"/>
      <c r="B30" s="4" t="s">
        <v>9</v>
      </c>
      <c r="C30" s="38" t="s">
        <v>97</v>
      </c>
      <c r="D30" s="39">
        <v>5.2600000000000001E-2</v>
      </c>
      <c r="E30" s="95" t="s">
        <v>32</v>
      </c>
      <c r="F30" s="4"/>
      <c r="G30" s="92"/>
      <c r="H30" s="92"/>
    </row>
    <row r="31" spans="1:16" x14ac:dyDescent="0.25">
      <c r="A31" s="4"/>
      <c r="B31" s="4" t="s">
        <v>10</v>
      </c>
      <c r="C31" s="38" t="s">
        <v>97</v>
      </c>
      <c r="D31" s="39">
        <v>6.9999999999999999E-4</v>
      </c>
      <c r="E31" s="95" t="s">
        <v>32</v>
      </c>
      <c r="F31" s="92"/>
      <c r="G31" s="92"/>
    </row>
    <row r="32" spans="1:16" x14ac:dyDescent="0.25">
      <c r="A32" s="92"/>
      <c r="B32" s="92"/>
      <c r="C32" s="92"/>
      <c r="D32" s="92"/>
      <c r="E32" s="92"/>
      <c r="F32" s="92"/>
      <c r="G32" s="92"/>
    </row>
    <row r="33" spans="1:8" x14ac:dyDescent="0.25">
      <c r="A33" s="38"/>
      <c r="B33" s="33"/>
      <c r="C33" s="33"/>
      <c r="D33" s="33"/>
      <c r="E33" s="33"/>
      <c r="F33" s="33"/>
    </row>
    <row r="34" spans="1:8" x14ac:dyDescent="0.25">
      <c r="B34" s="33"/>
      <c r="C34" s="33"/>
      <c r="D34" s="33"/>
      <c r="E34" s="33"/>
      <c r="F34" s="33"/>
    </row>
    <row r="35" spans="1:8" x14ac:dyDescent="0.25">
      <c r="A35" s="38"/>
      <c r="B35" s="33"/>
      <c r="C35" s="33"/>
      <c r="D35" s="33"/>
      <c r="E35" s="33"/>
      <c r="F35" s="33"/>
    </row>
    <row r="36" spans="1:8" x14ac:dyDescent="0.25">
      <c r="A36" s="38"/>
      <c r="B36" s="33"/>
      <c r="C36" s="33"/>
      <c r="D36" s="33"/>
      <c r="E36" s="33"/>
      <c r="F36" s="33"/>
      <c r="H36" s="33"/>
    </row>
    <row r="37" spans="1:8" x14ac:dyDescent="0.25">
      <c r="A37" s="38"/>
      <c r="B37" s="33"/>
      <c r="C37" s="33"/>
      <c r="D37" s="33"/>
      <c r="E37" s="33"/>
      <c r="F37" s="33"/>
      <c r="H37" s="33"/>
    </row>
    <row r="38" spans="1:8" x14ac:dyDescent="0.25">
      <c r="A38" s="38"/>
      <c r="B38" s="33"/>
      <c r="C38" s="33"/>
      <c r="D38" s="33"/>
      <c r="E38" s="33"/>
      <c r="F38" s="33"/>
    </row>
    <row r="39" spans="1:8" x14ac:dyDescent="0.25">
      <c r="A39" s="38"/>
      <c r="B39" s="33"/>
      <c r="C39" s="33"/>
      <c r="D39" s="33"/>
      <c r="E39" s="33"/>
      <c r="F39" s="33"/>
    </row>
    <row r="40" spans="1:8" x14ac:dyDescent="0.25">
      <c r="A40" s="38"/>
      <c r="B40" s="33"/>
      <c r="C40" s="33"/>
      <c r="D40" s="33"/>
      <c r="E40" s="33"/>
      <c r="F40" s="33"/>
    </row>
    <row r="41" spans="1:8" x14ac:dyDescent="0.25">
      <c r="A41" s="38"/>
      <c r="B41" s="33"/>
      <c r="C41" s="33"/>
      <c r="D41" s="33"/>
      <c r="E41" s="33"/>
      <c r="F41" s="33"/>
    </row>
    <row r="42" spans="1:8" x14ac:dyDescent="0.25">
      <c r="A42" s="38"/>
      <c r="B42" s="33"/>
      <c r="C42" s="33"/>
      <c r="D42" s="33"/>
      <c r="E42" s="33"/>
      <c r="F42" s="33"/>
    </row>
    <row r="43" spans="1:8" x14ac:dyDescent="0.25">
      <c r="A43" s="38"/>
      <c r="B43" s="33"/>
      <c r="C43" s="33"/>
      <c r="D43" s="33"/>
      <c r="E43" s="33"/>
      <c r="F43" s="33"/>
    </row>
    <row r="44" spans="1:8" x14ac:dyDescent="0.25">
      <c r="A44" s="38"/>
      <c r="B44" s="33"/>
      <c r="C44" s="33"/>
      <c r="D44" s="33"/>
      <c r="E44" s="33"/>
      <c r="F44" s="33"/>
    </row>
    <row r="45" spans="1:8" x14ac:dyDescent="0.25">
      <c r="A45" s="38"/>
      <c r="B45" s="33"/>
      <c r="C45" s="33"/>
      <c r="D45" s="33"/>
      <c r="E45" s="33"/>
      <c r="F45" s="33"/>
    </row>
    <row r="46" spans="1:8" x14ac:dyDescent="0.25">
      <c r="A46" s="38"/>
      <c r="B46" s="33"/>
      <c r="C46" s="33"/>
      <c r="D46" s="33"/>
      <c r="E46" s="33"/>
      <c r="F46" s="33"/>
    </row>
  </sheetData>
  <mergeCells count="1">
    <mergeCell ref="C7:E7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F5BD-B4F5-47F1-8CAF-9C0BA9344EC5}">
  <dimension ref="F6:M17"/>
  <sheetViews>
    <sheetView workbookViewId="0">
      <selection activeCell="N14" sqref="N14"/>
    </sheetView>
  </sheetViews>
  <sheetFormatPr defaultRowHeight="15" x14ac:dyDescent="0.25"/>
  <cols>
    <col min="6" max="6" width="14.5703125" customWidth="1"/>
    <col min="9" max="9" width="17" customWidth="1"/>
  </cols>
  <sheetData>
    <row r="6" spans="6:13" x14ac:dyDescent="0.25">
      <c r="G6" s="4"/>
      <c r="H6" s="4"/>
      <c r="I6" s="4"/>
      <c r="J6" s="4"/>
      <c r="K6" s="4"/>
      <c r="L6" s="4"/>
      <c r="M6" s="92"/>
    </row>
    <row r="7" spans="6:13" x14ac:dyDescent="0.25">
      <c r="G7" s="4"/>
      <c r="H7" s="4"/>
      <c r="J7" s="4"/>
      <c r="K7" s="4"/>
      <c r="L7" s="4"/>
      <c r="M7" s="92"/>
    </row>
    <row r="8" spans="6:13" ht="20.25" x14ac:dyDescent="0.3">
      <c r="G8" s="4"/>
      <c r="H8" s="32" t="s">
        <v>12</v>
      </c>
      <c r="I8" s="4"/>
      <c r="J8" s="4"/>
      <c r="K8" s="4"/>
      <c r="L8" s="4"/>
      <c r="M8" s="92"/>
    </row>
    <row r="9" spans="6:13" x14ac:dyDescent="0.25">
      <c r="H9" s="92"/>
      <c r="I9" s="92"/>
      <c r="J9" s="92"/>
      <c r="K9" s="92"/>
      <c r="L9" s="92"/>
      <c r="M9" s="92"/>
    </row>
    <row r="10" spans="6:13" x14ac:dyDescent="0.25">
      <c r="F10" s="92" t="s">
        <v>95</v>
      </c>
      <c r="G10">
        <v>2</v>
      </c>
      <c r="H10" s="92"/>
      <c r="I10" s="92" t="s">
        <v>94</v>
      </c>
      <c r="J10">
        <v>3</v>
      </c>
      <c r="M10" s="92"/>
    </row>
    <row r="11" spans="6:13" x14ac:dyDescent="0.25">
      <c r="F11" s="92" t="s">
        <v>95</v>
      </c>
      <c r="G11">
        <v>1</v>
      </c>
      <c r="H11" s="92"/>
      <c r="I11" s="92" t="s">
        <v>94</v>
      </c>
      <c r="J11">
        <v>2</v>
      </c>
      <c r="M11" s="92"/>
    </row>
    <row r="12" spans="6:13" x14ac:dyDescent="0.25">
      <c r="F12" s="92" t="s">
        <v>95</v>
      </c>
      <c r="G12">
        <v>2</v>
      </c>
      <c r="H12" s="92"/>
      <c r="I12" s="92" t="s">
        <v>94</v>
      </c>
      <c r="J12">
        <v>4</v>
      </c>
      <c r="K12" s="92"/>
      <c r="L12" s="92"/>
      <c r="M12" s="92"/>
    </row>
    <row r="13" spans="6:13" x14ac:dyDescent="0.25">
      <c r="F13" s="92" t="s">
        <v>95</v>
      </c>
      <c r="G13">
        <v>1</v>
      </c>
      <c r="H13" s="92"/>
      <c r="I13" s="92" t="s">
        <v>94</v>
      </c>
      <c r="J13">
        <v>3</v>
      </c>
      <c r="K13" s="92"/>
      <c r="L13" s="92"/>
      <c r="M13" s="92"/>
    </row>
    <row r="14" spans="6:13" x14ac:dyDescent="0.25">
      <c r="F14" s="92" t="s">
        <v>95</v>
      </c>
      <c r="G14">
        <v>2</v>
      </c>
      <c r="H14" s="92"/>
      <c r="I14" s="92"/>
      <c r="J14" s="92"/>
      <c r="K14" s="92"/>
      <c r="L14" s="92"/>
      <c r="M14" s="92"/>
    </row>
    <row r="16" spans="6:13" x14ac:dyDescent="0.25">
      <c r="G16" s="17" t="s">
        <v>13</v>
      </c>
      <c r="H16" s="17">
        <v>1.7600000000000001E-2</v>
      </c>
    </row>
    <row r="17" spans="7:8" x14ac:dyDescent="0.25">
      <c r="G17" s="92"/>
      <c r="H17" s="92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8D990-1028-4556-9E90-5677DE6D5D24}">
  <dimension ref="A1:S40"/>
  <sheetViews>
    <sheetView zoomScaleNormal="100" workbookViewId="0">
      <selection activeCell="K16" sqref="K16"/>
    </sheetView>
  </sheetViews>
  <sheetFormatPr defaultColWidth="8.7109375" defaultRowHeight="14.25" x14ac:dyDescent="0.2"/>
  <cols>
    <col min="1" max="1" width="8.7109375" style="4"/>
    <col min="2" max="2" width="20.140625" style="4" customWidth="1"/>
    <col min="3" max="3" width="8.7109375" style="4"/>
    <col min="4" max="4" width="27.7109375" style="4" customWidth="1"/>
    <col min="5" max="5" width="33" style="4" customWidth="1"/>
    <col min="6" max="6" width="8.7109375" style="4"/>
    <col min="7" max="7" width="24.140625" style="4" customWidth="1"/>
    <col min="8" max="8" width="10.140625" style="4" customWidth="1"/>
    <col min="9" max="9" width="17.28515625" style="4" customWidth="1"/>
    <col min="10" max="10" width="11.42578125" style="4" customWidth="1"/>
    <col min="11" max="16384" width="8.7109375" style="4"/>
  </cols>
  <sheetData>
    <row r="1" spans="1:19" ht="15" x14ac:dyDescent="0.25">
      <c r="B1" s="132"/>
      <c r="C1" s="132"/>
      <c r="D1" s="132"/>
      <c r="E1" s="132"/>
      <c r="F1" s="132"/>
      <c r="G1" s="132"/>
      <c r="H1"/>
      <c r="I1"/>
      <c r="J1"/>
      <c r="K1"/>
    </row>
    <row r="2" spans="1:19" ht="15" x14ac:dyDescent="0.25">
      <c r="A2"/>
      <c r="B2" s="9"/>
      <c r="C2" s="9"/>
      <c r="D2" s="145" t="s">
        <v>98</v>
      </c>
      <c r="E2" s="145"/>
      <c r="F2" s="145"/>
      <c r="G2" s="132"/>
      <c r="H2"/>
      <c r="I2"/>
      <c r="J2"/>
      <c r="K2"/>
    </row>
    <row r="3" spans="1:19" ht="15" x14ac:dyDescent="0.25">
      <c r="A3"/>
      <c r="B3" s="9"/>
      <c r="C3" s="9"/>
      <c r="D3" s="126" t="s">
        <v>99</v>
      </c>
      <c r="E3" s="126" t="s">
        <v>92</v>
      </c>
      <c r="F3" s="127"/>
      <c r="G3" s="132"/>
      <c r="H3"/>
      <c r="I3"/>
      <c r="J3"/>
      <c r="K3"/>
      <c r="M3" s="2"/>
      <c r="Q3" s="2"/>
      <c r="S3" s="2"/>
    </row>
    <row r="4" spans="1:19" ht="26.25" x14ac:dyDescent="0.25">
      <c r="A4"/>
      <c r="B4" s="9"/>
      <c r="C4" s="94" t="s">
        <v>1</v>
      </c>
      <c r="D4" s="128" t="s">
        <v>79</v>
      </c>
      <c r="E4" s="128" t="s">
        <v>79</v>
      </c>
      <c r="F4" s="9"/>
      <c r="G4" s="132"/>
      <c r="H4"/>
      <c r="I4" s="97"/>
      <c r="J4"/>
      <c r="K4"/>
      <c r="L4" s="2"/>
      <c r="N4" s="2"/>
      <c r="O4" s="2"/>
    </row>
    <row r="5" spans="1:19" ht="15" x14ac:dyDescent="0.25">
      <c r="B5" s="9"/>
      <c r="C5" s="125">
        <v>1</v>
      </c>
      <c r="D5" s="9">
        <v>100</v>
      </c>
      <c r="E5" s="9">
        <v>100</v>
      </c>
      <c r="F5" s="9"/>
      <c r="G5" s="132"/>
      <c r="H5"/>
      <c r="I5"/>
      <c r="J5"/>
      <c r="K5"/>
    </row>
    <row r="6" spans="1:19" ht="15" x14ac:dyDescent="0.25">
      <c r="A6" s="28"/>
      <c r="B6" s="9"/>
      <c r="C6" s="125">
        <v>3</v>
      </c>
      <c r="D6" s="9">
        <v>95.758051081985897</v>
      </c>
      <c r="E6" s="9">
        <v>95.209090909090904</v>
      </c>
      <c r="F6" s="9"/>
      <c r="G6" s="134"/>
      <c r="H6" s="33"/>
      <c r="I6" s="98"/>
      <c r="J6"/>
      <c r="K6"/>
    </row>
    <row r="7" spans="1:19" ht="15" x14ac:dyDescent="0.25">
      <c r="B7" s="9"/>
      <c r="C7" s="125">
        <v>4</v>
      </c>
      <c r="D7" s="9">
        <v>93.641085127035694</v>
      </c>
      <c r="E7" s="9">
        <v>90.235606060606059</v>
      </c>
      <c r="F7" s="9"/>
      <c r="G7" s="134"/>
      <c r="H7" s="33"/>
      <c r="I7" s="98"/>
      <c r="J7"/>
      <c r="K7"/>
    </row>
    <row r="8" spans="1:19" ht="15" x14ac:dyDescent="0.25">
      <c r="B8" s="9"/>
      <c r="C8" s="125">
        <v>6</v>
      </c>
      <c r="D8" s="9">
        <v>93.824075254650282</v>
      </c>
      <c r="E8" s="9">
        <v>86.924999999999997</v>
      </c>
      <c r="F8" s="9"/>
      <c r="G8" s="134"/>
      <c r="H8"/>
      <c r="I8" s="98"/>
      <c r="J8"/>
      <c r="K8"/>
    </row>
    <row r="9" spans="1:19" ht="15" x14ac:dyDescent="0.25">
      <c r="B9" s="9"/>
      <c r="C9" s="125">
        <v>7</v>
      </c>
      <c r="D9" s="9">
        <v>92.9540801446784</v>
      </c>
      <c r="E9" s="9">
        <v>81.284848484848482</v>
      </c>
      <c r="F9" s="9"/>
      <c r="G9" s="134"/>
      <c r="H9" s="33"/>
      <c r="I9" s="98"/>
      <c r="J9"/>
      <c r="K9"/>
    </row>
    <row r="10" spans="1:19" ht="15" x14ac:dyDescent="0.25">
      <c r="B10" s="9"/>
      <c r="C10" s="125">
        <v>8</v>
      </c>
      <c r="D10" s="9">
        <v>92.456178313580267</v>
      </c>
      <c r="E10" s="9">
        <v>79.131439393939388</v>
      </c>
      <c r="F10" s="9"/>
      <c r="G10" s="134"/>
      <c r="H10" s="33"/>
      <c r="I10" s="98"/>
      <c r="J10"/>
      <c r="K10"/>
    </row>
    <row r="11" spans="1:19" ht="15" x14ac:dyDescent="0.25">
      <c r="B11" s="9"/>
      <c r="C11" s="125">
        <v>9</v>
      </c>
      <c r="D11" s="9">
        <v>93.726755146375965</v>
      </c>
      <c r="E11" s="9">
        <v>76.909090909090907</v>
      </c>
      <c r="F11" s="9"/>
      <c r="G11" s="132"/>
      <c r="H11"/>
      <c r="I11"/>
      <c r="J11"/>
      <c r="K11"/>
    </row>
    <row r="12" spans="1:19" ht="15" x14ac:dyDescent="0.25">
      <c r="A12"/>
      <c r="B12" s="9"/>
      <c r="C12" s="125">
        <v>10</v>
      </c>
      <c r="D12" s="9">
        <v>95.165621734587262</v>
      </c>
      <c r="E12" s="9">
        <v>75.698863636363654</v>
      </c>
      <c r="F12" s="9"/>
      <c r="G12" s="132"/>
      <c r="H12"/>
      <c r="I12" s="99"/>
      <c r="J12"/>
      <c r="K12"/>
    </row>
    <row r="13" spans="1:19" ht="15" x14ac:dyDescent="0.25">
      <c r="A13"/>
      <c r="B13" s="9"/>
      <c r="C13" s="125" t="s">
        <v>91</v>
      </c>
      <c r="D13" s="9"/>
      <c r="E13" s="9"/>
      <c r="F13" s="9"/>
      <c r="G13" s="132"/>
      <c r="H13"/>
      <c r="I13"/>
      <c r="J13"/>
      <c r="K13"/>
    </row>
    <row r="14" spans="1:19" ht="15" x14ac:dyDescent="0.25">
      <c r="A14"/>
      <c r="B14" s="9"/>
      <c r="C14" s="86"/>
      <c r="D14" s="126"/>
      <c r="E14" s="94" t="s">
        <v>63</v>
      </c>
      <c r="F14" s="9"/>
      <c r="G14" s="132"/>
      <c r="H14"/>
      <c r="I14"/>
      <c r="J14"/>
      <c r="K14"/>
    </row>
    <row r="15" spans="1:19" ht="26.25" x14ac:dyDescent="0.25">
      <c r="B15" s="9"/>
      <c r="C15" s="10" t="s">
        <v>81</v>
      </c>
      <c r="D15" s="70" t="s">
        <v>102</v>
      </c>
      <c r="E15" s="11" t="s">
        <v>71</v>
      </c>
      <c r="F15" s="1" t="s">
        <v>31</v>
      </c>
      <c r="G15" s="9"/>
      <c r="K15"/>
    </row>
    <row r="16" spans="1:19" ht="26.25" x14ac:dyDescent="0.25">
      <c r="B16" s="9"/>
      <c r="C16" s="10" t="s">
        <v>82</v>
      </c>
      <c r="D16" s="70" t="s">
        <v>102</v>
      </c>
      <c r="E16" s="11">
        <v>0.98860000000000003</v>
      </c>
      <c r="F16" s="1" t="s">
        <v>31</v>
      </c>
      <c r="G16" s="9"/>
      <c r="K16"/>
    </row>
    <row r="17" spans="2:11" ht="26.25" x14ac:dyDescent="0.25">
      <c r="B17" s="9"/>
      <c r="C17" s="10" t="s">
        <v>83</v>
      </c>
      <c r="D17" s="70" t="s">
        <v>102</v>
      </c>
      <c r="E17" s="11">
        <v>0.99590000000000001</v>
      </c>
      <c r="F17" s="1" t="s">
        <v>31</v>
      </c>
      <c r="G17" s="9"/>
      <c r="K17"/>
    </row>
    <row r="18" spans="2:11" ht="26.25" x14ac:dyDescent="0.25">
      <c r="B18" s="9"/>
      <c r="C18" s="10" t="s">
        <v>84</v>
      </c>
      <c r="D18" s="70" t="s">
        <v>102</v>
      </c>
      <c r="E18" s="11" t="s">
        <v>71</v>
      </c>
      <c r="F18" s="1" t="s">
        <v>31</v>
      </c>
      <c r="G18" s="11"/>
      <c r="I18" s="13"/>
      <c r="K18"/>
    </row>
    <row r="19" spans="2:11" ht="26.25" x14ac:dyDescent="0.25">
      <c r="B19" s="9"/>
      <c r="C19" s="10" t="s">
        <v>85</v>
      </c>
      <c r="D19" s="70" t="s">
        <v>102</v>
      </c>
      <c r="E19" s="11">
        <v>0.57699999999999996</v>
      </c>
      <c r="F19" s="1" t="s">
        <v>31</v>
      </c>
      <c r="G19" s="11"/>
      <c r="I19" s="13"/>
      <c r="J19" s="17"/>
      <c r="K19"/>
    </row>
    <row r="20" spans="2:11" ht="26.25" x14ac:dyDescent="0.25">
      <c r="B20" s="9"/>
      <c r="C20" s="10" t="s">
        <v>86</v>
      </c>
      <c r="D20" s="70" t="s">
        <v>102</v>
      </c>
      <c r="E20" s="11">
        <v>0.16669999999999999</v>
      </c>
      <c r="F20" s="1" t="s">
        <v>31</v>
      </c>
      <c r="G20" s="11"/>
      <c r="I20" s="13"/>
      <c r="K20"/>
    </row>
    <row r="21" spans="2:11" ht="26.25" x14ac:dyDescent="0.25">
      <c r="B21" s="9"/>
      <c r="C21" s="10" t="s">
        <v>87</v>
      </c>
      <c r="D21" s="70" t="s">
        <v>102</v>
      </c>
      <c r="E21" s="11">
        <v>1.24E-2</v>
      </c>
      <c r="F21" s="1" t="s">
        <v>32</v>
      </c>
      <c r="G21" s="11"/>
      <c r="I21" s="13"/>
      <c r="K21"/>
    </row>
    <row r="22" spans="2:11" ht="26.25" x14ac:dyDescent="0.25">
      <c r="B22" s="9"/>
      <c r="C22" s="10" t="s">
        <v>88</v>
      </c>
      <c r="D22" s="70" t="s">
        <v>102</v>
      </c>
      <c r="E22" s="11">
        <v>5.0000000000000001E-4</v>
      </c>
      <c r="F22" s="1" t="s">
        <v>8</v>
      </c>
      <c r="G22" s="11"/>
      <c r="I22" s="13"/>
      <c r="K22"/>
    </row>
    <row r="23" spans="2:11" ht="26.25" x14ac:dyDescent="0.25">
      <c r="B23" s="132"/>
      <c r="C23" s="10" t="s">
        <v>89</v>
      </c>
      <c r="D23" s="70" t="s">
        <v>102</v>
      </c>
      <c r="E23" s="11" t="s">
        <v>25</v>
      </c>
      <c r="F23" s="1" t="s">
        <v>24</v>
      </c>
      <c r="G23" s="11"/>
      <c r="I23" s="13"/>
      <c r="K23"/>
    </row>
    <row r="24" spans="2:11" ht="26.25" x14ac:dyDescent="0.25">
      <c r="B24" s="132"/>
      <c r="C24" s="10" t="s">
        <v>90</v>
      </c>
      <c r="D24" s="70" t="s">
        <v>102</v>
      </c>
      <c r="E24" s="11" t="s">
        <v>25</v>
      </c>
      <c r="F24" s="1" t="s">
        <v>24</v>
      </c>
      <c r="G24" s="11"/>
      <c r="I24" s="13"/>
      <c r="K24"/>
    </row>
    <row r="25" spans="2:11" ht="15" x14ac:dyDescent="0.25">
      <c r="B25"/>
      <c r="C25"/>
      <c r="D25"/>
      <c r="E25"/>
      <c r="F25"/>
      <c r="G25"/>
      <c r="H25"/>
      <c r="I25"/>
      <c r="J25"/>
      <c r="K25"/>
    </row>
    <row r="26" spans="2:11" ht="15" x14ac:dyDescent="0.25">
      <c r="B26"/>
      <c r="C26"/>
      <c r="D26"/>
      <c r="E26"/>
      <c r="F26"/>
      <c r="G26"/>
      <c r="H26"/>
      <c r="I26"/>
      <c r="J26"/>
      <c r="K26"/>
    </row>
    <row r="27" spans="2:11" ht="15" x14ac:dyDescent="0.25">
      <c r="B27"/>
      <c r="C27"/>
      <c r="D27"/>
      <c r="E27"/>
      <c r="F27"/>
      <c r="G27"/>
      <c r="H27"/>
      <c r="I27"/>
      <c r="J27"/>
      <c r="K27"/>
    </row>
    <row r="40" spans="7:7" x14ac:dyDescent="0.2">
      <c r="G40" s="28"/>
    </row>
  </sheetData>
  <mergeCells count="1">
    <mergeCell ref="D2:F2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A2D6B-85EB-4C5B-88F5-3AB0D06571D3}">
  <dimension ref="F6:J16"/>
  <sheetViews>
    <sheetView topLeftCell="A4" workbookViewId="0">
      <selection activeCell="Q12" sqref="Q12"/>
    </sheetView>
  </sheetViews>
  <sheetFormatPr defaultRowHeight="15" x14ac:dyDescent="0.25"/>
  <cols>
    <col min="5" max="5" width="9.140625" customWidth="1"/>
    <col min="7" max="7" width="27.42578125" customWidth="1"/>
    <col min="9" max="9" width="21.28515625" customWidth="1"/>
    <col min="10" max="10" width="14.28515625" customWidth="1"/>
  </cols>
  <sheetData>
    <row r="6" spans="6:10" x14ac:dyDescent="0.25">
      <c r="F6" s="30"/>
    </row>
    <row r="7" spans="6:10" x14ac:dyDescent="0.25">
      <c r="F7" s="4"/>
      <c r="I7" s="97" t="s">
        <v>12</v>
      </c>
    </row>
    <row r="8" spans="6:10" x14ac:dyDescent="0.25">
      <c r="F8" s="4"/>
    </row>
    <row r="9" spans="6:10" x14ac:dyDescent="0.25">
      <c r="F9" s="4"/>
      <c r="G9" s="98" t="s">
        <v>99</v>
      </c>
      <c r="H9" s="33">
        <v>2</v>
      </c>
      <c r="I9" s="98" t="s">
        <v>92</v>
      </c>
      <c r="J9">
        <v>4</v>
      </c>
    </row>
    <row r="10" spans="6:10" x14ac:dyDescent="0.25">
      <c r="F10" s="4"/>
      <c r="G10" s="98" t="s">
        <v>99</v>
      </c>
      <c r="H10" s="33">
        <v>2</v>
      </c>
      <c r="I10" s="98" t="s">
        <v>92</v>
      </c>
      <c r="J10">
        <v>4</v>
      </c>
    </row>
    <row r="11" spans="6:10" x14ac:dyDescent="0.25">
      <c r="F11" s="4"/>
      <c r="G11" s="98" t="s">
        <v>99</v>
      </c>
      <c r="H11">
        <v>3</v>
      </c>
      <c r="I11" s="98" t="s">
        <v>92</v>
      </c>
      <c r="J11">
        <v>3</v>
      </c>
    </row>
    <row r="12" spans="6:10" x14ac:dyDescent="0.25">
      <c r="F12" s="4"/>
      <c r="G12" s="98" t="s">
        <v>99</v>
      </c>
      <c r="H12" s="33">
        <v>2</v>
      </c>
      <c r="I12" s="98" t="s">
        <v>92</v>
      </c>
      <c r="J12">
        <v>3</v>
      </c>
    </row>
    <row r="13" spans="6:10" x14ac:dyDescent="0.25">
      <c r="F13" s="4"/>
      <c r="G13" s="98" t="s">
        <v>99</v>
      </c>
      <c r="H13" s="33">
        <v>2</v>
      </c>
      <c r="I13" s="98" t="s">
        <v>92</v>
      </c>
      <c r="J13">
        <v>4</v>
      </c>
    </row>
    <row r="14" spans="6:10" x14ac:dyDescent="0.25">
      <c r="F14" s="4"/>
    </row>
    <row r="15" spans="6:10" x14ac:dyDescent="0.25">
      <c r="F15" s="4"/>
      <c r="I15" s="99" t="s">
        <v>93</v>
      </c>
    </row>
    <row r="16" spans="6:10" x14ac:dyDescent="0.25">
      <c r="F16" s="4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5B6E3-4F0C-4B01-997D-94FF18BFC695}">
  <dimension ref="C8:R34"/>
  <sheetViews>
    <sheetView topLeftCell="A5" workbookViewId="0">
      <selection activeCell="H31" sqref="H31"/>
    </sheetView>
  </sheetViews>
  <sheetFormatPr defaultRowHeight="15" x14ac:dyDescent="0.25"/>
  <cols>
    <col min="4" max="4" width="20.7109375" customWidth="1"/>
    <col min="5" max="5" width="38.5703125" customWidth="1"/>
    <col min="6" max="6" width="37.28515625" customWidth="1"/>
  </cols>
  <sheetData>
    <row r="8" spans="3:18" x14ac:dyDescent="0.25">
      <c r="D8" s="4"/>
      <c r="E8" s="4"/>
      <c r="F8" s="4"/>
      <c r="G8" s="4"/>
      <c r="H8" s="4"/>
    </row>
    <row r="9" spans="3:18" x14ac:dyDescent="0.25">
      <c r="C9" s="4"/>
      <c r="D9" s="4"/>
      <c r="E9" s="146" t="s">
        <v>0</v>
      </c>
      <c r="F9" s="146"/>
      <c r="G9" s="146"/>
      <c r="H9" s="17"/>
    </row>
    <row r="10" spans="3:18" ht="18" x14ac:dyDescent="0.25">
      <c r="C10" s="38" t="s">
        <v>96</v>
      </c>
      <c r="D10" s="4"/>
      <c r="E10" s="96" t="s">
        <v>104</v>
      </c>
      <c r="F10" s="96" t="s">
        <v>105</v>
      </c>
      <c r="G10" s="30"/>
      <c r="H10" s="4"/>
      <c r="L10" s="92"/>
      <c r="M10" s="92"/>
      <c r="N10" s="92"/>
      <c r="O10" s="92"/>
      <c r="P10" s="92"/>
      <c r="Q10" s="92"/>
      <c r="R10" s="92"/>
    </row>
    <row r="11" spans="3:18" ht="30" x14ac:dyDescent="0.25">
      <c r="C11" s="4"/>
      <c r="D11" s="31" t="s">
        <v>1</v>
      </c>
      <c r="E11" s="29" t="s">
        <v>79</v>
      </c>
      <c r="F11" s="29" t="s">
        <v>79</v>
      </c>
      <c r="G11" s="4"/>
      <c r="H11" s="4"/>
      <c r="K11" s="4"/>
      <c r="L11" s="4"/>
      <c r="M11" s="4"/>
      <c r="N11" s="4"/>
      <c r="O11" s="4"/>
      <c r="P11" s="4"/>
      <c r="Q11" s="92"/>
      <c r="R11" s="92"/>
    </row>
    <row r="12" spans="3:18" x14ac:dyDescent="0.25">
      <c r="C12" s="4"/>
      <c r="D12" s="4" t="s">
        <v>65</v>
      </c>
      <c r="E12" s="33">
        <v>100</v>
      </c>
      <c r="F12" s="33">
        <v>100</v>
      </c>
      <c r="G12" s="4"/>
      <c r="H12" s="4"/>
      <c r="K12" s="4"/>
      <c r="L12" s="4"/>
      <c r="N12" s="4"/>
      <c r="O12" s="4"/>
      <c r="P12" s="4"/>
      <c r="Q12" s="92"/>
      <c r="R12" s="92"/>
    </row>
    <row r="13" spans="3:18" ht="20.25" x14ac:dyDescent="0.3">
      <c r="C13" s="4"/>
      <c r="D13" s="4" t="s">
        <v>66</v>
      </c>
      <c r="E13" s="33">
        <v>100.1704</v>
      </c>
      <c r="F13" s="33">
        <v>100.0746</v>
      </c>
      <c r="G13" s="4"/>
      <c r="H13" s="4"/>
      <c r="K13" s="4"/>
      <c r="L13" s="32"/>
      <c r="M13" s="4"/>
      <c r="N13" s="4"/>
      <c r="O13" s="4"/>
      <c r="P13" s="4"/>
      <c r="Q13" s="92"/>
      <c r="R13" s="92"/>
    </row>
    <row r="14" spans="3:18" x14ac:dyDescent="0.25">
      <c r="C14" s="4"/>
      <c r="D14" s="4" t="s">
        <v>67</v>
      </c>
      <c r="E14" s="33">
        <v>100.3201</v>
      </c>
      <c r="F14" s="33">
        <v>100.0757</v>
      </c>
      <c r="G14" s="4"/>
      <c r="H14" s="4"/>
      <c r="L14" s="92"/>
      <c r="M14" s="92"/>
      <c r="N14" s="92"/>
      <c r="O14" s="92"/>
      <c r="P14" s="92"/>
      <c r="Q14" s="92"/>
      <c r="R14" s="92"/>
    </row>
    <row r="15" spans="3:18" x14ac:dyDescent="0.25">
      <c r="C15" s="4"/>
      <c r="D15" s="4" t="s">
        <v>68</v>
      </c>
      <c r="E15" s="33">
        <v>101.86709999999999</v>
      </c>
      <c r="F15" s="33">
        <v>101.9482</v>
      </c>
      <c r="G15" s="4"/>
      <c r="H15" s="4"/>
      <c r="J15" s="92"/>
      <c r="L15" s="92"/>
      <c r="M15" s="92"/>
      <c r="O15" s="17"/>
      <c r="P15" s="17"/>
      <c r="Q15" s="92"/>
      <c r="R15" s="92"/>
    </row>
    <row r="16" spans="3:18" x14ac:dyDescent="0.25">
      <c r="C16" s="4"/>
      <c r="D16" s="4" t="s">
        <v>69</v>
      </c>
      <c r="E16" s="33">
        <v>100.5093</v>
      </c>
      <c r="F16" s="33">
        <v>99.154690000000002</v>
      </c>
      <c r="G16" s="4"/>
      <c r="H16" s="4"/>
      <c r="J16" s="92"/>
      <c r="L16" s="92"/>
      <c r="M16" s="92"/>
      <c r="O16" s="92"/>
      <c r="P16" s="92"/>
      <c r="Q16" s="92"/>
      <c r="R16" s="92"/>
    </row>
    <row r="17" spans="3:18" x14ac:dyDescent="0.25">
      <c r="C17" s="4"/>
      <c r="D17" s="4" t="s">
        <v>70</v>
      </c>
      <c r="E17" s="33">
        <v>98.072659999999999</v>
      </c>
      <c r="F17" s="33">
        <v>97.185370000000006</v>
      </c>
      <c r="G17" s="4"/>
      <c r="H17" s="4"/>
      <c r="J17" s="92"/>
      <c r="L17" s="92"/>
      <c r="M17" s="92"/>
      <c r="O17" s="92"/>
      <c r="P17" s="92"/>
      <c r="Q17" s="92"/>
      <c r="R17" s="92"/>
    </row>
    <row r="18" spans="3:18" x14ac:dyDescent="0.25">
      <c r="C18" s="4"/>
      <c r="D18" s="4" t="s">
        <v>5</v>
      </c>
      <c r="E18" s="33">
        <v>94.798230000000004</v>
      </c>
      <c r="F18" s="33">
        <v>93.599419999999995</v>
      </c>
      <c r="G18" s="4"/>
      <c r="H18" s="4"/>
      <c r="J18" s="92"/>
      <c r="L18" s="92"/>
      <c r="M18" s="92"/>
      <c r="O18" s="92"/>
      <c r="P18" s="92"/>
      <c r="Q18" s="92"/>
      <c r="R18" s="92"/>
    </row>
    <row r="19" spans="3:18" x14ac:dyDescent="0.25">
      <c r="C19" s="4"/>
      <c r="D19" s="4" t="s">
        <v>7</v>
      </c>
      <c r="E19" s="33">
        <v>92.608720000000005</v>
      </c>
      <c r="F19" s="33">
        <v>89.685630000000003</v>
      </c>
      <c r="G19" s="4"/>
      <c r="H19" s="4"/>
      <c r="J19" s="92"/>
      <c r="L19" s="92"/>
      <c r="M19" s="92"/>
      <c r="N19" s="92"/>
      <c r="O19" s="92"/>
      <c r="P19" s="92"/>
      <c r="Q19" s="92"/>
      <c r="R19" s="92"/>
    </row>
    <row r="20" spans="3:18" x14ac:dyDescent="0.25">
      <c r="D20" s="4" t="s">
        <v>9</v>
      </c>
      <c r="E20" s="33">
        <v>91.985720000000001</v>
      </c>
      <c r="F20" s="33">
        <v>85.407550000000001</v>
      </c>
    </row>
    <row r="21" spans="3:18" x14ac:dyDescent="0.25">
      <c r="D21" s="4" t="s">
        <v>10</v>
      </c>
      <c r="E21" s="33">
        <v>92.019149999999996</v>
      </c>
      <c r="F21" s="33">
        <v>84.076849999999993</v>
      </c>
    </row>
    <row r="23" spans="3:18" x14ac:dyDescent="0.25">
      <c r="C23" s="4"/>
      <c r="D23" s="93" t="s">
        <v>58</v>
      </c>
      <c r="E23" s="17"/>
      <c r="F23" s="94" t="s">
        <v>63</v>
      </c>
      <c r="G23" s="4"/>
      <c r="H23" s="4"/>
      <c r="L23" s="92"/>
      <c r="M23" s="92"/>
      <c r="N23" s="92"/>
      <c r="O23" s="92"/>
      <c r="P23" s="92"/>
      <c r="Q23" s="92"/>
      <c r="R23" s="92"/>
    </row>
    <row r="24" spans="3:18" x14ac:dyDescent="0.25">
      <c r="C24" s="4"/>
      <c r="D24" s="4" t="s">
        <v>65</v>
      </c>
      <c r="E24" s="10" t="s">
        <v>106</v>
      </c>
      <c r="F24" s="100" t="s">
        <v>71</v>
      </c>
      <c r="G24" s="100" t="s">
        <v>31</v>
      </c>
      <c r="H24" s="4"/>
      <c r="L24" s="92"/>
      <c r="M24" s="92"/>
      <c r="N24" s="92"/>
      <c r="O24" s="92"/>
      <c r="P24" s="92"/>
      <c r="Q24" s="92"/>
      <c r="R24" s="92"/>
    </row>
    <row r="25" spans="3:18" x14ac:dyDescent="0.25">
      <c r="D25" s="4" t="s">
        <v>66</v>
      </c>
      <c r="E25" s="10" t="s">
        <v>106</v>
      </c>
      <c r="F25" s="100" t="s">
        <v>71</v>
      </c>
      <c r="G25" s="100" t="s">
        <v>31</v>
      </c>
      <c r="L25" s="92"/>
      <c r="M25" s="92"/>
      <c r="N25" s="92"/>
      <c r="O25" s="92"/>
      <c r="P25" s="92"/>
      <c r="Q25" s="92"/>
      <c r="R25" s="92"/>
    </row>
    <row r="26" spans="3:18" x14ac:dyDescent="0.25">
      <c r="C26" s="4"/>
      <c r="D26" s="4" t="s">
        <v>67</v>
      </c>
      <c r="E26" s="10" t="s">
        <v>106</v>
      </c>
      <c r="F26" s="100" t="s">
        <v>71</v>
      </c>
      <c r="G26" s="100" t="s">
        <v>31</v>
      </c>
      <c r="H26" s="4"/>
      <c r="L26" s="92"/>
      <c r="M26" s="92"/>
      <c r="N26" s="92"/>
      <c r="O26" s="92"/>
      <c r="P26" s="92"/>
      <c r="Q26" s="92"/>
      <c r="R26" s="92"/>
    </row>
    <row r="27" spans="3:18" x14ac:dyDescent="0.25">
      <c r="C27" s="4"/>
      <c r="D27" s="4" t="s">
        <v>68</v>
      </c>
      <c r="E27" s="10" t="s">
        <v>106</v>
      </c>
      <c r="F27" s="100" t="s">
        <v>71</v>
      </c>
      <c r="G27" s="100" t="s">
        <v>31</v>
      </c>
      <c r="H27" s="4"/>
    </row>
    <row r="28" spans="3:18" x14ac:dyDescent="0.25">
      <c r="D28" s="4" t="s">
        <v>69</v>
      </c>
      <c r="E28" s="10" t="s">
        <v>106</v>
      </c>
      <c r="F28" s="100">
        <v>0.9325</v>
      </c>
      <c r="G28" s="100" t="s">
        <v>31</v>
      </c>
      <c r="H28" s="4"/>
    </row>
    <row r="29" spans="3:18" x14ac:dyDescent="0.25">
      <c r="C29" s="4"/>
      <c r="D29" s="4" t="s">
        <v>70</v>
      </c>
      <c r="E29" s="10" t="s">
        <v>106</v>
      </c>
      <c r="F29" s="100">
        <v>0.99680000000000002</v>
      </c>
      <c r="G29" s="100" t="s">
        <v>31</v>
      </c>
      <c r="H29" s="4"/>
    </row>
    <row r="30" spans="3:18" x14ac:dyDescent="0.25">
      <c r="C30" s="4"/>
      <c r="D30" s="4" t="s">
        <v>5</v>
      </c>
      <c r="E30" s="10" t="s">
        <v>106</v>
      </c>
      <c r="F30" s="100">
        <v>0.96930000000000005</v>
      </c>
      <c r="G30" s="100" t="s">
        <v>31</v>
      </c>
      <c r="H30" s="4"/>
    </row>
    <row r="31" spans="3:18" x14ac:dyDescent="0.25">
      <c r="C31" s="4"/>
      <c r="D31" s="4" t="s">
        <v>7</v>
      </c>
      <c r="E31" s="10" t="s">
        <v>106</v>
      </c>
      <c r="F31" s="100">
        <v>0.1125</v>
      </c>
      <c r="G31" s="100" t="s">
        <v>31</v>
      </c>
      <c r="H31" s="4"/>
      <c r="I31" s="92"/>
    </row>
    <row r="32" spans="3:18" x14ac:dyDescent="0.25">
      <c r="C32" s="4"/>
      <c r="D32" s="4" t="s">
        <v>9</v>
      </c>
      <c r="E32" s="10" t="s">
        <v>106</v>
      </c>
      <c r="F32" s="100" t="s">
        <v>25</v>
      </c>
      <c r="G32" s="100" t="s">
        <v>24</v>
      </c>
      <c r="H32" s="4"/>
      <c r="I32" s="92"/>
    </row>
    <row r="33" spans="3:9" x14ac:dyDescent="0.25">
      <c r="C33" s="4"/>
      <c r="D33" s="4" t="s">
        <v>10</v>
      </c>
      <c r="E33" s="10" t="s">
        <v>106</v>
      </c>
      <c r="F33" s="100" t="s">
        <v>25</v>
      </c>
      <c r="G33" s="100" t="s">
        <v>24</v>
      </c>
      <c r="H33" s="92"/>
      <c r="I33" s="92"/>
    </row>
    <row r="34" spans="3:9" x14ac:dyDescent="0.25">
      <c r="C34" s="92"/>
      <c r="D34" s="92"/>
      <c r="E34" s="92"/>
      <c r="F34" s="92"/>
      <c r="G34" s="92"/>
      <c r="H34" s="92"/>
      <c r="I34" s="92"/>
    </row>
  </sheetData>
  <mergeCells count="1">
    <mergeCell ref="E9:G9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94DB-9717-48F3-960E-FD6A94D88E4A}">
  <dimension ref="G6:N21"/>
  <sheetViews>
    <sheetView workbookViewId="0">
      <selection activeCell="P24" sqref="P24"/>
    </sheetView>
  </sheetViews>
  <sheetFormatPr defaultRowHeight="15" x14ac:dyDescent="0.25"/>
  <sheetData>
    <row r="6" spans="7:14" x14ac:dyDescent="0.25">
      <c r="H6" s="4"/>
      <c r="I6" s="4"/>
      <c r="J6" s="4"/>
      <c r="K6" s="4"/>
      <c r="L6" s="4"/>
      <c r="M6" s="4"/>
      <c r="N6" s="92"/>
    </row>
    <row r="7" spans="7:14" x14ac:dyDescent="0.25">
      <c r="H7" s="4"/>
      <c r="I7" s="4"/>
      <c r="K7" s="4"/>
      <c r="L7" s="4"/>
      <c r="M7" s="4"/>
      <c r="N7" s="92"/>
    </row>
    <row r="8" spans="7:14" ht="20.25" x14ac:dyDescent="0.3">
      <c r="H8" s="4"/>
      <c r="I8" s="32" t="s">
        <v>12</v>
      </c>
      <c r="J8" s="4"/>
      <c r="K8" s="4"/>
      <c r="L8" s="4"/>
      <c r="M8" s="4"/>
      <c r="N8" s="92"/>
    </row>
    <row r="9" spans="7:14" x14ac:dyDescent="0.25">
      <c r="I9" s="92"/>
      <c r="J9" s="92"/>
      <c r="K9" s="92"/>
      <c r="L9" s="92"/>
      <c r="M9" s="92"/>
      <c r="N9" s="92"/>
    </row>
    <row r="10" spans="7:14" x14ac:dyDescent="0.25">
      <c r="G10" s="92" t="s">
        <v>95</v>
      </c>
      <c r="H10">
        <v>1</v>
      </c>
      <c r="I10" s="92"/>
      <c r="J10" s="92" t="s">
        <v>94</v>
      </c>
      <c r="K10">
        <v>4</v>
      </c>
      <c r="L10" s="17"/>
      <c r="M10" s="17"/>
      <c r="N10" s="92"/>
    </row>
    <row r="11" spans="7:14" x14ac:dyDescent="0.25">
      <c r="G11" s="92" t="s">
        <v>95</v>
      </c>
      <c r="H11">
        <v>2</v>
      </c>
      <c r="I11" s="92"/>
      <c r="J11" s="92" t="s">
        <v>94</v>
      </c>
      <c r="K11">
        <v>4</v>
      </c>
      <c r="N11" s="92"/>
    </row>
    <row r="12" spans="7:14" x14ac:dyDescent="0.25">
      <c r="G12" s="92" t="s">
        <v>95</v>
      </c>
      <c r="H12">
        <v>2</v>
      </c>
      <c r="I12" s="92"/>
      <c r="J12" s="92" t="s">
        <v>94</v>
      </c>
      <c r="K12">
        <v>4</v>
      </c>
      <c r="L12" s="92"/>
      <c r="M12" s="92"/>
      <c r="N12" s="92"/>
    </row>
    <row r="13" spans="7:14" x14ac:dyDescent="0.25">
      <c r="G13" s="92" t="s">
        <v>95</v>
      </c>
      <c r="H13">
        <v>2</v>
      </c>
      <c r="I13" s="92"/>
      <c r="J13" s="92" t="s">
        <v>94</v>
      </c>
      <c r="K13">
        <v>4</v>
      </c>
      <c r="L13" s="92"/>
      <c r="M13" s="92"/>
      <c r="N13" s="92"/>
    </row>
    <row r="14" spans="7:14" x14ac:dyDescent="0.25">
      <c r="G14" s="92" t="s">
        <v>95</v>
      </c>
      <c r="H14">
        <v>3</v>
      </c>
      <c r="I14" s="92"/>
      <c r="J14" s="92" t="s">
        <v>94</v>
      </c>
      <c r="K14" s="92">
        <v>3</v>
      </c>
      <c r="L14" s="92"/>
      <c r="M14" s="92"/>
      <c r="N14" s="92"/>
    </row>
    <row r="16" spans="7:14" x14ac:dyDescent="0.25">
      <c r="H16" s="92" t="s">
        <v>13</v>
      </c>
      <c r="I16" s="92">
        <v>1.4059304058720999E-3</v>
      </c>
    </row>
    <row r="18" spans="9:14" x14ac:dyDescent="0.25">
      <c r="I18" s="92"/>
      <c r="J18" s="92"/>
      <c r="K18" s="92"/>
      <c r="L18" s="92"/>
      <c r="M18" s="92"/>
      <c r="N18" s="92"/>
    </row>
    <row r="19" spans="9:14" x14ac:dyDescent="0.25">
      <c r="I19" s="92"/>
      <c r="J19" s="92"/>
      <c r="K19" s="92"/>
      <c r="L19" s="92"/>
      <c r="M19" s="92"/>
      <c r="N19" s="92"/>
    </row>
    <row r="20" spans="9:14" x14ac:dyDescent="0.25">
      <c r="I20" s="92"/>
      <c r="J20" s="92"/>
      <c r="K20" s="92"/>
      <c r="L20" s="92"/>
      <c r="M20" s="92"/>
      <c r="N20" s="92"/>
    </row>
    <row r="21" spans="9:14" x14ac:dyDescent="0.25">
      <c r="I21" s="92"/>
      <c r="J21" s="92"/>
      <c r="K21" s="92"/>
      <c r="L21" s="92"/>
      <c r="M21" s="92"/>
      <c r="N21" s="92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23D72-108C-458B-AB1C-5705D00E9597}">
  <dimension ref="A3:M38"/>
  <sheetViews>
    <sheetView workbookViewId="0">
      <selection activeCell="H7" sqref="H7"/>
    </sheetView>
  </sheetViews>
  <sheetFormatPr defaultRowHeight="15" x14ac:dyDescent="0.25"/>
  <cols>
    <col min="3" max="3" width="34.140625" customWidth="1"/>
    <col min="4" max="4" width="34.85546875" customWidth="1"/>
  </cols>
  <sheetData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4"/>
      <c r="B4" s="4"/>
      <c r="C4" s="146" t="s">
        <v>0</v>
      </c>
      <c r="D4" s="146"/>
      <c r="E4" s="146"/>
      <c r="F4" s="4"/>
      <c r="G4" s="4"/>
      <c r="H4" s="4"/>
      <c r="I4" s="4"/>
      <c r="J4" s="4"/>
      <c r="K4" s="4"/>
      <c r="L4" s="4"/>
      <c r="M4" s="4"/>
    </row>
    <row r="5" spans="1:13" ht="36" customHeight="1" x14ac:dyDescent="0.3">
      <c r="A5" s="4"/>
      <c r="B5" s="4"/>
      <c r="C5" s="96" t="s">
        <v>103</v>
      </c>
      <c r="D5" s="35" t="s">
        <v>73</v>
      </c>
      <c r="E5" s="30"/>
      <c r="F5" s="4"/>
      <c r="G5" s="4"/>
      <c r="H5" s="32"/>
      <c r="I5" s="4"/>
      <c r="J5" s="4"/>
      <c r="K5" s="4"/>
      <c r="L5" s="4"/>
      <c r="M5" s="4"/>
    </row>
    <row r="6" spans="1:13" ht="30" x14ac:dyDescent="0.25">
      <c r="A6" s="4"/>
      <c r="B6" s="31" t="s">
        <v>1</v>
      </c>
      <c r="C6" s="29" t="s">
        <v>79</v>
      </c>
      <c r="D6" s="29" t="s">
        <v>79</v>
      </c>
      <c r="E6" s="30"/>
      <c r="F6" s="2"/>
      <c r="G6" s="4"/>
      <c r="H6" s="2"/>
      <c r="I6" s="4"/>
      <c r="J6" s="4"/>
      <c r="K6" s="4"/>
      <c r="L6" s="4"/>
      <c r="M6" s="4"/>
    </row>
    <row r="7" spans="1:13" x14ac:dyDescent="0.25">
      <c r="A7" s="4"/>
      <c r="B7" s="17">
        <v>1</v>
      </c>
      <c r="C7" s="4">
        <v>100</v>
      </c>
      <c r="D7" s="4">
        <v>100</v>
      </c>
      <c r="E7" s="4"/>
      <c r="F7" s="4"/>
      <c r="G7" s="4"/>
      <c r="H7" s="4"/>
      <c r="I7" s="4"/>
      <c r="J7" s="4"/>
      <c r="K7" s="4"/>
      <c r="L7" s="4"/>
      <c r="M7" s="4"/>
    </row>
    <row r="8" spans="1:13" x14ac:dyDescent="0.25">
      <c r="A8" s="4"/>
      <c r="B8" s="17">
        <v>3</v>
      </c>
      <c r="C8" s="4">
        <v>101.96594516594516</v>
      </c>
      <c r="D8" s="4">
        <v>100.95227745694083</v>
      </c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s="4"/>
      <c r="B9" s="17">
        <v>4</v>
      </c>
      <c r="C9" s="4">
        <v>100.42405002405003</v>
      </c>
      <c r="D9" s="4">
        <v>100.19795537304859</v>
      </c>
      <c r="E9" s="4"/>
      <c r="F9" s="4"/>
      <c r="G9" s="4"/>
      <c r="H9" s="4"/>
      <c r="I9" s="4"/>
      <c r="J9" s="4"/>
      <c r="K9" s="4"/>
      <c r="L9" s="4"/>
      <c r="M9" s="4"/>
    </row>
    <row r="10" spans="1:13" x14ac:dyDescent="0.25">
      <c r="A10" s="4"/>
      <c r="B10" s="17">
        <v>5</v>
      </c>
      <c r="C10" s="4">
        <v>97.774699374699367</v>
      </c>
      <c r="D10" s="4">
        <v>98.065917838507076</v>
      </c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4"/>
      <c r="B11" s="17">
        <v>6</v>
      </c>
      <c r="C11" s="4">
        <v>95.735449735449748</v>
      </c>
      <c r="D11" s="4">
        <v>91.987042646425522</v>
      </c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A12" s="4"/>
      <c r="B12" s="17">
        <v>7</v>
      </c>
      <c r="C12" s="4">
        <v>92.08542568542569</v>
      </c>
      <c r="D12" s="4">
        <v>87.696991559211966</v>
      </c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A13" s="4"/>
      <c r="B13" s="17">
        <v>8</v>
      </c>
      <c r="C13" s="4">
        <v>89.323713323713321</v>
      </c>
      <c r="D13" s="4">
        <v>86.163262754387034</v>
      </c>
      <c r="E13" s="4"/>
      <c r="F13" s="4"/>
      <c r="G13" s="4"/>
      <c r="H13" s="17"/>
      <c r="I13" s="17"/>
      <c r="J13" s="4"/>
      <c r="K13" s="4"/>
      <c r="L13" s="4"/>
      <c r="M13" s="4"/>
    </row>
    <row r="14" spans="1:13" x14ac:dyDescent="0.25">
      <c r="A14" s="4"/>
      <c r="B14" s="17">
        <v>9</v>
      </c>
      <c r="C14" s="4">
        <v>92.217219817219814</v>
      </c>
      <c r="D14" s="4">
        <v>83.025019169691859</v>
      </c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4"/>
      <c r="B15" s="17">
        <v>10</v>
      </c>
      <c r="C15" s="4">
        <v>92.323039923039914</v>
      </c>
      <c r="D15" s="4">
        <v>81.305533650377626</v>
      </c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25">
      <c r="A17" s="4"/>
      <c r="B17" s="86" t="s">
        <v>58</v>
      </c>
      <c r="C17" s="17"/>
      <c r="D17" s="17" t="s">
        <v>16</v>
      </c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13"/>
      <c r="J18" s="13"/>
      <c r="K18" s="13"/>
      <c r="L18" s="4"/>
      <c r="M18" s="4"/>
    </row>
    <row r="19" spans="1:13" x14ac:dyDescent="0.25">
      <c r="A19" s="4"/>
      <c r="B19" s="4" t="s">
        <v>65</v>
      </c>
      <c r="C19" s="2" t="s">
        <v>107</v>
      </c>
      <c r="D19" s="11" t="s">
        <v>71</v>
      </c>
      <c r="E19" s="1" t="s">
        <v>31</v>
      </c>
      <c r="F19" s="4"/>
      <c r="G19" s="4"/>
      <c r="H19" s="4"/>
      <c r="I19" s="4"/>
      <c r="J19" s="4"/>
      <c r="K19" s="4"/>
      <c r="L19" s="4"/>
      <c r="M19" s="4"/>
    </row>
    <row r="20" spans="1:13" x14ac:dyDescent="0.25">
      <c r="A20" s="4"/>
      <c r="B20" s="4" t="s">
        <v>67</v>
      </c>
      <c r="C20" s="2" t="s">
        <v>107</v>
      </c>
      <c r="D20" s="11" t="s">
        <v>71</v>
      </c>
      <c r="E20" s="1" t="s">
        <v>31</v>
      </c>
      <c r="F20" s="4"/>
      <c r="G20" s="4"/>
      <c r="H20" s="4"/>
      <c r="L20" s="4"/>
      <c r="M20" s="4"/>
    </row>
    <row r="21" spans="1:13" x14ac:dyDescent="0.25">
      <c r="A21" s="4"/>
      <c r="B21" s="4" t="s">
        <v>68</v>
      </c>
      <c r="C21" s="2" t="s">
        <v>107</v>
      </c>
      <c r="D21" s="11" t="s">
        <v>71</v>
      </c>
      <c r="E21" s="1" t="s">
        <v>31</v>
      </c>
      <c r="F21" s="4"/>
      <c r="G21" s="2"/>
      <c r="H21" s="4"/>
      <c r="L21" s="4"/>
      <c r="M21" s="4"/>
    </row>
    <row r="22" spans="1:13" x14ac:dyDescent="0.25">
      <c r="A22" s="4"/>
      <c r="B22" s="4" t="s">
        <v>69</v>
      </c>
      <c r="C22" s="2" t="s">
        <v>107</v>
      </c>
      <c r="D22" s="11" t="s">
        <v>71</v>
      </c>
      <c r="E22" s="1" t="s">
        <v>31</v>
      </c>
      <c r="F22" s="4"/>
      <c r="G22" s="4"/>
      <c r="H22" s="4"/>
      <c r="L22" s="4"/>
      <c r="M22" s="4"/>
    </row>
    <row r="23" spans="1:13" x14ac:dyDescent="0.25">
      <c r="A23" s="4"/>
      <c r="B23" s="4" t="s">
        <v>70</v>
      </c>
      <c r="C23" s="2" t="s">
        <v>107</v>
      </c>
      <c r="D23" s="11">
        <v>0.86980000000000002</v>
      </c>
      <c r="E23" s="1" t="s">
        <v>31</v>
      </c>
      <c r="F23" s="4"/>
      <c r="G23" s="4"/>
      <c r="H23" s="4"/>
      <c r="L23" s="4"/>
      <c r="M23" s="4"/>
    </row>
    <row r="24" spans="1:13" x14ac:dyDescent="0.25">
      <c r="A24" s="4"/>
      <c r="B24" s="4" t="s">
        <v>5</v>
      </c>
      <c r="C24" s="2" t="s">
        <v>107</v>
      </c>
      <c r="D24" s="11">
        <v>0.73360000000000003</v>
      </c>
      <c r="E24" s="1" t="s">
        <v>31</v>
      </c>
      <c r="F24" s="4"/>
      <c r="G24" s="4"/>
      <c r="H24" s="4"/>
      <c r="I24" s="4"/>
      <c r="J24" s="4"/>
      <c r="K24" s="4"/>
      <c r="L24" s="4"/>
      <c r="M24" s="4"/>
    </row>
    <row r="25" spans="1:13" x14ac:dyDescent="0.25">
      <c r="A25" s="4"/>
      <c r="B25" s="4" t="s">
        <v>7</v>
      </c>
      <c r="C25" s="2" t="s">
        <v>107</v>
      </c>
      <c r="D25" s="11">
        <v>4.5400000000000003E-2</v>
      </c>
      <c r="E25" s="1" t="s">
        <v>32</v>
      </c>
      <c r="F25" s="4"/>
      <c r="G25" s="4"/>
      <c r="H25" s="4"/>
      <c r="I25" s="4"/>
      <c r="J25" s="4"/>
      <c r="K25" s="4"/>
      <c r="L25" s="4"/>
      <c r="M25" s="4"/>
    </row>
    <row r="26" spans="1:13" x14ac:dyDescent="0.25">
      <c r="A26" s="4"/>
      <c r="B26" s="4" t="s">
        <v>9</v>
      </c>
      <c r="C26" s="2" t="s">
        <v>107</v>
      </c>
      <c r="D26" s="11">
        <v>2.8E-3</v>
      </c>
      <c r="E26" s="1" t="s">
        <v>4</v>
      </c>
      <c r="F26" s="4"/>
      <c r="G26" s="4"/>
      <c r="H26" s="4"/>
      <c r="L26" s="4"/>
      <c r="M26" s="4"/>
    </row>
    <row r="27" spans="1:13" x14ac:dyDescent="0.25">
      <c r="A27" s="4"/>
      <c r="B27" s="4" t="s">
        <v>10</v>
      </c>
      <c r="C27" s="2" t="s">
        <v>107</v>
      </c>
      <c r="D27" s="11">
        <v>5.9999999999999995E-4</v>
      </c>
      <c r="E27" s="1" t="s">
        <v>8</v>
      </c>
      <c r="F27" s="4"/>
      <c r="G27" s="4"/>
      <c r="H27" s="4"/>
      <c r="I27" s="4"/>
      <c r="L27" s="4"/>
      <c r="M27" s="4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  <c r="L28" s="4"/>
      <c r="M28" s="4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  <c r="L29" s="4"/>
      <c r="M29" s="4"/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25">
      <c r="A32" s="4"/>
      <c r="B32" s="4"/>
      <c r="C32" s="4"/>
      <c r="D32" s="4"/>
      <c r="E32" s="4"/>
      <c r="F32" s="4"/>
      <c r="G32" s="4"/>
      <c r="H32" s="17"/>
      <c r="I32" s="17"/>
      <c r="J32" s="17"/>
      <c r="K32" s="17"/>
      <c r="L32" s="4"/>
      <c r="M32" s="4"/>
    </row>
    <row r="33" spans="1:1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</sheetData>
  <mergeCells count="1">
    <mergeCell ref="C4:E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2F447-894E-4789-A12C-E70DFECEEE9C}">
  <dimension ref="F7:K18"/>
  <sheetViews>
    <sheetView workbookViewId="0">
      <selection activeCell="M16" sqref="M16"/>
    </sheetView>
  </sheetViews>
  <sheetFormatPr defaultRowHeight="15" x14ac:dyDescent="0.25"/>
  <cols>
    <col min="7" max="7" width="13.42578125" customWidth="1"/>
    <col min="8" max="8" width="13.5703125" customWidth="1"/>
    <col min="9" max="9" width="18.140625" customWidth="1"/>
  </cols>
  <sheetData>
    <row r="7" spans="6:11" x14ac:dyDescent="0.25">
      <c r="F7" s="4"/>
      <c r="G7" s="4"/>
      <c r="H7" s="4"/>
      <c r="I7" s="4"/>
      <c r="J7" s="4"/>
      <c r="K7" s="4"/>
    </row>
    <row r="8" spans="6:11" ht="20.25" x14ac:dyDescent="0.3">
      <c r="F8" s="4"/>
      <c r="G8" s="4"/>
      <c r="H8" s="32" t="s">
        <v>12</v>
      </c>
      <c r="I8" s="4"/>
      <c r="J8" s="4"/>
      <c r="K8" s="4"/>
    </row>
    <row r="9" spans="6:11" x14ac:dyDescent="0.25">
      <c r="F9" s="2"/>
      <c r="G9" s="4"/>
      <c r="H9" s="2"/>
      <c r="I9" s="4"/>
      <c r="J9" s="4"/>
      <c r="K9" s="4"/>
    </row>
    <row r="10" spans="6:11" x14ac:dyDescent="0.25">
      <c r="F10" s="4"/>
      <c r="H10" s="4"/>
      <c r="J10" s="4"/>
      <c r="K10" s="4"/>
    </row>
    <row r="11" spans="6:11" x14ac:dyDescent="0.25">
      <c r="F11" s="4"/>
      <c r="G11" s="4" t="s">
        <v>17</v>
      </c>
      <c r="H11" s="4">
        <v>1</v>
      </c>
      <c r="I11" s="4" t="s">
        <v>20</v>
      </c>
      <c r="J11" s="4">
        <v>4</v>
      </c>
      <c r="K11" s="4"/>
    </row>
    <row r="12" spans="6:11" x14ac:dyDescent="0.25">
      <c r="F12" s="4"/>
      <c r="G12" s="4" t="s">
        <v>18</v>
      </c>
      <c r="H12" s="4">
        <v>2</v>
      </c>
      <c r="I12" s="4" t="s">
        <v>21</v>
      </c>
      <c r="J12" s="4">
        <v>3</v>
      </c>
      <c r="K12" s="4"/>
    </row>
    <row r="13" spans="6:11" x14ac:dyDescent="0.25">
      <c r="F13" s="4"/>
      <c r="G13" s="4" t="s">
        <v>19</v>
      </c>
      <c r="H13" s="4">
        <v>2</v>
      </c>
      <c r="I13" s="4" t="s">
        <v>22</v>
      </c>
      <c r="J13" s="4">
        <v>3</v>
      </c>
      <c r="K13" s="4"/>
    </row>
    <row r="14" spans="6:11" x14ac:dyDescent="0.25">
      <c r="F14" s="4"/>
      <c r="G14" s="4" t="s">
        <v>59</v>
      </c>
      <c r="H14" s="4">
        <v>3</v>
      </c>
      <c r="I14" s="4" t="s">
        <v>23</v>
      </c>
      <c r="J14" s="4">
        <v>3</v>
      </c>
      <c r="K14" s="4"/>
    </row>
    <row r="15" spans="6:11" x14ac:dyDescent="0.25">
      <c r="F15" s="4"/>
      <c r="G15" s="4"/>
      <c r="H15" s="4"/>
      <c r="I15" s="4"/>
      <c r="J15" s="4"/>
      <c r="K15" s="4"/>
    </row>
    <row r="16" spans="6:11" x14ac:dyDescent="0.25">
      <c r="F16" s="4"/>
      <c r="G16" s="4"/>
      <c r="H16" s="17" t="s">
        <v>13</v>
      </c>
      <c r="I16" s="17">
        <f>TTEST(H11:H14,J11:J14,2,3)</f>
        <v>4.7856619640853436E-2</v>
      </c>
      <c r="J16" s="4"/>
      <c r="K16" s="4"/>
    </row>
    <row r="17" spans="6:11" x14ac:dyDescent="0.25">
      <c r="F17" s="4"/>
      <c r="G17" s="4"/>
      <c r="H17" s="4"/>
      <c r="I17" s="4"/>
      <c r="J17" s="4"/>
      <c r="K17" s="4"/>
    </row>
    <row r="18" spans="6:11" x14ac:dyDescent="0.25">
      <c r="F18" s="4"/>
      <c r="G18" s="4"/>
      <c r="H18" s="4"/>
      <c r="I18" s="4"/>
      <c r="J18" s="4"/>
      <c r="K18" s="4"/>
    </row>
  </sheetData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88FCC-6829-4DBB-B852-8A89308C0A51}">
  <dimension ref="G6:L23"/>
  <sheetViews>
    <sheetView workbookViewId="0">
      <selection activeCell="Q19" sqref="Q19"/>
    </sheetView>
  </sheetViews>
  <sheetFormatPr defaultRowHeight="15" x14ac:dyDescent="0.25"/>
  <cols>
    <col min="9" max="9" width="11.5703125" customWidth="1"/>
    <col min="10" max="10" width="12.140625" customWidth="1"/>
    <col min="11" max="11" width="13" customWidth="1"/>
  </cols>
  <sheetData>
    <row r="6" spans="7:12" x14ac:dyDescent="0.25">
      <c r="G6" s="4"/>
      <c r="H6" s="4"/>
      <c r="I6" s="4"/>
      <c r="J6" s="4"/>
      <c r="K6" s="4"/>
      <c r="L6" s="4"/>
    </row>
    <row r="7" spans="7:12" x14ac:dyDescent="0.25">
      <c r="G7" s="4"/>
      <c r="H7" s="4"/>
      <c r="I7" s="4"/>
      <c r="J7" s="4"/>
      <c r="K7" s="4"/>
      <c r="L7" s="4"/>
    </row>
    <row r="8" spans="7:12" x14ac:dyDescent="0.25">
      <c r="G8" s="4"/>
      <c r="H8" s="4"/>
      <c r="I8" s="13" t="s">
        <v>78</v>
      </c>
      <c r="J8" s="13" t="s">
        <v>78</v>
      </c>
      <c r="K8" s="13" t="s">
        <v>78</v>
      </c>
      <c r="L8" s="4"/>
    </row>
    <row r="9" spans="7:12" x14ac:dyDescent="0.25">
      <c r="G9" s="4"/>
      <c r="H9" s="4"/>
      <c r="I9" s="4" t="s">
        <v>138</v>
      </c>
      <c r="J9" s="4" t="s">
        <v>14</v>
      </c>
      <c r="K9" s="4" t="s">
        <v>137</v>
      </c>
      <c r="L9" s="4"/>
    </row>
    <row r="10" spans="7:12" x14ac:dyDescent="0.25">
      <c r="G10" s="4"/>
      <c r="H10" s="4" t="s">
        <v>20</v>
      </c>
      <c r="I10">
        <v>21679</v>
      </c>
      <c r="J10">
        <v>30323</v>
      </c>
      <c r="K10">
        <v>8630</v>
      </c>
      <c r="L10" s="4"/>
    </row>
    <row r="11" spans="7:12" x14ac:dyDescent="0.25">
      <c r="G11" s="2"/>
      <c r="H11" s="4" t="s">
        <v>21</v>
      </c>
      <c r="I11">
        <v>17235</v>
      </c>
      <c r="J11">
        <v>26031</v>
      </c>
      <c r="K11">
        <v>8537</v>
      </c>
      <c r="L11" s="4"/>
    </row>
    <row r="12" spans="7:12" x14ac:dyDescent="0.25">
      <c r="G12" s="4"/>
      <c r="H12" s="4" t="s">
        <v>22</v>
      </c>
      <c r="I12">
        <v>19157</v>
      </c>
      <c r="J12">
        <v>26519</v>
      </c>
      <c r="K12">
        <v>9699</v>
      </c>
      <c r="L12" s="4"/>
    </row>
    <row r="13" spans="7:12" x14ac:dyDescent="0.25">
      <c r="G13" s="4"/>
      <c r="H13" s="4" t="s">
        <v>23</v>
      </c>
      <c r="I13">
        <v>16912</v>
      </c>
      <c r="J13">
        <v>26905</v>
      </c>
      <c r="K13">
        <v>8098</v>
      </c>
      <c r="L13" s="4"/>
    </row>
    <row r="14" spans="7:12" x14ac:dyDescent="0.25">
      <c r="G14" s="4"/>
      <c r="H14" s="4"/>
      <c r="I14" s="4"/>
      <c r="J14" s="4"/>
      <c r="K14" s="4"/>
      <c r="L14" s="4"/>
    </row>
    <row r="15" spans="7:12" x14ac:dyDescent="0.25">
      <c r="G15" s="4"/>
      <c r="H15" s="4"/>
      <c r="I15" s="4"/>
      <c r="J15" s="4"/>
      <c r="K15" s="4"/>
      <c r="L15" s="4"/>
    </row>
    <row r="16" spans="7:12" x14ac:dyDescent="0.25">
      <c r="G16" s="4"/>
      <c r="H16" s="4" t="s">
        <v>17</v>
      </c>
      <c r="I16">
        <v>7873</v>
      </c>
      <c r="J16">
        <v>19286</v>
      </c>
      <c r="K16">
        <v>10590</v>
      </c>
      <c r="L16" s="4"/>
    </row>
    <row r="17" spans="7:12" x14ac:dyDescent="0.25">
      <c r="G17" s="4"/>
      <c r="H17" s="4" t="s">
        <v>18</v>
      </c>
      <c r="I17" s="4">
        <v>6551</v>
      </c>
      <c r="J17">
        <v>25168</v>
      </c>
      <c r="K17">
        <v>12430</v>
      </c>
      <c r="L17" s="4"/>
    </row>
    <row r="18" spans="7:12" x14ac:dyDescent="0.25">
      <c r="G18" s="4"/>
      <c r="H18" s="4" t="s">
        <v>19</v>
      </c>
      <c r="I18" s="4">
        <v>7792</v>
      </c>
      <c r="J18">
        <v>21138</v>
      </c>
      <c r="K18">
        <v>10031</v>
      </c>
      <c r="L18" s="4"/>
    </row>
    <row r="19" spans="7:12" x14ac:dyDescent="0.25">
      <c r="G19" s="4"/>
      <c r="H19" s="4" t="s">
        <v>59</v>
      </c>
      <c r="I19" s="4">
        <v>5183</v>
      </c>
      <c r="J19">
        <v>22017</v>
      </c>
      <c r="K19">
        <v>12044</v>
      </c>
      <c r="L19" s="4"/>
    </row>
    <row r="20" spans="7:12" x14ac:dyDescent="0.25">
      <c r="G20" s="4"/>
      <c r="H20" s="4"/>
      <c r="I20" s="4"/>
      <c r="J20" s="4"/>
      <c r="K20" s="4"/>
      <c r="L20" s="4"/>
    </row>
    <row r="21" spans="7:12" x14ac:dyDescent="0.25">
      <c r="G21" s="4"/>
      <c r="H21" s="4"/>
      <c r="I21" s="4"/>
      <c r="J21" s="4"/>
      <c r="K21" s="4"/>
      <c r="L21" s="4"/>
    </row>
    <row r="22" spans="7:12" x14ac:dyDescent="0.25">
      <c r="G22" s="4"/>
      <c r="H22" s="17" t="s">
        <v>16</v>
      </c>
      <c r="I22" s="17">
        <f>TTEST(I10:I14,I16:I20,2,3)</f>
        <v>2.8600501357238831E-4</v>
      </c>
      <c r="J22" s="17">
        <f>TTEST(J10:J14,J16:J20,2,3)</f>
        <v>1.3392471349400284E-2</v>
      </c>
      <c r="K22" s="17">
        <f>TTEST(K10:K14,K16:K20,2,3)</f>
        <v>1.3215977276929617E-2</v>
      </c>
      <c r="L22" s="4"/>
    </row>
    <row r="23" spans="7:12" x14ac:dyDescent="0.25">
      <c r="G23" s="4"/>
      <c r="H23" s="4"/>
      <c r="I23" s="4"/>
      <c r="J23" s="4"/>
      <c r="K23" s="4"/>
      <c r="L23" s="4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7CC34-68A6-4C63-99F8-D3FCD12E49C4}">
  <dimension ref="E5:T37"/>
  <sheetViews>
    <sheetView topLeftCell="E1" zoomScaleNormal="100" zoomScaleSheetLayoutView="50" workbookViewId="0">
      <selection activeCell="K27" sqref="K27"/>
    </sheetView>
  </sheetViews>
  <sheetFormatPr defaultColWidth="8.7109375" defaultRowHeight="14.25" x14ac:dyDescent="0.2"/>
  <cols>
    <col min="1" max="3" width="8.7109375" style="4"/>
    <col min="4" max="4" width="18.28515625" style="4" customWidth="1"/>
    <col min="5" max="5" width="11.85546875" style="4" customWidth="1"/>
    <col min="6" max="6" width="12.5703125" style="4" customWidth="1"/>
    <col min="7" max="7" width="15.85546875" style="4" customWidth="1"/>
    <col min="8" max="8" width="16.140625" style="4" customWidth="1"/>
    <col min="9" max="9" width="18.85546875" style="4" customWidth="1"/>
    <col min="10" max="10" width="16" style="4" customWidth="1"/>
    <col min="11" max="11" width="16.28515625" style="4" customWidth="1"/>
    <col min="12" max="12" width="14.28515625" style="4" customWidth="1"/>
    <col min="13" max="16384" width="8.7109375" style="4"/>
  </cols>
  <sheetData>
    <row r="5" spans="6:19" ht="20.25" x14ac:dyDescent="0.3">
      <c r="I5" s="89" t="s">
        <v>72</v>
      </c>
      <c r="P5" s="8"/>
    </row>
    <row r="6" spans="6:19" ht="15" x14ac:dyDescent="0.25">
      <c r="G6" s="101" t="s">
        <v>135</v>
      </c>
      <c r="H6" s="102" t="s">
        <v>135</v>
      </c>
      <c r="I6" s="101" t="s">
        <v>80</v>
      </c>
      <c r="J6" s="102" t="s">
        <v>80</v>
      </c>
      <c r="K6" s="101" t="s">
        <v>139</v>
      </c>
      <c r="L6" s="102" t="s">
        <v>139</v>
      </c>
    </row>
    <row r="7" spans="6:19" x14ac:dyDescent="0.2">
      <c r="F7" s="8"/>
      <c r="G7" s="103" t="s">
        <v>60</v>
      </c>
      <c r="H7" s="104" t="s">
        <v>61</v>
      </c>
      <c r="I7" s="103" t="s">
        <v>26</v>
      </c>
      <c r="J7" s="104" t="s">
        <v>27</v>
      </c>
      <c r="K7" s="103" t="s">
        <v>60</v>
      </c>
      <c r="L7" s="104" t="s">
        <v>61</v>
      </c>
    </row>
    <row r="8" spans="6:19" x14ac:dyDescent="0.2">
      <c r="G8" s="103">
        <v>19.807077326343379</v>
      </c>
      <c r="H8" s="104">
        <v>25.081429969247974</v>
      </c>
      <c r="I8" s="103">
        <v>2574.3074999999999</v>
      </c>
      <c r="J8" s="104">
        <v>3385.8178571428575</v>
      </c>
      <c r="K8" s="103">
        <v>225.58034076015727</v>
      </c>
      <c r="L8" s="104">
        <v>520.89285714285722</v>
      </c>
    </row>
    <row r="9" spans="6:19" x14ac:dyDescent="0.2">
      <c r="G9" s="103">
        <v>21.167307692307695</v>
      </c>
      <c r="H9" s="104">
        <v>26.581132330116741</v>
      </c>
      <c r="I9" s="103">
        <v>2856.6778846153852</v>
      </c>
      <c r="J9" s="104">
        <v>3162.2698961937713</v>
      </c>
      <c r="K9" s="103">
        <v>227.29499999999999</v>
      </c>
      <c r="L9" s="109">
        <v>553.32560553633209</v>
      </c>
    </row>
    <row r="10" spans="6:19" x14ac:dyDescent="0.2">
      <c r="G10" s="103">
        <v>18.876641221374044</v>
      </c>
      <c r="H10" s="105">
        <v>22.275778546712804</v>
      </c>
      <c r="I10" s="103">
        <v>2642.5099236641217</v>
      </c>
      <c r="J10" s="104">
        <v>3518.1413793103452</v>
      </c>
      <c r="K10" s="103">
        <v>232.73653846153852</v>
      </c>
      <c r="L10" s="104">
        <v>429.3977528089888</v>
      </c>
    </row>
    <row r="11" spans="6:19" x14ac:dyDescent="0.2">
      <c r="G11" s="103"/>
      <c r="H11" s="104">
        <v>31.642852745223067</v>
      </c>
      <c r="I11" s="103"/>
      <c r="J11" s="104">
        <v>3519.8797752808987</v>
      </c>
      <c r="K11" s="103">
        <v>275.77648854961831</v>
      </c>
      <c r="L11" s="104"/>
    </row>
    <row r="12" spans="6:19" ht="15" x14ac:dyDescent="0.25">
      <c r="F12" s="17" t="s">
        <v>28</v>
      </c>
      <c r="G12" s="106">
        <f>TTEST(G8:G10,H8:H11,2,3)</f>
        <v>4.0565679958875785E-2</v>
      </c>
      <c r="H12" s="107"/>
      <c r="I12" s="106">
        <f>TTEST(I8:I10,J8:J11,2,3)</f>
        <v>2.326727929970285E-3</v>
      </c>
      <c r="J12" s="108"/>
      <c r="K12" s="106">
        <f>TTEST(K8:K11,L8:L10,2,3)</f>
        <v>1.2973362177272456E-2</v>
      </c>
      <c r="L12" s="110"/>
    </row>
    <row r="13" spans="6:19" ht="15" x14ac:dyDescent="0.25">
      <c r="F13" s="17"/>
      <c r="G13" s="62"/>
      <c r="H13" s="62"/>
      <c r="I13" s="8"/>
      <c r="J13" s="8"/>
      <c r="K13" s="8"/>
      <c r="L13" s="8"/>
      <c r="N13" s="8"/>
      <c r="O13" s="9"/>
    </row>
    <row r="14" spans="6:19" x14ac:dyDescent="0.2">
      <c r="L14" s="23"/>
      <c r="M14" s="23"/>
      <c r="N14" s="24"/>
    </row>
    <row r="15" spans="6:19" ht="15" x14ac:dyDescent="0.25">
      <c r="F15" s="17"/>
      <c r="G15" s="25"/>
      <c r="H15" s="25"/>
      <c r="I15" s="25"/>
      <c r="J15" s="25"/>
      <c r="K15" s="25"/>
      <c r="L15" s="25"/>
      <c r="M15" s="25"/>
      <c r="N15" s="25"/>
    </row>
    <row r="16" spans="6:19" x14ac:dyDescent="0.2">
      <c r="S16" s="9"/>
    </row>
    <row r="19" spans="6:20" x14ac:dyDescent="0.2">
      <c r="S19" s="8"/>
    </row>
    <row r="20" spans="6:20" x14ac:dyDescent="0.2">
      <c r="S20" s="23"/>
      <c r="T20" s="26"/>
    </row>
    <row r="24" spans="6:20" x14ac:dyDescent="0.2">
      <c r="P24" s="8"/>
    </row>
    <row r="25" spans="6:20" x14ac:dyDescent="0.2">
      <c r="I25" s="8"/>
      <c r="J25" s="8"/>
      <c r="L25" s="8"/>
      <c r="N25" s="8"/>
    </row>
    <row r="26" spans="6:20" x14ac:dyDescent="0.2">
      <c r="I26" s="12"/>
      <c r="J26" s="24"/>
      <c r="L26" s="23"/>
      <c r="M26" s="23"/>
      <c r="N26" s="24"/>
    </row>
    <row r="27" spans="6:20" ht="15" x14ac:dyDescent="0.25">
      <c r="F27" s="17"/>
      <c r="G27" s="25"/>
      <c r="H27" s="25"/>
      <c r="I27" s="25"/>
      <c r="J27" s="25"/>
      <c r="K27" s="25"/>
      <c r="L27" s="25"/>
      <c r="M27" s="25"/>
      <c r="N27" s="25"/>
    </row>
    <row r="31" spans="6:20" x14ac:dyDescent="0.2">
      <c r="I31" s="8"/>
    </row>
    <row r="32" spans="6:20" x14ac:dyDescent="0.2">
      <c r="H32" s="8"/>
      <c r="J32" s="8"/>
    </row>
    <row r="37" spans="5:8" x14ac:dyDescent="0.2">
      <c r="E37" s="36"/>
      <c r="F37" s="36"/>
      <c r="G37" s="36"/>
      <c r="H37" s="36"/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1B474-7503-47D3-896D-10B12429C49D}">
  <dimension ref="G7:K15"/>
  <sheetViews>
    <sheetView workbookViewId="0">
      <selection activeCell="H23" sqref="H23"/>
    </sheetView>
  </sheetViews>
  <sheetFormatPr defaultRowHeight="15" x14ac:dyDescent="0.25"/>
  <cols>
    <col min="5" max="5" width="19.42578125" customWidth="1"/>
    <col min="6" max="6" width="17.5703125" customWidth="1"/>
    <col min="7" max="7" width="24.42578125" customWidth="1"/>
    <col min="8" max="8" width="21.42578125" customWidth="1"/>
    <col min="9" max="9" width="20.140625" customWidth="1"/>
  </cols>
  <sheetData>
    <row r="7" spans="7:11" ht="26.25" x14ac:dyDescent="0.4">
      <c r="G7" s="111" t="s">
        <v>151</v>
      </c>
    </row>
    <row r="8" spans="7:11" x14ac:dyDescent="0.25">
      <c r="G8" t="s">
        <v>145</v>
      </c>
      <c r="K8" s="87"/>
    </row>
    <row r="9" spans="7:11" x14ac:dyDescent="0.25">
      <c r="G9" t="s">
        <v>146</v>
      </c>
    </row>
    <row r="11" spans="7:11" x14ac:dyDescent="0.25">
      <c r="H11" t="s">
        <v>155</v>
      </c>
      <c r="I11" s="91" t="s">
        <v>3</v>
      </c>
    </row>
    <row r="12" spans="7:11" x14ac:dyDescent="0.25">
      <c r="G12" s="87" t="s">
        <v>147</v>
      </c>
      <c r="H12">
        <v>97718.089000000007</v>
      </c>
      <c r="I12">
        <v>28484.705999999998</v>
      </c>
    </row>
    <row r="13" spans="7:11" x14ac:dyDescent="0.25">
      <c r="G13" t="s">
        <v>148</v>
      </c>
      <c r="H13">
        <v>67812.538</v>
      </c>
      <c r="I13">
        <v>72159.528999999995</v>
      </c>
    </row>
    <row r="15" spans="7:11" x14ac:dyDescent="0.25">
      <c r="G15" t="s">
        <v>156</v>
      </c>
      <c r="H15">
        <f>H12/H13</f>
        <v>1.4410032699262783</v>
      </c>
      <c r="I15">
        <f>I12/I13</f>
        <v>0.39474628499861747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38755-77EB-4680-B1AC-3813BF5E7C96}">
  <dimension ref="G5:K13"/>
  <sheetViews>
    <sheetView workbookViewId="0">
      <selection activeCell="J24" sqref="J24"/>
    </sheetView>
  </sheetViews>
  <sheetFormatPr defaultRowHeight="15" x14ac:dyDescent="0.25"/>
  <cols>
    <col min="8" max="8" width="19" customWidth="1"/>
    <col min="9" max="9" width="13.28515625" customWidth="1"/>
    <col min="10" max="10" width="19.140625" customWidth="1"/>
    <col min="11" max="11" width="14.140625" customWidth="1"/>
  </cols>
  <sheetData>
    <row r="5" spans="7:11" ht="26.25" x14ac:dyDescent="0.4">
      <c r="G5" s="111" t="s">
        <v>152</v>
      </c>
    </row>
    <row r="7" spans="7:11" x14ac:dyDescent="0.25">
      <c r="H7" t="s">
        <v>149</v>
      </c>
    </row>
    <row r="8" spans="7:11" x14ac:dyDescent="0.25">
      <c r="H8" t="s">
        <v>150</v>
      </c>
    </row>
    <row r="10" spans="7:11" x14ac:dyDescent="0.25">
      <c r="I10" t="s">
        <v>153</v>
      </c>
      <c r="J10" t="s">
        <v>158</v>
      </c>
      <c r="K10" t="s">
        <v>154</v>
      </c>
    </row>
    <row r="11" spans="7:11" x14ac:dyDescent="0.25">
      <c r="H11" s="87" t="s">
        <v>147</v>
      </c>
      <c r="I11">
        <v>10100</v>
      </c>
      <c r="J11">
        <v>52807</v>
      </c>
      <c r="K11">
        <v>42967</v>
      </c>
    </row>
    <row r="12" spans="7:11" x14ac:dyDescent="0.25">
      <c r="H12" t="s">
        <v>148</v>
      </c>
      <c r="I12">
        <v>19779</v>
      </c>
      <c r="J12">
        <v>40492</v>
      </c>
      <c r="K12">
        <v>47810</v>
      </c>
    </row>
    <row r="13" spans="7:11" x14ac:dyDescent="0.25">
      <c r="H13" t="s">
        <v>157</v>
      </c>
      <c r="I13">
        <f>I11/I12</f>
        <v>0.51064260073815659</v>
      </c>
      <c r="J13">
        <f>J11/J12</f>
        <v>1.3041341499555468</v>
      </c>
      <c r="K13">
        <f>K11/K12</f>
        <v>0.89870320016732896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5823D-645F-474C-8D38-420E22CC406C}">
  <dimension ref="A2:AH62"/>
  <sheetViews>
    <sheetView topLeftCell="A4" workbookViewId="0">
      <selection activeCell="M14" sqref="M14"/>
    </sheetView>
  </sheetViews>
  <sheetFormatPr defaultColWidth="8.7109375" defaultRowHeight="14.25" x14ac:dyDescent="0.2"/>
  <cols>
    <col min="1" max="1" width="8.7109375" style="4"/>
    <col min="2" max="2" width="24.5703125" style="4" customWidth="1"/>
    <col min="3" max="3" width="8.7109375" style="4"/>
    <col min="4" max="4" width="21.140625" style="4" customWidth="1"/>
    <col min="5" max="5" width="19" style="4" customWidth="1"/>
    <col min="6" max="6" width="16.5703125" style="4" customWidth="1"/>
    <col min="7" max="7" width="16.85546875" style="4" customWidth="1"/>
    <col min="8" max="8" width="24.7109375" style="4" customWidth="1"/>
    <col min="9" max="9" width="8.7109375" style="4"/>
    <col min="10" max="10" width="25.28515625" style="4" customWidth="1"/>
    <col min="11" max="11" width="26" style="4" customWidth="1"/>
    <col min="12" max="12" width="23.42578125" style="4" customWidth="1"/>
    <col min="13" max="13" width="25" style="4" customWidth="1"/>
    <col min="14" max="14" width="16.5703125" style="4" customWidth="1"/>
    <col min="15" max="15" width="24" style="4" customWidth="1"/>
    <col min="16" max="16" width="12.7109375" style="4" customWidth="1"/>
    <col min="17" max="17" width="14" style="4" customWidth="1"/>
    <col min="18" max="18" width="13.7109375" style="4" customWidth="1"/>
    <col min="19" max="21" width="8.7109375" style="4"/>
    <col min="22" max="22" width="26.5703125" style="4" customWidth="1"/>
    <col min="23" max="23" width="20" style="4" customWidth="1"/>
    <col min="24" max="24" width="15.7109375" style="4" customWidth="1"/>
    <col min="25" max="25" width="12.7109375" style="4" customWidth="1"/>
    <col min="26" max="16384" width="8.7109375" style="4"/>
  </cols>
  <sheetData>
    <row r="2" spans="1:34" ht="15" x14ac:dyDescent="0.25">
      <c r="A2"/>
      <c r="B2"/>
      <c r="D2" s="146" t="s">
        <v>0</v>
      </c>
      <c r="E2" s="146"/>
      <c r="F2" s="146"/>
      <c r="H2"/>
      <c r="O2" s="146"/>
      <c r="P2" s="146"/>
      <c r="Q2" s="146"/>
    </row>
    <row r="3" spans="1:34" ht="20.25" x14ac:dyDescent="0.3">
      <c r="A3"/>
      <c r="B3"/>
      <c r="D3" s="35" t="s">
        <v>26</v>
      </c>
      <c r="E3" s="35" t="s">
        <v>74</v>
      </c>
      <c r="F3" s="35" t="s">
        <v>75</v>
      </c>
      <c r="G3" s="35" t="s">
        <v>76</v>
      </c>
      <c r="I3" s="86" t="s">
        <v>58</v>
      </c>
      <c r="J3" s="17"/>
      <c r="K3" s="17" t="s">
        <v>16</v>
      </c>
      <c r="M3" s="137"/>
      <c r="O3" s="96"/>
      <c r="P3" s="35"/>
      <c r="Q3" s="30"/>
      <c r="T3" s="32"/>
      <c r="Z3" s="2"/>
      <c r="AB3" s="2"/>
      <c r="AF3" s="2"/>
      <c r="AH3" s="2"/>
    </row>
    <row r="4" spans="1:34" ht="60" x14ac:dyDescent="0.25">
      <c r="A4"/>
      <c r="B4"/>
      <c r="C4" s="31" t="s">
        <v>1</v>
      </c>
      <c r="D4" s="29" t="s">
        <v>79</v>
      </c>
      <c r="E4" s="29" t="s">
        <v>79</v>
      </c>
      <c r="F4" s="29" t="s">
        <v>79</v>
      </c>
      <c r="G4" s="29" t="s">
        <v>79</v>
      </c>
      <c r="J4" s="2"/>
      <c r="K4" s="2"/>
      <c r="L4" s="138"/>
      <c r="M4" s="2"/>
      <c r="N4" s="33"/>
      <c r="O4" s="29"/>
      <c r="P4" s="29"/>
      <c r="Q4" s="30"/>
      <c r="R4" s="2"/>
      <c r="T4" s="2"/>
      <c r="Z4" s="2"/>
      <c r="AA4" s="2"/>
      <c r="AC4" s="2"/>
      <c r="AD4" s="2"/>
    </row>
    <row r="5" spans="1:34" ht="15.75" x14ac:dyDescent="0.25">
      <c r="B5" s="28"/>
      <c r="C5" s="135">
        <v>1</v>
      </c>
      <c r="D5" s="1">
        <v>100</v>
      </c>
      <c r="E5" s="1">
        <v>100</v>
      </c>
      <c r="F5" s="1">
        <v>100</v>
      </c>
      <c r="G5" s="1">
        <v>100</v>
      </c>
      <c r="I5" s="4" t="s">
        <v>46</v>
      </c>
      <c r="J5" s="10" t="s">
        <v>45</v>
      </c>
      <c r="K5" s="11">
        <v>1.2800000000000001E-2</v>
      </c>
      <c r="L5" s="1" t="s">
        <v>32</v>
      </c>
      <c r="N5" s="33"/>
      <c r="O5" s="39"/>
    </row>
    <row r="6" spans="1:34" ht="15.75" x14ac:dyDescent="0.25">
      <c r="A6" s="28"/>
      <c r="B6" s="28"/>
      <c r="C6" s="135">
        <v>3</v>
      </c>
      <c r="D6" s="1">
        <v>100.3836</v>
      </c>
      <c r="E6" s="1">
        <v>100.637</v>
      </c>
      <c r="F6" s="1">
        <v>100.6840936</v>
      </c>
      <c r="G6" s="1">
        <v>101.2816291</v>
      </c>
      <c r="I6" s="4" t="s">
        <v>47</v>
      </c>
      <c r="J6" s="10" t="s">
        <v>45</v>
      </c>
      <c r="K6" s="11" t="s">
        <v>25</v>
      </c>
      <c r="L6" s="1" t="s">
        <v>24</v>
      </c>
      <c r="N6" s="33"/>
      <c r="O6" s="39"/>
    </row>
    <row r="7" spans="1:34" ht="15.75" x14ac:dyDescent="0.25">
      <c r="B7" s="28"/>
      <c r="C7" s="135">
        <v>4</v>
      </c>
      <c r="D7" s="1">
        <v>99.565100000000001</v>
      </c>
      <c r="E7" s="1">
        <v>97.824579999999997</v>
      </c>
      <c r="F7" s="1">
        <v>99.125953969999998</v>
      </c>
      <c r="G7" s="1">
        <v>98.118815490000003</v>
      </c>
      <c r="I7" s="4" t="s">
        <v>48</v>
      </c>
      <c r="J7" s="10" t="s">
        <v>42</v>
      </c>
      <c r="K7" s="11" t="s">
        <v>25</v>
      </c>
      <c r="L7" s="1" t="s">
        <v>24</v>
      </c>
      <c r="N7" s="33"/>
      <c r="O7" s="39"/>
    </row>
    <row r="8" spans="1:34" ht="15.75" x14ac:dyDescent="0.25">
      <c r="B8" s="28"/>
      <c r="C8" s="135">
        <v>5</v>
      </c>
      <c r="D8" s="1">
        <v>100.14749999999999</v>
      </c>
      <c r="E8" s="1">
        <v>94.989919999999998</v>
      </c>
      <c r="F8" s="1">
        <v>99.283200160000007</v>
      </c>
      <c r="G8" s="1">
        <v>98.467885600000002</v>
      </c>
      <c r="I8" s="4" t="s">
        <v>48</v>
      </c>
      <c r="J8" s="10" t="s">
        <v>44</v>
      </c>
      <c r="K8" s="11" t="s">
        <v>25</v>
      </c>
      <c r="L8" s="1" t="s">
        <v>24</v>
      </c>
      <c r="N8" s="33"/>
      <c r="O8" s="39"/>
    </row>
    <row r="9" spans="1:34" ht="15.75" x14ac:dyDescent="0.25">
      <c r="B9" s="28"/>
      <c r="C9" s="135">
        <v>7</v>
      </c>
      <c r="D9" s="1">
        <v>100.2089</v>
      </c>
      <c r="E9" s="1">
        <v>92.515529999999998</v>
      </c>
      <c r="F9" s="1">
        <v>96.284167400000001</v>
      </c>
      <c r="G9" s="1">
        <v>96.466161839999998</v>
      </c>
      <c r="I9" s="4" t="s">
        <v>48</v>
      </c>
      <c r="J9" s="10" t="s">
        <v>45</v>
      </c>
      <c r="K9" s="11" t="s">
        <v>25</v>
      </c>
      <c r="L9" s="1" t="s">
        <v>24</v>
      </c>
      <c r="N9" s="33"/>
      <c r="O9" s="39"/>
    </row>
    <row r="10" spans="1:34" ht="15.75" x14ac:dyDescent="0.25">
      <c r="B10" s="28"/>
      <c r="C10" s="135">
        <v>8</v>
      </c>
      <c r="D10" s="1">
        <v>98.888750000000002</v>
      </c>
      <c r="E10" s="1">
        <v>90.534000000000006</v>
      </c>
      <c r="F10" s="1">
        <v>101.1748544</v>
      </c>
      <c r="G10" s="1">
        <v>97.651805469999999</v>
      </c>
      <c r="I10" s="4" t="s">
        <v>49</v>
      </c>
      <c r="J10" s="10" t="s">
        <v>42</v>
      </c>
      <c r="K10" s="11" t="s">
        <v>25</v>
      </c>
      <c r="L10" s="1" t="s">
        <v>24</v>
      </c>
      <c r="N10" s="33"/>
      <c r="O10" s="39"/>
    </row>
    <row r="11" spans="1:34" ht="15.75" x14ac:dyDescent="0.25">
      <c r="B11" s="28"/>
      <c r="C11" s="135">
        <v>10</v>
      </c>
      <c r="D11" s="1">
        <v>97.114350000000002</v>
      </c>
      <c r="E11" s="1">
        <v>91.131020000000007</v>
      </c>
      <c r="F11" s="1">
        <v>101.1131445</v>
      </c>
      <c r="G11" s="1">
        <v>101.54707999999999</v>
      </c>
      <c r="I11" s="4" t="s">
        <v>49</v>
      </c>
      <c r="J11" s="10" t="s">
        <v>43</v>
      </c>
      <c r="K11" s="11">
        <v>2.81E-2</v>
      </c>
      <c r="L11" s="1" t="s">
        <v>32</v>
      </c>
      <c r="N11" s="17"/>
      <c r="T11" s="17"/>
      <c r="U11" s="17"/>
    </row>
    <row r="12" spans="1:34" ht="15.75" x14ac:dyDescent="0.25">
      <c r="A12"/>
      <c r="B12" s="136"/>
      <c r="C12" s="135">
        <v>11</v>
      </c>
      <c r="D12" s="1">
        <v>96.759230000000002</v>
      </c>
      <c r="E12" s="1">
        <v>91.298209999999997</v>
      </c>
      <c r="F12" s="1">
        <v>101.2124237</v>
      </c>
      <c r="G12" s="1">
        <v>102.5164856</v>
      </c>
      <c r="I12" s="4" t="s">
        <v>49</v>
      </c>
      <c r="J12" s="10" t="s">
        <v>44</v>
      </c>
      <c r="K12" s="11" t="s">
        <v>25</v>
      </c>
      <c r="L12" s="1" t="s">
        <v>24</v>
      </c>
      <c r="N12" s="17"/>
    </row>
    <row r="13" spans="1:34" ht="15" x14ac:dyDescent="0.25">
      <c r="A13"/>
      <c r="B13" s="136"/>
      <c r="I13" s="4" t="s">
        <v>49</v>
      </c>
      <c r="J13" s="10" t="s">
        <v>45</v>
      </c>
      <c r="K13" s="11">
        <v>2.3999999999999998E-3</v>
      </c>
      <c r="L13" s="1" t="s">
        <v>4</v>
      </c>
      <c r="N13" s="17"/>
    </row>
    <row r="14" spans="1:34" ht="20.25" x14ac:dyDescent="0.3">
      <c r="A14"/>
      <c r="I14" s="4" t="s">
        <v>50</v>
      </c>
      <c r="J14" s="10" t="s">
        <v>41</v>
      </c>
      <c r="K14" s="11">
        <v>2.7E-2</v>
      </c>
      <c r="L14" s="1" t="s">
        <v>32</v>
      </c>
      <c r="P14" s="89"/>
    </row>
    <row r="15" spans="1:34" x14ac:dyDescent="0.2">
      <c r="I15" s="4" t="s">
        <v>50</v>
      </c>
      <c r="J15" s="10" t="s">
        <v>42</v>
      </c>
      <c r="K15" s="11" t="s">
        <v>25</v>
      </c>
      <c r="L15" s="1" t="s">
        <v>24</v>
      </c>
    </row>
    <row r="16" spans="1:34" ht="15" x14ac:dyDescent="0.25">
      <c r="I16" s="4" t="s">
        <v>50</v>
      </c>
      <c r="J16" s="10" t="s">
        <v>43</v>
      </c>
      <c r="K16" s="11">
        <v>1.6000000000000001E-3</v>
      </c>
      <c r="L16" s="1" t="s">
        <v>4</v>
      </c>
      <c r="Q16" s="17"/>
    </row>
    <row r="17" spans="8:19" ht="15" x14ac:dyDescent="0.25">
      <c r="I17" s="4" t="s">
        <v>50</v>
      </c>
      <c r="J17" s="10" t="s">
        <v>44</v>
      </c>
      <c r="K17" s="11" t="s">
        <v>25</v>
      </c>
      <c r="L17" s="1" t="s">
        <v>24</v>
      </c>
      <c r="Q17" s="17"/>
    </row>
    <row r="18" spans="8:19" x14ac:dyDescent="0.2">
      <c r="I18" s="4" t="s">
        <v>51</v>
      </c>
      <c r="J18" s="10" t="s">
        <v>45</v>
      </c>
      <c r="K18" s="11">
        <v>7.0000000000000001E-3</v>
      </c>
      <c r="L18" s="1" t="s">
        <v>4</v>
      </c>
      <c r="S18" s="1"/>
    </row>
    <row r="19" spans="8:19" ht="15" x14ac:dyDescent="0.25">
      <c r="I19" s="17" t="s">
        <v>52</v>
      </c>
      <c r="J19" s="17" t="s">
        <v>53</v>
      </c>
      <c r="K19" s="17" t="s">
        <v>54</v>
      </c>
      <c r="L19" s="17" t="s">
        <v>55</v>
      </c>
      <c r="M19" s="17" t="s">
        <v>56</v>
      </c>
      <c r="O19" s="59"/>
      <c r="P19" s="59"/>
      <c r="Q19" s="59"/>
      <c r="R19" s="59"/>
      <c r="S19" s="1"/>
    </row>
    <row r="20" spans="8:19" x14ac:dyDescent="0.2">
      <c r="H20" s="139" t="s">
        <v>38</v>
      </c>
      <c r="I20" s="11" t="s">
        <v>32</v>
      </c>
      <c r="J20" s="1" t="s">
        <v>8</v>
      </c>
      <c r="K20" s="1" t="s">
        <v>8</v>
      </c>
      <c r="L20" s="1" t="s">
        <v>4</v>
      </c>
      <c r="M20" s="1" t="s">
        <v>4</v>
      </c>
    </row>
    <row r="21" spans="8:19" x14ac:dyDescent="0.2">
      <c r="H21" s="140" t="s">
        <v>39</v>
      </c>
      <c r="I21" s="13" t="s">
        <v>31</v>
      </c>
      <c r="J21" s="4" t="s">
        <v>31</v>
      </c>
      <c r="K21" s="4" t="s">
        <v>31</v>
      </c>
      <c r="L21" s="4" t="s">
        <v>31</v>
      </c>
      <c r="M21" s="1" t="s">
        <v>32</v>
      </c>
    </row>
    <row r="22" spans="8:19" x14ac:dyDescent="0.2">
      <c r="H22" s="141" t="s">
        <v>57</v>
      </c>
      <c r="I22" s="13" t="s">
        <v>31</v>
      </c>
      <c r="J22" s="4" t="s">
        <v>31</v>
      </c>
      <c r="K22" s="1" t="s">
        <v>24</v>
      </c>
      <c r="L22" s="1" t="s">
        <v>24</v>
      </c>
      <c r="M22" s="1" t="s">
        <v>24</v>
      </c>
    </row>
    <row r="23" spans="8:19" x14ac:dyDescent="0.2">
      <c r="H23" s="142" t="s">
        <v>40</v>
      </c>
      <c r="I23" s="13" t="s">
        <v>31</v>
      </c>
      <c r="J23" s="4" t="s">
        <v>31</v>
      </c>
      <c r="K23" s="1" t="s">
        <v>31</v>
      </c>
      <c r="L23" s="1" t="s">
        <v>31</v>
      </c>
      <c r="M23" s="1" t="s">
        <v>31</v>
      </c>
    </row>
    <row r="24" spans="8:19" ht="15" x14ac:dyDescent="0.25">
      <c r="O24" s="17"/>
      <c r="P24" s="17"/>
      <c r="Q24" s="17"/>
    </row>
    <row r="26" spans="8:19" x14ac:dyDescent="0.2">
      <c r="O26" s="61"/>
      <c r="P26" s="70"/>
      <c r="Q26" s="11"/>
    </row>
    <row r="27" spans="8:19" ht="15" x14ac:dyDescent="0.25">
      <c r="M27" s="17"/>
      <c r="O27" s="10"/>
      <c r="P27" s="11"/>
      <c r="Q27" s="11"/>
      <c r="S27" s="17"/>
    </row>
    <row r="28" spans="8:19" ht="15" x14ac:dyDescent="0.25">
      <c r="M28" s="17"/>
      <c r="O28" s="10"/>
      <c r="P28" s="11"/>
      <c r="Q28" s="11"/>
    </row>
    <row r="29" spans="8:19" x14ac:dyDescent="0.2">
      <c r="O29" s="10"/>
      <c r="P29" s="11"/>
      <c r="Q29" s="11"/>
    </row>
    <row r="30" spans="8:19" x14ac:dyDescent="0.2">
      <c r="O30" s="10"/>
      <c r="P30" s="11"/>
      <c r="Q30" s="11"/>
    </row>
    <row r="31" spans="8:19" x14ac:dyDescent="0.2">
      <c r="O31" s="10"/>
      <c r="P31" s="11"/>
      <c r="Q31" s="11"/>
    </row>
    <row r="32" spans="8:19" x14ac:dyDescent="0.2">
      <c r="J32" s="38"/>
      <c r="K32" s="33"/>
      <c r="L32" s="39"/>
      <c r="O32" s="10"/>
      <c r="P32" s="11"/>
      <c r="Q32" s="11"/>
    </row>
    <row r="33" spans="6:23" x14ac:dyDescent="0.2">
      <c r="J33" s="38"/>
      <c r="K33" s="33"/>
      <c r="L33" s="39"/>
      <c r="O33" s="10"/>
      <c r="P33" s="11"/>
      <c r="Q33" s="11"/>
    </row>
    <row r="35" spans="6:23" x14ac:dyDescent="0.2">
      <c r="R35" s="1"/>
    </row>
    <row r="36" spans="6:23" x14ac:dyDescent="0.2">
      <c r="R36" s="1"/>
    </row>
    <row r="37" spans="6:23" x14ac:dyDescent="0.2">
      <c r="R37" s="1"/>
    </row>
    <row r="38" spans="6:23" ht="20.25" x14ac:dyDescent="0.3">
      <c r="K38" s="89"/>
    </row>
    <row r="40" spans="6:23" ht="15" x14ac:dyDescent="0.25">
      <c r="F40" s="28"/>
      <c r="M40" s="17"/>
    </row>
    <row r="41" spans="6:23" ht="15" x14ac:dyDescent="0.2">
      <c r="M41" s="74"/>
      <c r="N41" s="74"/>
    </row>
    <row r="42" spans="6:23" ht="15" x14ac:dyDescent="0.25">
      <c r="K42" s="59"/>
      <c r="L42" s="31"/>
      <c r="M42" s="31"/>
      <c r="N42" s="31"/>
    </row>
    <row r="43" spans="6:23" x14ac:dyDescent="0.2">
      <c r="K43" s="75"/>
      <c r="L43" s="1"/>
      <c r="M43" s="76"/>
      <c r="N43" s="76"/>
    </row>
    <row r="44" spans="6:23" x14ac:dyDescent="0.2">
      <c r="K44" s="76"/>
      <c r="L44" s="1"/>
      <c r="M44" s="76"/>
      <c r="N44" s="76"/>
    </row>
    <row r="45" spans="6:23" ht="15" x14ac:dyDescent="0.25">
      <c r="K45" s="76"/>
      <c r="L45" s="1"/>
      <c r="M45" s="76"/>
      <c r="N45" s="76"/>
      <c r="S45" s="17"/>
    </row>
    <row r="46" spans="6:23" ht="15" x14ac:dyDescent="0.25">
      <c r="K46" s="76"/>
      <c r="L46" s="1"/>
      <c r="M46" s="76"/>
      <c r="N46" s="76"/>
      <c r="R46" s="17"/>
      <c r="S46" s="146"/>
      <c r="T46" s="146"/>
      <c r="U46" s="69"/>
      <c r="V46" s="146"/>
      <c r="W46" s="146"/>
    </row>
    <row r="49" spans="11:24" ht="15" x14ac:dyDescent="0.25">
      <c r="L49" s="61"/>
      <c r="M49" s="77"/>
      <c r="N49" s="11"/>
      <c r="U49" s="17"/>
    </row>
    <row r="50" spans="11:24" ht="15" x14ac:dyDescent="0.25">
      <c r="L50" s="10"/>
      <c r="M50" s="1"/>
      <c r="N50" s="11"/>
      <c r="U50" s="17"/>
    </row>
    <row r="51" spans="11:24" x14ac:dyDescent="0.2">
      <c r="L51" s="10"/>
      <c r="M51" s="1"/>
      <c r="N51" s="11"/>
    </row>
    <row r="52" spans="11:24" ht="15" x14ac:dyDescent="0.25">
      <c r="L52" s="10"/>
      <c r="M52" s="1"/>
      <c r="N52" s="11"/>
      <c r="P52" s="17"/>
      <c r="Q52" s="17"/>
    </row>
    <row r="53" spans="11:24" x14ac:dyDescent="0.2">
      <c r="L53" s="10"/>
      <c r="M53" s="1"/>
      <c r="N53" s="11"/>
    </row>
    <row r="54" spans="11:24" x14ac:dyDescent="0.2">
      <c r="L54" s="10"/>
      <c r="M54" s="1"/>
      <c r="N54" s="11"/>
      <c r="Q54" s="1"/>
      <c r="V54" s="61"/>
      <c r="W54" s="70"/>
      <c r="X54" s="11"/>
    </row>
    <row r="55" spans="11:24" x14ac:dyDescent="0.2">
      <c r="L55" s="84"/>
      <c r="M55" s="85"/>
      <c r="N55" s="11"/>
      <c r="Q55" s="1"/>
      <c r="V55" s="10"/>
      <c r="W55" s="11"/>
      <c r="X55" s="11"/>
    </row>
    <row r="56" spans="11:24" x14ac:dyDescent="0.2">
      <c r="L56" s="84"/>
      <c r="M56" s="85"/>
      <c r="N56" s="11"/>
      <c r="Q56" s="1"/>
      <c r="V56" s="10"/>
      <c r="W56" s="11"/>
      <c r="X56" s="11"/>
    </row>
    <row r="57" spans="11:24" x14ac:dyDescent="0.2">
      <c r="V57" s="10"/>
      <c r="W57" s="11"/>
      <c r="X57" s="11"/>
    </row>
    <row r="58" spans="11:24" x14ac:dyDescent="0.2">
      <c r="L58" s="75"/>
      <c r="M58" s="75"/>
      <c r="N58" s="75"/>
      <c r="O58" s="75"/>
      <c r="V58" s="10"/>
      <c r="W58" s="11"/>
      <c r="X58" s="11"/>
    </row>
    <row r="59" spans="11:24" ht="15" x14ac:dyDescent="0.25">
      <c r="L59" s="17"/>
      <c r="M59" s="17"/>
      <c r="N59" s="17"/>
      <c r="O59" s="17"/>
      <c r="V59" s="10"/>
      <c r="W59" s="11"/>
      <c r="X59" s="11"/>
    </row>
    <row r="60" spans="11:24" ht="15" x14ac:dyDescent="0.25">
      <c r="K60" s="17"/>
      <c r="L60" s="17"/>
      <c r="M60" s="17"/>
      <c r="N60" s="17"/>
      <c r="O60" s="17"/>
      <c r="V60" s="10"/>
      <c r="W60" s="11"/>
      <c r="X60" s="11"/>
    </row>
    <row r="61" spans="11:24" ht="15" x14ac:dyDescent="0.25">
      <c r="M61" s="17"/>
      <c r="V61" s="10"/>
      <c r="W61" s="11"/>
      <c r="X61" s="11"/>
    </row>
    <row r="62" spans="11:24" ht="15" x14ac:dyDescent="0.25">
      <c r="M62" s="17"/>
    </row>
  </sheetData>
  <mergeCells count="4">
    <mergeCell ref="D2:F2"/>
    <mergeCell ref="O2:Q2"/>
    <mergeCell ref="V46:W46"/>
    <mergeCell ref="S46:T4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3665D-BDCC-4730-A08A-73CB1F2B5106}">
  <dimension ref="F7:P16"/>
  <sheetViews>
    <sheetView workbookViewId="0">
      <selection activeCell="M25" sqref="M25"/>
    </sheetView>
  </sheetViews>
  <sheetFormatPr defaultRowHeight="15" x14ac:dyDescent="0.25"/>
  <cols>
    <col min="9" max="9" width="13.7109375" customWidth="1"/>
    <col min="10" max="10" width="14.28515625" customWidth="1"/>
    <col min="12" max="12" width="24.28515625" customWidth="1"/>
    <col min="13" max="13" width="32.42578125" customWidth="1"/>
    <col min="14" max="14" width="15" customWidth="1"/>
  </cols>
  <sheetData>
    <row r="7" spans="6:16" ht="15.75" thickBot="1" x14ac:dyDescent="0.3">
      <c r="F7" s="4"/>
      <c r="G7" s="4"/>
      <c r="H7" s="4"/>
      <c r="I7" s="4"/>
      <c r="J7" s="4"/>
      <c r="K7" s="4"/>
      <c r="L7" s="4"/>
      <c r="M7" s="4"/>
      <c r="N7" s="146"/>
      <c r="O7" s="146"/>
      <c r="P7" s="146"/>
    </row>
    <row r="8" spans="6:16" ht="21" thickTop="1" x14ac:dyDescent="0.3">
      <c r="F8" s="4"/>
      <c r="G8" s="48"/>
      <c r="H8" s="49"/>
      <c r="I8" s="63" t="s">
        <v>12</v>
      </c>
      <c r="J8" s="49"/>
      <c r="K8" s="49"/>
      <c r="L8" s="49"/>
      <c r="M8" s="49"/>
      <c r="N8" s="64"/>
      <c r="O8" s="35"/>
      <c r="P8" s="30"/>
    </row>
    <row r="9" spans="6:16" ht="26.25" x14ac:dyDescent="0.25">
      <c r="F9" s="4"/>
      <c r="G9" s="54" t="s">
        <v>26</v>
      </c>
      <c r="H9" s="60" t="s">
        <v>27</v>
      </c>
      <c r="I9" s="60" t="s">
        <v>29</v>
      </c>
      <c r="J9" s="60" t="s">
        <v>30</v>
      </c>
      <c r="K9" s="4"/>
      <c r="L9" s="61" t="s">
        <v>133</v>
      </c>
      <c r="M9" s="33" t="s">
        <v>125</v>
      </c>
      <c r="N9" s="65" t="s">
        <v>126</v>
      </c>
      <c r="O9" s="29"/>
      <c r="P9" s="30"/>
    </row>
    <row r="10" spans="6:16" x14ac:dyDescent="0.25">
      <c r="F10" s="2"/>
      <c r="G10" s="55">
        <v>1</v>
      </c>
      <c r="H10" s="1">
        <v>3</v>
      </c>
      <c r="I10" s="1">
        <v>1</v>
      </c>
      <c r="J10" s="1">
        <v>1</v>
      </c>
      <c r="K10" s="4"/>
      <c r="L10" s="78" t="s">
        <v>45</v>
      </c>
      <c r="M10" s="79">
        <v>8.9999999999999998E-4</v>
      </c>
      <c r="N10" s="66" t="s">
        <v>8</v>
      </c>
      <c r="O10" s="4"/>
      <c r="P10" s="4"/>
    </row>
    <row r="11" spans="6:16" x14ac:dyDescent="0.25">
      <c r="F11" s="4"/>
      <c r="G11" s="55">
        <v>1</v>
      </c>
      <c r="H11" s="1">
        <v>3</v>
      </c>
      <c r="I11" s="1">
        <v>2</v>
      </c>
      <c r="J11" s="1">
        <v>2</v>
      </c>
      <c r="K11" s="4"/>
      <c r="L11" s="38" t="s">
        <v>120</v>
      </c>
      <c r="M11" s="33">
        <v>0.87450000000000006</v>
      </c>
      <c r="N11" s="66" t="s">
        <v>31</v>
      </c>
      <c r="O11" s="4"/>
      <c r="P11" s="4"/>
    </row>
    <row r="12" spans="6:16" x14ac:dyDescent="0.25">
      <c r="F12" s="4"/>
      <c r="G12" s="55">
        <v>2</v>
      </c>
      <c r="H12" s="1">
        <v>4</v>
      </c>
      <c r="I12" s="1">
        <v>1</v>
      </c>
      <c r="J12" s="1">
        <v>2</v>
      </c>
      <c r="K12" s="4"/>
      <c r="L12" s="38" t="s">
        <v>121</v>
      </c>
      <c r="M12" s="33">
        <v>0.87450000000000006</v>
      </c>
      <c r="N12" s="66" t="s">
        <v>31</v>
      </c>
      <c r="O12" s="4"/>
      <c r="P12" s="4"/>
    </row>
    <row r="13" spans="6:16" x14ac:dyDescent="0.25">
      <c r="F13" s="4"/>
      <c r="G13" s="55">
        <v>2</v>
      </c>
      <c r="H13" s="1">
        <v>4</v>
      </c>
      <c r="I13" s="1">
        <v>1</v>
      </c>
      <c r="J13" s="1">
        <v>2</v>
      </c>
      <c r="K13" s="4"/>
      <c r="L13" s="78" t="s">
        <v>122</v>
      </c>
      <c r="M13" s="79">
        <v>4.0000000000000002E-4</v>
      </c>
      <c r="N13" s="66" t="s">
        <v>8</v>
      </c>
      <c r="O13" s="4"/>
      <c r="P13" s="4"/>
    </row>
    <row r="14" spans="6:16" x14ac:dyDescent="0.25">
      <c r="F14" s="4"/>
      <c r="G14" s="55"/>
      <c r="H14" s="4"/>
      <c r="I14" s="1"/>
      <c r="J14" s="4"/>
      <c r="K14" s="4"/>
      <c r="L14" s="38" t="s">
        <v>123</v>
      </c>
      <c r="M14" s="33">
        <v>2.3999999999999998E-3</v>
      </c>
      <c r="N14" s="66" t="s">
        <v>4</v>
      </c>
      <c r="O14" s="4"/>
      <c r="P14" s="4"/>
    </row>
    <row r="15" spans="6:16" ht="15.75" thickBot="1" x14ac:dyDescent="0.3">
      <c r="F15" s="4"/>
      <c r="G15" s="45"/>
      <c r="H15" s="46"/>
      <c r="I15" s="67"/>
      <c r="J15" s="46"/>
      <c r="K15" s="46"/>
      <c r="L15" s="80" t="s">
        <v>124</v>
      </c>
      <c r="M15" s="81">
        <v>0.47589999999999999</v>
      </c>
      <c r="N15" s="68" t="s">
        <v>31</v>
      </c>
      <c r="O15" s="4"/>
      <c r="P15" s="4"/>
    </row>
    <row r="16" spans="6:16" ht="15.75" thickTop="1" x14ac:dyDescent="0.25">
      <c r="F16" s="4"/>
      <c r="G16" s="4"/>
      <c r="H16" s="4"/>
      <c r="I16" s="1"/>
      <c r="J16" s="4"/>
      <c r="K16" s="4"/>
      <c r="L16" s="4"/>
      <c r="M16" s="17"/>
      <c r="N16" s="4"/>
      <c r="O16" s="4"/>
      <c r="P16" s="4"/>
    </row>
  </sheetData>
  <mergeCells count="1">
    <mergeCell ref="N7:P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BDCF-D8E8-4858-8C7E-0A90300E17FC}">
  <dimension ref="D3:S53"/>
  <sheetViews>
    <sheetView workbookViewId="0">
      <selection activeCell="K36" sqref="K36"/>
    </sheetView>
  </sheetViews>
  <sheetFormatPr defaultRowHeight="15" x14ac:dyDescent="0.25"/>
  <cols>
    <col min="5" max="5" width="18.85546875" customWidth="1"/>
    <col min="6" max="6" width="17.7109375" customWidth="1"/>
    <col min="7" max="7" width="18" customWidth="1"/>
    <col min="8" max="8" width="14.85546875" customWidth="1"/>
    <col min="9" max="9" width="16.7109375" customWidth="1"/>
    <col min="10" max="10" width="29.7109375" customWidth="1"/>
    <col min="12" max="12" width="17.7109375" customWidth="1"/>
    <col min="13" max="13" width="20.5703125" customWidth="1"/>
  </cols>
  <sheetData>
    <row r="3" spans="4:19" x14ac:dyDescent="0.25">
      <c r="D3" s="62"/>
      <c r="E3" s="62"/>
      <c r="F3" s="62"/>
      <c r="G3" s="4"/>
      <c r="H3" s="4"/>
      <c r="I3" s="17"/>
      <c r="J3" s="4"/>
      <c r="K3" s="4"/>
      <c r="L3" s="4"/>
      <c r="M3" s="4"/>
      <c r="N3" s="4"/>
      <c r="O3" s="4"/>
      <c r="P3" s="4"/>
      <c r="Q3" s="4"/>
      <c r="R3" s="4"/>
      <c r="S3" s="4"/>
    </row>
    <row r="4" spans="4:19" ht="15.75" thickBot="1" x14ac:dyDescent="0.3">
      <c r="D4" s="17"/>
      <c r="E4" s="4"/>
      <c r="F4" s="17"/>
      <c r="G4" s="4"/>
      <c r="H4" s="4"/>
      <c r="I4" s="17"/>
      <c r="J4" s="4"/>
      <c r="K4" s="4"/>
      <c r="L4" s="4"/>
      <c r="M4" s="4"/>
      <c r="N4" s="4"/>
      <c r="O4" s="4"/>
      <c r="P4" s="4"/>
      <c r="Q4" s="4"/>
      <c r="R4" s="4"/>
      <c r="S4" s="4"/>
    </row>
    <row r="5" spans="4:19" ht="21" thickTop="1" x14ac:dyDescent="0.3">
      <c r="D5" s="4"/>
      <c r="E5" s="27"/>
      <c r="F5" s="112" t="s">
        <v>72</v>
      </c>
      <c r="G5" s="15"/>
      <c r="H5" s="16"/>
      <c r="I5" s="4"/>
      <c r="J5" s="48"/>
      <c r="K5" s="50" t="s">
        <v>72</v>
      </c>
      <c r="L5" s="49"/>
      <c r="M5" s="49"/>
      <c r="N5" s="51"/>
      <c r="O5" s="4"/>
      <c r="P5" s="4"/>
      <c r="Q5" s="4"/>
      <c r="R5" s="4"/>
      <c r="S5" s="4"/>
    </row>
    <row r="6" spans="4:19" x14ac:dyDescent="0.25">
      <c r="D6" s="4"/>
      <c r="E6" s="3"/>
      <c r="F6" s="4"/>
      <c r="G6" s="4"/>
      <c r="H6" s="6"/>
      <c r="I6" s="4"/>
      <c r="J6" s="52"/>
      <c r="K6" s="4"/>
      <c r="L6" s="4"/>
      <c r="M6" s="4"/>
      <c r="N6" s="53"/>
      <c r="O6" s="4"/>
      <c r="P6" s="4"/>
      <c r="Q6" s="4"/>
      <c r="R6" s="4"/>
      <c r="S6" s="4"/>
    </row>
    <row r="7" spans="4:19" x14ac:dyDescent="0.25">
      <c r="D7" s="4"/>
      <c r="E7" s="22"/>
      <c r="F7" s="4"/>
      <c r="G7" s="4"/>
      <c r="H7" s="6"/>
      <c r="I7" s="4"/>
      <c r="J7" s="52"/>
      <c r="K7" s="4"/>
      <c r="L7" s="17"/>
      <c r="M7" s="4"/>
      <c r="N7" s="53"/>
      <c r="O7" s="4"/>
      <c r="P7" s="4"/>
      <c r="Q7" s="4"/>
      <c r="R7" s="4"/>
      <c r="S7" s="4"/>
    </row>
    <row r="8" spans="4:19" x14ac:dyDescent="0.25">
      <c r="D8" s="4"/>
      <c r="E8" s="22"/>
      <c r="F8" s="59" t="s">
        <v>135</v>
      </c>
      <c r="G8" s="4"/>
      <c r="H8" s="6"/>
      <c r="I8" s="4"/>
      <c r="J8" s="52"/>
      <c r="K8" s="4"/>
      <c r="L8" s="17" t="s">
        <v>80</v>
      </c>
      <c r="M8" s="4"/>
      <c r="N8" s="53"/>
      <c r="O8" s="4"/>
      <c r="P8" s="4"/>
      <c r="Q8" s="4"/>
      <c r="R8" s="4"/>
      <c r="S8" s="4"/>
    </row>
    <row r="9" spans="4:19" x14ac:dyDescent="0.25">
      <c r="D9" s="4"/>
      <c r="E9" s="3"/>
      <c r="F9" s="4"/>
      <c r="G9" s="4"/>
      <c r="H9" s="120"/>
      <c r="I9" s="4"/>
      <c r="J9" s="52"/>
      <c r="K9" s="4"/>
      <c r="L9" s="4"/>
      <c r="M9" s="4"/>
      <c r="N9" s="73"/>
      <c r="O9" s="4"/>
      <c r="P9" s="4"/>
      <c r="Q9" s="4"/>
      <c r="R9" s="4"/>
      <c r="S9" s="4"/>
    </row>
    <row r="10" spans="4:19" x14ac:dyDescent="0.25">
      <c r="D10" s="4"/>
      <c r="E10" s="114" t="s">
        <v>34</v>
      </c>
      <c r="F10" s="59" t="s">
        <v>35</v>
      </c>
      <c r="G10" s="59" t="s">
        <v>36</v>
      </c>
      <c r="H10" s="88" t="s">
        <v>37</v>
      </c>
      <c r="I10" s="4"/>
      <c r="J10" s="58" t="s">
        <v>34</v>
      </c>
      <c r="K10" s="59" t="s">
        <v>35</v>
      </c>
      <c r="L10" s="59" t="s">
        <v>36</v>
      </c>
      <c r="M10" s="59" t="s">
        <v>37</v>
      </c>
      <c r="N10" s="73"/>
      <c r="O10" s="4"/>
      <c r="P10" s="4"/>
      <c r="Q10" s="4"/>
      <c r="R10" s="4"/>
      <c r="S10" s="4"/>
    </row>
    <row r="11" spans="4:19" x14ac:dyDescent="0.25">
      <c r="D11" s="4"/>
      <c r="E11" s="121">
        <v>15.925096585981233</v>
      </c>
      <c r="F11" s="4">
        <v>23.613532013182724</v>
      </c>
      <c r="G11" s="4">
        <v>2.5371344671479261</v>
      </c>
      <c r="H11" s="6">
        <v>2.689472522621938</v>
      </c>
      <c r="I11" s="4"/>
      <c r="J11" s="52">
        <v>2.8947733259392758</v>
      </c>
      <c r="K11" s="4">
        <v>28.187435028649489</v>
      </c>
      <c r="L11" s="4">
        <v>0.63868836412578001</v>
      </c>
      <c r="M11" s="4">
        <v>0.51246965349812412</v>
      </c>
      <c r="N11" s="53"/>
      <c r="O11" s="4"/>
      <c r="P11" s="4"/>
      <c r="Q11" s="4"/>
      <c r="R11" s="4"/>
      <c r="S11" s="4"/>
    </row>
    <row r="12" spans="4:19" x14ac:dyDescent="0.25">
      <c r="D12" s="4"/>
      <c r="E12" s="121">
        <v>16.734511295012304</v>
      </c>
      <c r="F12" s="4">
        <v>25.43636666112128</v>
      </c>
      <c r="G12" s="4">
        <v>4.2717728818571645</v>
      </c>
      <c r="H12" s="6">
        <v>1.8517371528113811</v>
      </c>
      <c r="I12" s="4"/>
      <c r="J12" s="52">
        <v>3.4593918549206597</v>
      </c>
      <c r="K12" s="4">
        <v>22.857891038046947</v>
      </c>
      <c r="L12" s="4">
        <v>0.60683128788998963</v>
      </c>
      <c r="M12" s="4">
        <v>0.74034646278912219</v>
      </c>
      <c r="N12" s="53"/>
      <c r="O12" s="4"/>
      <c r="P12" s="4"/>
      <c r="Q12" s="4"/>
      <c r="R12" s="4"/>
      <c r="S12" s="4"/>
    </row>
    <row r="13" spans="4:19" x14ac:dyDescent="0.25">
      <c r="D13" s="4"/>
      <c r="E13" s="34">
        <v>5.9862800695143141</v>
      </c>
      <c r="F13" s="4">
        <v>20.095525959422165</v>
      </c>
      <c r="G13" s="4">
        <v>3.4290912241185132</v>
      </c>
      <c r="H13" s="6">
        <v>7.3332789692571163</v>
      </c>
      <c r="I13" s="4"/>
      <c r="J13" s="52">
        <v>3.7503914113173789</v>
      </c>
      <c r="K13" s="4">
        <v>36.238554216867477</v>
      </c>
      <c r="L13" s="4">
        <v>0.54578532443905403</v>
      </c>
      <c r="M13" s="4">
        <v>0.53722580119057339</v>
      </c>
      <c r="N13" s="53"/>
      <c r="O13" s="4"/>
      <c r="P13" s="4"/>
      <c r="Q13" s="4"/>
      <c r="R13" s="4"/>
      <c r="S13" s="4"/>
    </row>
    <row r="14" spans="4:19" x14ac:dyDescent="0.25">
      <c r="D14" s="4"/>
      <c r="E14" s="34">
        <v>17.756970228853039</v>
      </c>
      <c r="F14" s="4"/>
      <c r="G14" s="4">
        <v>6.378924575965355</v>
      </c>
      <c r="H14" s="6"/>
      <c r="I14" s="4"/>
      <c r="J14" s="52">
        <v>3.279612183298271</v>
      </c>
      <c r="K14" s="4"/>
      <c r="L14" s="4">
        <v>0.41573439191627565</v>
      </c>
      <c r="M14" s="4">
        <v>1.3015035005164697</v>
      </c>
      <c r="N14" s="53"/>
      <c r="O14" s="4"/>
      <c r="P14" s="4"/>
      <c r="Q14" s="4"/>
      <c r="R14" s="4"/>
      <c r="S14" s="4"/>
    </row>
    <row r="15" spans="4:19" x14ac:dyDescent="0.25">
      <c r="D15" s="4"/>
      <c r="E15" s="3"/>
      <c r="F15" s="4"/>
      <c r="G15" s="4"/>
      <c r="H15" s="6"/>
      <c r="I15" s="4"/>
      <c r="J15" s="56"/>
      <c r="K15" s="17"/>
      <c r="L15" s="17"/>
      <c r="M15" s="4"/>
      <c r="N15" s="53"/>
      <c r="O15" s="4"/>
      <c r="P15" s="4"/>
      <c r="Q15" s="4"/>
      <c r="R15" s="4"/>
      <c r="S15" s="4"/>
    </row>
    <row r="16" spans="4:19" x14ac:dyDescent="0.25">
      <c r="D16" s="4"/>
      <c r="E16" s="3"/>
      <c r="F16" s="4"/>
      <c r="G16" s="4"/>
      <c r="H16" s="6"/>
      <c r="I16" s="4"/>
      <c r="J16" s="52"/>
      <c r="K16" s="4"/>
      <c r="L16" s="4"/>
      <c r="M16" s="4"/>
      <c r="N16" s="53"/>
      <c r="O16" s="4"/>
      <c r="P16" s="4"/>
      <c r="Q16" s="4"/>
      <c r="R16" s="4"/>
      <c r="S16" s="4"/>
    </row>
    <row r="17" spans="4:19" ht="26.25" x14ac:dyDescent="0.25">
      <c r="D17" s="4"/>
      <c r="E17" s="122" t="s">
        <v>133</v>
      </c>
      <c r="F17" s="33" t="s">
        <v>125</v>
      </c>
      <c r="G17" s="39" t="s">
        <v>126</v>
      </c>
      <c r="H17" s="6"/>
      <c r="I17" s="4"/>
      <c r="J17" s="71" t="s">
        <v>133</v>
      </c>
      <c r="K17" s="70" t="s">
        <v>125</v>
      </c>
      <c r="L17" s="11" t="s">
        <v>126</v>
      </c>
      <c r="M17" s="4"/>
      <c r="N17" s="53"/>
      <c r="O17" s="4"/>
      <c r="P17" s="4"/>
      <c r="Q17" s="4"/>
      <c r="R17" s="4"/>
      <c r="S17" s="4"/>
    </row>
    <row r="18" spans="4:19" x14ac:dyDescent="0.25">
      <c r="D18" s="4"/>
      <c r="E18" s="3"/>
      <c r="F18" s="4"/>
      <c r="G18" s="39"/>
      <c r="H18" s="18"/>
      <c r="I18" s="4"/>
      <c r="J18" s="72"/>
      <c r="K18" s="11"/>
      <c r="L18" s="11"/>
      <c r="M18" s="4"/>
      <c r="N18" s="57"/>
      <c r="O18" s="4"/>
      <c r="P18" s="4"/>
      <c r="Q18" s="4"/>
      <c r="R18" s="4"/>
      <c r="S18" s="4"/>
    </row>
    <row r="19" spans="4:19" x14ac:dyDescent="0.25">
      <c r="D19" s="17"/>
      <c r="E19" s="123" t="s">
        <v>127</v>
      </c>
      <c r="F19" s="79">
        <v>4.2000000000000003E-2</v>
      </c>
      <c r="G19" s="39" t="s">
        <v>32</v>
      </c>
      <c r="H19" s="18"/>
      <c r="I19" s="4"/>
      <c r="J19" s="82" t="s">
        <v>127</v>
      </c>
      <c r="K19" s="83" t="s">
        <v>25</v>
      </c>
      <c r="L19" s="11" t="s">
        <v>24</v>
      </c>
      <c r="M19" s="4"/>
      <c r="N19" s="53"/>
      <c r="O19" s="4"/>
      <c r="P19" s="4"/>
      <c r="Q19" s="4"/>
      <c r="R19" s="4"/>
      <c r="S19" s="4"/>
    </row>
    <row r="20" spans="4:19" x14ac:dyDescent="0.25">
      <c r="D20" s="4"/>
      <c r="E20" s="43" t="s">
        <v>128</v>
      </c>
      <c r="F20" s="33">
        <v>2.2800000000000001E-2</v>
      </c>
      <c r="G20" s="39" t="s">
        <v>32</v>
      </c>
      <c r="H20" s="6"/>
      <c r="I20" s="4"/>
      <c r="J20" s="72" t="s">
        <v>128</v>
      </c>
      <c r="K20" s="11">
        <v>0.55879999999999996</v>
      </c>
      <c r="L20" s="11" t="s">
        <v>31</v>
      </c>
      <c r="M20" s="4"/>
      <c r="N20" s="53"/>
      <c r="O20" s="4"/>
      <c r="P20" s="4"/>
      <c r="Q20" s="4"/>
      <c r="R20" s="4"/>
      <c r="S20" s="4"/>
    </row>
    <row r="21" spans="4:19" x14ac:dyDescent="0.25">
      <c r="D21" s="4"/>
      <c r="E21" s="43" t="s">
        <v>129</v>
      </c>
      <c r="F21" s="33">
        <v>5.4300000000000001E-2</v>
      </c>
      <c r="G21" s="39" t="s">
        <v>31</v>
      </c>
      <c r="H21" s="6"/>
      <c r="I21" s="4"/>
      <c r="J21" s="72" t="s">
        <v>129</v>
      </c>
      <c r="K21" s="11">
        <v>0.61819999999999997</v>
      </c>
      <c r="L21" s="11" t="s">
        <v>31</v>
      </c>
      <c r="M21" s="4"/>
      <c r="N21" s="53"/>
      <c r="O21" s="4"/>
      <c r="P21" s="4"/>
      <c r="Q21" s="4"/>
      <c r="R21" s="4"/>
      <c r="S21" s="4"/>
    </row>
    <row r="22" spans="4:19" x14ac:dyDescent="0.25">
      <c r="D22" s="4"/>
      <c r="E22" s="43" t="s">
        <v>130</v>
      </c>
      <c r="F22" s="33">
        <v>1E-3</v>
      </c>
      <c r="G22" s="39" t="s">
        <v>8</v>
      </c>
      <c r="H22" s="6"/>
      <c r="I22" s="4"/>
      <c r="J22" s="72" t="s">
        <v>130</v>
      </c>
      <c r="K22" s="11" t="s">
        <v>25</v>
      </c>
      <c r="L22" s="11" t="s">
        <v>24</v>
      </c>
      <c r="M22" s="4"/>
      <c r="N22" s="53"/>
      <c r="O22" s="4"/>
      <c r="P22" s="4"/>
      <c r="Q22" s="4"/>
      <c r="R22" s="4"/>
      <c r="S22" s="4"/>
    </row>
    <row r="23" spans="4:19" x14ac:dyDescent="0.25">
      <c r="D23" s="4"/>
      <c r="E23" s="123" t="s">
        <v>131</v>
      </c>
      <c r="F23" s="79">
        <v>1.5E-3</v>
      </c>
      <c r="G23" s="39" t="s">
        <v>4</v>
      </c>
      <c r="H23" s="6"/>
      <c r="I23" s="4"/>
      <c r="J23" s="82" t="s">
        <v>131</v>
      </c>
      <c r="K23" s="83" t="s">
        <v>25</v>
      </c>
      <c r="L23" s="11" t="s">
        <v>24</v>
      </c>
      <c r="M23" s="4"/>
      <c r="N23" s="53"/>
      <c r="O23" s="4"/>
      <c r="P23" s="4"/>
      <c r="Q23" s="4"/>
      <c r="R23" s="4"/>
      <c r="S23" s="4"/>
    </row>
    <row r="24" spans="4:19" x14ac:dyDescent="0.25">
      <c r="D24" s="4"/>
      <c r="E24" s="123" t="s">
        <v>132</v>
      </c>
      <c r="F24" s="79">
        <v>0.99250000000000005</v>
      </c>
      <c r="G24" s="39" t="s">
        <v>31</v>
      </c>
      <c r="H24" s="6"/>
      <c r="I24" s="4"/>
      <c r="J24" s="82" t="s">
        <v>132</v>
      </c>
      <c r="K24" s="83">
        <v>0.99950000000000006</v>
      </c>
      <c r="L24" s="11" t="s">
        <v>31</v>
      </c>
      <c r="M24" s="4"/>
      <c r="N24" s="53"/>
      <c r="O24" s="4"/>
      <c r="P24" s="4"/>
      <c r="Q24" s="4"/>
      <c r="R24" s="4"/>
      <c r="S24" s="4"/>
    </row>
    <row r="25" spans="4:19" x14ac:dyDescent="0.25">
      <c r="D25" s="4"/>
      <c r="E25" s="3"/>
      <c r="F25" s="4"/>
      <c r="G25" s="4"/>
      <c r="H25" s="6"/>
      <c r="I25" s="4"/>
      <c r="J25" s="52"/>
      <c r="K25" s="4"/>
      <c r="L25" s="4"/>
      <c r="M25" s="4"/>
      <c r="N25" s="53"/>
      <c r="O25" s="4"/>
      <c r="P25" s="4"/>
      <c r="Q25" s="4"/>
      <c r="R25" s="4"/>
      <c r="S25" s="4"/>
    </row>
    <row r="26" spans="4:19" ht="15.75" thickBot="1" x14ac:dyDescent="0.3">
      <c r="D26" s="4"/>
      <c r="E26" s="5"/>
      <c r="F26" s="7"/>
      <c r="G26" s="7"/>
      <c r="H26" s="14"/>
      <c r="I26" s="4"/>
      <c r="J26" s="45"/>
      <c r="K26" s="46"/>
      <c r="L26" s="46"/>
      <c r="M26" s="67"/>
      <c r="N26" s="47"/>
      <c r="O26" s="4"/>
      <c r="P26" s="4"/>
      <c r="Q26" s="4"/>
      <c r="R26" s="4"/>
      <c r="S26" s="4"/>
    </row>
    <row r="27" spans="4:19" x14ac:dyDescent="0.25">
      <c r="D27" s="4"/>
      <c r="E27" s="4"/>
      <c r="F27" s="4"/>
      <c r="G27" s="4"/>
      <c r="H27" s="4"/>
      <c r="I27" s="4"/>
      <c r="J27" s="4"/>
      <c r="K27" s="4"/>
      <c r="L27" s="4"/>
      <c r="M27" s="1"/>
      <c r="N27" s="4"/>
      <c r="O27" s="4"/>
      <c r="P27" s="4"/>
      <c r="Q27" s="4"/>
      <c r="R27" s="4"/>
      <c r="S27" s="4"/>
    </row>
    <row r="28" spans="4:19" ht="15.75" thickBot="1" x14ac:dyDescent="0.3">
      <c r="D28" s="4"/>
      <c r="E28" s="4"/>
      <c r="F28" s="4"/>
      <c r="G28" s="4"/>
      <c r="H28" s="4"/>
      <c r="I28" s="4"/>
      <c r="J28" s="4"/>
      <c r="K28" s="4"/>
      <c r="L28" s="4"/>
      <c r="M28" s="1"/>
      <c r="N28" s="4"/>
      <c r="O28" s="4"/>
      <c r="P28" s="4"/>
      <c r="Q28" s="4"/>
      <c r="R28" s="4"/>
      <c r="S28" s="4"/>
    </row>
    <row r="29" spans="4:19" ht="20.25" x14ac:dyDescent="0.3">
      <c r="D29" s="4"/>
      <c r="E29" s="4"/>
      <c r="F29" s="27"/>
      <c r="G29" s="112" t="s">
        <v>72</v>
      </c>
      <c r="H29" s="15"/>
      <c r="I29" s="16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4:19" x14ac:dyDescent="0.25">
      <c r="D30" s="4"/>
      <c r="E30" s="4"/>
      <c r="F30" s="3"/>
      <c r="G30" s="4"/>
      <c r="H30" s="4"/>
      <c r="I30" s="6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4:19" x14ac:dyDescent="0.25">
      <c r="D31" s="4"/>
      <c r="E31" s="4"/>
      <c r="F31" s="3"/>
      <c r="G31" s="4"/>
      <c r="H31" s="17" t="s">
        <v>134</v>
      </c>
      <c r="I31" s="6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4:19" x14ac:dyDescent="0.25">
      <c r="D32" s="4"/>
      <c r="E32" s="4"/>
      <c r="F32" s="3"/>
      <c r="G32" s="4"/>
      <c r="H32" s="74" t="s">
        <v>33</v>
      </c>
      <c r="I32" s="113" t="s">
        <v>33</v>
      </c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4:19" x14ac:dyDescent="0.25">
      <c r="D33" s="4"/>
      <c r="E33" s="4"/>
      <c r="F33" s="114" t="s">
        <v>34</v>
      </c>
      <c r="G33" s="31" t="s">
        <v>35</v>
      </c>
      <c r="H33" s="31" t="s">
        <v>36</v>
      </c>
      <c r="I33" s="115" t="s">
        <v>37</v>
      </c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4:19" x14ac:dyDescent="0.25">
      <c r="D34" s="4"/>
      <c r="E34" s="4"/>
      <c r="F34" s="116">
        <v>0.39856855289644377</v>
      </c>
      <c r="G34" s="1">
        <v>0.9</v>
      </c>
      <c r="H34" s="76">
        <v>0.44487948121864673</v>
      </c>
      <c r="I34" s="117">
        <v>0.1665781688538269</v>
      </c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4:19" x14ac:dyDescent="0.25">
      <c r="D35" s="4"/>
      <c r="E35" s="4"/>
      <c r="F35" s="118">
        <v>0.4659288392938809</v>
      </c>
      <c r="G35" s="1">
        <v>2.5</v>
      </c>
      <c r="H35" s="76">
        <v>0.30873872541771402</v>
      </c>
      <c r="I35" s="117">
        <v>0.54466000132424031</v>
      </c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4:19" x14ac:dyDescent="0.25">
      <c r="D36" s="4"/>
      <c r="E36" s="4"/>
      <c r="F36" s="118">
        <v>0.3565297768387693</v>
      </c>
      <c r="G36" s="1">
        <v>1.5</v>
      </c>
      <c r="H36" s="76">
        <v>0.44910335268127871</v>
      </c>
      <c r="I36" s="117">
        <v>0.9331785773503567</v>
      </c>
      <c r="J36" s="4"/>
      <c r="K36" s="4"/>
      <c r="L36" s="4"/>
      <c r="M36" s="4"/>
      <c r="N36" s="17"/>
      <c r="O36" s="4"/>
      <c r="P36" s="4"/>
      <c r="Q36" s="4"/>
      <c r="R36" s="4"/>
      <c r="S36" s="4"/>
    </row>
    <row r="37" spans="4:19" x14ac:dyDescent="0.25">
      <c r="D37" s="4"/>
      <c r="E37" s="4"/>
      <c r="F37" s="118">
        <v>0.2523877260719366</v>
      </c>
      <c r="G37" s="1">
        <v>1.1000000000000001</v>
      </c>
      <c r="H37" s="76">
        <v>0.94166094715168158</v>
      </c>
      <c r="I37" s="117">
        <v>0.33902481957401864</v>
      </c>
      <c r="J37" s="4"/>
      <c r="K37" s="4"/>
      <c r="L37" s="4"/>
      <c r="M37" s="17"/>
      <c r="N37" s="146"/>
      <c r="O37" s="146"/>
      <c r="P37" s="69"/>
      <c r="Q37" s="146"/>
      <c r="R37" s="146"/>
      <c r="S37" s="4"/>
    </row>
    <row r="38" spans="4:19" x14ac:dyDescent="0.25">
      <c r="D38" s="4"/>
      <c r="E38" s="4"/>
      <c r="F38" s="3"/>
      <c r="G38" s="4"/>
      <c r="H38" s="4"/>
      <c r="I38" s="6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4:19" x14ac:dyDescent="0.25">
      <c r="D39" s="4"/>
      <c r="E39" s="4"/>
      <c r="F39" s="3"/>
      <c r="G39" s="4"/>
      <c r="H39" s="4"/>
      <c r="I39" s="6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4:19" ht="26.25" x14ac:dyDescent="0.25">
      <c r="D40" s="4"/>
      <c r="E40" s="4"/>
      <c r="F40" s="3"/>
      <c r="G40" s="61" t="s">
        <v>133</v>
      </c>
      <c r="H40" s="77" t="s">
        <v>125</v>
      </c>
      <c r="I40" s="119" t="s">
        <v>126</v>
      </c>
      <c r="J40" s="4"/>
      <c r="K40" s="4"/>
      <c r="L40" s="4"/>
      <c r="M40" s="4"/>
      <c r="N40" s="4"/>
      <c r="O40" s="4"/>
      <c r="P40" s="17"/>
      <c r="Q40" s="4"/>
      <c r="R40" s="4"/>
      <c r="S40" s="4"/>
    </row>
    <row r="41" spans="4:19" x14ac:dyDescent="0.25">
      <c r="D41" s="4"/>
      <c r="E41" s="4"/>
      <c r="F41" s="3"/>
      <c r="G41" s="10"/>
      <c r="H41" s="1"/>
      <c r="I41" s="119"/>
      <c r="J41" s="4"/>
      <c r="K41" s="4"/>
      <c r="L41" s="4"/>
      <c r="M41" s="4"/>
      <c r="N41" s="4"/>
      <c r="O41" s="4"/>
      <c r="P41" s="17"/>
      <c r="Q41" s="4"/>
      <c r="R41" s="4"/>
      <c r="S41" s="4"/>
    </row>
    <row r="42" spans="4:19" x14ac:dyDescent="0.25">
      <c r="D42" s="4"/>
      <c r="E42" s="4"/>
      <c r="F42" s="3"/>
      <c r="G42" s="84" t="s">
        <v>127</v>
      </c>
      <c r="H42" s="85">
        <v>1.9599999999999999E-2</v>
      </c>
      <c r="I42" s="119" t="s">
        <v>32</v>
      </c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4:19" x14ac:dyDescent="0.25">
      <c r="D43" s="4"/>
      <c r="E43" s="4"/>
      <c r="F43" s="3"/>
      <c r="G43" s="10" t="s">
        <v>128</v>
      </c>
      <c r="H43" s="1">
        <v>0.98550000000000004</v>
      </c>
      <c r="I43" s="119" t="s">
        <v>31</v>
      </c>
      <c r="J43" s="4"/>
      <c r="K43" s="17"/>
      <c r="L43" s="17"/>
      <c r="M43" s="4"/>
      <c r="N43" s="4"/>
      <c r="O43" s="4"/>
      <c r="P43" s="4"/>
      <c r="Q43" s="4"/>
      <c r="R43" s="4"/>
      <c r="S43" s="4"/>
    </row>
    <row r="44" spans="4:19" x14ac:dyDescent="0.25">
      <c r="D44" s="4"/>
      <c r="E44" s="4"/>
      <c r="F44" s="3"/>
      <c r="G44" s="10" t="s">
        <v>129</v>
      </c>
      <c r="H44" s="1">
        <v>0.99370000000000003</v>
      </c>
      <c r="I44" s="119" t="s">
        <v>31</v>
      </c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4:19" x14ac:dyDescent="0.25">
      <c r="D45" s="4"/>
      <c r="E45" s="4"/>
      <c r="F45" s="3"/>
      <c r="G45" s="10" t="s">
        <v>130</v>
      </c>
      <c r="H45" s="1">
        <v>3.2599999999999997E-2</v>
      </c>
      <c r="I45" s="119" t="s">
        <v>32</v>
      </c>
      <c r="J45" s="4"/>
      <c r="K45" s="4"/>
      <c r="L45" s="1"/>
      <c r="M45" s="4"/>
      <c r="N45" s="4"/>
      <c r="O45" s="4"/>
      <c r="P45" s="4"/>
      <c r="Q45" s="61"/>
      <c r="R45" s="70"/>
      <c r="S45" s="11"/>
    </row>
    <row r="46" spans="4:19" x14ac:dyDescent="0.25">
      <c r="D46" s="4"/>
      <c r="E46" s="4"/>
      <c r="F46" s="3"/>
      <c r="G46" s="84" t="s">
        <v>131</v>
      </c>
      <c r="H46" s="85">
        <v>2.87E-2</v>
      </c>
      <c r="I46" s="119" t="s">
        <v>32</v>
      </c>
      <c r="J46" s="4"/>
      <c r="K46" s="4"/>
      <c r="L46" s="1"/>
      <c r="M46" s="4"/>
      <c r="N46" s="4"/>
      <c r="O46" s="4"/>
      <c r="P46" s="4"/>
      <c r="Q46" s="10"/>
      <c r="R46" s="11"/>
      <c r="S46" s="11"/>
    </row>
    <row r="47" spans="4:19" x14ac:dyDescent="0.25">
      <c r="D47" s="4"/>
      <c r="E47" s="4"/>
      <c r="F47" s="3"/>
      <c r="G47" s="84" t="s">
        <v>132</v>
      </c>
      <c r="H47" s="85">
        <v>0.99980000000000002</v>
      </c>
      <c r="I47" s="119" t="s">
        <v>31</v>
      </c>
      <c r="J47" s="4"/>
      <c r="K47" s="4"/>
      <c r="L47" s="1"/>
      <c r="M47" s="4"/>
      <c r="N47" s="4"/>
      <c r="O47" s="4"/>
      <c r="P47" s="4"/>
      <c r="Q47" s="10"/>
      <c r="R47" s="11"/>
      <c r="S47" s="11"/>
    </row>
    <row r="48" spans="4:19" ht="15.75" thickBot="1" x14ac:dyDescent="0.3">
      <c r="D48" s="4"/>
      <c r="E48" s="4"/>
      <c r="F48" s="5"/>
      <c r="G48" s="7"/>
      <c r="H48" s="7"/>
      <c r="I48" s="14"/>
      <c r="J48" s="4"/>
      <c r="K48" s="4"/>
      <c r="L48" s="4"/>
      <c r="M48" s="4"/>
      <c r="N48" s="4"/>
      <c r="O48" s="4"/>
      <c r="P48" s="4"/>
      <c r="Q48" s="10"/>
      <c r="R48" s="11"/>
      <c r="S48" s="11"/>
    </row>
    <row r="49" spans="4:19" x14ac:dyDescent="0.25">
      <c r="D49" s="4"/>
      <c r="E49" s="4"/>
      <c r="F49" s="4"/>
      <c r="G49" s="75"/>
      <c r="H49" s="75"/>
      <c r="I49" s="75"/>
      <c r="J49" s="75"/>
      <c r="K49" s="4"/>
      <c r="L49" s="4"/>
      <c r="M49" s="4"/>
      <c r="N49" s="4"/>
      <c r="O49" s="4"/>
      <c r="P49" s="4"/>
      <c r="Q49" s="10"/>
      <c r="R49" s="11"/>
      <c r="S49" s="11"/>
    </row>
    <row r="50" spans="4:19" x14ac:dyDescent="0.25">
      <c r="D50" s="4"/>
      <c r="E50" s="4"/>
      <c r="F50" s="4"/>
      <c r="G50" s="17"/>
      <c r="H50" s="17"/>
      <c r="I50" s="17"/>
      <c r="J50" s="17"/>
      <c r="K50" s="4"/>
      <c r="L50" s="4"/>
      <c r="M50" s="4"/>
      <c r="N50" s="4"/>
      <c r="O50" s="4"/>
      <c r="P50" s="4"/>
      <c r="Q50" s="10"/>
      <c r="R50" s="11"/>
      <c r="S50" s="11"/>
    </row>
    <row r="51" spans="4:19" x14ac:dyDescent="0.25">
      <c r="D51" s="4"/>
      <c r="E51" s="4"/>
      <c r="F51" s="17"/>
      <c r="G51" s="17"/>
      <c r="H51" s="17"/>
      <c r="I51" s="17"/>
      <c r="J51" s="17"/>
      <c r="K51" s="4"/>
      <c r="L51" s="4"/>
      <c r="M51" s="4"/>
      <c r="N51" s="4"/>
      <c r="O51" s="4"/>
      <c r="P51" s="4"/>
      <c r="Q51" s="10"/>
      <c r="R51" s="11"/>
      <c r="S51" s="11"/>
    </row>
    <row r="52" spans="4:19" x14ac:dyDescent="0.25">
      <c r="D52" s="4"/>
      <c r="E52" s="4"/>
      <c r="F52" s="4"/>
      <c r="G52" s="4"/>
      <c r="H52" s="17"/>
      <c r="I52" s="4"/>
      <c r="J52" s="4"/>
      <c r="K52" s="4"/>
      <c r="L52" s="4"/>
      <c r="M52" s="4"/>
      <c r="N52" s="4"/>
      <c r="O52" s="4"/>
      <c r="P52" s="4"/>
      <c r="Q52" s="10"/>
      <c r="R52" s="11"/>
      <c r="S52" s="11"/>
    </row>
    <row r="53" spans="4:19" x14ac:dyDescent="0.25">
      <c r="D53" s="4"/>
      <c r="E53" s="4"/>
      <c r="F53" s="4"/>
      <c r="G53" s="4"/>
      <c r="H53" s="17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</sheetData>
  <mergeCells count="2">
    <mergeCell ref="N37:O37"/>
    <mergeCell ref="Q37:R3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89666-10A5-4243-96CD-678D5489EF73}">
  <dimension ref="G1:V30"/>
  <sheetViews>
    <sheetView workbookViewId="0">
      <selection activeCell="R12" sqref="R12"/>
    </sheetView>
  </sheetViews>
  <sheetFormatPr defaultColWidth="8.7109375" defaultRowHeight="14.25" x14ac:dyDescent="0.2"/>
  <cols>
    <col min="1" max="2" width="8.7109375" style="4"/>
    <col min="3" max="3" width="15" style="4" customWidth="1"/>
    <col min="4" max="8" width="8.7109375" style="4"/>
    <col min="9" max="9" width="12" style="4" customWidth="1"/>
    <col min="10" max="10" width="13" style="4" customWidth="1"/>
    <col min="11" max="11" width="17.85546875" style="4" customWidth="1"/>
    <col min="12" max="16384" width="8.7109375" style="4"/>
  </cols>
  <sheetData>
    <row r="1" spans="7:22" ht="20.25" x14ac:dyDescent="0.3">
      <c r="K1" s="124"/>
      <c r="R1" s="124"/>
    </row>
    <row r="2" spans="7:22" ht="15" x14ac:dyDescent="0.25">
      <c r="L2" s="146"/>
      <c r="M2" s="146"/>
      <c r="N2" s="146"/>
      <c r="S2" s="146"/>
      <c r="T2" s="146"/>
      <c r="U2" s="146"/>
    </row>
    <row r="3" spans="7:22" x14ac:dyDescent="0.2">
      <c r="M3" s="13"/>
      <c r="N3" s="13"/>
      <c r="O3" s="13"/>
      <c r="T3" s="13"/>
      <c r="U3" s="13"/>
      <c r="V3" s="13"/>
    </row>
    <row r="5" spans="7:22" ht="15" thickBot="1" x14ac:dyDescent="0.25"/>
    <row r="6" spans="7:22" ht="20.25" x14ac:dyDescent="0.3">
      <c r="G6" s="42" t="s">
        <v>140</v>
      </c>
      <c r="H6" s="15"/>
      <c r="I6" s="15"/>
      <c r="J6" s="15"/>
      <c r="K6" s="16"/>
    </row>
    <row r="7" spans="7:22" ht="15" x14ac:dyDescent="0.25">
      <c r="G7" s="3"/>
      <c r="H7" s="146" t="s">
        <v>77</v>
      </c>
      <c r="I7" s="146"/>
      <c r="J7" s="146"/>
      <c r="K7" s="6"/>
    </row>
    <row r="8" spans="7:22" x14ac:dyDescent="0.2">
      <c r="G8" s="3"/>
      <c r="I8" s="13" t="s">
        <v>78</v>
      </c>
      <c r="J8" s="13" t="s">
        <v>78</v>
      </c>
      <c r="K8" s="37" t="s">
        <v>78</v>
      </c>
    </row>
    <row r="9" spans="7:22" x14ac:dyDescent="0.2">
      <c r="G9" s="3"/>
      <c r="I9" s="4" t="s">
        <v>136</v>
      </c>
      <c r="J9" s="4" t="s">
        <v>14</v>
      </c>
      <c r="K9" s="6" t="s">
        <v>137</v>
      </c>
    </row>
    <row r="10" spans="7:22" x14ac:dyDescent="0.2">
      <c r="G10" s="3"/>
      <c r="H10" s="4" t="s">
        <v>20</v>
      </c>
      <c r="I10" s="4">
        <v>16487</v>
      </c>
      <c r="J10" s="4">
        <v>10493</v>
      </c>
      <c r="K10" s="6">
        <v>14852</v>
      </c>
    </row>
    <row r="11" spans="7:22" x14ac:dyDescent="0.2">
      <c r="G11" s="3"/>
      <c r="H11" s="4" t="s">
        <v>21</v>
      </c>
      <c r="I11" s="4">
        <v>17270</v>
      </c>
      <c r="J11" s="4">
        <v>10850</v>
      </c>
      <c r="K11" s="6">
        <v>10371</v>
      </c>
    </row>
    <row r="12" spans="7:22" x14ac:dyDescent="0.2">
      <c r="G12" s="3"/>
      <c r="H12" s="4" t="s">
        <v>22</v>
      </c>
      <c r="I12" s="4">
        <v>16170</v>
      </c>
      <c r="J12" s="4">
        <v>10150</v>
      </c>
      <c r="K12" s="6">
        <v>14123</v>
      </c>
    </row>
    <row r="13" spans="7:22" ht="15" x14ac:dyDescent="0.25">
      <c r="G13" s="3"/>
      <c r="K13" s="6"/>
      <c r="M13" s="17"/>
      <c r="N13" s="17"/>
      <c r="O13" s="17"/>
      <c r="S13" s="17"/>
      <c r="T13" s="17"/>
      <c r="U13" s="17"/>
      <c r="V13" s="17"/>
    </row>
    <row r="14" spans="7:22" x14ac:dyDescent="0.2">
      <c r="G14" s="3"/>
      <c r="H14" s="4" t="s">
        <v>17</v>
      </c>
      <c r="I14" s="4">
        <v>10323</v>
      </c>
      <c r="J14" s="4">
        <v>8399</v>
      </c>
      <c r="K14" s="6">
        <v>9552</v>
      </c>
    </row>
    <row r="15" spans="7:22" x14ac:dyDescent="0.2">
      <c r="G15" s="3"/>
      <c r="H15" s="4" t="s">
        <v>18</v>
      </c>
      <c r="I15" s="4">
        <v>13932</v>
      </c>
      <c r="J15" s="4">
        <v>7417</v>
      </c>
      <c r="K15" s="6">
        <v>8990</v>
      </c>
    </row>
    <row r="16" spans="7:22" x14ac:dyDescent="0.2">
      <c r="G16" s="3"/>
      <c r="H16" s="4" t="s">
        <v>19</v>
      </c>
      <c r="I16" s="4">
        <v>10814</v>
      </c>
      <c r="J16" s="4">
        <v>8939</v>
      </c>
      <c r="K16" s="6">
        <v>6723</v>
      </c>
    </row>
    <row r="17" spans="7:17" x14ac:dyDescent="0.2">
      <c r="G17" s="3"/>
      <c r="K17" s="6"/>
    </row>
    <row r="18" spans="7:17" ht="15.75" thickBot="1" x14ac:dyDescent="0.3">
      <c r="G18" s="5"/>
      <c r="H18" s="20" t="s">
        <v>16</v>
      </c>
      <c r="I18" s="20">
        <f>TTEST(I10:I12,I14:I16,2,3)</f>
        <v>3.9554210094239213E-2</v>
      </c>
      <c r="J18" s="20">
        <f>TTEST(J10:J12,J14:J16,2,3)</f>
        <v>2.2703232640708827E-2</v>
      </c>
      <c r="K18" s="21">
        <f>TTEST(K10:K12,K14:K16,2,3)</f>
        <v>5.6182531157798525E-2</v>
      </c>
    </row>
    <row r="20" spans="7:17" ht="15" x14ac:dyDescent="0.25">
      <c r="M20" s="92"/>
      <c r="N20" s="92"/>
      <c r="O20" s="92"/>
      <c r="P20" s="92"/>
      <c r="Q20" s="92"/>
    </row>
    <row r="21" spans="7:17" ht="15" x14ac:dyDescent="0.25">
      <c r="J21"/>
      <c r="K21"/>
      <c r="L21"/>
      <c r="M21"/>
      <c r="N21"/>
      <c r="O21"/>
      <c r="P21"/>
      <c r="Q21"/>
    </row>
    <row r="22" spans="7:17" ht="15" x14ac:dyDescent="0.25">
      <c r="J22"/>
      <c r="K22"/>
      <c r="L22"/>
      <c r="M22"/>
      <c r="N22"/>
      <c r="O22"/>
      <c r="P22"/>
      <c r="Q22"/>
    </row>
    <row r="23" spans="7:17" ht="15" x14ac:dyDescent="0.25">
      <c r="J23"/>
      <c r="K23"/>
      <c r="L23"/>
      <c r="M23"/>
      <c r="N23"/>
      <c r="O23"/>
      <c r="P23"/>
      <c r="Q23"/>
    </row>
    <row r="24" spans="7:17" ht="15" x14ac:dyDescent="0.25">
      <c r="J24" s="17"/>
      <c r="K24" s="17"/>
      <c r="L24" s="17"/>
      <c r="M24" s="17"/>
      <c r="N24" s="17"/>
      <c r="O24" s="17"/>
      <c r="P24" s="17"/>
      <c r="Q24" s="17"/>
    </row>
    <row r="25" spans="7:17" ht="15" x14ac:dyDescent="0.25">
      <c r="J25"/>
      <c r="K25"/>
      <c r="L25"/>
      <c r="M25"/>
      <c r="N25"/>
      <c r="O25"/>
      <c r="P25"/>
      <c r="Q25"/>
    </row>
    <row r="26" spans="7:17" ht="15" x14ac:dyDescent="0.25">
      <c r="J26"/>
      <c r="K26"/>
      <c r="L26"/>
      <c r="M26"/>
      <c r="N26"/>
      <c r="O26"/>
      <c r="P26"/>
      <c r="Q26"/>
    </row>
    <row r="27" spans="7:17" ht="15" x14ac:dyDescent="0.25">
      <c r="J27"/>
      <c r="K27"/>
      <c r="L27"/>
      <c r="M27"/>
      <c r="N27"/>
      <c r="O27"/>
      <c r="P27"/>
      <c r="Q27"/>
    </row>
    <row r="28" spans="7:17" ht="15" x14ac:dyDescent="0.25">
      <c r="J28" s="17"/>
      <c r="K28" s="17"/>
      <c r="L28" s="17"/>
      <c r="M28" s="17"/>
      <c r="N28" s="17"/>
      <c r="O28" s="17"/>
      <c r="P28" s="17"/>
      <c r="Q28" s="17"/>
    </row>
    <row r="30" spans="7:17" ht="15" x14ac:dyDescent="0.25">
      <c r="I30" s="17"/>
      <c r="J30" s="17"/>
      <c r="K30" s="17"/>
      <c r="L30" s="17"/>
      <c r="M30" s="17"/>
      <c r="N30" s="17"/>
      <c r="O30" s="17"/>
      <c r="P30" s="17"/>
      <c r="Q30" s="17"/>
    </row>
  </sheetData>
  <mergeCells count="3">
    <mergeCell ref="H7:J7"/>
    <mergeCell ref="L2:N2"/>
    <mergeCell ref="S2:U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974F-0313-499C-8EA7-C801503E4780}">
  <dimension ref="G4:N18"/>
  <sheetViews>
    <sheetView workbookViewId="0">
      <selection activeCell="O18" sqref="O18"/>
    </sheetView>
  </sheetViews>
  <sheetFormatPr defaultRowHeight="15" x14ac:dyDescent="0.25"/>
  <cols>
    <col min="9" max="9" width="14" customWidth="1"/>
    <col min="10" max="10" width="14.7109375" customWidth="1"/>
    <col min="11" max="11" width="18.7109375" customWidth="1"/>
    <col min="12" max="12" width="12.28515625" customWidth="1"/>
  </cols>
  <sheetData>
    <row r="4" spans="7:14" ht="15.75" thickBot="1" x14ac:dyDescent="0.3"/>
    <row r="5" spans="7:14" ht="20.25" x14ac:dyDescent="0.3">
      <c r="G5" s="4"/>
      <c r="H5" s="42" t="s">
        <v>141</v>
      </c>
      <c r="I5" s="15"/>
      <c r="J5" s="15"/>
      <c r="K5" s="15"/>
      <c r="L5" s="16"/>
      <c r="M5" s="4"/>
      <c r="N5" s="4"/>
    </row>
    <row r="6" spans="7:14" x14ac:dyDescent="0.25">
      <c r="G6" s="4"/>
      <c r="H6" s="3"/>
      <c r="I6" s="146" t="s">
        <v>62</v>
      </c>
      <c r="J6" s="146"/>
      <c r="K6" s="146"/>
      <c r="L6" s="6"/>
      <c r="M6" s="4"/>
      <c r="N6" s="4"/>
    </row>
    <row r="7" spans="7:14" x14ac:dyDescent="0.25">
      <c r="G7" s="4"/>
      <c r="H7" s="3"/>
      <c r="I7" s="4"/>
      <c r="J7" s="13" t="s">
        <v>78</v>
      </c>
      <c r="K7" s="13" t="s">
        <v>78</v>
      </c>
      <c r="L7" s="37" t="s">
        <v>78</v>
      </c>
      <c r="M7" s="4"/>
      <c r="N7" s="4"/>
    </row>
    <row r="8" spans="7:14" x14ac:dyDescent="0.25">
      <c r="G8" s="4"/>
      <c r="H8" s="3"/>
      <c r="I8" s="4"/>
      <c r="J8" s="4" t="s">
        <v>136</v>
      </c>
      <c r="K8" s="4" t="s">
        <v>14</v>
      </c>
      <c r="L8" s="6" t="s">
        <v>137</v>
      </c>
      <c r="M8" s="4"/>
      <c r="N8" s="4"/>
    </row>
    <row r="9" spans="7:14" x14ac:dyDescent="0.25">
      <c r="G9" s="4"/>
      <c r="H9" s="3"/>
      <c r="I9" s="4" t="s">
        <v>20</v>
      </c>
      <c r="J9" s="4">
        <v>14305</v>
      </c>
      <c r="K9" s="4">
        <v>7995</v>
      </c>
      <c r="L9" s="6">
        <v>5706</v>
      </c>
      <c r="M9" s="4"/>
      <c r="N9" s="4"/>
    </row>
    <row r="10" spans="7:14" x14ac:dyDescent="0.25">
      <c r="G10" s="4"/>
      <c r="H10" s="3"/>
      <c r="I10" s="4" t="s">
        <v>21</v>
      </c>
      <c r="J10" s="4">
        <v>18816</v>
      </c>
      <c r="K10" s="4">
        <v>10872</v>
      </c>
      <c r="L10" s="6">
        <v>3833</v>
      </c>
      <c r="M10" s="4"/>
      <c r="N10" s="4"/>
    </row>
    <row r="11" spans="7:14" x14ac:dyDescent="0.25">
      <c r="G11" s="4"/>
      <c r="H11" s="3"/>
      <c r="I11" s="4" t="s">
        <v>22</v>
      </c>
      <c r="J11" s="4">
        <v>14385</v>
      </c>
      <c r="K11" s="4">
        <v>5077</v>
      </c>
      <c r="L11" s="6">
        <v>3080</v>
      </c>
      <c r="M11" s="4"/>
      <c r="N11" s="4"/>
    </row>
    <row r="12" spans="7:14" x14ac:dyDescent="0.25">
      <c r="G12" s="4"/>
      <c r="H12" s="3"/>
      <c r="I12" s="4"/>
      <c r="J12" s="4"/>
      <c r="K12" s="4"/>
      <c r="L12" s="6"/>
      <c r="M12" s="4"/>
      <c r="N12" s="4"/>
    </row>
    <row r="13" spans="7:14" x14ac:dyDescent="0.25">
      <c r="G13" s="4"/>
      <c r="H13" s="3"/>
      <c r="I13" s="4" t="s">
        <v>17</v>
      </c>
      <c r="J13" s="4">
        <v>6164</v>
      </c>
      <c r="K13" s="4">
        <v>4432</v>
      </c>
      <c r="L13" s="6">
        <v>1852</v>
      </c>
      <c r="M13" s="4"/>
      <c r="N13" s="4"/>
    </row>
    <row r="14" spans="7:14" x14ac:dyDescent="0.25">
      <c r="G14" s="4"/>
      <c r="H14" s="3"/>
      <c r="I14" s="4" t="s">
        <v>18</v>
      </c>
      <c r="J14" s="4">
        <v>13560</v>
      </c>
      <c r="K14" s="4">
        <v>5804</v>
      </c>
      <c r="L14" s="6">
        <v>2456</v>
      </c>
      <c r="M14" s="4"/>
      <c r="N14" s="4"/>
    </row>
    <row r="15" spans="7:14" x14ac:dyDescent="0.25">
      <c r="G15" s="4"/>
      <c r="H15" s="3"/>
      <c r="I15" s="4" t="s">
        <v>19</v>
      </c>
      <c r="J15" s="4">
        <v>8542</v>
      </c>
      <c r="K15" s="4">
        <v>6464</v>
      </c>
      <c r="L15" s="6">
        <v>2286</v>
      </c>
      <c r="M15" s="4"/>
      <c r="N15" s="4"/>
    </row>
    <row r="16" spans="7:14" x14ac:dyDescent="0.25">
      <c r="G16" s="4"/>
      <c r="H16" s="3"/>
      <c r="I16" s="4"/>
      <c r="J16" s="4"/>
      <c r="K16" s="4"/>
      <c r="L16" s="6"/>
      <c r="M16" s="4"/>
      <c r="N16" s="4"/>
    </row>
    <row r="17" spans="7:14" ht="15.75" thickBot="1" x14ac:dyDescent="0.3">
      <c r="G17" s="4"/>
      <c r="H17" s="5"/>
      <c r="I17" s="20" t="s">
        <v>16</v>
      </c>
      <c r="J17" s="20">
        <f>TTEST(J9:J11,J13:J15,2,3)</f>
        <v>8.0498127189022245E-2</v>
      </c>
      <c r="K17" s="20">
        <f>TTEST(K9:K11,K13:K15,2,3)</f>
        <v>0.28357789406974782</v>
      </c>
      <c r="L17" s="21">
        <f>TTEST(L9:L11,L13:L15,2,3)</f>
        <v>0.11712824860718331</v>
      </c>
      <c r="M17" s="4"/>
      <c r="N17" s="4"/>
    </row>
    <row r="18" spans="7:14" x14ac:dyDescent="0.25">
      <c r="G18" s="4"/>
      <c r="H18" s="4"/>
      <c r="I18" s="4"/>
      <c r="J18" s="4"/>
      <c r="K18" s="4"/>
      <c r="L18" s="4"/>
      <c r="M18" s="4"/>
      <c r="N18" s="4"/>
    </row>
  </sheetData>
  <mergeCells count="1">
    <mergeCell ref="I6:K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37344-C6C4-43D2-B347-F0AA76859C54}">
  <dimension ref="G7:R23"/>
  <sheetViews>
    <sheetView workbookViewId="0">
      <selection activeCell="X19" sqref="X19"/>
    </sheetView>
  </sheetViews>
  <sheetFormatPr defaultRowHeight="15" x14ac:dyDescent="0.25"/>
  <sheetData>
    <row r="7" spans="7:18" ht="15.75" thickBot="1" x14ac:dyDescent="0.3"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7:18" ht="20.25" x14ac:dyDescent="0.3">
      <c r="G8" s="4"/>
      <c r="H8" s="42" t="s">
        <v>142</v>
      </c>
      <c r="I8" s="15"/>
      <c r="J8" s="15"/>
      <c r="K8" s="15"/>
      <c r="L8" s="15"/>
      <c r="M8" s="15"/>
      <c r="N8" s="15"/>
      <c r="O8" s="15"/>
      <c r="P8" s="15"/>
      <c r="Q8" s="16"/>
      <c r="R8" s="4"/>
    </row>
    <row r="9" spans="7:18" x14ac:dyDescent="0.25">
      <c r="G9" s="4"/>
      <c r="H9" s="3"/>
      <c r="I9" s="146"/>
      <c r="J9" s="146"/>
      <c r="K9" s="146"/>
      <c r="L9" s="4"/>
      <c r="M9" s="4"/>
      <c r="N9" s="4"/>
      <c r="O9" s="4"/>
      <c r="P9" s="4"/>
      <c r="Q9" s="6"/>
      <c r="R9" s="4"/>
    </row>
    <row r="10" spans="7:18" x14ac:dyDescent="0.25">
      <c r="G10" s="4"/>
      <c r="H10" s="3"/>
      <c r="I10" s="4"/>
      <c r="J10" s="13"/>
      <c r="K10" s="13"/>
      <c r="L10" s="13"/>
      <c r="M10" s="4"/>
      <c r="N10" s="4"/>
      <c r="O10" s="4"/>
      <c r="P10" s="4"/>
      <c r="Q10" s="6"/>
      <c r="R10" s="4"/>
    </row>
    <row r="11" spans="7:18" x14ac:dyDescent="0.25">
      <c r="G11" s="4"/>
      <c r="H11" s="3"/>
      <c r="I11" s="4"/>
      <c r="J11" s="92" t="s">
        <v>109</v>
      </c>
      <c r="K11" s="92" t="s">
        <v>110</v>
      </c>
      <c r="L11" s="92" t="s">
        <v>111</v>
      </c>
      <c r="M11" s="92" t="s">
        <v>112</v>
      </c>
      <c r="N11" s="92" t="s">
        <v>113</v>
      </c>
      <c r="O11" s="92" t="s">
        <v>114</v>
      </c>
      <c r="P11" s="92" t="s">
        <v>115</v>
      </c>
      <c r="Q11" s="41" t="s">
        <v>116</v>
      </c>
      <c r="R11" s="4"/>
    </row>
    <row r="12" spans="7:18" x14ac:dyDescent="0.25">
      <c r="G12" s="4"/>
      <c r="H12" s="3"/>
      <c r="I12" s="4" t="s">
        <v>20</v>
      </c>
      <c r="J12">
        <v>53.9</v>
      </c>
      <c r="K12">
        <v>11.3</v>
      </c>
      <c r="L12">
        <v>26.9</v>
      </c>
      <c r="M12">
        <v>10.3</v>
      </c>
      <c r="N12">
        <v>5.9</v>
      </c>
      <c r="O12">
        <v>59.2</v>
      </c>
      <c r="P12">
        <v>17.7</v>
      </c>
      <c r="Q12" s="40">
        <v>27.4</v>
      </c>
      <c r="R12" s="4"/>
    </row>
    <row r="13" spans="7:18" x14ac:dyDescent="0.25">
      <c r="G13" s="4"/>
      <c r="H13" s="3"/>
      <c r="I13" s="4" t="s">
        <v>21</v>
      </c>
      <c r="J13">
        <v>40</v>
      </c>
      <c r="K13">
        <v>10.6</v>
      </c>
      <c r="L13">
        <v>25</v>
      </c>
      <c r="M13">
        <v>8.4600000000000009</v>
      </c>
      <c r="N13">
        <v>5</v>
      </c>
      <c r="O13">
        <v>50.6</v>
      </c>
      <c r="P13">
        <v>23</v>
      </c>
      <c r="Q13" s="40">
        <v>24</v>
      </c>
      <c r="R13" s="4"/>
    </row>
    <row r="14" spans="7:18" x14ac:dyDescent="0.25">
      <c r="G14" s="4"/>
      <c r="H14" s="3"/>
      <c r="I14" s="4" t="s">
        <v>22</v>
      </c>
      <c r="J14">
        <v>50.6</v>
      </c>
      <c r="K14">
        <v>12.1</v>
      </c>
      <c r="L14">
        <v>21.5</v>
      </c>
      <c r="M14">
        <v>13</v>
      </c>
      <c r="N14">
        <v>4</v>
      </c>
      <c r="O14">
        <v>61</v>
      </c>
      <c r="P14">
        <v>22</v>
      </c>
      <c r="Q14" s="40">
        <v>22.5</v>
      </c>
      <c r="R14" s="4"/>
    </row>
    <row r="15" spans="7:18" x14ac:dyDescent="0.25">
      <c r="G15" s="4"/>
      <c r="H15" s="3" t="s">
        <v>108</v>
      </c>
      <c r="I15" s="4"/>
      <c r="J15" s="17">
        <f>AVERAGE(J12:J14)</f>
        <v>48.166666666666664</v>
      </c>
      <c r="K15" s="17">
        <f t="shared" ref="K15:Q15" si="0">AVERAGE(K12:K14)</f>
        <v>11.333333333333334</v>
      </c>
      <c r="L15" s="17">
        <f t="shared" si="0"/>
        <v>24.466666666666669</v>
      </c>
      <c r="M15" s="17">
        <f t="shared" si="0"/>
        <v>10.586666666666668</v>
      </c>
      <c r="N15" s="17">
        <f t="shared" si="0"/>
        <v>4.9666666666666668</v>
      </c>
      <c r="O15" s="17">
        <f t="shared" si="0"/>
        <v>56.933333333333337</v>
      </c>
      <c r="P15" s="17">
        <f t="shared" si="0"/>
        <v>20.900000000000002</v>
      </c>
      <c r="Q15" s="18">
        <f t="shared" si="0"/>
        <v>24.633333333333336</v>
      </c>
      <c r="R15" s="4"/>
    </row>
    <row r="16" spans="7:18" x14ac:dyDescent="0.25">
      <c r="G16" s="4"/>
      <c r="H16" s="3"/>
      <c r="I16" s="4" t="s">
        <v>17</v>
      </c>
      <c r="J16">
        <v>40</v>
      </c>
      <c r="K16">
        <v>13.6</v>
      </c>
      <c r="L16">
        <v>18</v>
      </c>
      <c r="M16">
        <v>10</v>
      </c>
      <c r="N16">
        <v>4.4800000000000004</v>
      </c>
      <c r="O16">
        <v>52.5</v>
      </c>
      <c r="P16">
        <v>22.4</v>
      </c>
      <c r="Q16" s="40">
        <v>23</v>
      </c>
      <c r="R16" s="4"/>
    </row>
    <row r="17" spans="7:18" x14ac:dyDescent="0.25">
      <c r="G17" s="4"/>
      <c r="H17" s="3"/>
      <c r="I17" s="4" t="s">
        <v>18</v>
      </c>
      <c r="J17">
        <v>55</v>
      </c>
      <c r="K17">
        <v>10.199999999999999</v>
      </c>
      <c r="L17">
        <v>29.2</v>
      </c>
      <c r="M17">
        <v>11.8</v>
      </c>
      <c r="N17">
        <v>5.69</v>
      </c>
      <c r="O17">
        <v>58.9</v>
      </c>
      <c r="P17">
        <v>21.5</v>
      </c>
      <c r="Q17" s="40">
        <v>22</v>
      </c>
      <c r="R17" s="4"/>
    </row>
    <row r="18" spans="7:18" x14ac:dyDescent="0.25">
      <c r="G18" s="4"/>
      <c r="H18" s="3"/>
      <c r="I18" s="4" t="s">
        <v>19</v>
      </c>
      <c r="J18">
        <v>40.700000000000003</v>
      </c>
      <c r="K18">
        <v>17</v>
      </c>
      <c r="L18">
        <v>24.1</v>
      </c>
      <c r="M18">
        <v>5.34</v>
      </c>
      <c r="N18">
        <v>4.8899999999999997</v>
      </c>
      <c r="O18">
        <v>50</v>
      </c>
      <c r="P18">
        <v>23.2</v>
      </c>
      <c r="Q18" s="40">
        <v>17.7</v>
      </c>
      <c r="R18" s="4"/>
    </row>
    <row r="19" spans="7:18" x14ac:dyDescent="0.25">
      <c r="G19" s="4"/>
      <c r="H19" s="3" t="s">
        <v>108</v>
      </c>
      <c r="I19" s="4"/>
      <c r="J19" s="17">
        <f>AVERAGE(J16:J18)</f>
        <v>45.233333333333327</v>
      </c>
      <c r="K19" s="17">
        <f t="shared" ref="K19:Q19" si="1">AVERAGE(K16:K18)</f>
        <v>13.6</v>
      </c>
      <c r="L19" s="17">
        <f t="shared" si="1"/>
        <v>23.766666666666669</v>
      </c>
      <c r="M19" s="17">
        <f t="shared" si="1"/>
        <v>9.0466666666666669</v>
      </c>
      <c r="N19" s="17">
        <f t="shared" si="1"/>
        <v>5.0200000000000005</v>
      </c>
      <c r="O19" s="17">
        <f t="shared" si="1"/>
        <v>53.800000000000004</v>
      </c>
      <c r="P19" s="17">
        <f t="shared" si="1"/>
        <v>22.366666666666664</v>
      </c>
      <c r="Q19" s="18">
        <f t="shared" si="1"/>
        <v>20.900000000000002</v>
      </c>
      <c r="R19" s="4"/>
    </row>
    <row r="20" spans="7:18" x14ac:dyDescent="0.25">
      <c r="G20" s="4"/>
      <c r="H20" s="3"/>
      <c r="I20" s="4"/>
      <c r="J20" s="4"/>
      <c r="K20" s="4"/>
      <c r="L20" s="4"/>
      <c r="M20" s="4"/>
      <c r="N20" s="4"/>
      <c r="O20" s="4"/>
      <c r="P20" s="4"/>
      <c r="Q20" s="6"/>
      <c r="R20" s="4"/>
    </row>
    <row r="21" spans="7:18" ht="15.75" thickBot="1" x14ac:dyDescent="0.3">
      <c r="G21" s="4"/>
      <c r="H21" s="5"/>
      <c r="I21" s="20" t="s">
        <v>16</v>
      </c>
      <c r="J21" s="20">
        <f>TTEST(J12:J14,J16:J18,2,3)</f>
        <v>0.67288898753244708</v>
      </c>
      <c r="K21" s="20">
        <f t="shared" ref="K21:Q21" si="2">TTEST(K12:K14,K16:K18,2,3)</f>
        <v>0.36764109157181352</v>
      </c>
      <c r="L21" s="20">
        <f t="shared" si="2"/>
        <v>0.85875390633291471</v>
      </c>
      <c r="M21" s="20">
        <f t="shared" si="2"/>
        <v>0.54967020315780113</v>
      </c>
      <c r="N21" s="20">
        <f t="shared" si="2"/>
        <v>0.93951446136078531</v>
      </c>
      <c r="O21" s="20">
        <f t="shared" si="2"/>
        <v>0.49481484243579488</v>
      </c>
      <c r="P21" s="20">
        <f t="shared" si="2"/>
        <v>0.46654493943033137</v>
      </c>
      <c r="Q21" s="21">
        <f t="shared" si="2"/>
        <v>0.16262080018325498</v>
      </c>
      <c r="R21" s="4"/>
    </row>
    <row r="22" spans="7:18" x14ac:dyDescent="0.25"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7:18" x14ac:dyDescent="0.25"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</sheetData>
  <mergeCells count="1">
    <mergeCell ref="I9:K9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7D13F-41BF-4A7A-8604-C1CDB2FF9502}">
  <dimension ref="H1:M18"/>
  <sheetViews>
    <sheetView workbookViewId="0">
      <selection activeCell="Q16" sqref="Q16"/>
    </sheetView>
  </sheetViews>
  <sheetFormatPr defaultColWidth="8.7109375" defaultRowHeight="14.25" x14ac:dyDescent="0.2"/>
  <cols>
    <col min="1" max="1" width="8.7109375" style="4"/>
    <col min="2" max="2" width="15.5703125" style="4" customWidth="1"/>
    <col min="3" max="3" width="8.28515625" style="4" customWidth="1"/>
    <col min="4" max="7" width="8.7109375" style="4"/>
    <col min="8" max="8" width="12.5703125" style="4" customWidth="1"/>
    <col min="9" max="10" width="8.7109375" style="4"/>
    <col min="11" max="11" width="16.140625" style="4" customWidth="1"/>
    <col min="12" max="12" width="18.7109375" style="4" customWidth="1"/>
    <col min="13" max="13" width="15.28515625" style="4" customWidth="1"/>
    <col min="14" max="16384" width="8.7109375" style="4"/>
  </cols>
  <sheetData>
    <row r="1" spans="8:13" ht="20.25" x14ac:dyDescent="0.3">
      <c r="H1" s="124"/>
    </row>
    <row r="2" spans="8:13" ht="15" x14ac:dyDescent="0.25">
      <c r="J2" s="146"/>
      <c r="K2" s="146"/>
      <c r="L2" s="146"/>
    </row>
    <row r="3" spans="8:13" x14ac:dyDescent="0.2">
      <c r="K3" s="13"/>
      <c r="L3" s="13"/>
      <c r="M3" s="13"/>
    </row>
    <row r="5" spans="8:13" ht="15" thickBot="1" x14ac:dyDescent="0.25"/>
    <row r="6" spans="8:13" ht="20.25" x14ac:dyDescent="0.3">
      <c r="I6" s="42" t="s">
        <v>143</v>
      </c>
      <c r="J6" s="15"/>
      <c r="K6" s="15"/>
      <c r="L6" s="15"/>
      <c r="M6" s="16"/>
    </row>
    <row r="7" spans="8:13" ht="15" x14ac:dyDescent="0.25">
      <c r="I7" s="3"/>
      <c r="J7" s="146" t="s">
        <v>77</v>
      </c>
      <c r="K7" s="146"/>
      <c r="L7" s="146"/>
      <c r="M7" s="6"/>
    </row>
    <row r="8" spans="8:13" x14ac:dyDescent="0.2">
      <c r="I8" s="3"/>
      <c r="K8" s="13" t="s">
        <v>78</v>
      </c>
      <c r="L8" s="13" t="s">
        <v>78</v>
      </c>
      <c r="M8" s="37" t="s">
        <v>78</v>
      </c>
    </row>
    <row r="9" spans="8:13" x14ac:dyDescent="0.2">
      <c r="I9" s="3"/>
      <c r="K9" s="4" t="s">
        <v>136</v>
      </c>
      <c r="L9" s="4" t="s">
        <v>14</v>
      </c>
      <c r="M9" s="6" t="s">
        <v>137</v>
      </c>
    </row>
    <row r="10" spans="8:13" x14ac:dyDescent="0.2">
      <c r="I10" s="3"/>
      <c r="J10" s="4" t="s">
        <v>20</v>
      </c>
      <c r="K10" s="4">
        <v>5766</v>
      </c>
      <c r="L10" s="4">
        <v>12343</v>
      </c>
      <c r="M10" s="6">
        <v>4054</v>
      </c>
    </row>
    <row r="11" spans="8:13" x14ac:dyDescent="0.2">
      <c r="I11" s="3"/>
      <c r="J11" s="4" t="s">
        <v>21</v>
      </c>
      <c r="K11" s="4">
        <v>6620</v>
      </c>
      <c r="L11" s="4">
        <v>15032</v>
      </c>
      <c r="M11" s="6">
        <v>6818</v>
      </c>
    </row>
    <row r="12" spans="8:13" x14ac:dyDescent="0.2">
      <c r="I12" s="3"/>
      <c r="J12" s="4" t="s">
        <v>22</v>
      </c>
      <c r="K12" s="4">
        <v>5854</v>
      </c>
      <c r="L12" s="4">
        <v>14765</v>
      </c>
      <c r="M12" s="6">
        <v>5661</v>
      </c>
    </row>
    <row r="13" spans="8:13" x14ac:dyDescent="0.2">
      <c r="I13" s="3"/>
      <c r="M13" s="6"/>
    </row>
    <row r="14" spans="8:13" x14ac:dyDescent="0.2">
      <c r="I14" s="3"/>
      <c r="J14" s="4" t="s">
        <v>17</v>
      </c>
      <c r="K14" s="4">
        <v>5290</v>
      </c>
      <c r="L14" s="4">
        <v>11325</v>
      </c>
      <c r="M14" s="6">
        <v>2667</v>
      </c>
    </row>
    <row r="15" spans="8:13" x14ac:dyDescent="0.2">
      <c r="I15" s="3"/>
      <c r="J15" s="4" t="s">
        <v>18</v>
      </c>
      <c r="K15" s="4">
        <v>4110</v>
      </c>
      <c r="L15" s="4">
        <v>10415</v>
      </c>
      <c r="M15" s="6">
        <v>3660</v>
      </c>
    </row>
    <row r="16" spans="8:13" x14ac:dyDescent="0.2">
      <c r="I16" s="3"/>
      <c r="J16" s="4" t="s">
        <v>19</v>
      </c>
      <c r="K16" s="4">
        <v>4683</v>
      </c>
      <c r="L16" s="4">
        <v>11553</v>
      </c>
      <c r="M16" s="6">
        <v>2024</v>
      </c>
    </row>
    <row r="17" spans="9:13" x14ac:dyDescent="0.2">
      <c r="I17" s="3"/>
      <c r="M17" s="6"/>
    </row>
    <row r="18" spans="9:13" ht="15.75" thickBot="1" x14ac:dyDescent="0.3">
      <c r="I18" s="5"/>
      <c r="J18" s="20" t="s">
        <v>16</v>
      </c>
      <c r="K18" s="20">
        <f>TTEST(K10:K12,K14:K16,2,3)</f>
        <v>3.5851125746694384E-2</v>
      </c>
      <c r="L18" s="20">
        <f>TTEST(L10:L12,L14:L16,2,3)</f>
        <v>5.9008427592734294E-2</v>
      </c>
      <c r="M18" s="21">
        <f>TTEST(M10:M12,M14:M16,2,3)</f>
        <v>5.5372796203245728E-2</v>
      </c>
    </row>
  </sheetData>
  <mergeCells count="2">
    <mergeCell ref="J7:L7"/>
    <mergeCell ref="J2:L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3615A-F10D-4FD9-B6B8-D0FC332FE5F6}">
  <dimension ref="I5:O20"/>
  <sheetViews>
    <sheetView workbookViewId="0">
      <selection activeCell="P26" sqref="P26"/>
    </sheetView>
  </sheetViews>
  <sheetFormatPr defaultRowHeight="15" x14ac:dyDescent="0.25"/>
  <cols>
    <col min="11" max="11" width="14.140625" customWidth="1"/>
    <col min="12" max="12" width="13" customWidth="1"/>
    <col min="13" max="13" width="12.7109375" customWidth="1"/>
    <col min="14" max="14" width="12" customWidth="1"/>
  </cols>
  <sheetData>
    <row r="5" spans="9:15" ht="15.75" thickBot="1" x14ac:dyDescent="0.3"/>
    <row r="6" spans="9:15" ht="20.25" x14ac:dyDescent="0.3">
      <c r="I6" s="42" t="s">
        <v>144</v>
      </c>
      <c r="J6" s="15"/>
      <c r="K6" s="15"/>
      <c r="L6" s="15"/>
      <c r="M6" s="15"/>
      <c r="N6" s="16"/>
      <c r="O6" s="4"/>
    </row>
    <row r="7" spans="9:15" x14ac:dyDescent="0.25">
      <c r="I7" s="3"/>
      <c r="J7" s="4"/>
      <c r="K7" s="146" t="s">
        <v>62</v>
      </c>
      <c r="L7" s="146"/>
      <c r="M7" s="146"/>
      <c r="N7" s="6"/>
      <c r="O7" s="4"/>
    </row>
    <row r="8" spans="9:15" x14ac:dyDescent="0.25">
      <c r="I8" s="3"/>
      <c r="J8" s="4"/>
      <c r="K8" s="4"/>
      <c r="L8" s="13" t="s">
        <v>78</v>
      </c>
      <c r="M8" s="13" t="s">
        <v>78</v>
      </c>
      <c r="N8" s="37" t="s">
        <v>78</v>
      </c>
      <c r="O8" s="4"/>
    </row>
    <row r="9" spans="9:15" x14ac:dyDescent="0.25">
      <c r="I9" s="3"/>
      <c r="J9" s="4"/>
      <c r="K9" s="4"/>
      <c r="L9" s="4" t="s">
        <v>136</v>
      </c>
      <c r="M9" s="4" t="s">
        <v>14</v>
      </c>
      <c r="N9" s="6" t="s">
        <v>137</v>
      </c>
      <c r="O9" s="4"/>
    </row>
    <row r="10" spans="9:15" x14ac:dyDescent="0.25">
      <c r="I10" s="3"/>
      <c r="J10" s="4"/>
      <c r="K10" s="4" t="s">
        <v>20</v>
      </c>
      <c r="L10" s="4">
        <v>8976</v>
      </c>
      <c r="M10" s="4">
        <v>14112</v>
      </c>
      <c r="N10" s="6">
        <v>2776</v>
      </c>
      <c r="O10" s="4"/>
    </row>
    <row r="11" spans="9:15" x14ac:dyDescent="0.25">
      <c r="I11" s="3"/>
      <c r="J11" s="4"/>
      <c r="K11" s="4" t="s">
        <v>21</v>
      </c>
      <c r="L11" s="4">
        <v>12604</v>
      </c>
      <c r="M11" s="4">
        <v>14273</v>
      </c>
      <c r="N11" s="6">
        <v>4620</v>
      </c>
      <c r="O11" s="4"/>
    </row>
    <row r="12" spans="9:15" x14ac:dyDescent="0.25">
      <c r="I12" s="3"/>
      <c r="J12" s="4"/>
      <c r="K12" s="4" t="s">
        <v>22</v>
      </c>
      <c r="L12" s="4">
        <v>17054</v>
      </c>
      <c r="M12" s="4">
        <v>11298</v>
      </c>
      <c r="N12" s="6">
        <v>2227</v>
      </c>
      <c r="O12" s="4"/>
    </row>
    <row r="13" spans="9:15" x14ac:dyDescent="0.25">
      <c r="I13" s="3"/>
      <c r="J13" s="4"/>
      <c r="K13" s="4"/>
      <c r="L13" s="4"/>
      <c r="M13" s="4"/>
      <c r="N13" s="6"/>
      <c r="O13" s="4"/>
    </row>
    <row r="14" spans="9:15" x14ac:dyDescent="0.25">
      <c r="I14" s="3"/>
      <c r="J14" s="4"/>
      <c r="K14" s="4" t="s">
        <v>17</v>
      </c>
      <c r="L14" s="4">
        <v>6733</v>
      </c>
      <c r="M14" s="4">
        <v>12625</v>
      </c>
      <c r="N14" s="6">
        <v>1716</v>
      </c>
      <c r="O14" s="4"/>
    </row>
    <row r="15" spans="9:15" x14ac:dyDescent="0.25">
      <c r="I15" s="3"/>
      <c r="J15" s="4"/>
      <c r="K15" s="4" t="s">
        <v>18</v>
      </c>
      <c r="L15" s="4">
        <v>6891</v>
      </c>
      <c r="M15" s="4">
        <v>13045</v>
      </c>
      <c r="N15" s="6">
        <v>1888</v>
      </c>
      <c r="O15" s="4"/>
    </row>
    <row r="16" spans="9:15" x14ac:dyDescent="0.25">
      <c r="I16" s="3"/>
      <c r="J16" s="4"/>
      <c r="K16" s="4" t="s">
        <v>19</v>
      </c>
      <c r="L16" s="4">
        <v>6545</v>
      </c>
      <c r="M16" s="4">
        <v>14002</v>
      </c>
      <c r="N16" s="6">
        <v>1860</v>
      </c>
      <c r="O16" s="4"/>
    </row>
    <row r="17" spans="9:15" x14ac:dyDescent="0.25">
      <c r="I17" s="3"/>
      <c r="J17" s="4"/>
      <c r="K17" s="4"/>
      <c r="L17" s="4"/>
      <c r="M17" s="4"/>
      <c r="N17" s="6"/>
      <c r="O17" s="4"/>
    </row>
    <row r="18" spans="9:15" ht="15.75" thickBot="1" x14ac:dyDescent="0.3">
      <c r="I18" s="19"/>
      <c r="J18" s="20"/>
      <c r="K18" s="20" t="s">
        <v>16</v>
      </c>
      <c r="L18" s="20">
        <f>TTEST(L10:L12,L14:L16,2,3)</f>
        <v>0.11862495902504412</v>
      </c>
      <c r="M18" s="20">
        <f>TTEST(M10:M12,M14:M16,2,3)</f>
        <v>0.99745231240556986</v>
      </c>
      <c r="N18" s="21">
        <f>TTEST(N10:N12,N14:N16,2,3)</f>
        <v>0.19490323814411253</v>
      </c>
      <c r="O18" s="4"/>
    </row>
    <row r="19" spans="9:15" x14ac:dyDescent="0.25">
      <c r="I19" s="4"/>
      <c r="J19" s="4"/>
      <c r="K19" s="4"/>
      <c r="L19" s="4"/>
      <c r="M19" s="4"/>
      <c r="N19" s="4"/>
      <c r="O19" s="4"/>
    </row>
    <row r="20" spans="9:15" x14ac:dyDescent="0.25">
      <c r="I20" s="4"/>
      <c r="J20" s="4"/>
      <c r="K20" s="4"/>
      <c r="L20" s="4"/>
      <c r="M20" s="4"/>
      <c r="N20" s="4"/>
      <c r="O20" s="4"/>
    </row>
  </sheetData>
  <mergeCells count="1">
    <mergeCell ref="K7:M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1AF0C-291C-47F9-AD8E-88B581C454E7}">
  <dimension ref="E5:I9"/>
  <sheetViews>
    <sheetView tabSelected="1" workbookViewId="0">
      <selection activeCell="E14" sqref="E14"/>
    </sheetView>
  </sheetViews>
  <sheetFormatPr defaultRowHeight="15" x14ac:dyDescent="0.25"/>
  <cols>
    <col min="8" max="8" width="17.42578125" customWidth="1"/>
  </cols>
  <sheetData>
    <row r="5" spans="5:9" x14ac:dyDescent="0.25">
      <c r="E5" s="143" t="s">
        <v>117</v>
      </c>
      <c r="F5" s="143"/>
      <c r="G5" s="143"/>
      <c r="H5" s="143"/>
    </row>
    <row r="6" spans="5:9" x14ac:dyDescent="0.25">
      <c r="G6" s="13" t="s">
        <v>119</v>
      </c>
    </row>
    <row r="7" spans="5:9" x14ac:dyDescent="0.25">
      <c r="E7" s="44" t="s">
        <v>118</v>
      </c>
    </row>
    <row r="9" spans="5:9" x14ac:dyDescent="0.25">
      <c r="E9" s="44"/>
      <c r="F9" s="144"/>
      <c r="G9" s="144"/>
      <c r="H9" s="144"/>
      <c r="I9" s="144"/>
    </row>
  </sheetData>
  <mergeCells count="2">
    <mergeCell ref="E5:H5"/>
    <mergeCell ref="F9:I9"/>
  </mergeCells>
  <hyperlinks>
    <hyperlink ref="E7" r:id="rId1" display="https://url.us.m.mimecastprotect.com/s/TyhiCOYJVxFpYX0ANivhB2hGSJsT?domain=ncbi.nlm.nih.gov" xr:uid="{D779A901-59D1-419E-A6E6-4A5DE8019D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Fig.1B</vt:lpstr>
      <vt:lpstr>Fig.1D</vt:lpstr>
      <vt:lpstr>Fig.1E</vt:lpstr>
      <vt:lpstr>Fig.1F</vt:lpstr>
      <vt:lpstr>Fig. 2A</vt:lpstr>
      <vt:lpstr>Fig.2C</vt:lpstr>
      <vt:lpstr>Fig. 2D </vt:lpstr>
      <vt:lpstr>Fig. 2F </vt:lpstr>
      <vt:lpstr>Fig. 2G</vt:lpstr>
      <vt:lpstr>Fig. 2I</vt:lpstr>
      <vt:lpstr>Fig. 2J</vt:lpstr>
      <vt:lpstr>Fig. 2L</vt:lpstr>
      <vt:lpstr>Fig. 2M</vt:lpstr>
      <vt:lpstr>Fig. 4E</vt:lpstr>
      <vt:lpstr>Fig. 8C</vt:lpstr>
      <vt:lpstr>Fig. 8F</vt:lpstr>
      <vt:lpstr>Fig.9B</vt:lpstr>
      <vt:lpstr>Fig.9D</vt:lpstr>
      <vt:lpstr>Fig.9E</vt:lpstr>
      <vt:lpstr>Fig. S4B </vt:lpstr>
      <vt:lpstr>Fig. S4D </vt:lpstr>
      <vt:lpstr>Fig. S4E</vt:lpstr>
      <vt:lpstr>Fig. S5B</vt:lpstr>
      <vt:lpstr>Fig. S5D</vt:lpstr>
      <vt:lpstr>GEO accession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Islam, Shamima</dc:creator>
  <cp:lastModifiedBy>Islam, Shamima</cp:lastModifiedBy>
  <dcterms:created xsi:type="dcterms:W3CDTF">2015-06-05T18:17:20Z</dcterms:created>
  <dcterms:modified xsi:type="dcterms:W3CDTF">2026-08-18T13:54:45Z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7ca859-3e37-4801-9195-445cea77c2f5_Enabled">
    <vt:lpwstr>true</vt:lpwstr>
  </property>
  <property fmtid="{D5CDD505-2E9C-101B-9397-08002B2CF9AE}" pid="3" name="MSIP_Label_717ca859-3e37-4801-9195-445cea77c2f5_SetDate">
    <vt:lpwstr>2026-08-14T13:50:49Z</vt:lpwstr>
  </property>
  <property fmtid="{D5CDD505-2E9C-101B-9397-08002B2CF9AE}" pid="4" name="MSIP_Label_717ca859-3e37-4801-9195-445cea77c2f5_Method">
    <vt:lpwstr>Standard</vt:lpwstr>
  </property>
  <property fmtid="{D5CDD505-2E9C-101B-9397-08002B2CF9AE}" pid="5" name="MSIP_Label_717ca859-3e37-4801-9195-445cea77c2f5_Name">
    <vt:lpwstr>Level I (Low)</vt:lpwstr>
  </property>
  <property fmtid="{D5CDD505-2E9C-101B-9397-08002B2CF9AE}" pid="6" name="MSIP_Label_717ca859-3e37-4801-9195-445cea77c2f5_SiteId">
    <vt:lpwstr>8dc983c9-2077-4d2b-85f6-bb244ae6004e</vt:lpwstr>
  </property>
  <property fmtid="{D5CDD505-2E9C-101B-9397-08002B2CF9AE}" pid="7" name="MSIP_Label_717ca859-3e37-4801-9195-445cea77c2f5_ActionId">
    <vt:lpwstr>2653827f-feed-43dd-abb3-176a79b7c27a</vt:lpwstr>
  </property>
  <property fmtid="{D5CDD505-2E9C-101B-9397-08002B2CF9AE}" pid="8" name="MSIP_Label_717ca859-3e37-4801-9195-445cea77c2f5_ContentBits">
    <vt:lpwstr>0</vt:lpwstr>
  </property>
  <property fmtid="{D5CDD505-2E9C-101B-9397-08002B2CF9AE}" pid="9" name="MSIP_Label_717ca859-3e37-4801-9195-445cea77c2f5_Tag">
    <vt:lpwstr>10, 3, 0, 1</vt:lpwstr>
  </property>
</Properties>
</file>